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an\Documents\"/>
    </mc:Choice>
  </mc:AlternateContent>
  <xr:revisionPtr revIDLastSave="0" documentId="13_ncr:1_{12CB2160-EC89-46BE-8824-F7C7C67BE40F}" xr6:coauthVersionLast="47" xr6:coauthVersionMax="47" xr10:uidLastSave="{00000000-0000-0000-0000-000000000000}"/>
  <workbookProtection workbookAlgorithmName="SHA-512" workbookHashValue="h2Ql2Z4KAoQvgGC5kI9aML2l+Xbl19JhHaS6R2UP/YUumBnB1KXYlz+qsBKF/dWbv8zNerh5gU1Ol6cRQGHG5A==" workbookSaltValue="+3hvvqL/+/yDk4p7UGsLdA==" workbookSpinCount="100000" lockStructure="1"/>
  <bookViews>
    <workbookView xWindow="-120" yWindow="-120" windowWidth="20730" windowHeight="11160" activeTab="3" xr2:uid="{960E9B76-20E1-412C-AAC0-704ECB35E766}"/>
  </bookViews>
  <sheets>
    <sheet name="Superhero" sheetId="1" r:id="rId1"/>
    <sheet name="Sakila" sheetId="4" r:id="rId2"/>
    <sheet name="Gravity_Books" sheetId="2" r:id="rId3"/>
    <sheet name="Video_games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T23" i="4" l="1"/>
  <c r="S23" i="4"/>
  <c r="O23" i="4"/>
  <c r="N23" i="4"/>
  <c r="K23" i="4"/>
  <c r="V22" i="4"/>
  <c r="V23" i="4" s="1"/>
  <c r="U22" i="4"/>
  <c r="T22" i="4"/>
  <c r="S22" i="4"/>
  <c r="R22" i="4"/>
  <c r="R23" i="4" s="1"/>
  <c r="Q22" i="4"/>
  <c r="O22" i="4"/>
  <c r="N22" i="4"/>
  <c r="M22" i="4"/>
  <c r="M23" i="4" s="1"/>
  <c r="L22" i="4"/>
  <c r="K22" i="4"/>
  <c r="V20" i="4"/>
  <c r="U20" i="4"/>
  <c r="T20" i="4"/>
  <c r="T21" i="4" s="1"/>
  <c r="S20" i="4"/>
  <c r="R20" i="4"/>
  <c r="Q20" i="4"/>
  <c r="O20" i="4"/>
  <c r="O21" i="4" s="1"/>
  <c r="N20" i="4"/>
  <c r="M20" i="4"/>
  <c r="L20" i="4"/>
  <c r="K20" i="4"/>
  <c r="K21" i="4" s="1"/>
  <c r="T19" i="4"/>
  <c r="S19" i="4"/>
  <c r="O19" i="4"/>
  <c r="N19" i="4"/>
  <c r="K19" i="4"/>
  <c r="V18" i="4"/>
  <c r="V19" i="4" s="1"/>
  <c r="U18" i="4"/>
  <c r="T18" i="4"/>
  <c r="S18" i="4"/>
  <c r="R18" i="4"/>
  <c r="R19" i="4" s="1"/>
  <c r="Q18" i="4"/>
  <c r="O18" i="4"/>
  <c r="N18" i="4"/>
  <c r="M18" i="4"/>
  <c r="M19" i="4" s="1"/>
  <c r="L18" i="4"/>
  <c r="K18" i="4"/>
  <c r="V17" i="4"/>
  <c r="V21" i="4" s="1"/>
  <c r="U17" i="4"/>
  <c r="T17" i="4"/>
  <c r="S17" i="4"/>
  <c r="S21" i="4" s="1"/>
  <c r="R17" i="4"/>
  <c r="R21" i="4" s="1"/>
  <c r="Q17" i="4"/>
  <c r="Q21" i="4" s="1"/>
  <c r="O17" i="4"/>
  <c r="N17" i="4"/>
  <c r="N21" i="4" s="1"/>
  <c r="M17" i="4"/>
  <c r="M21" i="4" s="1"/>
  <c r="L17" i="4"/>
  <c r="K17" i="4"/>
  <c r="Q15" i="4"/>
  <c r="V14" i="4"/>
  <c r="U14" i="4"/>
  <c r="T14" i="4"/>
  <c r="S14" i="4"/>
  <c r="R14" i="4"/>
  <c r="Q14" i="4"/>
  <c r="O14" i="4"/>
  <c r="N14" i="4"/>
  <c r="M14" i="4"/>
  <c r="L14" i="4"/>
  <c r="K14" i="4"/>
  <c r="V13" i="4"/>
  <c r="V15" i="4" s="1"/>
  <c r="U13" i="4"/>
  <c r="U15" i="4" s="1"/>
  <c r="T13" i="4"/>
  <c r="T15" i="4" s="1"/>
  <c r="S13" i="4"/>
  <c r="S15" i="4" s="1"/>
  <c r="R13" i="4"/>
  <c r="R15" i="4" s="1"/>
  <c r="Q13" i="4"/>
  <c r="O13" i="4"/>
  <c r="O15" i="4" s="1"/>
  <c r="N13" i="4"/>
  <c r="N15" i="4" s="1"/>
  <c r="M13" i="4"/>
  <c r="M15" i="4" s="1"/>
  <c r="L13" i="4"/>
  <c r="K13" i="4"/>
  <c r="K15" i="4" s="1"/>
  <c r="V11" i="4"/>
  <c r="U11" i="4"/>
  <c r="U12" i="4" s="1"/>
  <c r="T11" i="4"/>
  <c r="S11" i="4"/>
  <c r="R11" i="4"/>
  <c r="Q11" i="4"/>
  <c r="Q12" i="4" s="1"/>
  <c r="O11" i="4"/>
  <c r="N11" i="4"/>
  <c r="M11" i="4"/>
  <c r="L11" i="4"/>
  <c r="K11" i="4"/>
  <c r="V10" i="4"/>
  <c r="V12" i="4" s="1"/>
  <c r="U10" i="4"/>
  <c r="T10" i="4"/>
  <c r="T12" i="4" s="1"/>
  <c r="S10" i="4"/>
  <c r="S12" i="4" s="1"/>
  <c r="R10" i="4"/>
  <c r="R12" i="4" s="1"/>
  <c r="Q10" i="4"/>
  <c r="O10" i="4"/>
  <c r="O12" i="4" s="1"/>
  <c r="N10" i="4"/>
  <c r="N12" i="4" s="1"/>
  <c r="M10" i="4"/>
  <c r="M12" i="4" s="1"/>
  <c r="L10" i="4"/>
  <c r="K10" i="4"/>
  <c r="K12" i="4" s="1"/>
  <c r="AP9" i="4"/>
  <c r="AO9" i="4"/>
  <c r="AG9" i="4"/>
  <c r="AF9" i="4"/>
  <c r="U9" i="4"/>
  <c r="T9" i="4"/>
  <c r="Q9" i="4"/>
  <c r="L9" i="4"/>
  <c r="K9" i="4"/>
  <c r="AQ8" i="4"/>
  <c r="AP8" i="4"/>
  <c r="AO8" i="4"/>
  <c r="AN8" i="4"/>
  <c r="AM8" i="4"/>
  <c r="AL8" i="4"/>
  <c r="AJ8" i="4"/>
  <c r="AJ9" i="4" s="1"/>
  <c r="AI8" i="4"/>
  <c r="AH8" i="4"/>
  <c r="AG8" i="4"/>
  <c r="AF8" i="4"/>
  <c r="V8" i="4"/>
  <c r="U8" i="4"/>
  <c r="T8" i="4"/>
  <c r="S8" i="4"/>
  <c r="R8" i="4"/>
  <c r="Q8" i="4"/>
  <c r="O8" i="4"/>
  <c r="O9" i="4" s="1"/>
  <c r="N8" i="4"/>
  <c r="M8" i="4"/>
  <c r="L8" i="4"/>
  <c r="K8" i="4"/>
  <c r="AQ7" i="4"/>
  <c r="AQ9" i="4" s="1"/>
  <c r="AM7" i="4"/>
  <c r="AM9" i="4" s="1"/>
  <c r="AH7" i="4"/>
  <c r="AH9" i="4" s="1"/>
  <c r="V7" i="4"/>
  <c r="V9" i="4" s="1"/>
  <c r="U7" i="4"/>
  <c r="T7" i="4"/>
  <c r="S7" i="4"/>
  <c r="R7" i="4"/>
  <c r="R9" i="4" s="1"/>
  <c r="Q7" i="4"/>
  <c r="O7" i="4"/>
  <c r="N7" i="4"/>
  <c r="M7" i="4"/>
  <c r="M9" i="4" s="1"/>
  <c r="L7" i="4"/>
  <c r="K7" i="4"/>
  <c r="AQ5" i="4"/>
  <c r="AP5" i="4"/>
  <c r="AP6" i="4" s="1"/>
  <c r="AO5" i="4"/>
  <c r="AN5" i="4"/>
  <c r="AM5" i="4"/>
  <c r="AL5" i="4"/>
  <c r="AL6" i="4" s="1"/>
  <c r="AJ5" i="4"/>
  <c r="AI5" i="4"/>
  <c r="AH5" i="4"/>
  <c r="AG5" i="4"/>
  <c r="AG6" i="4" s="1"/>
  <c r="AF5" i="4"/>
  <c r="V5" i="4"/>
  <c r="U5" i="4"/>
  <c r="T5" i="4"/>
  <c r="S5" i="4"/>
  <c r="R5" i="4"/>
  <c r="Q5" i="4"/>
  <c r="O5" i="4"/>
  <c r="N5" i="4"/>
  <c r="M5" i="4"/>
  <c r="L5" i="4"/>
  <c r="K5" i="4"/>
  <c r="AO4" i="4"/>
  <c r="AF4" i="4"/>
  <c r="V4" i="4"/>
  <c r="U4" i="4"/>
  <c r="AP7" i="4" s="1"/>
  <c r="T4" i="4"/>
  <c r="AO7" i="4" s="1"/>
  <c r="S4" i="4"/>
  <c r="AN7" i="4" s="1"/>
  <c r="R4" i="4"/>
  <c r="Q4" i="4"/>
  <c r="AL7" i="4" s="1"/>
  <c r="AL9" i="4" s="1"/>
  <c r="O4" i="4"/>
  <c r="AJ7" i="4" s="1"/>
  <c r="N4" i="4"/>
  <c r="M4" i="4"/>
  <c r="L4" i="4"/>
  <c r="AG7" i="4" s="1"/>
  <c r="K4" i="4"/>
  <c r="AF7" i="4" s="1"/>
  <c r="V3" i="4"/>
  <c r="AQ4" i="4" s="1"/>
  <c r="AQ6" i="4" s="1"/>
  <c r="U3" i="4"/>
  <c r="AP4" i="4" s="1"/>
  <c r="T3" i="4"/>
  <c r="S3" i="4"/>
  <c r="AN4" i="4" s="1"/>
  <c r="AN6" i="4" s="1"/>
  <c r="R3" i="4"/>
  <c r="AM4" i="4" s="1"/>
  <c r="AM6" i="4" s="1"/>
  <c r="Q3" i="4"/>
  <c r="AL4" i="4" s="1"/>
  <c r="O3" i="4"/>
  <c r="AJ4" i="4" s="1"/>
  <c r="N3" i="4"/>
  <c r="M3" i="4"/>
  <c r="AH4" i="4" s="1"/>
  <c r="AH6" i="4" s="1"/>
  <c r="L3" i="4"/>
  <c r="AG4" i="4" s="1"/>
  <c r="K3" i="4"/>
  <c r="V22" i="3"/>
  <c r="U22" i="3"/>
  <c r="T22" i="3"/>
  <c r="S22" i="3"/>
  <c r="R22" i="3"/>
  <c r="Q22" i="3"/>
  <c r="O22" i="3"/>
  <c r="N22" i="3"/>
  <c r="M22" i="3"/>
  <c r="L22" i="3"/>
  <c r="K22" i="3"/>
  <c r="V20" i="3"/>
  <c r="U20" i="3"/>
  <c r="T20" i="3"/>
  <c r="S20" i="3"/>
  <c r="R20" i="3"/>
  <c r="Q20" i="3"/>
  <c r="O20" i="3"/>
  <c r="N20" i="3"/>
  <c r="M20" i="3"/>
  <c r="L20" i="3"/>
  <c r="K20" i="3"/>
  <c r="V18" i="3"/>
  <c r="U18" i="3"/>
  <c r="T18" i="3"/>
  <c r="S18" i="3"/>
  <c r="R18" i="3"/>
  <c r="Q18" i="3"/>
  <c r="O18" i="3"/>
  <c r="N18" i="3"/>
  <c r="M18" i="3"/>
  <c r="L18" i="3"/>
  <c r="K18" i="3"/>
  <c r="V17" i="3"/>
  <c r="U17" i="3"/>
  <c r="T17" i="3"/>
  <c r="S17" i="3"/>
  <c r="R17" i="3"/>
  <c r="Q17" i="3"/>
  <c r="O17" i="3"/>
  <c r="N17" i="3"/>
  <c r="M17" i="3"/>
  <c r="L17" i="3"/>
  <c r="K17" i="3"/>
  <c r="V14" i="3"/>
  <c r="U14" i="3"/>
  <c r="T14" i="3"/>
  <c r="S14" i="3"/>
  <c r="R14" i="3"/>
  <c r="Q14" i="3"/>
  <c r="O14" i="3"/>
  <c r="N14" i="3"/>
  <c r="M14" i="3"/>
  <c r="L14" i="3"/>
  <c r="K14" i="3"/>
  <c r="V13" i="3"/>
  <c r="U13" i="3"/>
  <c r="T13" i="3"/>
  <c r="S13" i="3"/>
  <c r="R13" i="3"/>
  <c r="Q13" i="3"/>
  <c r="O13" i="3"/>
  <c r="N13" i="3"/>
  <c r="M13" i="3"/>
  <c r="L13" i="3"/>
  <c r="K13" i="3"/>
  <c r="V11" i="3"/>
  <c r="U11" i="3"/>
  <c r="T11" i="3"/>
  <c r="S11" i="3"/>
  <c r="R11" i="3"/>
  <c r="Q11" i="3"/>
  <c r="O11" i="3"/>
  <c r="N11" i="3"/>
  <c r="M11" i="3"/>
  <c r="L11" i="3"/>
  <c r="K11" i="3"/>
  <c r="V10" i="3"/>
  <c r="U10" i="3"/>
  <c r="T10" i="3"/>
  <c r="S10" i="3"/>
  <c r="R10" i="3"/>
  <c r="Q10" i="3"/>
  <c r="O10" i="3"/>
  <c r="N10" i="3"/>
  <c r="M10" i="3"/>
  <c r="L10" i="3"/>
  <c r="K10" i="3"/>
  <c r="AQ8" i="3"/>
  <c r="AP8" i="3"/>
  <c r="AO8" i="3"/>
  <c r="AN8" i="3"/>
  <c r="AM8" i="3"/>
  <c r="AL8" i="3"/>
  <c r="AJ8" i="3"/>
  <c r="AI8" i="3"/>
  <c r="AH8" i="3"/>
  <c r="AG8" i="3"/>
  <c r="AF8" i="3"/>
  <c r="V8" i="3"/>
  <c r="U8" i="3"/>
  <c r="T8" i="3"/>
  <c r="S8" i="3"/>
  <c r="R8" i="3"/>
  <c r="Q8" i="3"/>
  <c r="O8" i="3"/>
  <c r="N8" i="3"/>
  <c r="M8" i="3"/>
  <c r="L8" i="3"/>
  <c r="K8" i="3"/>
  <c r="V7" i="3"/>
  <c r="U7" i="3"/>
  <c r="T7" i="3"/>
  <c r="S7" i="3"/>
  <c r="R7" i="3"/>
  <c r="Q7" i="3"/>
  <c r="O7" i="3"/>
  <c r="N7" i="3"/>
  <c r="M7" i="3"/>
  <c r="L7" i="3"/>
  <c r="K7" i="3"/>
  <c r="AQ5" i="3"/>
  <c r="AP5" i="3"/>
  <c r="AO5" i="3"/>
  <c r="AN5" i="3"/>
  <c r="AM5" i="3"/>
  <c r="AL5" i="3"/>
  <c r="AJ5" i="3"/>
  <c r="AI5" i="3"/>
  <c r="AH5" i="3"/>
  <c r="AG5" i="3"/>
  <c r="AF5" i="3"/>
  <c r="V5" i="3"/>
  <c r="U5" i="3"/>
  <c r="T5" i="3"/>
  <c r="S5" i="3"/>
  <c r="R5" i="3"/>
  <c r="Q5" i="3"/>
  <c r="O5" i="3"/>
  <c r="N5" i="3"/>
  <c r="M5" i="3"/>
  <c r="L5" i="3"/>
  <c r="K5" i="3"/>
  <c r="V4" i="3"/>
  <c r="AQ7" i="3" s="1"/>
  <c r="U4" i="3"/>
  <c r="AP7" i="3" s="1"/>
  <c r="T4" i="3"/>
  <c r="AO7" i="3" s="1"/>
  <c r="S4" i="3"/>
  <c r="AN7" i="3" s="1"/>
  <c r="R4" i="3"/>
  <c r="AM7" i="3" s="1"/>
  <c r="Q4" i="3"/>
  <c r="AL7" i="3" s="1"/>
  <c r="O4" i="3"/>
  <c r="N4" i="3"/>
  <c r="M4" i="3"/>
  <c r="L4" i="3"/>
  <c r="AG7" i="3" s="1"/>
  <c r="K4" i="3"/>
  <c r="AF7" i="3" s="1"/>
  <c r="V3" i="3"/>
  <c r="AQ4" i="3" s="1"/>
  <c r="U3" i="3"/>
  <c r="AP4" i="3" s="1"/>
  <c r="T3" i="3"/>
  <c r="AO4" i="3" s="1"/>
  <c r="S3" i="3"/>
  <c r="AN4" i="3" s="1"/>
  <c r="R3" i="3"/>
  <c r="AM4" i="3" s="1"/>
  <c r="Q3" i="3"/>
  <c r="AL4" i="3" s="1"/>
  <c r="AJ4" i="3"/>
  <c r="N3" i="3"/>
  <c r="M3" i="3"/>
  <c r="AH4" i="3" s="1"/>
  <c r="L3" i="3"/>
  <c r="AG4" i="3" s="1"/>
  <c r="K3" i="3"/>
  <c r="AF4" i="3" s="1"/>
  <c r="V23" i="2"/>
  <c r="V22" i="2"/>
  <c r="U22" i="2"/>
  <c r="U23" i="2" s="1"/>
  <c r="T22" i="2"/>
  <c r="S22" i="2"/>
  <c r="S23" i="2" s="1"/>
  <c r="R22" i="2"/>
  <c r="R23" i="2" s="1"/>
  <c r="Q22" i="2"/>
  <c r="Q23" i="2" s="1"/>
  <c r="O22" i="2"/>
  <c r="N22" i="2"/>
  <c r="M22" i="2"/>
  <c r="L22" i="2"/>
  <c r="L23" i="2" s="1"/>
  <c r="K22" i="2"/>
  <c r="V20" i="2"/>
  <c r="U20" i="2"/>
  <c r="T20" i="2"/>
  <c r="S20" i="2"/>
  <c r="R20" i="2"/>
  <c r="Q20" i="2"/>
  <c r="O20" i="2"/>
  <c r="N20" i="2"/>
  <c r="M20" i="2"/>
  <c r="L20" i="2"/>
  <c r="K20" i="2"/>
  <c r="V18" i="2"/>
  <c r="U18" i="2"/>
  <c r="U19" i="2" s="1"/>
  <c r="T18" i="2"/>
  <c r="S18" i="2"/>
  <c r="S19" i="2" s="1"/>
  <c r="R18" i="2"/>
  <c r="Q18" i="2"/>
  <c r="Q19" i="2" s="1"/>
  <c r="O18" i="2"/>
  <c r="N18" i="2"/>
  <c r="M18" i="2"/>
  <c r="L18" i="2"/>
  <c r="L19" i="2" s="1"/>
  <c r="K18" i="2"/>
  <c r="V17" i="2"/>
  <c r="V19" i="2" s="1"/>
  <c r="U17" i="2"/>
  <c r="U21" i="2" s="1"/>
  <c r="T17" i="2"/>
  <c r="T21" i="2" s="1"/>
  <c r="S17" i="2"/>
  <c r="R17" i="2"/>
  <c r="Q17" i="2"/>
  <c r="Q21" i="2" s="1"/>
  <c r="O17" i="2"/>
  <c r="N17" i="2"/>
  <c r="M17" i="2"/>
  <c r="L17" i="2"/>
  <c r="L21" i="2" s="1"/>
  <c r="K17" i="2"/>
  <c r="V14" i="2"/>
  <c r="U14" i="2"/>
  <c r="T14" i="2"/>
  <c r="S14" i="2"/>
  <c r="R14" i="2"/>
  <c r="Q14" i="2"/>
  <c r="O14" i="2"/>
  <c r="N14" i="2"/>
  <c r="M14" i="2"/>
  <c r="L14" i="2"/>
  <c r="K14" i="2"/>
  <c r="V13" i="2"/>
  <c r="V15" i="2" s="1"/>
  <c r="U13" i="2"/>
  <c r="U15" i="2" s="1"/>
  <c r="T13" i="2"/>
  <c r="S13" i="2"/>
  <c r="R13" i="2"/>
  <c r="Q13" i="2"/>
  <c r="Q15" i="2" s="1"/>
  <c r="O13" i="2"/>
  <c r="N13" i="2"/>
  <c r="M13" i="2"/>
  <c r="L13" i="2"/>
  <c r="K13" i="2"/>
  <c r="V11" i="2"/>
  <c r="U11" i="2"/>
  <c r="T11" i="2"/>
  <c r="S11" i="2"/>
  <c r="R11" i="2"/>
  <c r="Q11" i="2"/>
  <c r="O11" i="2"/>
  <c r="N11" i="2"/>
  <c r="M11" i="2"/>
  <c r="L11" i="2"/>
  <c r="K11" i="2"/>
  <c r="V10" i="2"/>
  <c r="U10" i="2"/>
  <c r="T10" i="2"/>
  <c r="T12" i="2" s="1"/>
  <c r="S10" i="2"/>
  <c r="S12" i="2" s="1"/>
  <c r="R10" i="2"/>
  <c r="Q10" i="2"/>
  <c r="Q12" i="2" s="1"/>
  <c r="O10" i="2"/>
  <c r="N10" i="2"/>
  <c r="M10" i="2"/>
  <c r="L10" i="2"/>
  <c r="K10" i="2"/>
  <c r="AQ8" i="2"/>
  <c r="AP8" i="2"/>
  <c r="AO8" i="2"/>
  <c r="AN8" i="2"/>
  <c r="AM8" i="2"/>
  <c r="AL8" i="2"/>
  <c r="AJ8" i="2"/>
  <c r="AI8" i="2"/>
  <c r="AH8" i="2"/>
  <c r="AG8" i="2"/>
  <c r="AF8" i="2"/>
  <c r="V8" i="2"/>
  <c r="U8" i="2"/>
  <c r="T8" i="2"/>
  <c r="S8" i="2"/>
  <c r="R8" i="2"/>
  <c r="Q8" i="2"/>
  <c r="O8" i="2"/>
  <c r="N8" i="2"/>
  <c r="M8" i="2"/>
  <c r="L8" i="2"/>
  <c r="K8" i="2"/>
  <c r="AL7" i="2"/>
  <c r="V7" i="2"/>
  <c r="V9" i="2" s="1"/>
  <c r="U7" i="2"/>
  <c r="U9" i="2" s="1"/>
  <c r="T7" i="2"/>
  <c r="T9" i="2" s="1"/>
  <c r="S7" i="2"/>
  <c r="S9" i="2" s="1"/>
  <c r="R7" i="2"/>
  <c r="R9" i="2" s="1"/>
  <c r="Q7" i="2"/>
  <c r="Q9" i="2" s="1"/>
  <c r="O7" i="2"/>
  <c r="N7" i="2"/>
  <c r="M7" i="2"/>
  <c r="L7" i="2"/>
  <c r="L9" i="2" s="1"/>
  <c r="K7" i="2"/>
  <c r="AQ5" i="2"/>
  <c r="AP5" i="2"/>
  <c r="AO5" i="2"/>
  <c r="AN5" i="2"/>
  <c r="AM5" i="2"/>
  <c r="AL5" i="2"/>
  <c r="AJ5" i="2"/>
  <c r="AI5" i="2"/>
  <c r="AH5" i="2"/>
  <c r="AG5" i="2"/>
  <c r="AF5" i="2"/>
  <c r="V5" i="2"/>
  <c r="U5" i="2"/>
  <c r="T5" i="2"/>
  <c r="S5" i="2"/>
  <c r="R5" i="2"/>
  <c r="Q5" i="2"/>
  <c r="O5" i="2"/>
  <c r="N5" i="2"/>
  <c r="M5" i="2"/>
  <c r="L5" i="2"/>
  <c r="K5" i="2"/>
  <c r="V4" i="2"/>
  <c r="AQ7" i="2" s="1"/>
  <c r="U4" i="2"/>
  <c r="AP7" i="2" s="1"/>
  <c r="T4" i="2"/>
  <c r="AO7" i="2" s="1"/>
  <c r="AO9" i="2" s="1"/>
  <c r="S4" i="2"/>
  <c r="AN7" i="2" s="1"/>
  <c r="AN9" i="2" s="1"/>
  <c r="R4" i="2"/>
  <c r="AM7" i="2" s="1"/>
  <c r="Q4" i="2"/>
  <c r="O4" i="2"/>
  <c r="AJ7" i="2" s="1"/>
  <c r="N4" i="2"/>
  <c r="AI7" i="2" s="1"/>
  <c r="AI9" i="2" s="1"/>
  <c r="M4" i="2"/>
  <c r="L4" i="2"/>
  <c r="K4" i="2"/>
  <c r="AF7" i="2" s="1"/>
  <c r="V3" i="2"/>
  <c r="AQ4" i="2" s="1"/>
  <c r="U3" i="2"/>
  <c r="AP4" i="2" s="1"/>
  <c r="T3" i="2"/>
  <c r="AO4" i="2" s="1"/>
  <c r="S3" i="2"/>
  <c r="AN4" i="2" s="1"/>
  <c r="R3" i="2"/>
  <c r="AM4" i="2" s="1"/>
  <c r="Q3" i="2"/>
  <c r="AL4" i="2" s="1"/>
  <c r="AL6" i="2" s="1"/>
  <c r="O3" i="2"/>
  <c r="AJ4" i="2" s="1"/>
  <c r="N3" i="2"/>
  <c r="AI4" i="2" s="1"/>
  <c r="M3" i="2"/>
  <c r="L3" i="2"/>
  <c r="AG4" i="2" s="1"/>
  <c r="K3" i="2"/>
  <c r="AF4" i="2" s="1"/>
  <c r="R11" i="1"/>
  <c r="R13" i="1"/>
  <c r="R14" i="1"/>
  <c r="R7" i="1"/>
  <c r="R9" i="1" s="1"/>
  <c r="S7" i="1"/>
  <c r="T7" i="1"/>
  <c r="U7" i="1"/>
  <c r="V7" i="1"/>
  <c r="R8" i="1"/>
  <c r="S8" i="1"/>
  <c r="T8" i="1"/>
  <c r="U8" i="1"/>
  <c r="V8" i="1"/>
  <c r="R10" i="1"/>
  <c r="S10" i="1"/>
  <c r="T10" i="1"/>
  <c r="U10" i="1"/>
  <c r="V10" i="1"/>
  <c r="S11" i="1"/>
  <c r="T11" i="1"/>
  <c r="U11" i="1"/>
  <c r="V11" i="1"/>
  <c r="S12" i="1"/>
  <c r="T12" i="1"/>
  <c r="S13" i="1"/>
  <c r="T13" i="1"/>
  <c r="U13" i="1"/>
  <c r="V13" i="1"/>
  <c r="S14" i="1"/>
  <c r="T14" i="1"/>
  <c r="U14" i="1"/>
  <c r="V14" i="1"/>
  <c r="V22" i="1"/>
  <c r="U22" i="1"/>
  <c r="T22" i="1"/>
  <c r="S22" i="1"/>
  <c r="R22" i="1"/>
  <c r="Q22" i="1"/>
  <c r="O22" i="1"/>
  <c r="N22" i="1"/>
  <c r="M22" i="1"/>
  <c r="L22" i="1"/>
  <c r="K22" i="1"/>
  <c r="V20" i="1"/>
  <c r="U20" i="1"/>
  <c r="T20" i="1"/>
  <c r="S20" i="1"/>
  <c r="R20" i="1"/>
  <c r="Q20" i="1"/>
  <c r="O20" i="1"/>
  <c r="N20" i="1"/>
  <c r="M20" i="1"/>
  <c r="L20" i="1"/>
  <c r="K20" i="1"/>
  <c r="V18" i="1"/>
  <c r="U18" i="1"/>
  <c r="T18" i="1"/>
  <c r="S18" i="1"/>
  <c r="R18" i="1"/>
  <c r="Q18" i="1"/>
  <c r="O18" i="1"/>
  <c r="N18" i="1"/>
  <c r="M18" i="1"/>
  <c r="L18" i="1"/>
  <c r="K18" i="1"/>
  <c r="V17" i="1"/>
  <c r="U17" i="1"/>
  <c r="T17" i="1"/>
  <c r="S17" i="1"/>
  <c r="R17" i="1"/>
  <c r="Q17" i="1"/>
  <c r="O17" i="1"/>
  <c r="N17" i="1"/>
  <c r="M17" i="1"/>
  <c r="L17" i="1"/>
  <c r="K17" i="1"/>
  <c r="Q14" i="1"/>
  <c r="O14" i="1"/>
  <c r="N14" i="1"/>
  <c r="M14" i="1"/>
  <c r="L14" i="1"/>
  <c r="K14" i="1"/>
  <c r="Q13" i="1"/>
  <c r="O13" i="1"/>
  <c r="N13" i="1"/>
  <c r="M13" i="1"/>
  <c r="L13" i="1"/>
  <c r="K13" i="1"/>
  <c r="Q11" i="1"/>
  <c r="O11" i="1"/>
  <c r="N11" i="1"/>
  <c r="M11" i="1"/>
  <c r="L11" i="1"/>
  <c r="K11" i="1"/>
  <c r="Q10" i="1"/>
  <c r="O10" i="1"/>
  <c r="N10" i="1"/>
  <c r="M10" i="1"/>
  <c r="L10" i="1"/>
  <c r="K10" i="1"/>
  <c r="AQ8" i="1"/>
  <c r="AP8" i="1"/>
  <c r="AO8" i="1"/>
  <c r="AN8" i="1"/>
  <c r="AM8" i="1"/>
  <c r="AL8" i="1"/>
  <c r="AJ8" i="1"/>
  <c r="AI8" i="1"/>
  <c r="AH8" i="1"/>
  <c r="AG8" i="1"/>
  <c r="AF8" i="1"/>
  <c r="Q8" i="1"/>
  <c r="O8" i="1"/>
  <c r="N8" i="1"/>
  <c r="M8" i="1"/>
  <c r="L8" i="1"/>
  <c r="K8" i="1"/>
  <c r="Q7" i="1"/>
  <c r="O7" i="1"/>
  <c r="N7" i="1"/>
  <c r="M7" i="1"/>
  <c r="L7" i="1"/>
  <c r="K7" i="1"/>
  <c r="AQ5" i="1"/>
  <c r="AP5" i="1"/>
  <c r="AO5" i="1"/>
  <c r="AN5" i="1"/>
  <c r="AM5" i="1"/>
  <c r="AL5" i="1"/>
  <c r="AJ5" i="1"/>
  <c r="AI5" i="1"/>
  <c r="AH5" i="1"/>
  <c r="AG5" i="1"/>
  <c r="AF5" i="1"/>
  <c r="V5" i="1"/>
  <c r="U5" i="1"/>
  <c r="T5" i="1"/>
  <c r="S5" i="1"/>
  <c r="R5" i="1"/>
  <c r="Q5" i="1"/>
  <c r="O5" i="1"/>
  <c r="N5" i="1"/>
  <c r="M5" i="1"/>
  <c r="L5" i="1"/>
  <c r="K5" i="1"/>
  <c r="V4" i="1"/>
  <c r="AQ7" i="1" s="1"/>
  <c r="U4" i="1"/>
  <c r="AP7" i="1" s="1"/>
  <c r="T4" i="1"/>
  <c r="AO7" i="1" s="1"/>
  <c r="S4" i="1"/>
  <c r="AN7" i="1" s="1"/>
  <c r="R4" i="1"/>
  <c r="AM7" i="1" s="1"/>
  <c r="Q4" i="1"/>
  <c r="AL7" i="1" s="1"/>
  <c r="O4" i="1"/>
  <c r="N4" i="1"/>
  <c r="M4" i="1"/>
  <c r="AH7" i="1" s="1"/>
  <c r="L4" i="1"/>
  <c r="AG7" i="1" s="1"/>
  <c r="K4" i="1"/>
  <c r="V3" i="1"/>
  <c r="AQ4" i="1" s="1"/>
  <c r="U3" i="1"/>
  <c r="AP4" i="1" s="1"/>
  <c r="T3" i="1"/>
  <c r="AO4" i="1" s="1"/>
  <c r="S3" i="1"/>
  <c r="AN4" i="1" s="1"/>
  <c r="R3" i="1"/>
  <c r="AM4" i="1" s="1"/>
  <c r="Q3" i="1"/>
  <c r="AL4" i="1" s="1"/>
  <c r="O3" i="1"/>
  <c r="N3" i="1"/>
  <c r="AI4" i="1" s="1"/>
  <c r="M3" i="1"/>
  <c r="AH4" i="1" s="1"/>
  <c r="L3" i="1"/>
  <c r="AG4" i="1" s="1"/>
  <c r="K3" i="1"/>
  <c r="S19" i="3" l="1"/>
  <c r="V9" i="3"/>
  <c r="AO9" i="3"/>
  <c r="Q12" i="3"/>
  <c r="Q21" i="3"/>
  <c r="R19" i="3"/>
  <c r="V19" i="3"/>
  <c r="S21" i="3"/>
  <c r="Q9" i="3"/>
  <c r="K12" i="3"/>
  <c r="O12" i="3"/>
  <c r="T12" i="3"/>
  <c r="M15" i="3"/>
  <c r="R15" i="3"/>
  <c r="V15" i="3"/>
  <c r="M19" i="3"/>
  <c r="N21" i="3"/>
  <c r="N19" i="3"/>
  <c r="Q23" i="3"/>
  <c r="T9" i="3"/>
  <c r="M23" i="3"/>
  <c r="R23" i="3"/>
  <c r="V23" i="3"/>
  <c r="AL6" i="3"/>
  <c r="L19" i="3"/>
  <c r="Q19" i="3"/>
  <c r="U19" i="3"/>
  <c r="M21" i="3"/>
  <c r="R21" i="3"/>
  <c r="V21" i="3"/>
  <c r="N23" i="3"/>
  <c r="S23" i="3"/>
  <c r="AI9" i="4"/>
  <c r="AN9" i="4"/>
  <c r="L23" i="4"/>
  <c r="L19" i="4"/>
  <c r="U23" i="4"/>
  <c r="U19" i="4"/>
  <c r="AI7" i="4"/>
  <c r="L12" i="4"/>
  <c r="Q23" i="4"/>
  <c r="Q19" i="4"/>
  <c r="AI4" i="4"/>
  <c r="AI6" i="4" s="1"/>
  <c r="L21" i="4"/>
  <c r="AF6" i="4"/>
  <c r="AJ6" i="4"/>
  <c r="AO6" i="4"/>
  <c r="N9" i="4"/>
  <c r="S9" i="4"/>
  <c r="L15" i="4"/>
  <c r="U21" i="4"/>
  <c r="AJ7" i="3"/>
  <c r="AJ9" i="3" s="1"/>
  <c r="AG6" i="3"/>
  <c r="AP6" i="3"/>
  <c r="AN6" i="3"/>
  <c r="O9" i="3"/>
  <c r="M12" i="3"/>
  <c r="R12" i="3"/>
  <c r="V12" i="3"/>
  <c r="K15" i="3"/>
  <c r="O15" i="3"/>
  <c r="T15" i="3"/>
  <c r="K23" i="3"/>
  <c r="O23" i="3"/>
  <c r="T23" i="3"/>
  <c r="AQ9" i="3"/>
  <c r="U12" i="3"/>
  <c r="S15" i="3"/>
  <c r="L21" i="3"/>
  <c r="U21" i="3"/>
  <c r="AF6" i="3"/>
  <c r="AJ6" i="3"/>
  <c r="AO6" i="3"/>
  <c r="L9" i="3"/>
  <c r="U9" i="3"/>
  <c r="S9" i="3"/>
  <c r="S12" i="3"/>
  <c r="U15" i="3"/>
  <c r="K19" i="3"/>
  <c r="O19" i="3"/>
  <c r="T19" i="3"/>
  <c r="K21" i="3"/>
  <c r="O21" i="3"/>
  <c r="T21" i="3"/>
  <c r="L23" i="3"/>
  <c r="U23" i="3"/>
  <c r="AF9" i="3"/>
  <c r="Q15" i="3"/>
  <c r="K9" i="3"/>
  <c r="M9" i="3"/>
  <c r="R9" i="3"/>
  <c r="AM9" i="3"/>
  <c r="L12" i="3"/>
  <c r="N15" i="3"/>
  <c r="AH7" i="3"/>
  <c r="AH9" i="3" s="1"/>
  <c r="N9" i="3"/>
  <c r="N12" i="3"/>
  <c r="L15" i="3"/>
  <c r="AG9" i="3"/>
  <c r="AL9" i="3"/>
  <c r="AP9" i="3"/>
  <c r="AH6" i="3"/>
  <c r="AM6" i="3"/>
  <c r="AQ6" i="3"/>
  <c r="AN9" i="3"/>
  <c r="AI4" i="3"/>
  <c r="AI6" i="3" s="1"/>
  <c r="AI7" i="3"/>
  <c r="AI9" i="3" s="1"/>
  <c r="AO6" i="2"/>
  <c r="L12" i="2"/>
  <c r="U12" i="2"/>
  <c r="N15" i="2"/>
  <c r="S15" i="2"/>
  <c r="M19" i="2"/>
  <c r="R19" i="2"/>
  <c r="M23" i="2"/>
  <c r="AP6" i="2"/>
  <c r="M12" i="2"/>
  <c r="R12" i="2"/>
  <c r="V12" i="2"/>
  <c r="O15" i="2"/>
  <c r="T15" i="2"/>
  <c r="N19" i="2"/>
  <c r="M21" i="2"/>
  <c r="R21" i="2"/>
  <c r="V21" i="2"/>
  <c r="N23" i="2"/>
  <c r="AP9" i="2"/>
  <c r="N9" i="2"/>
  <c r="K19" i="2"/>
  <c r="O19" i="2"/>
  <c r="T19" i="2"/>
  <c r="N21" i="2"/>
  <c r="S21" i="2"/>
  <c r="K23" i="2"/>
  <c r="O23" i="2"/>
  <c r="T23" i="2"/>
  <c r="AF9" i="2"/>
  <c r="AJ9" i="2"/>
  <c r="O9" i="2"/>
  <c r="AL9" i="2"/>
  <c r="M9" i="2"/>
  <c r="AF6" i="2"/>
  <c r="AJ6" i="2"/>
  <c r="AG7" i="2"/>
  <c r="AG9" i="2" s="1"/>
  <c r="O12" i="2"/>
  <c r="M15" i="2"/>
  <c r="R15" i="2"/>
  <c r="K21" i="2"/>
  <c r="O21" i="2"/>
  <c r="N12" i="2"/>
  <c r="L15" i="2"/>
  <c r="AG6" i="2"/>
  <c r="K9" i="2"/>
  <c r="AM6" i="2"/>
  <c r="AQ6" i="2"/>
  <c r="AM9" i="2"/>
  <c r="AQ9" i="2"/>
  <c r="AI6" i="2"/>
  <c r="AN6" i="2"/>
  <c r="AH4" i="2"/>
  <c r="AH6" i="2" s="1"/>
  <c r="K12" i="2"/>
  <c r="AH7" i="2"/>
  <c r="AH9" i="2" s="1"/>
  <c r="K15" i="2"/>
  <c r="R15" i="1"/>
  <c r="S9" i="1"/>
  <c r="AN9" i="1"/>
  <c r="Q9" i="1"/>
  <c r="R12" i="1"/>
  <c r="AI6" i="1"/>
  <c r="AN6" i="1"/>
  <c r="T15" i="1"/>
  <c r="U9" i="1"/>
  <c r="U15" i="1"/>
  <c r="V9" i="1"/>
  <c r="V15" i="1"/>
  <c r="T9" i="1"/>
  <c r="V12" i="1"/>
  <c r="S15" i="1"/>
  <c r="U12" i="1"/>
  <c r="AM6" i="1"/>
  <c r="N21" i="1"/>
  <c r="S21" i="1"/>
  <c r="K23" i="1"/>
  <c r="T23" i="1"/>
  <c r="N9" i="1"/>
  <c r="V21" i="1"/>
  <c r="N19" i="1"/>
  <c r="S19" i="1"/>
  <c r="K19" i="1"/>
  <c r="O21" i="1"/>
  <c r="L12" i="1"/>
  <c r="Q12" i="1"/>
  <c r="N15" i="1"/>
  <c r="K21" i="1"/>
  <c r="T21" i="1"/>
  <c r="AM9" i="1"/>
  <c r="AQ9" i="1"/>
  <c r="T19" i="1"/>
  <c r="O23" i="1"/>
  <c r="M21" i="1"/>
  <c r="AO6" i="1"/>
  <c r="L15" i="1"/>
  <c r="AI7" i="1"/>
  <c r="AI9" i="1" s="1"/>
  <c r="L19" i="1"/>
  <c r="Q19" i="1"/>
  <c r="U19" i="1"/>
  <c r="L23" i="1"/>
  <c r="Q23" i="1"/>
  <c r="U23" i="1"/>
  <c r="R21" i="1"/>
  <c r="M9" i="1"/>
  <c r="Q15" i="1"/>
  <c r="AH9" i="1"/>
  <c r="AQ6" i="1"/>
  <c r="AJ4" i="1"/>
  <c r="AJ6" i="1" s="1"/>
  <c r="K12" i="1"/>
  <c r="O12" i="1"/>
  <c r="AG9" i="1"/>
  <c r="AL9" i="1"/>
  <c r="AP9" i="1"/>
  <c r="O19" i="1"/>
  <c r="N23" i="1"/>
  <c r="S23" i="1"/>
  <c r="AH6" i="1"/>
  <c r="AL6" i="1"/>
  <c r="L9" i="1"/>
  <c r="M12" i="1"/>
  <c r="K15" i="1"/>
  <c r="O15" i="1"/>
  <c r="L21" i="1"/>
  <c r="Q21" i="1"/>
  <c r="U21" i="1"/>
  <c r="AJ7" i="1"/>
  <c r="AJ9" i="1" s="1"/>
  <c r="M15" i="1"/>
  <c r="AF4" i="1"/>
  <c r="AF6" i="1" s="1"/>
  <c r="AG6" i="1"/>
  <c r="AP6" i="1"/>
  <c r="K9" i="1"/>
  <c r="O9" i="1"/>
  <c r="AF7" i="1"/>
  <c r="AF9" i="1" s="1"/>
  <c r="AO9" i="1"/>
  <c r="N12" i="1"/>
  <c r="M23" i="1"/>
  <c r="M19" i="1"/>
  <c r="R23" i="1"/>
  <c r="R19" i="1"/>
  <c r="V23" i="1"/>
  <c r="V19" i="1"/>
</calcChain>
</file>

<file path=xl/sharedStrings.xml><?xml version="1.0" encoding="utf-8"?>
<sst xmlns="http://schemas.openxmlformats.org/spreadsheetml/2006/main" count="386" uniqueCount="46">
  <si>
    <t>Database:</t>
  </si>
  <si>
    <t>SPLIT</t>
  </si>
  <si>
    <t>OVERLAPPING</t>
  </si>
  <si>
    <t>SELECTION TIMES AS % TO TOTAL TIME</t>
  </si>
  <si>
    <t>SAKILA</t>
  </si>
  <si>
    <t>Numero tabelle:</t>
  </si>
  <si>
    <t>Tempo</t>
  </si>
  <si>
    <t>KNAPSACK</t>
  </si>
  <si>
    <t>FROM_HIGHER</t>
  </si>
  <si>
    <t>KNAPSACK TIME</t>
  </si>
  <si>
    <t>Numero records:</t>
  </si>
  <si>
    <t>BASELINE</t>
  </si>
  <si>
    <t>selection</t>
  </si>
  <si>
    <t>%</t>
  </si>
  <si>
    <t>Percentuale split%:</t>
  </si>
  <si>
    <t>Variazione</t>
  </si>
  <si>
    <t>DB1</t>
  </si>
  <si>
    <t>FROMHIGHER TIME</t>
  </si>
  <si>
    <t>DB2</t>
  </si>
  <si>
    <t>DB1+DB2</t>
  </si>
  <si>
    <t>Percentuale overlapping%:</t>
  </si>
  <si>
    <t>Overlapping</t>
  </si>
  <si>
    <t>EXPECTED:</t>
  </si>
  <si>
    <t>KS-Expected</t>
  </si>
  <si>
    <t>Overlapping atteso:</t>
  </si>
  <si>
    <t>fH-Expected</t>
  </si>
  <si>
    <t>BL-Expected</t>
  </si>
  <si>
    <t>Tempo DBSplit-Knapsack:</t>
  </si>
  <si>
    <t xml:space="preserve">Tempo algoritmo di scelta DBSplit-Knapsack: </t>
  </si>
  <si>
    <t>DBSplit-FromHigher:</t>
  </si>
  <si>
    <t xml:space="preserve">Tempo algoritmo di scelta DBSplit-FromHigher: </t>
  </si>
  <si>
    <t>.</t>
  </si>
  <si>
    <t>Tempo DBSplit-Baseline:</t>
  </si>
  <si>
    <t>DBSplit-Knapsack variazioni dall'attesa DB1:</t>
  </si>
  <si>
    <t>DBSplit-Knapsack variazioni dall'attesa DB2:</t>
  </si>
  <si>
    <t>DBSplit-FromHigher variazioni dall'attesa DB1:</t>
  </si>
  <si>
    <t>DBSplit-FromHigher variazioni dall'attesa DB2:</t>
  </si>
  <si>
    <t>Baseline variazioni dall'attesa DB1:</t>
  </si>
  <si>
    <t>Baseline variazioni dall'attesa DB2:</t>
  </si>
  <si>
    <t>DBSplit-Knapsack overlapping totale:</t>
  </si>
  <si>
    <t>DBSplit-FromHigher overlapping totale:</t>
  </si>
  <si>
    <t>Baseline overlapping totale:</t>
  </si>
  <si>
    <t/>
  </si>
  <si>
    <t>SUPERHERO</t>
  </si>
  <si>
    <t>GRAVITY_BOOKS</t>
  </si>
  <si>
    <t>VIDEO_GAMES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</si>
</sst>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2" borderId="2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0" xfId="0" applyFill="1"/>
    <xf numFmtId="0" fontId="0" fillId="0" borderId="18" xfId="0" applyBorder="1"/>
    <xf numFmtId="0" fontId="0" fillId="2" borderId="7" xfId="0" applyFill="1" applyBorder="1"/>
    <xf numFmtId="0" fontId="0" fillId="2" borderId="3" xfId="0" applyFill="1" applyBorder="1"/>
    <xf numFmtId="164" fontId="0" fillId="0" borderId="0" xfId="0" applyNumberFormat="1"/>
    <xf numFmtId="164" fontId="0" fillId="0" borderId="22" xfId="0" applyNumberFormat="1" applyBorder="1"/>
    <xf numFmtId="0" fontId="0" fillId="0" borderId="23" xfId="0" applyBorder="1"/>
    <xf numFmtId="0" fontId="0" fillId="0" borderId="24" xfId="0" applyBorder="1"/>
    <xf numFmtId="0" fontId="0" fillId="2" borderId="25" xfId="0" applyFill="1" applyBorder="1"/>
    <xf numFmtId="0" fontId="0" fillId="2" borderId="14" xfId="0" applyFill="1" applyBorder="1"/>
    <xf numFmtId="0" fontId="0" fillId="0" borderId="22" xfId="0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25" xfId="0" applyBorder="1"/>
    <xf numFmtId="0" fontId="0" fillId="0" borderId="13" xfId="0" applyBorder="1"/>
    <xf numFmtId="0" fontId="0" fillId="0" borderId="28" xfId="0" applyBorder="1"/>
    <xf numFmtId="164" fontId="0" fillId="0" borderId="32" xfId="0" applyNumberFormat="1" applyBorder="1"/>
    <xf numFmtId="164" fontId="0" fillId="0" borderId="31" xfId="0" applyNumberFormat="1" applyBorder="1"/>
    <xf numFmtId="0" fontId="0" fillId="0" borderId="30" xfId="0" applyBorder="1"/>
    <xf numFmtId="0" fontId="0" fillId="0" borderId="32" xfId="0" applyBorder="1"/>
    <xf numFmtId="0" fontId="0" fillId="0" borderId="31" xfId="0" applyBorder="1"/>
    <xf numFmtId="0" fontId="0" fillId="0" borderId="33" xfId="0" applyBorder="1" applyAlignment="1">
      <alignment vertical="center"/>
    </xf>
    <xf numFmtId="0" fontId="0" fillId="0" borderId="21" xfId="0" applyBorder="1"/>
    <xf numFmtId="165" fontId="0" fillId="0" borderId="34" xfId="0" applyNumberFormat="1" applyBorder="1"/>
    <xf numFmtId="165" fontId="0" fillId="0" borderId="21" xfId="0" applyNumberFormat="1" applyBorder="1"/>
    <xf numFmtId="0" fontId="0" fillId="0" borderId="20" xfId="0" applyBorder="1"/>
    <xf numFmtId="0" fontId="0" fillId="0" borderId="34" xfId="0" applyBorder="1"/>
    <xf numFmtId="0" fontId="0" fillId="0" borderId="35" xfId="0" applyBorder="1"/>
    <xf numFmtId="165" fontId="0" fillId="0" borderId="0" xfId="0" applyNumberFormat="1"/>
    <xf numFmtId="9" fontId="0" fillId="0" borderId="0" xfId="0" applyNumberFormat="1"/>
    <xf numFmtId="0" fontId="0" fillId="0" borderId="36" xfId="0" applyBorder="1" applyAlignment="1">
      <alignment vertical="center"/>
    </xf>
    <xf numFmtId="0" fontId="0" fillId="0" borderId="37" xfId="0" applyBorder="1"/>
    <xf numFmtId="165" fontId="0" fillId="0" borderId="32" xfId="0" applyNumberFormat="1" applyBorder="1"/>
    <xf numFmtId="165" fontId="0" fillId="0" borderId="31" xfId="0" applyNumberFormat="1" applyBorder="1"/>
    <xf numFmtId="0" fontId="0" fillId="0" borderId="38" xfId="0" applyBorder="1"/>
    <xf numFmtId="0" fontId="0" fillId="0" borderId="39" xfId="0" applyBorder="1" applyAlignment="1">
      <alignment vertical="center"/>
    </xf>
    <xf numFmtId="165" fontId="0" fillId="0" borderId="25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2" borderId="36" xfId="0" applyNumberFormat="1" applyFill="1" applyBorder="1"/>
    <xf numFmtId="165" fontId="0" fillId="0" borderId="28" xfId="0" applyNumberFormat="1" applyBorder="1"/>
    <xf numFmtId="0" fontId="0" fillId="2" borderId="13" xfId="0" applyFill="1" applyBorder="1"/>
    <xf numFmtId="0" fontId="0" fillId="0" borderId="14" xfId="0" applyBorder="1"/>
    <xf numFmtId="0" fontId="0" fillId="2" borderId="12" xfId="0" applyFill="1" applyBorder="1" applyAlignment="1">
      <alignment horizontal="center" vertical="center" textRotation="180"/>
    </xf>
    <xf numFmtId="0" fontId="0" fillId="2" borderId="13" xfId="0" applyFill="1" applyBorder="1" applyAlignment="1">
      <alignment horizontal="center" vertical="center"/>
    </xf>
    <xf numFmtId="165" fontId="0" fillId="2" borderId="13" xfId="0" applyNumberFormat="1" applyFill="1" applyBorder="1"/>
    <xf numFmtId="0" fontId="0" fillId="2" borderId="28" xfId="0" applyFill="1" applyBorder="1"/>
    <xf numFmtId="165" fontId="0" fillId="0" borderId="17" xfId="0" applyNumberFormat="1" applyBorder="1"/>
    <xf numFmtId="165" fontId="0" fillId="2" borderId="0" xfId="0" applyNumberFormat="1" applyFill="1"/>
    <xf numFmtId="165" fontId="0" fillId="0" borderId="20" xfId="0" applyNumberFormat="1" applyBorder="1"/>
    <xf numFmtId="165" fontId="0" fillId="0" borderId="35" xfId="0" applyNumberFormat="1" applyBorder="1"/>
    <xf numFmtId="165" fontId="0" fillId="0" borderId="22" xfId="0" applyNumberFormat="1" applyBorder="1"/>
    <xf numFmtId="165" fontId="0" fillId="0" borderId="23" xfId="0" applyNumberFormat="1" applyBorder="1"/>
    <xf numFmtId="165" fontId="0" fillId="0" borderId="24" xfId="0" applyNumberFormat="1" applyBorder="1"/>
    <xf numFmtId="165" fontId="0" fillId="0" borderId="40" xfId="0" applyNumberFormat="1" applyBorder="1"/>
    <xf numFmtId="165" fontId="0" fillId="0" borderId="41" xfId="0" applyNumberFormat="1" applyBorder="1"/>
    <xf numFmtId="165" fontId="0" fillId="0" borderId="42" xfId="0" applyNumberFormat="1" applyBorder="1"/>
    <xf numFmtId="165" fontId="0" fillId="0" borderId="43" xfId="0" applyNumberFormat="1" applyBorder="1"/>
    <xf numFmtId="165" fontId="0" fillId="0" borderId="30" xfId="0" applyNumberFormat="1" applyBorder="1"/>
    <xf numFmtId="165" fontId="0" fillId="0" borderId="38" xfId="0" applyNumberFormat="1" applyBorder="1"/>
    <xf numFmtId="165" fontId="0" fillId="0" borderId="47" xfId="0" applyNumberFormat="1" applyBorder="1"/>
    <xf numFmtId="165" fontId="0" fillId="0" borderId="46" xfId="0" applyNumberFormat="1" applyBorder="1"/>
    <xf numFmtId="0" fontId="0" fillId="2" borderId="47" xfId="0" applyFill="1" applyBorder="1"/>
    <xf numFmtId="165" fontId="0" fillId="0" borderId="45" xfId="0" applyNumberFormat="1" applyBorder="1"/>
    <xf numFmtId="165" fontId="0" fillId="0" borderId="48" xfId="0" applyNumberFormat="1" applyBorder="1"/>
    <xf numFmtId="0" fontId="3" fillId="0" borderId="0" xfId="0" applyFont="1"/>
    <xf numFmtId="2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9" xfId="0" applyBorder="1" applyAlignment="1">
      <alignment horizontal="center" vertical="center" textRotation="180"/>
    </xf>
    <xf numFmtId="0" fontId="0" fillId="0" borderId="26" xfId="0" applyBorder="1" applyAlignment="1">
      <alignment horizontal="center" vertical="center" textRotation="180"/>
    </xf>
    <xf numFmtId="0" fontId="0" fillId="0" borderId="27" xfId="0" applyBorder="1" applyAlignment="1">
      <alignment horizontal="center" vertical="center" textRotation="180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23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2" borderId="29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0" borderId="30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44" xfId="0" applyBorder="1" applyAlignment="1">
      <alignment horizontal="center" vertical="center" textRotation="180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5" xfId="0" applyBorder="1" applyAlignment="1">
      <alignment horizontal="right"/>
    </xf>
    <xf numFmtId="0" fontId="0" fillId="0" borderId="46" xfId="0" applyBorder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222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E226"/>
              </a:solidFill>
              <a:ln w="9525">
                <a:solidFill>
                  <a:srgbClr val="00E226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Superhero!$K$3:$O$3</c:f>
              <c:numCache>
                <c:formatCode>0.000</c:formatCode>
                <c:ptCount val="5"/>
                <c:pt idx="0">
                  <c:v>0.81416666666666659</c:v>
                </c:pt>
                <c:pt idx="1">
                  <c:v>1.3861666666666668</c:v>
                </c:pt>
                <c:pt idx="2">
                  <c:v>1.8031666666666668</c:v>
                </c:pt>
                <c:pt idx="3">
                  <c:v>2.1139999999999999</c:v>
                </c:pt>
                <c:pt idx="4">
                  <c:v>2.6421666666666668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2-4473-808D-E80B3725377E}"/>
            </c:ext>
          </c:extLst>
        </c:ser>
        <c:ser>
          <c:idx val="1"/>
          <c:order val="1"/>
          <c:tx>
            <c:v>fromHigher</c:v>
          </c:tx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00FF"/>
              </a:solidFill>
              <a:ln w="9525">
                <a:solidFill>
                  <a:srgbClr val="0000FF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Superhero!$K$4:$O$4</c:f>
              <c:numCache>
                <c:formatCode>0.000</c:formatCode>
                <c:ptCount val="5"/>
                <c:pt idx="0">
                  <c:v>0.71566666666666678</c:v>
                </c:pt>
                <c:pt idx="1">
                  <c:v>1.1904999999999999</c:v>
                </c:pt>
                <c:pt idx="2">
                  <c:v>1.4691666666666665</c:v>
                </c:pt>
                <c:pt idx="3">
                  <c:v>1.7353333333333332</c:v>
                </c:pt>
                <c:pt idx="4">
                  <c:v>2.5945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2-4473-808D-E80B3725377E}"/>
            </c:ext>
          </c:extLst>
        </c:ser>
        <c:ser>
          <c:idx val="2"/>
          <c:order val="2"/>
          <c:tx>
            <c:v>Baseline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Superhero!$K$5:$O$5</c:f>
              <c:numCache>
                <c:formatCode>0.000</c:formatCode>
                <c:ptCount val="5"/>
                <c:pt idx="0">
                  <c:v>0.94550000000000001</c:v>
                </c:pt>
                <c:pt idx="1">
                  <c:v>1.0774999999999999</c:v>
                </c:pt>
                <c:pt idx="2">
                  <c:v>1.0336666666666667</c:v>
                </c:pt>
                <c:pt idx="3">
                  <c:v>1.1196666666666666</c:v>
                </c:pt>
                <c:pt idx="4">
                  <c:v>1.1716666666666666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2-4473-808D-E80B37253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731871"/>
        <c:axId val="952734367"/>
      </c:lineChart>
      <c:catAx>
        <c:axId val="9527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2734367"/>
        <c:crosses val="autoZero"/>
        <c:auto val="1"/>
        <c:lblAlgn val="ctr"/>
        <c:lblOffset val="100"/>
        <c:noMultiLvlLbl val="0"/>
      </c:catAx>
      <c:valAx>
        <c:axId val="952734367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27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variations, no baseline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Superhero!$K$9:$O$9</c:f>
              <c:numCache>
                <c:formatCode>#,##0.0</c:formatCode>
                <c:ptCount val="5"/>
                <c:pt idx="0">
                  <c:v>413.66666666666669</c:v>
                </c:pt>
                <c:pt idx="1">
                  <c:v>748.16666666666674</c:v>
                </c:pt>
                <c:pt idx="2">
                  <c:v>733.66666666666674</c:v>
                </c:pt>
                <c:pt idx="3">
                  <c:v>761.66666666666674</c:v>
                </c:pt>
                <c:pt idx="4">
                  <c:v>675.66666666666663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F-4993-9787-CD27A2D8FB23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Superhero!$K$12:$O$12</c:f>
              <c:numCache>
                <c:formatCode>#,##0.0</c:formatCode>
                <c:ptCount val="5"/>
                <c:pt idx="0">
                  <c:v>588</c:v>
                </c:pt>
                <c:pt idx="1">
                  <c:v>876.66666666666663</c:v>
                </c:pt>
                <c:pt idx="2">
                  <c:v>883.66666666666663</c:v>
                </c:pt>
                <c:pt idx="3">
                  <c:v>895.16666666666674</c:v>
                </c:pt>
                <c:pt idx="4">
                  <c:v>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F-4993-9787-CD27A2D8F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DB1</a:t>
            </a:r>
            <a:r>
              <a:rPr lang="en-US" baseline="0"/>
              <a:t> &amp; DB2 variations, </a:t>
            </a:r>
          </a:p>
          <a:p>
            <a:pPr>
              <a:defRPr/>
            </a:pPr>
            <a:r>
              <a:rPr lang="en-US" baseline="0"/>
              <a:t>no baseline</a:t>
            </a:r>
            <a:r>
              <a:rPr lang="en-US"/>
              <a:t>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KS DB1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Superhero!$Q$7:$V$7</c:f>
              <c:numCache>
                <c:formatCode>General</c:formatCode>
                <c:ptCount val="6"/>
                <c:pt idx="0">
                  <c:v>551.79999999999995</c:v>
                </c:pt>
                <c:pt idx="1">
                  <c:v>551.79999999999995</c:v>
                </c:pt>
                <c:pt idx="2">
                  <c:v>402.4</c:v>
                </c:pt>
                <c:pt idx="3">
                  <c:v>402.4</c:v>
                </c:pt>
                <c:pt idx="4">
                  <c:v>303</c:v>
                </c:pt>
                <c:pt idx="5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B-4A6D-B103-183345640219}"/>
            </c:ext>
          </c:extLst>
        </c:ser>
        <c:ser>
          <c:idx val="1"/>
          <c:order val="1"/>
          <c:tx>
            <c:v>KS DB2</c:v>
          </c:tx>
          <c:spPr>
            <a:ln w="28575" cap="rnd">
              <a:solidFill>
                <a:srgbClr val="007A1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A17"/>
              </a:solidFill>
              <a:ln w="9525">
                <a:solidFill>
                  <a:srgbClr val="007A17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Superhero!$Q$8:$V$8</c:f>
              <c:numCache>
                <c:formatCode>General</c:formatCode>
                <c:ptCount val="6"/>
                <c:pt idx="0">
                  <c:v>221.8</c:v>
                </c:pt>
                <c:pt idx="1">
                  <c:v>117.4</c:v>
                </c:pt>
                <c:pt idx="2">
                  <c:v>162.19999999999999</c:v>
                </c:pt>
                <c:pt idx="3">
                  <c:v>75.2</c:v>
                </c:pt>
                <c:pt idx="4">
                  <c:v>565.4</c:v>
                </c:pt>
                <c:pt idx="5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B-4A6D-B103-183345640219}"/>
            </c:ext>
          </c:extLst>
        </c:ser>
        <c:ser>
          <c:idx val="2"/>
          <c:order val="2"/>
          <c:tx>
            <c:v>FH DB1</c:v>
          </c:tx>
          <c:spPr>
            <a:ln w="28575" cap="rnd">
              <a:solidFill>
                <a:srgbClr val="3FCD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FCDFF"/>
              </a:solidFill>
              <a:ln w="9525">
                <a:solidFill>
                  <a:srgbClr val="3FCD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Superhero!$Q$10:$V$10</c:f>
              <c:numCache>
                <c:formatCode>General</c:formatCode>
                <c:ptCount val="6"/>
                <c:pt idx="0">
                  <c:v>301</c:v>
                </c:pt>
                <c:pt idx="1">
                  <c:v>301</c:v>
                </c:pt>
                <c:pt idx="2">
                  <c:v>301</c:v>
                </c:pt>
                <c:pt idx="3">
                  <c:v>302.8</c:v>
                </c:pt>
                <c:pt idx="4">
                  <c:v>303.8</c:v>
                </c:pt>
                <c:pt idx="5">
                  <c:v>303.60000000000002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B-4A6D-B103-183345640219}"/>
            </c:ext>
          </c:extLst>
        </c:ser>
        <c:ser>
          <c:idx val="3"/>
          <c:order val="3"/>
          <c:tx>
            <c:v>FH DB2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Superhero!$Q$11:$V$11</c:f>
              <c:numCache>
                <c:formatCode>General</c:formatCode>
                <c:ptCount val="6"/>
                <c:pt idx="0">
                  <c:v>528.6</c:v>
                </c:pt>
                <c:pt idx="1">
                  <c:v>526.4</c:v>
                </c:pt>
                <c:pt idx="2">
                  <c:v>524</c:v>
                </c:pt>
                <c:pt idx="3">
                  <c:v>527.79999999999995</c:v>
                </c:pt>
                <c:pt idx="4">
                  <c:v>528.6</c:v>
                </c:pt>
                <c:pt idx="5">
                  <c:v>530.79999999999995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4B-4A6D-B103-183345640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variations, no baseline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Superhero!$Q$9:$V$9</c:f>
              <c:numCache>
                <c:formatCode>#,##0.0</c:formatCode>
                <c:ptCount val="6"/>
                <c:pt idx="0">
                  <c:v>773.59999999999991</c:v>
                </c:pt>
                <c:pt idx="1">
                  <c:v>669.19999999999993</c:v>
                </c:pt>
                <c:pt idx="2">
                  <c:v>564.59999999999991</c:v>
                </c:pt>
                <c:pt idx="3">
                  <c:v>477.59999999999997</c:v>
                </c:pt>
                <c:pt idx="4">
                  <c:v>868.4</c:v>
                </c:pt>
                <c:pt idx="5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1-40E9-890B-FA89ADC1F3F6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Superhero!$Q$12:$V$12</c:f>
              <c:numCache>
                <c:formatCode>#,##0.0</c:formatCode>
                <c:ptCount val="6"/>
                <c:pt idx="0">
                  <c:v>829.6</c:v>
                </c:pt>
                <c:pt idx="1">
                  <c:v>827.4</c:v>
                </c:pt>
                <c:pt idx="2">
                  <c:v>825</c:v>
                </c:pt>
                <c:pt idx="3">
                  <c:v>830.59999999999991</c:v>
                </c:pt>
                <c:pt idx="4">
                  <c:v>832.40000000000009</c:v>
                </c:pt>
                <c:pt idx="5">
                  <c:v>834.4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1-40E9-890B-FA89ADC1F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OVERLAPPING, no baseline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Superhero!$K$17:$O$17</c:f>
              <c:numCache>
                <c:formatCode>#,##0.0</c:formatCode>
                <c:ptCount val="5"/>
                <c:pt idx="0">
                  <c:v>442</c:v>
                </c:pt>
                <c:pt idx="1">
                  <c:v>885.33333333333337</c:v>
                </c:pt>
                <c:pt idx="2">
                  <c:v>1326.8333333333333</c:v>
                </c:pt>
                <c:pt idx="3">
                  <c:v>1769</c:v>
                </c:pt>
                <c:pt idx="4">
                  <c:v>2211.3333333333335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E-42B4-925D-9010ED6A76C2}"/>
            </c:ext>
          </c:extLst>
        </c:ser>
        <c:ser>
          <c:idx val="1"/>
          <c:order val="1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Superhero!$K$18:$O$18</c:f>
              <c:numCache>
                <c:formatCode>#,##0.0</c:formatCode>
                <c:ptCount val="5"/>
                <c:pt idx="0">
                  <c:v>762.5</c:v>
                </c:pt>
                <c:pt idx="1">
                  <c:v>1549.8333333333333</c:v>
                </c:pt>
                <c:pt idx="2">
                  <c:v>1936.1666666666667</c:v>
                </c:pt>
                <c:pt idx="3">
                  <c:v>2361.1666666666665</c:v>
                </c:pt>
                <c:pt idx="4">
                  <c:v>2674.1666666666665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E-42B4-925D-9010ED6A76C2}"/>
            </c:ext>
          </c:extLst>
        </c:ser>
        <c:ser>
          <c:idx val="2"/>
          <c:order val="2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Superhero!$K$20:$O$20</c:f>
              <c:numCache>
                <c:formatCode>#,##0.0</c:formatCode>
                <c:ptCount val="5"/>
                <c:pt idx="0">
                  <c:v>994</c:v>
                </c:pt>
                <c:pt idx="1">
                  <c:v>1679.5</c:v>
                </c:pt>
                <c:pt idx="2">
                  <c:v>2086.5</c:v>
                </c:pt>
                <c:pt idx="3">
                  <c:v>2495</c:v>
                </c:pt>
                <c:pt idx="4">
                  <c:v>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5E-42B4-925D-9010ED6A7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OVERLAPPING, no baselien (%OVERLAPPING)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607171905446194"/>
          <c:y val="7.34450750205351E-2"/>
          <c:w val="0.86392828094553809"/>
          <c:h val="0.8208289495157246"/>
        </c:manualLayout>
      </c:layout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Superhero!$Q$17:$V$17</c:f>
              <c:numCache>
                <c:formatCode>#,##0.0</c:formatCode>
                <c:ptCount val="6"/>
                <c:pt idx="0">
                  <c:v>0</c:v>
                </c:pt>
                <c:pt idx="1">
                  <c:v>318.39999999999998</c:v>
                </c:pt>
                <c:pt idx="2">
                  <c:v>955.2</c:v>
                </c:pt>
                <c:pt idx="3">
                  <c:v>1592.8</c:v>
                </c:pt>
                <c:pt idx="4">
                  <c:v>2229.1999999999998</c:v>
                </c:pt>
                <c:pt idx="5">
                  <c:v>2865.8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1-46E1-B04E-08D20E0B7514}"/>
            </c:ext>
          </c:extLst>
        </c:ser>
        <c:ser>
          <c:idx val="1"/>
          <c:order val="1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Superhero!$Q$18:$V$18</c:f>
              <c:numCache>
                <c:formatCode>#,##0.0</c:formatCode>
                <c:ptCount val="6"/>
                <c:pt idx="0">
                  <c:v>778.6</c:v>
                </c:pt>
                <c:pt idx="1">
                  <c:v>953.8</c:v>
                </c:pt>
                <c:pt idx="2">
                  <c:v>1408.4</c:v>
                </c:pt>
                <c:pt idx="3">
                  <c:v>1880.8</c:v>
                </c:pt>
                <c:pt idx="4">
                  <c:v>2883</c:v>
                </c:pt>
                <c:pt idx="5">
                  <c:v>3236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1-46E1-B04E-08D20E0B7514}"/>
            </c:ext>
          </c:extLst>
        </c:ser>
        <c:ser>
          <c:idx val="2"/>
          <c:order val="2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Superhero!$Q$20:$V$20</c:f>
              <c:numCache>
                <c:formatCode>#,##0.0</c:formatCode>
                <c:ptCount val="6"/>
                <c:pt idx="0">
                  <c:v>835.4</c:v>
                </c:pt>
                <c:pt idx="1">
                  <c:v>1120.2</c:v>
                </c:pt>
                <c:pt idx="2">
                  <c:v>1691.6</c:v>
                </c:pt>
                <c:pt idx="3">
                  <c:v>2271.8000000000002</c:v>
                </c:pt>
                <c:pt idx="4">
                  <c:v>2847.4</c:v>
                </c:pt>
                <c:pt idx="5">
                  <c:v>3424.4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B1-46E1-B04E-08D20E0B7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% of time required for selection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[1]gravity!$AF$6:$AJ$6</c:f>
              <c:numCache>
                <c:formatCode>General</c:formatCode>
                <c:ptCount val="5"/>
                <c:pt idx="0">
                  <c:v>42.898078435779304</c:v>
                </c:pt>
                <c:pt idx="1">
                  <c:v>56.578054380315656</c:v>
                </c:pt>
                <c:pt idx="2">
                  <c:v>73.560404788202632</c:v>
                </c:pt>
                <c:pt idx="3">
                  <c:v>82.896496347134445</c:v>
                </c:pt>
                <c:pt idx="4">
                  <c:v>88.370513025327355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6-4C44-A2F1-C400D80212C7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[1]gravity!$AF$9:$AJ$9</c:f>
              <c:numCache>
                <c:formatCode>General</c:formatCode>
                <c:ptCount val="5"/>
                <c:pt idx="0">
                  <c:v>26.113800068600167</c:v>
                </c:pt>
                <c:pt idx="1">
                  <c:v>16.026580159062373</c:v>
                </c:pt>
                <c:pt idx="2">
                  <c:v>12.477013802286992</c:v>
                </c:pt>
                <c:pt idx="3">
                  <c:v>8.403900003373705</c:v>
                </c:pt>
                <c:pt idx="4">
                  <c:v>6.4948943243885058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6-4C44-A2F1-C400D8021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22143"/>
        <c:axId val="122029215"/>
      </c:lineChart>
      <c:catAx>
        <c:axId val="12202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9215"/>
        <c:crosses val="autoZero"/>
        <c:auto val="1"/>
        <c:lblAlgn val="ctr"/>
        <c:lblOffset val="100"/>
        <c:noMultiLvlLbl val="0"/>
      </c:catAx>
      <c:valAx>
        <c:axId val="122029215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% of time required for selection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[1]gravity!$AL$6:$AQ$6</c:f>
              <c:numCache>
                <c:formatCode>General</c:formatCode>
                <c:ptCount val="6"/>
                <c:pt idx="0">
                  <c:v>61.608967807869185</c:v>
                </c:pt>
                <c:pt idx="1">
                  <c:v>64.09967431065607</c:v>
                </c:pt>
                <c:pt idx="2">
                  <c:v>75.634709019244141</c:v>
                </c:pt>
                <c:pt idx="3">
                  <c:v>82.811986188753707</c:v>
                </c:pt>
                <c:pt idx="4">
                  <c:v>86.390804421658018</c:v>
                </c:pt>
                <c:pt idx="5">
                  <c:v>89.406744914526868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E-4CA7-9B47-2219659BF573}"/>
            </c:ext>
          </c:extLst>
        </c:ser>
        <c:ser>
          <c:idx val="1"/>
          <c:order val="1"/>
          <c:tx>
            <c:v>fromHigher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[1]gravity!$AL$9:$AQ$9</c:f>
              <c:numCache>
                <c:formatCode>General</c:formatCode>
                <c:ptCount val="6"/>
                <c:pt idx="0">
                  <c:v>12.64893670504248</c:v>
                </c:pt>
                <c:pt idx="1">
                  <c:v>12.938866343762273</c:v>
                </c:pt>
                <c:pt idx="2">
                  <c:v>11.325115562403699</c:v>
                </c:pt>
                <c:pt idx="3">
                  <c:v>12.066887616752036</c:v>
                </c:pt>
                <c:pt idx="4">
                  <c:v>11.654778190345905</c:v>
                </c:pt>
                <c:pt idx="5">
                  <c:v>10.497901891978113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E-4CA7-9B47-2219659BF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22143"/>
        <c:axId val="122029215"/>
      </c:lineChart>
      <c:catAx>
        <c:axId val="12202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9215"/>
        <c:crosses val="autoZero"/>
        <c:auto val="1"/>
        <c:lblAlgn val="ctr"/>
        <c:lblOffset val="100"/>
        <c:noMultiLvlLbl val="0"/>
      </c:catAx>
      <c:valAx>
        <c:axId val="122029215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variation from expected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Superhero!$K$19:$O$19</c:f>
              <c:numCache>
                <c:formatCode>#,##0.0</c:formatCode>
                <c:ptCount val="5"/>
                <c:pt idx="0">
                  <c:v>320.5</c:v>
                </c:pt>
                <c:pt idx="1">
                  <c:v>664.49999999999989</c:v>
                </c:pt>
                <c:pt idx="2">
                  <c:v>609.33333333333348</c:v>
                </c:pt>
                <c:pt idx="3">
                  <c:v>592.16666666666652</c:v>
                </c:pt>
                <c:pt idx="4">
                  <c:v>462.83333333333303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DBA-8ACC-91FC13065923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Superhero!$K$21:$O$21</c:f>
              <c:numCache>
                <c:formatCode>#,##0.0</c:formatCode>
                <c:ptCount val="5"/>
                <c:pt idx="0">
                  <c:v>552</c:v>
                </c:pt>
                <c:pt idx="1">
                  <c:v>794.16666666666663</c:v>
                </c:pt>
                <c:pt idx="2">
                  <c:v>759.66666666666674</c:v>
                </c:pt>
                <c:pt idx="3">
                  <c:v>726</c:v>
                </c:pt>
                <c:pt idx="4">
                  <c:v>692.66666666666652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B-4DBA-8ACC-91FC13065923}"/>
            </c:ext>
          </c:extLst>
        </c:ser>
        <c:ser>
          <c:idx val="3"/>
          <c:order val="2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Superhero!$K$23:$O$23</c:f>
              <c:numCache>
                <c:formatCode>#,##0.0</c:formatCode>
                <c:ptCount val="5"/>
                <c:pt idx="0">
                  <c:v>1007.8333333333333</c:v>
                </c:pt>
                <c:pt idx="1">
                  <c:v>962.83333333333337</c:v>
                </c:pt>
                <c:pt idx="2">
                  <c:v>919.33333333333326</c:v>
                </c:pt>
                <c:pt idx="3">
                  <c:v>876.16666666666652</c:v>
                </c:pt>
                <c:pt idx="4">
                  <c:v>831.83333333333303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1B-4DBA-8ACC-91FC13065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</a:t>
            </a:r>
            <a:r>
              <a:rPr lang="en-US" sz="1400" b="0" i="0" u="none" strike="noStrike" baseline="0">
                <a:effectLst/>
              </a:rPr>
              <a:t>variation from expected</a:t>
            </a:r>
            <a:r>
              <a:rPr lang="en-US"/>
              <a:t> (%OVERLAPPING)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Superhero!$Q$19:$V$19</c:f>
              <c:numCache>
                <c:formatCode>#,##0.0</c:formatCode>
                <c:ptCount val="6"/>
                <c:pt idx="0">
                  <c:v>778.6</c:v>
                </c:pt>
                <c:pt idx="1">
                  <c:v>635.4</c:v>
                </c:pt>
                <c:pt idx="2">
                  <c:v>453.20000000000005</c:v>
                </c:pt>
                <c:pt idx="3">
                  <c:v>288</c:v>
                </c:pt>
                <c:pt idx="4">
                  <c:v>653.80000000000018</c:v>
                </c:pt>
                <c:pt idx="5">
                  <c:v>370.19999999999982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9-4FC8-870F-80B7AC8CDA56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Superhero!$Q$21:$V$21</c:f>
              <c:numCache>
                <c:formatCode>#,##0.0</c:formatCode>
                <c:ptCount val="6"/>
                <c:pt idx="0">
                  <c:v>835.4</c:v>
                </c:pt>
                <c:pt idx="1">
                  <c:v>801.80000000000007</c:v>
                </c:pt>
                <c:pt idx="2">
                  <c:v>736.39999999999986</c:v>
                </c:pt>
                <c:pt idx="3">
                  <c:v>679.00000000000023</c:v>
                </c:pt>
                <c:pt idx="4">
                  <c:v>618.20000000000027</c:v>
                </c:pt>
                <c:pt idx="5">
                  <c:v>558.59999999999991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9-4FC8-870F-80B7AC8CDA56}"/>
            </c:ext>
          </c:extLst>
        </c:ser>
        <c:ser>
          <c:idx val="3"/>
          <c:order val="2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Superhero!$Q$23:$V$23</c:f>
              <c:numCache>
                <c:formatCode>#,##0.0</c:formatCode>
                <c:ptCount val="6"/>
                <c:pt idx="0">
                  <c:v>1051</c:v>
                </c:pt>
                <c:pt idx="1">
                  <c:v>1019.6</c:v>
                </c:pt>
                <c:pt idx="2">
                  <c:v>956.59999999999991</c:v>
                </c:pt>
                <c:pt idx="3">
                  <c:v>893.00000000000023</c:v>
                </c:pt>
                <c:pt idx="4">
                  <c:v>830</c:v>
                </c:pt>
                <c:pt idx="5">
                  <c:v>767.39999999999964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9-4FC8-870F-80B7AC8CD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variation from expected (%SPLIT)</a:t>
            </a:r>
          </a:p>
          <a:p>
            <a:pPr>
              <a:defRPr/>
            </a:pPr>
            <a:r>
              <a:rPr lang="en-US"/>
              <a:t>no bl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Superhero!$K$19:$O$19</c:f>
              <c:numCache>
                <c:formatCode>#,##0.0</c:formatCode>
                <c:ptCount val="5"/>
                <c:pt idx="0">
                  <c:v>320.5</c:v>
                </c:pt>
                <c:pt idx="1">
                  <c:v>664.49999999999989</c:v>
                </c:pt>
                <c:pt idx="2">
                  <c:v>609.33333333333348</c:v>
                </c:pt>
                <c:pt idx="3">
                  <c:v>592.16666666666652</c:v>
                </c:pt>
                <c:pt idx="4">
                  <c:v>462.83333333333303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4-4AAE-B8FF-C6886E1ADFC9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Superhero!$K$21:$O$21</c:f>
              <c:numCache>
                <c:formatCode>#,##0.0</c:formatCode>
                <c:ptCount val="5"/>
                <c:pt idx="0">
                  <c:v>552</c:v>
                </c:pt>
                <c:pt idx="1">
                  <c:v>794.16666666666663</c:v>
                </c:pt>
                <c:pt idx="2">
                  <c:v>759.66666666666674</c:v>
                </c:pt>
                <c:pt idx="3">
                  <c:v>726</c:v>
                </c:pt>
                <c:pt idx="4">
                  <c:v>692.66666666666652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4-4AAE-B8FF-C6886E1AD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222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E226"/>
              </a:solidFill>
              <a:ln w="9525">
                <a:solidFill>
                  <a:srgbClr val="00E226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Superhero!$Q$3:$V$3</c:f>
              <c:numCache>
                <c:formatCode>General</c:formatCode>
                <c:ptCount val="6"/>
                <c:pt idx="0">
                  <c:v>1.4888000000000001</c:v>
                </c:pt>
                <c:pt idx="1">
                  <c:v>1.6179999999999999</c:v>
                </c:pt>
                <c:pt idx="2">
                  <c:v>1.8755999999999999</c:v>
                </c:pt>
                <c:pt idx="3">
                  <c:v>1.7289999999999999</c:v>
                </c:pt>
                <c:pt idx="4">
                  <c:v>1.9596</c:v>
                </c:pt>
                <c:pt idx="5">
                  <c:v>1.8406000000000002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7-496B-B4CA-D88AEDBCA368}"/>
            </c:ext>
          </c:extLst>
        </c:ser>
        <c:ser>
          <c:idx val="1"/>
          <c:order val="1"/>
          <c:tx>
            <c:v>fromHigher</c:v>
          </c:tx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00FF"/>
              </a:solidFill>
              <a:ln w="9525">
                <a:solidFill>
                  <a:srgbClr val="0000FF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Superhero!$Q$4:$V$4</c:f>
              <c:numCache>
                <c:formatCode>General</c:formatCode>
                <c:ptCount val="6"/>
                <c:pt idx="0">
                  <c:v>1.5295999999999998</c:v>
                </c:pt>
                <c:pt idx="1">
                  <c:v>1.6890000000000001</c:v>
                </c:pt>
                <c:pt idx="2">
                  <c:v>1.4062000000000001</c:v>
                </c:pt>
                <c:pt idx="3">
                  <c:v>1.4927999999999999</c:v>
                </c:pt>
                <c:pt idx="4">
                  <c:v>1.516</c:v>
                </c:pt>
                <c:pt idx="5">
                  <c:v>1.6125999999999998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7-496B-B4CA-D88AEDBCA368}"/>
            </c:ext>
          </c:extLst>
        </c:ser>
        <c:ser>
          <c:idx val="2"/>
          <c:order val="2"/>
          <c:tx>
            <c:v>Baseline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Superhero!$Q$5:$V$5</c:f>
              <c:numCache>
                <c:formatCode>General</c:formatCode>
                <c:ptCount val="6"/>
                <c:pt idx="0">
                  <c:v>0.98739999999999983</c:v>
                </c:pt>
                <c:pt idx="1">
                  <c:v>1.3652</c:v>
                </c:pt>
                <c:pt idx="2">
                  <c:v>1.137</c:v>
                </c:pt>
                <c:pt idx="3">
                  <c:v>0.95</c:v>
                </c:pt>
                <c:pt idx="4">
                  <c:v>0.92820000000000003</c:v>
                </c:pt>
                <c:pt idx="5">
                  <c:v>1.0497999999999998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7-496B-B4CA-D88AEDBCA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731871"/>
        <c:axId val="952734367"/>
      </c:lineChart>
      <c:catAx>
        <c:axId val="9527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2734367"/>
        <c:crosses val="autoZero"/>
        <c:auto val="1"/>
        <c:lblAlgn val="ctr"/>
        <c:lblOffset val="100"/>
        <c:noMultiLvlLbl val="0"/>
      </c:catAx>
      <c:valAx>
        <c:axId val="952734367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27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</a:t>
            </a:r>
            <a:r>
              <a:rPr lang="en-US" sz="1400" b="0" i="0" u="none" strike="noStrike" baseline="0">
                <a:effectLst/>
              </a:rPr>
              <a:t>variation from expected</a:t>
            </a:r>
            <a:r>
              <a:rPr lang="en-US"/>
              <a:t> (%OVERLAPPING) no bl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Superhero!$Q$19:$V$19</c:f>
              <c:numCache>
                <c:formatCode>#,##0.0</c:formatCode>
                <c:ptCount val="6"/>
                <c:pt idx="0">
                  <c:v>778.6</c:v>
                </c:pt>
                <c:pt idx="1">
                  <c:v>635.4</c:v>
                </c:pt>
                <c:pt idx="2">
                  <c:v>453.20000000000005</c:v>
                </c:pt>
                <c:pt idx="3">
                  <c:v>288</c:v>
                </c:pt>
                <c:pt idx="4">
                  <c:v>653.80000000000018</c:v>
                </c:pt>
                <c:pt idx="5">
                  <c:v>370.19999999999982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8-47C8-A25C-7ACF53530B0D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Superhero!$Q$21:$V$21</c:f>
              <c:numCache>
                <c:formatCode>#,##0.0</c:formatCode>
                <c:ptCount val="6"/>
                <c:pt idx="0">
                  <c:v>835.4</c:v>
                </c:pt>
                <c:pt idx="1">
                  <c:v>801.80000000000007</c:v>
                </c:pt>
                <c:pt idx="2">
                  <c:v>736.39999999999986</c:v>
                </c:pt>
                <c:pt idx="3">
                  <c:v>679.00000000000023</c:v>
                </c:pt>
                <c:pt idx="4">
                  <c:v>618.20000000000027</c:v>
                </c:pt>
                <c:pt idx="5">
                  <c:v>558.59999999999991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8-47C8-A25C-7ACF53530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222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E226"/>
              </a:solidFill>
              <a:ln w="9525">
                <a:solidFill>
                  <a:srgbClr val="00E226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Sakila!$K$3:$O$3</c:f>
              <c:numCache>
                <c:formatCode>0.000</c:formatCode>
                <c:ptCount val="5"/>
                <c:pt idx="0">
                  <c:v>4.8468333333333327</c:v>
                </c:pt>
                <c:pt idx="1">
                  <c:v>6.551333333333333</c:v>
                </c:pt>
                <c:pt idx="2">
                  <c:v>8.9103333333333339</c:v>
                </c:pt>
                <c:pt idx="3">
                  <c:v>11.165666666666667</c:v>
                </c:pt>
                <c:pt idx="4">
                  <c:v>13.051833333333335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4-4DAF-93C5-28B2F4D6D637}"/>
            </c:ext>
          </c:extLst>
        </c:ser>
        <c:ser>
          <c:idx val="1"/>
          <c:order val="1"/>
          <c:tx>
            <c:v>fromHigher</c:v>
          </c:tx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00FF"/>
              </a:solidFill>
              <a:ln w="9525">
                <a:solidFill>
                  <a:srgbClr val="0000FF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Sakila!$K$4:$O$4</c:f>
              <c:numCache>
                <c:formatCode>0.000</c:formatCode>
                <c:ptCount val="5"/>
                <c:pt idx="0">
                  <c:v>3.6073333333333331</c:v>
                </c:pt>
                <c:pt idx="1">
                  <c:v>5.9455</c:v>
                </c:pt>
                <c:pt idx="2">
                  <c:v>7.9768333333333343</c:v>
                </c:pt>
                <c:pt idx="3">
                  <c:v>8.4683333333333319</c:v>
                </c:pt>
                <c:pt idx="4">
                  <c:v>12.743333333333334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4-4DAF-93C5-28B2F4D6D637}"/>
            </c:ext>
          </c:extLst>
        </c:ser>
        <c:ser>
          <c:idx val="2"/>
          <c:order val="2"/>
          <c:tx>
            <c:v>Baseline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Sakila!$K$5:$O$5</c:f>
              <c:numCache>
                <c:formatCode>0.000</c:formatCode>
                <c:ptCount val="5"/>
                <c:pt idx="0">
                  <c:v>2.9443333333333328</c:v>
                </c:pt>
                <c:pt idx="1">
                  <c:v>2.7318333333333329</c:v>
                </c:pt>
                <c:pt idx="2">
                  <c:v>3.2868333333333326</c:v>
                </c:pt>
                <c:pt idx="3">
                  <c:v>3.2711666666666663</c:v>
                </c:pt>
                <c:pt idx="4">
                  <c:v>3.0295000000000005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F4-4DAF-93C5-28B2F4D6D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731871"/>
        <c:axId val="952734367"/>
      </c:lineChart>
      <c:catAx>
        <c:axId val="9527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2734367"/>
        <c:crosses val="autoZero"/>
        <c:auto val="1"/>
        <c:lblAlgn val="ctr"/>
        <c:lblOffset val="100"/>
        <c:noMultiLvlLbl val="0"/>
      </c:catAx>
      <c:valAx>
        <c:axId val="952734367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27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222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E226"/>
              </a:solidFill>
              <a:ln w="9525">
                <a:solidFill>
                  <a:srgbClr val="00E226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Sakila!$Q$3:$V$3</c:f>
              <c:numCache>
                <c:formatCode>General</c:formatCode>
                <c:ptCount val="6"/>
                <c:pt idx="0">
                  <c:v>8.7102000000000004</c:v>
                </c:pt>
                <c:pt idx="1">
                  <c:v>8.6585999999999999</c:v>
                </c:pt>
                <c:pt idx="2">
                  <c:v>9.4920000000000009</c:v>
                </c:pt>
                <c:pt idx="3">
                  <c:v>8.7123999999999988</c:v>
                </c:pt>
                <c:pt idx="4">
                  <c:v>9.2167999999999992</c:v>
                </c:pt>
                <c:pt idx="5">
                  <c:v>8.6412000000000013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B-4090-94C1-585EA79D56D7}"/>
            </c:ext>
          </c:extLst>
        </c:ser>
        <c:ser>
          <c:idx val="1"/>
          <c:order val="1"/>
          <c:tx>
            <c:v>fromHigher</c:v>
          </c:tx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00FF"/>
              </a:solidFill>
              <a:ln w="9525">
                <a:solidFill>
                  <a:srgbClr val="0000FF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Sakila!$Q$4:$V$4</c:f>
              <c:numCache>
                <c:formatCode>General</c:formatCode>
                <c:ptCount val="6"/>
                <c:pt idx="0">
                  <c:v>7.6374000000000013</c:v>
                </c:pt>
                <c:pt idx="1">
                  <c:v>8.0500000000000007</c:v>
                </c:pt>
                <c:pt idx="2">
                  <c:v>7.5710000000000006</c:v>
                </c:pt>
                <c:pt idx="3">
                  <c:v>7.6432000000000002</c:v>
                </c:pt>
                <c:pt idx="4">
                  <c:v>8.6626000000000012</c:v>
                </c:pt>
                <c:pt idx="5">
                  <c:v>6.9253999999999989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B-4090-94C1-585EA79D56D7}"/>
            </c:ext>
          </c:extLst>
        </c:ser>
        <c:ser>
          <c:idx val="2"/>
          <c:order val="2"/>
          <c:tx>
            <c:v>Baseline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Sakila!$Q$5:$V$5</c:f>
              <c:numCache>
                <c:formatCode>General</c:formatCode>
                <c:ptCount val="6"/>
                <c:pt idx="0">
                  <c:v>2.8346</c:v>
                </c:pt>
                <c:pt idx="1">
                  <c:v>3.1874000000000002</c:v>
                </c:pt>
                <c:pt idx="2">
                  <c:v>2.9988000000000001</c:v>
                </c:pt>
                <c:pt idx="3">
                  <c:v>2.8563999999999998</c:v>
                </c:pt>
                <c:pt idx="4">
                  <c:v>3.3077999999999994</c:v>
                </c:pt>
                <c:pt idx="5">
                  <c:v>3.1314000000000002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B-4090-94C1-585EA79D5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731871"/>
        <c:axId val="952734367"/>
      </c:lineChart>
      <c:catAx>
        <c:axId val="9527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2734367"/>
        <c:crosses val="autoZero"/>
        <c:auto val="1"/>
        <c:lblAlgn val="ctr"/>
        <c:lblOffset val="100"/>
        <c:noMultiLvlLbl val="0"/>
      </c:catAx>
      <c:valAx>
        <c:axId val="952734367"/>
        <c:scaling>
          <c:orientation val="minMax"/>
          <c:min val="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27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DB1</a:t>
            </a:r>
            <a:r>
              <a:rPr lang="en-US" baseline="0"/>
              <a:t> &amp; DB2 variations</a:t>
            </a:r>
            <a:r>
              <a:rPr lang="en-US"/>
              <a:t>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KS DB1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Sakila!$K$7:$O$7</c:f>
              <c:numCache>
                <c:formatCode>#,##0.0</c:formatCode>
                <c:ptCount val="5"/>
                <c:pt idx="0">
                  <c:v>636.33333333333337</c:v>
                </c:pt>
                <c:pt idx="1">
                  <c:v>1254.3333333333333</c:v>
                </c:pt>
                <c:pt idx="2">
                  <c:v>1883</c:v>
                </c:pt>
                <c:pt idx="3">
                  <c:v>2492.5</c:v>
                </c:pt>
                <c:pt idx="4">
                  <c:v>3127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2-41EC-9612-39B269099B8E}"/>
            </c:ext>
          </c:extLst>
        </c:ser>
        <c:ser>
          <c:idx val="1"/>
          <c:order val="1"/>
          <c:tx>
            <c:v>KS DB2</c:v>
          </c:tx>
          <c:spPr>
            <a:ln w="28575" cap="rnd">
              <a:solidFill>
                <a:srgbClr val="007A17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A17"/>
              </a:solidFill>
              <a:ln w="9525">
                <a:solidFill>
                  <a:srgbClr val="007A17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Sakila!$K$8:$O$8</c:f>
              <c:numCache>
                <c:formatCode>#,##0.0</c:formatCode>
                <c:ptCount val="5"/>
                <c:pt idx="0">
                  <c:v>1779.8333333333333</c:v>
                </c:pt>
                <c:pt idx="1">
                  <c:v>2385.8333333333335</c:v>
                </c:pt>
                <c:pt idx="2">
                  <c:v>2586.8333333333335</c:v>
                </c:pt>
                <c:pt idx="3">
                  <c:v>2562.5</c:v>
                </c:pt>
                <c:pt idx="4">
                  <c:v>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2-41EC-9612-39B269099B8E}"/>
            </c:ext>
          </c:extLst>
        </c:ser>
        <c:ser>
          <c:idx val="2"/>
          <c:order val="2"/>
          <c:tx>
            <c:v>FH DB1</c:v>
          </c:tx>
          <c:spPr>
            <a:ln w="28575" cap="rnd">
              <a:solidFill>
                <a:srgbClr val="3FCDFF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3FCDFF"/>
              </a:solidFill>
              <a:ln w="9525">
                <a:solidFill>
                  <a:srgbClr val="3FCD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Sakila!$K$10:$O$10</c:f>
              <c:numCache>
                <c:formatCode>#,##0.0</c:formatCode>
                <c:ptCount val="5"/>
                <c:pt idx="0">
                  <c:v>668.16666666666663</c:v>
                </c:pt>
                <c:pt idx="1">
                  <c:v>1320.6666666666667</c:v>
                </c:pt>
                <c:pt idx="2">
                  <c:v>1951.1666666666667</c:v>
                </c:pt>
                <c:pt idx="3">
                  <c:v>2567.6666666666665</c:v>
                </c:pt>
                <c:pt idx="4">
                  <c:v>3170.5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72-41EC-9612-39B269099B8E}"/>
            </c:ext>
          </c:extLst>
        </c:ser>
        <c:ser>
          <c:idx val="3"/>
          <c:order val="3"/>
          <c:tx>
            <c:v>FH DB2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Sakila!$K$11:$O$11</c:f>
              <c:numCache>
                <c:formatCode>#,##0.0</c:formatCode>
                <c:ptCount val="5"/>
                <c:pt idx="0">
                  <c:v>1724.6666666666667</c:v>
                </c:pt>
                <c:pt idx="1">
                  <c:v>2319</c:v>
                </c:pt>
                <c:pt idx="2">
                  <c:v>2516</c:v>
                </c:pt>
                <c:pt idx="3">
                  <c:v>2496.8333333333335</c:v>
                </c:pt>
                <c:pt idx="4">
                  <c:v>2332.1666666666665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72-41EC-9612-39B269099B8E}"/>
            </c:ext>
          </c:extLst>
        </c:ser>
        <c:ser>
          <c:idx val="4"/>
          <c:order val="4"/>
          <c:tx>
            <c:v>BL DB1</c:v>
          </c:tx>
          <c:spPr>
            <a:ln w="28575" cap="rnd">
              <a:solidFill>
                <a:srgbClr val="FF79A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79A9"/>
              </a:solidFill>
              <a:ln w="9525">
                <a:solidFill>
                  <a:srgbClr val="FF79A9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Sakila!$K$13:$O$13</c:f>
              <c:numCache>
                <c:formatCode>#,##0.0</c:formatCode>
                <c:ptCount val="5"/>
                <c:pt idx="0">
                  <c:v>2372</c:v>
                </c:pt>
                <c:pt idx="1">
                  <c:v>4747</c:v>
                </c:pt>
                <c:pt idx="2">
                  <c:v>7122.166666666667</c:v>
                </c:pt>
                <c:pt idx="3">
                  <c:v>9498.3333333333339</c:v>
                </c:pt>
                <c:pt idx="4">
                  <c:v>11877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72-41EC-9612-39B269099B8E}"/>
            </c:ext>
          </c:extLst>
        </c:ser>
        <c:ser>
          <c:idx val="5"/>
          <c:order val="5"/>
          <c:tx>
            <c:v>BL DB2</c:v>
          </c:tx>
          <c:spPr>
            <a:ln w="28575" cap="rnd">
              <a:solidFill>
                <a:srgbClr val="FF3F3F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3F3F"/>
              </a:solidFill>
              <a:ln w="9525">
                <a:solidFill>
                  <a:srgbClr val="FF3F3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Sakila!$K$14:$O$14</c:f>
              <c:numCache>
                <c:formatCode>#,##0.0</c:formatCode>
                <c:ptCount val="5"/>
                <c:pt idx="0">
                  <c:v>21380.166666666668</c:v>
                </c:pt>
                <c:pt idx="1">
                  <c:v>19004.333333333332</c:v>
                </c:pt>
                <c:pt idx="2">
                  <c:v>16628</c:v>
                </c:pt>
                <c:pt idx="3">
                  <c:v>14251.5</c:v>
                </c:pt>
                <c:pt idx="4">
                  <c:v>11877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72-41EC-9612-39B269099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variations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Sakila!$K$9:$O$9</c:f>
              <c:numCache>
                <c:formatCode>#,##0.0</c:formatCode>
                <c:ptCount val="5"/>
                <c:pt idx="0">
                  <c:v>2416.1666666666665</c:v>
                </c:pt>
                <c:pt idx="1">
                  <c:v>3640.166666666667</c:v>
                </c:pt>
                <c:pt idx="2">
                  <c:v>4469.8333333333339</c:v>
                </c:pt>
                <c:pt idx="3">
                  <c:v>5055</c:v>
                </c:pt>
                <c:pt idx="4">
                  <c:v>5510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F-4A51-BA64-4DC49AF2B2B0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Sakila!$K$12:$O$12</c:f>
              <c:numCache>
                <c:formatCode>#,##0.0</c:formatCode>
                <c:ptCount val="5"/>
                <c:pt idx="0">
                  <c:v>2392.8333333333335</c:v>
                </c:pt>
                <c:pt idx="1">
                  <c:v>3639.666666666667</c:v>
                </c:pt>
                <c:pt idx="2">
                  <c:v>4467.166666666667</c:v>
                </c:pt>
                <c:pt idx="3">
                  <c:v>5064.5</c:v>
                </c:pt>
                <c:pt idx="4">
                  <c:v>5502.6666666666661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F-4A51-BA64-4DC49AF2B2B0}"/>
            </c:ext>
          </c:extLst>
        </c:ser>
        <c:ser>
          <c:idx val="4"/>
          <c:order val="2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Sakila!$K$15:$O$15</c:f>
              <c:numCache>
                <c:formatCode>#,##0.0</c:formatCode>
                <c:ptCount val="5"/>
                <c:pt idx="0">
                  <c:v>23752.166666666668</c:v>
                </c:pt>
                <c:pt idx="1">
                  <c:v>23751.333333333332</c:v>
                </c:pt>
                <c:pt idx="2">
                  <c:v>23750.166666666668</c:v>
                </c:pt>
                <c:pt idx="3">
                  <c:v>23749.833333333336</c:v>
                </c:pt>
                <c:pt idx="4">
                  <c:v>23754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F-4A51-BA64-4DC49AF2B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DB1</a:t>
            </a:r>
            <a:r>
              <a:rPr lang="en-US" baseline="0"/>
              <a:t> &amp; DB2 variations</a:t>
            </a:r>
            <a:r>
              <a:rPr lang="en-US"/>
              <a:t>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KS DB1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Sakila!$Q$7:$V$7</c:f>
              <c:numCache>
                <c:formatCode>General</c:formatCode>
                <c:ptCount val="6"/>
                <c:pt idx="0">
                  <c:v>1870</c:v>
                </c:pt>
                <c:pt idx="1">
                  <c:v>1874</c:v>
                </c:pt>
                <c:pt idx="2">
                  <c:v>1881.4</c:v>
                </c:pt>
                <c:pt idx="3">
                  <c:v>1879.2</c:v>
                </c:pt>
                <c:pt idx="4">
                  <c:v>1886.8</c:v>
                </c:pt>
                <c:pt idx="5">
                  <c:v>1880.4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F-4946-AEF3-A2C5A9A27351}"/>
            </c:ext>
          </c:extLst>
        </c:ser>
        <c:ser>
          <c:idx val="1"/>
          <c:order val="1"/>
          <c:tx>
            <c:v>KS DB2</c:v>
          </c:tx>
          <c:spPr>
            <a:ln w="28575" cap="rnd">
              <a:solidFill>
                <a:srgbClr val="007A1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A17"/>
              </a:solidFill>
              <a:ln w="9525">
                <a:solidFill>
                  <a:srgbClr val="007A17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Sakila!$Q$8:$V$8</c:f>
              <c:numCache>
                <c:formatCode>General</c:formatCode>
                <c:ptCount val="6"/>
                <c:pt idx="0">
                  <c:v>2237</c:v>
                </c:pt>
                <c:pt idx="1">
                  <c:v>2307.6</c:v>
                </c:pt>
                <c:pt idx="2">
                  <c:v>2372</c:v>
                </c:pt>
                <c:pt idx="3">
                  <c:v>2390.6</c:v>
                </c:pt>
                <c:pt idx="4">
                  <c:v>2385.8000000000002</c:v>
                </c:pt>
                <c:pt idx="5">
                  <c:v>2344.6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F-4946-AEF3-A2C5A9A27351}"/>
            </c:ext>
          </c:extLst>
        </c:ser>
        <c:ser>
          <c:idx val="2"/>
          <c:order val="2"/>
          <c:tx>
            <c:v>FH DB1</c:v>
          </c:tx>
          <c:spPr>
            <a:ln w="28575" cap="rnd">
              <a:solidFill>
                <a:srgbClr val="3FCD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FCDFF"/>
              </a:solidFill>
              <a:ln w="9525">
                <a:solidFill>
                  <a:srgbClr val="3FCD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Sakila!$Q$10:$V$10</c:f>
              <c:numCache>
                <c:formatCode>General</c:formatCode>
                <c:ptCount val="6"/>
                <c:pt idx="0">
                  <c:v>1952</c:v>
                </c:pt>
                <c:pt idx="1">
                  <c:v>1942</c:v>
                </c:pt>
                <c:pt idx="2">
                  <c:v>1938.2</c:v>
                </c:pt>
                <c:pt idx="3">
                  <c:v>1923</c:v>
                </c:pt>
                <c:pt idx="4">
                  <c:v>1928.2</c:v>
                </c:pt>
                <c:pt idx="5">
                  <c:v>1930.4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0F-4946-AEF3-A2C5A9A27351}"/>
            </c:ext>
          </c:extLst>
        </c:ser>
        <c:ser>
          <c:idx val="3"/>
          <c:order val="3"/>
          <c:tx>
            <c:v>FH DB2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Sakila!$Q$11:$V$11</c:f>
              <c:numCache>
                <c:formatCode>General</c:formatCode>
                <c:ptCount val="6"/>
                <c:pt idx="0">
                  <c:v>2163</c:v>
                </c:pt>
                <c:pt idx="1">
                  <c:v>2237</c:v>
                </c:pt>
                <c:pt idx="2">
                  <c:v>2311.6</c:v>
                </c:pt>
                <c:pt idx="3">
                  <c:v>2325.1999999999998</c:v>
                </c:pt>
                <c:pt idx="4">
                  <c:v>2324.1999999999998</c:v>
                </c:pt>
                <c:pt idx="5">
                  <c:v>2305.4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0F-4946-AEF3-A2C5A9A27351}"/>
            </c:ext>
          </c:extLst>
        </c:ser>
        <c:ser>
          <c:idx val="4"/>
          <c:order val="4"/>
          <c:tx>
            <c:v>BL DB1</c:v>
          </c:tx>
          <c:spPr>
            <a:ln w="28575" cap="rnd">
              <a:solidFill>
                <a:srgbClr val="FF79A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9A9"/>
              </a:solidFill>
              <a:ln w="9525">
                <a:solidFill>
                  <a:srgbClr val="FF79A9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Sakila!$Q$13:$V$13</c:f>
              <c:numCache>
                <c:formatCode>General</c:formatCode>
                <c:ptCount val="6"/>
                <c:pt idx="0">
                  <c:v>7123.4</c:v>
                </c:pt>
                <c:pt idx="1">
                  <c:v>7123.6</c:v>
                </c:pt>
                <c:pt idx="2">
                  <c:v>7123</c:v>
                </c:pt>
                <c:pt idx="3">
                  <c:v>7123</c:v>
                </c:pt>
                <c:pt idx="4">
                  <c:v>7123.2</c:v>
                </c:pt>
                <c:pt idx="5">
                  <c:v>7123.6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0F-4946-AEF3-A2C5A9A27351}"/>
            </c:ext>
          </c:extLst>
        </c:ser>
        <c:ser>
          <c:idx val="5"/>
          <c:order val="5"/>
          <c:tx>
            <c:v>BL DB2</c:v>
          </c:tx>
          <c:spPr>
            <a:ln w="28575" cap="rnd">
              <a:solidFill>
                <a:srgbClr val="FF3F3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3F3F"/>
              </a:solidFill>
              <a:ln w="9525">
                <a:solidFill>
                  <a:srgbClr val="FF3F3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Sakila!$Q$14:$V$14</c:f>
              <c:numCache>
                <c:formatCode>General</c:formatCode>
                <c:ptCount val="6"/>
                <c:pt idx="0">
                  <c:v>16629</c:v>
                </c:pt>
                <c:pt idx="1">
                  <c:v>16629</c:v>
                </c:pt>
                <c:pt idx="2">
                  <c:v>16628.400000000001</c:v>
                </c:pt>
                <c:pt idx="3">
                  <c:v>16625.8</c:v>
                </c:pt>
                <c:pt idx="4">
                  <c:v>16628.2</c:v>
                </c:pt>
                <c:pt idx="5">
                  <c:v>16628.8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0F-4946-AEF3-A2C5A9A27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variations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Sakila!$Q$9:$V$9</c:f>
              <c:numCache>
                <c:formatCode>#,##0.0</c:formatCode>
                <c:ptCount val="6"/>
                <c:pt idx="0">
                  <c:v>4107</c:v>
                </c:pt>
                <c:pt idx="1">
                  <c:v>4181.6000000000004</c:v>
                </c:pt>
                <c:pt idx="2">
                  <c:v>4253.3999999999996</c:v>
                </c:pt>
                <c:pt idx="3">
                  <c:v>4269.8</c:v>
                </c:pt>
                <c:pt idx="4">
                  <c:v>4272.6000000000004</c:v>
                </c:pt>
                <c:pt idx="5">
                  <c:v>4225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F-4DDD-B1CA-5E2F6EB1D52C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Sakila!$Q$12:$V$12</c:f>
              <c:numCache>
                <c:formatCode>#,##0.0</c:formatCode>
                <c:ptCount val="6"/>
                <c:pt idx="0">
                  <c:v>4115</c:v>
                </c:pt>
                <c:pt idx="1">
                  <c:v>4179</c:v>
                </c:pt>
                <c:pt idx="2">
                  <c:v>4249.8</c:v>
                </c:pt>
                <c:pt idx="3">
                  <c:v>4248.2</c:v>
                </c:pt>
                <c:pt idx="4">
                  <c:v>4252.3999999999996</c:v>
                </c:pt>
                <c:pt idx="5">
                  <c:v>4235.8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F-4DDD-B1CA-5E2F6EB1D52C}"/>
            </c:ext>
          </c:extLst>
        </c:ser>
        <c:ser>
          <c:idx val="4"/>
          <c:order val="2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Sakila!$Q$15:$V$15</c:f>
              <c:numCache>
                <c:formatCode>#,##0.0</c:formatCode>
                <c:ptCount val="6"/>
                <c:pt idx="0">
                  <c:v>23752.400000000001</c:v>
                </c:pt>
                <c:pt idx="1">
                  <c:v>23752.6</c:v>
                </c:pt>
                <c:pt idx="2">
                  <c:v>23751.4</c:v>
                </c:pt>
                <c:pt idx="3">
                  <c:v>23748.799999999999</c:v>
                </c:pt>
                <c:pt idx="4">
                  <c:v>23751.4</c:v>
                </c:pt>
                <c:pt idx="5">
                  <c:v>23752.400000000001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F-4DDD-B1CA-5E2F6EB1D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Sakila!$K$17:$O$17</c:f>
              <c:numCache>
                <c:formatCode>#,##0.0</c:formatCode>
                <c:ptCount val="5"/>
                <c:pt idx="0">
                  <c:v>1968.6666666666667</c:v>
                </c:pt>
                <c:pt idx="1">
                  <c:v>3938.8333333333335</c:v>
                </c:pt>
                <c:pt idx="2">
                  <c:v>5908</c:v>
                </c:pt>
                <c:pt idx="3">
                  <c:v>7877.833333333333</c:v>
                </c:pt>
                <c:pt idx="4">
                  <c:v>9847.5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350-897D-3B10C1F67050}"/>
            </c:ext>
          </c:extLst>
        </c:ser>
        <c:ser>
          <c:idx val="1"/>
          <c:order val="1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Sakila!$K$18:$O$18</c:f>
              <c:numCache>
                <c:formatCode>#,##0.0</c:formatCode>
                <c:ptCount val="5"/>
                <c:pt idx="0">
                  <c:v>4103.666666666667</c:v>
                </c:pt>
                <c:pt idx="1">
                  <c:v>7020.5</c:v>
                </c:pt>
                <c:pt idx="2">
                  <c:v>9547</c:v>
                </c:pt>
                <c:pt idx="3">
                  <c:v>11838.5</c:v>
                </c:pt>
                <c:pt idx="4">
                  <c:v>13981.333333333334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350-897D-3B10C1F67050}"/>
            </c:ext>
          </c:extLst>
        </c:ser>
        <c:ser>
          <c:idx val="2"/>
          <c:order val="2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Sakila!$K$20:$O$20</c:f>
              <c:numCache>
                <c:formatCode>#,##0.0</c:formatCode>
                <c:ptCount val="5"/>
                <c:pt idx="0">
                  <c:v>4064</c:v>
                </c:pt>
                <c:pt idx="1">
                  <c:v>6987.166666666667</c:v>
                </c:pt>
                <c:pt idx="2">
                  <c:v>9511.6666666666661</c:v>
                </c:pt>
                <c:pt idx="3">
                  <c:v>11810.166666666666</c:v>
                </c:pt>
                <c:pt idx="4">
                  <c:v>13946.666666666666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A-4350-897D-3B10C1F67050}"/>
            </c:ext>
          </c:extLst>
        </c:ser>
        <c:ser>
          <c:idx val="3"/>
          <c:order val="3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Sakila!$K$22:$O$22</c:f>
              <c:numCache>
                <c:formatCode>#,##0.0</c:formatCode>
                <c:ptCount val="5"/>
                <c:pt idx="0">
                  <c:v>24739.666666666668</c:v>
                </c:pt>
                <c:pt idx="1">
                  <c:v>25719.166666666668</c:v>
                </c:pt>
                <c:pt idx="2">
                  <c:v>26697.333333333332</c:v>
                </c:pt>
                <c:pt idx="3">
                  <c:v>27677</c:v>
                </c:pt>
                <c:pt idx="4">
                  <c:v>28656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0A-4350-897D-3B10C1F67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(%OVERLAPPING)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Sakila!$Q$17:$V$17</c:f>
              <c:numCache>
                <c:formatCode>#,##0.0</c:formatCode>
                <c:ptCount val="6"/>
                <c:pt idx="0">
                  <c:v>0</c:v>
                </c:pt>
                <c:pt idx="1">
                  <c:v>1417</c:v>
                </c:pt>
                <c:pt idx="2">
                  <c:v>4253.3999999999996</c:v>
                </c:pt>
                <c:pt idx="3">
                  <c:v>7089.8</c:v>
                </c:pt>
                <c:pt idx="4">
                  <c:v>9925.7999999999993</c:v>
                </c:pt>
                <c:pt idx="5">
                  <c:v>12763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B-43EF-BB77-5F025DC1F399}"/>
            </c:ext>
          </c:extLst>
        </c:ser>
        <c:ser>
          <c:idx val="1"/>
          <c:order val="1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Sakila!$Q$18:$V$18</c:f>
              <c:numCache>
                <c:formatCode>#,##0.0</c:formatCode>
                <c:ptCount val="6"/>
                <c:pt idx="0">
                  <c:v>4111.2</c:v>
                </c:pt>
                <c:pt idx="1">
                  <c:v>5380.2</c:v>
                </c:pt>
                <c:pt idx="2">
                  <c:v>7883</c:v>
                </c:pt>
                <c:pt idx="3">
                  <c:v>10350.6</c:v>
                </c:pt>
                <c:pt idx="4">
                  <c:v>12814.6</c:v>
                </c:pt>
                <c:pt idx="5">
                  <c:v>15249.6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B-43EF-BB77-5F025DC1F399}"/>
            </c:ext>
          </c:extLst>
        </c:ser>
        <c:ser>
          <c:idx val="2"/>
          <c:order val="2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Sakila!$Q$20:$V$20</c:f>
              <c:numCache>
                <c:formatCode>#,##0.0</c:formatCode>
                <c:ptCount val="6"/>
                <c:pt idx="0">
                  <c:v>4119.6000000000004</c:v>
                </c:pt>
                <c:pt idx="1">
                  <c:v>5359.8</c:v>
                </c:pt>
                <c:pt idx="2">
                  <c:v>7837.4</c:v>
                </c:pt>
                <c:pt idx="3">
                  <c:v>10292.799999999999</c:v>
                </c:pt>
                <c:pt idx="4">
                  <c:v>12758.4</c:v>
                </c:pt>
                <c:pt idx="5">
                  <c:v>15215.6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B-43EF-BB77-5F025DC1F399}"/>
            </c:ext>
          </c:extLst>
        </c:ser>
        <c:ser>
          <c:idx val="3"/>
          <c:order val="3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Sakila!$Q$22:$V$22</c:f>
              <c:numCache>
                <c:formatCode>#,##0.0</c:formatCode>
                <c:ptCount val="6"/>
                <c:pt idx="0">
                  <c:v>23759.8</c:v>
                </c:pt>
                <c:pt idx="1">
                  <c:v>24465.4</c:v>
                </c:pt>
                <c:pt idx="2">
                  <c:v>25875</c:v>
                </c:pt>
                <c:pt idx="3">
                  <c:v>27283.599999999999</c:v>
                </c:pt>
                <c:pt idx="4">
                  <c:v>28695.8</c:v>
                </c:pt>
                <c:pt idx="5">
                  <c:v>30107.4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CB-43EF-BB77-5F025DC1F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DB1</a:t>
            </a:r>
            <a:r>
              <a:rPr lang="en-US" baseline="0"/>
              <a:t> &amp; DB2 variations,</a:t>
            </a:r>
          </a:p>
          <a:p>
            <a:pPr>
              <a:defRPr/>
            </a:pPr>
            <a:r>
              <a:rPr lang="en-US" baseline="0"/>
              <a:t>no baselline</a:t>
            </a:r>
            <a:r>
              <a:rPr lang="en-US"/>
              <a:t>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KS DB1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Sakila!$K$7:$O$7</c:f>
              <c:numCache>
                <c:formatCode>#,##0.0</c:formatCode>
                <c:ptCount val="5"/>
                <c:pt idx="0">
                  <c:v>636.33333333333337</c:v>
                </c:pt>
                <c:pt idx="1">
                  <c:v>1254.3333333333333</c:v>
                </c:pt>
                <c:pt idx="2">
                  <c:v>1883</c:v>
                </c:pt>
                <c:pt idx="3">
                  <c:v>2492.5</c:v>
                </c:pt>
                <c:pt idx="4">
                  <c:v>3127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3-452A-B630-184CB0066C56}"/>
            </c:ext>
          </c:extLst>
        </c:ser>
        <c:ser>
          <c:idx val="1"/>
          <c:order val="1"/>
          <c:tx>
            <c:v>KS DB2</c:v>
          </c:tx>
          <c:spPr>
            <a:ln w="28575" cap="rnd">
              <a:solidFill>
                <a:srgbClr val="007A1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A17"/>
              </a:solidFill>
              <a:ln w="9525">
                <a:solidFill>
                  <a:srgbClr val="007A17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Sakila!$K$8:$O$8</c:f>
              <c:numCache>
                <c:formatCode>#,##0.0</c:formatCode>
                <c:ptCount val="5"/>
                <c:pt idx="0">
                  <c:v>1779.8333333333333</c:v>
                </c:pt>
                <c:pt idx="1">
                  <c:v>2385.8333333333335</c:v>
                </c:pt>
                <c:pt idx="2">
                  <c:v>2586.8333333333335</c:v>
                </c:pt>
                <c:pt idx="3">
                  <c:v>2562.5</c:v>
                </c:pt>
                <c:pt idx="4">
                  <c:v>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3-452A-B630-184CB0066C56}"/>
            </c:ext>
          </c:extLst>
        </c:ser>
        <c:ser>
          <c:idx val="2"/>
          <c:order val="2"/>
          <c:tx>
            <c:v>FH DB1</c:v>
          </c:tx>
          <c:spPr>
            <a:ln w="28575" cap="rnd">
              <a:solidFill>
                <a:srgbClr val="3FCD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FCDFF"/>
              </a:solidFill>
              <a:ln w="9525">
                <a:solidFill>
                  <a:srgbClr val="3FCD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Sakila!$K$10:$O$10</c:f>
              <c:numCache>
                <c:formatCode>#,##0.0</c:formatCode>
                <c:ptCount val="5"/>
                <c:pt idx="0">
                  <c:v>668.16666666666663</c:v>
                </c:pt>
                <c:pt idx="1">
                  <c:v>1320.6666666666667</c:v>
                </c:pt>
                <c:pt idx="2">
                  <c:v>1951.1666666666667</c:v>
                </c:pt>
                <c:pt idx="3">
                  <c:v>2567.6666666666665</c:v>
                </c:pt>
                <c:pt idx="4">
                  <c:v>3170.5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3-452A-B630-184CB0066C56}"/>
            </c:ext>
          </c:extLst>
        </c:ser>
        <c:ser>
          <c:idx val="3"/>
          <c:order val="3"/>
          <c:tx>
            <c:v>FH DB2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Sakila!$K$11:$O$11</c:f>
              <c:numCache>
                <c:formatCode>#,##0.0</c:formatCode>
                <c:ptCount val="5"/>
                <c:pt idx="0">
                  <c:v>1724.6666666666667</c:v>
                </c:pt>
                <c:pt idx="1">
                  <c:v>2319</c:v>
                </c:pt>
                <c:pt idx="2">
                  <c:v>2516</c:v>
                </c:pt>
                <c:pt idx="3">
                  <c:v>2496.8333333333335</c:v>
                </c:pt>
                <c:pt idx="4">
                  <c:v>2332.1666666666665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3-452A-B630-184CB0066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DB1</a:t>
            </a:r>
            <a:r>
              <a:rPr lang="en-US" baseline="0"/>
              <a:t> &amp; DB2 variations</a:t>
            </a:r>
            <a:r>
              <a:rPr lang="en-US"/>
              <a:t>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KS DB1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Superhero!$K$7:$O$7</c:f>
              <c:numCache>
                <c:formatCode>#,##0.0</c:formatCode>
                <c:ptCount val="5"/>
                <c:pt idx="0">
                  <c:v>349.66666666666669</c:v>
                </c:pt>
                <c:pt idx="1">
                  <c:v>284.66666666666669</c:v>
                </c:pt>
                <c:pt idx="2">
                  <c:v>469</c:v>
                </c:pt>
                <c:pt idx="3">
                  <c:v>488</c:v>
                </c:pt>
                <c:pt idx="4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5-47BF-8044-D0CA57C23AB1}"/>
            </c:ext>
          </c:extLst>
        </c:ser>
        <c:ser>
          <c:idx val="1"/>
          <c:order val="1"/>
          <c:tx>
            <c:v>KS DB2</c:v>
          </c:tx>
          <c:spPr>
            <a:ln w="28575" cap="rnd">
              <a:solidFill>
                <a:srgbClr val="007A17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A17"/>
              </a:solidFill>
              <a:ln w="9525">
                <a:solidFill>
                  <a:srgbClr val="007A17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Superhero!$K$8:$O$8</c:f>
              <c:numCache>
                <c:formatCode>#,##0.0</c:formatCode>
                <c:ptCount val="5"/>
                <c:pt idx="0">
                  <c:v>64</c:v>
                </c:pt>
                <c:pt idx="1">
                  <c:v>463.5</c:v>
                </c:pt>
                <c:pt idx="2">
                  <c:v>264.66666666666669</c:v>
                </c:pt>
                <c:pt idx="3">
                  <c:v>273.66666666666669</c:v>
                </c:pt>
                <c:pt idx="4">
                  <c:v>171.66666666666666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5-47BF-8044-D0CA57C23AB1}"/>
            </c:ext>
          </c:extLst>
        </c:ser>
        <c:ser>
          <c:idx val="2"/>
          <c:order val="2"/>
          <c:tx>
            <c:v>FH DB1</c:v>
          </c:tx>
          <c:spPr>
            <a:ln w="28575" cap="rnd">
              <a:solidFill>
                <a:srgbClr val="3FCDFF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3FCDFF"/>
              </a:solidFill>
              <a:ln w="9525">
                <a:solidFill>
                  <a:srgbClr val="3FCD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Superhero!$K$10:$O$10</c:f>
              <c:numCache>
                <c:formatCode>#,##0.0</c:formatCode>
                <c:ptCount val="5"/>
                <c:pt idx="0">
                  <c:v>98.666666666666671</c:v>
                </c:pt>
                <c:pt idx="1">
                  <c:v>199.5</c:v>
                </c:pt>
                <c:pt idx="2">
                  <c:v>301</c:v>
                </c:pt>
                <c:pt idx="3">
                  <c:v>404.66666666666669</c:v>
                </c:pt>
                <c:pt idx="4">
                  <c:v>507.16666666666669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85-47BF-8044-D0CA57C23AB1}"/>
            </c:ext>
          </c:extLst>
        </c:ser>
        <c:ser>
          <c:idx val="3"/>
          <c:order val="3"/>
          <c:tx>
            <c:v>FH DB2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Superhero!$K$11:$O$11</c:f>
              <c:numCache>
                <c:formatCode>#,##0.0</c:formatCode>
                <c:ptCount val="5"/>
                <c:pt idx="0">
                  <c:v>489.33333333333331</c:v>
                </c:pt>
                <c:pt idx="1">
                  <c:v>677.16666666666663</c:v>
                </c:pt>
                <c:pt idx="2">
                  <c:v>582.66666666666663</c:v>
                </c:pt>
                <c:pt idx="3">
                  <c:v>490.5</c:v>
                </c:pt>
                <c:pt idx="4">
                  <c:v>398.83333333333331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85-47BF-8044-D0CA57C23AB1}"/>
            </c:ext>
          </c:extLst>
        </c:ser>
        <c:ser>
          <c:idx val="4"/>
          <c:order val="4"/>
          <c:tx>
            <c:v>BL DB1</c:v>
          </c:tx>
          <c:spPr>
            <a:ln w="28575" cap="rnd">
              <a:solidFill>
                <a:srgbClr val="FF79A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79A9"/>
              </a:solidFill>
              <a:ln w="9525">
                <a:solidFill>
                  <a:srgbClr val="FF79A9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Superhero!$K$13:$O$13</c:f>
              <c:numCache>
                <c:formatCode>#,##0.0</c:formatCode>
                <c:ptCount val="5"/>
                <c:pt idx="0">
                  <c:v>102</c:v>
                </c:pt>
                <c:pt idx="1">
                  <c:v>208</c:v>
                </c:pt>
                <c:pt idx="2">
                  <c:v>311.66666666666669</c:v>
                </c:pt>
                <c:pt idx="3">
                  <c:v>418</c:v>
                </c:pt>
                <c:pt idx="4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85-47BF-8044-D0CA57C23AB1}"/>
            </c:ext>
          </c:extLst>
        </c:ser>
        <c:ser>
          <c:idx val="5"/>
          <c:order val="5"/>
          <c:tx>
            <c:v>BL DB2</c:v>
          </c:tx>
          <c:spPr>
            <a:ln w="28575" cap="rnd">
              <a:solidFill>
                <a:srgbClr val="FF3F3F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3F3F"/>
              </a:solidFill>
              <a:ln w="9525">
                <a:solidFill>
                  <a:srgbClr val="FF3F3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Superhero!$K$14:$O$14</c:f>
              <c:numCache>
                <c:formatCode>#,##0.0</c:formatCode>
                <c:ptCount val="5"/>
                <c:pt idx="0">
                  <c:v>942</c:v>
                </c:pt>
                <c:pt idx="1">
                  <c:v>838</c:v>
                </c:pt>
                <c:pt idx="2">
                  <c:v>732</c:v>
                </c:pt>
                <c:pt idx="3">
                  <c:v>628</c:v>
                </c:pt>
                <c:pt idx="4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85-47BF-8044-D0CA57C2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variations, no baseline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Sakila!$K$9:$O$9</c:f>
              <c:numCache>
                <c:formatCode>#,##0.0</c:formatCode>
                <c:ptCount val="5"/>
                <c:pt idx="0">
                  <c:v>2416.1666666666665</c:v>
                </c:pt>
                <c:pt idx="1">
                  <c:v>3640.166666666667</c:v>
                </c:pt>
                <c:pt idx="2">
                  <c:v>4469.8333333333339</c:v>
                </c:pt>
                <c:pt idx="3">
                  <c:v>5055</c:v>
                </c:pt>
                <c:pt idx="4">
                  <c:v>5510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9-4B7F-A380-6809F1CD3055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Sakila!$K$12:$O$12</c:f>
              <c:numCache>
                <c:formatCode>#,##0.0</c:formatCode>
                <c:ptCount val="5"/>
                <c:pt idx="0">
                  <c:v>2392.8333333333335</c:v>
                </c:pt>
                <c:pt idx="1">
                  <c:v>3639.666666666667</c:v>
                </c:pt>
                <c:pt idx="2">
                  <c:v>4467.166666666667</c:v>
                </c:pt>
                <c:pt idx="3">
                  <c:v>5064.5</c:v>
                </c:pt>
                <c:pt idx="4">
                  <c:v>5502.6666666666661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9-4B7F-A380-6809F1CD3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DB1</a:t>
            </a:r>
            <a:r>
              <a:rPr lang="en-US" baseline="0"/>
              <a:t> &amp; DB2 variations, </a:t>
            </a:r>
          </a:p>
          <a:p>
            <a:pPr>
              <a:defRPr/>
            </a:pPr>
            <a:r>
              <a:rPr lang="en-US" baseline="0"/>
              <a:t>no baseline</a:t>
            </a:r>
            <a:r>
              <a:rPr lang="en-US"/>
              <a:t>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KS DB1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Sakila!$Q$7:$V$7</c:f>
              <c:numCache>
                <c:formatCode>General</c:formatCode>
                <c:ptCount val="6"/>
                <c:pt idx="0">
                  <c:v>1870</c:v>
                </c:pt>
                <c:pt idx="1">
                  <c:v>1874</c:v>
                </c:pt>
                <c:pt idx="2">
                  <c:v>1881.4</c:v>
                </c:pt>
                <c:pt idx="3">
                  <c:v>1879.2</c:v>
                </c:pt>
                <c:pt idx="4">
                  <c:v>1886.8</c:v>
                </c:pt>
                <c:pt idx="5">
                  <c:v>1880.4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7-4856-A77C-63F794EC51B3}"/>
            </c:ext>
          </c:extLst>
        </c:ser>
        <c:ser>
          <c:idx val="1"/>
          <c:order val="1"/>
          <c:tx>
            <c:v>KS DB2</c:v>
          </c:tx>
          <c:spPr>
            <a:ln w="28575" cap="rnd">
              <a:solidFill>
                <a:srgbClr val="007A1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A17"/>
              </a:solidFill>
              <a:ln w="9525">
                <a:solidFill>
                  <a:srgbClr val="007A17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Sakila!$Q$8:$V$8</c:f>
              <c:numCache>
                <c:formatCode>General</c:formatCode>
                <c:ptCount val="6"/>
                <c:pt idx="0">
                  <c:v>2237</c:v>
                </c:pt>
                <c:pt idx="1">
                  <c:v>2307.6</c:v>
                </c:pt>
                <c:pt idx="2">
                  <c:v>2372</c:v>
                </c:pt>
                <c:pt idx="3">
                  <c:v>2390.6</c:v>
                </c:pt>
                <c:pt idx="4">
                  <c:v>2385.8000000000002</c:v>
                </c:pt>
                <c:pt idx="5">
                  <c:v>2344.6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7-4856-A77C-63F794EC51B3}"/>
            </c:ext>
          </c:extLst>
        </c:ser>
        <c:ser>
          <c:idx val="2"/>
          <c:order val="2"/>
          <c:tx>
            <c:v>FH DB1</c:v>
          </c:tx>
          <c:spPr>
            <a:ln w="28575" cap="rnd">
              <a:solidFill>
                <a:srgbClr val="3FCD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FCDFF"/>
              </a:solidFill>
              <a:ln w="9525">
                <a:solidFill>
                  <a:srgbClr val="3FCD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Sakila!$Q$10:$V$10</c:f>
              <c:numCache>
                <c:formatCode>General</c:formatCode>
                <c:ptCount val="6"/>
                <c:pt idx="0">
                  <c:v>1952</c:v>
                </c:pt>
                <c:pt idx="1">
                  <c:v>1942</c:v>
                </c:pt>
                <c:pt idx="2">
                  <c:v>1938.2</c:v>
                </c:pt>
                <c:pt idx="3">
                  <c:v>1923</c:v>
                </c:pt>
                <c:pt idx="4">
                  <c:v>1928.2</c:v>
                </c:pt>
                <c:pt idx="5">
                  <c:v>1930.4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7-4856-A77C-63F794EC51B3}"/>
            </c:ext>
          </c:extLst>
        </c:ser>
        <c:ser>
          <c:idx val="3"/>
          <c:order val="3"/>
          <c:tx>
            <c:v>FH DB2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Sakila!$Q$11:$V$11</c:f>
              <c:numCache>
                <c:formatCode>General</c:formatCode>
                <c:ptCount val="6"/>
                <c:pt idx="0">
                  <c:v>2163</c:v>
                </c:pt>
                <c:pt idx="1">
                  <c:v>2237</c:v>
                </c:pt>
                <c:pt idx="2">
                  <c:v>2311.6</c:v>
                </c:pt>
                <c:pt idx="3">
                  <c:v>2325.1999999999998</c:v>
                </c:pt>
                <c:pt idx="4">
                  <c:v>2324.1999999999998</c:v>
                </c:pt>
                <c:pt idx="5">
                  <c:v>2305.4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37-4856-A77C-63F794EC5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variations, no baseline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Sakila!$Q$9:$V$9</c:f>
              <c:numCache>
                <c:formatCode>#,##0.0</c:formatCode>
                <c:ptCount val="6"/>
                <c:pt idx="0">
                  <c:v>4107</c:v>
                </c:pt>
                <c:pt idx="1">
                  <c:v>4181.6000000000004</c:v>
                </c:pt>
                <c:pt idx="2">
                  <c:v>4253.3999999999996</c:v>
                </c:pt>
                <c:pt idx="3">
                  <c:v>4269.8</c:v>
                </c:pt>
                <c:pt idx="4">
                  <c:v>4272.6000000000004</c:v>
                </c:pt>
                <c:pt idx="5">
                  <c:v>4225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C-4DCD-B500-3D73AFF77923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Sakila!$Q$12:$V$12</c:f>
              <c:numCache>
                <c:formatCode>#,##0.0</c:formatCode>
                <c:ptCount val="6"/>
                <c:pt idx="0">
                  <c:v>4115</c:v>
                </c:pt>
                <c:pt idx="1">
                  <c:v>4179</c:v>
                </c:pt>
                <c:pt idx="2">
                  <c:v>4249.8</c:v>
                </c:pt>
                <c:pt idx="3">
                  <c:v>4248.2</c:v>
                </c:pt>
                <c:pt idx="4">
                  <c:v>4252.3999999999996</c:v>
                </c:pt>
                <c:pt idx="5">
                  <c:v>4235.8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C-4DCD-B500-3D73AFF77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OVERLAPPING, no baseline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val>
            <c:numRef>
              <c:f>Sakila!$K$17:$O$17</c:f>
              <c:numCache>
                <c:formatCode>#,##0.0</c:formatCode>
                <c:ptCount val="5"/>
                <c:pt idx="0">
                  <c:v>1968.6666666666667</c:v>
                </c:pt>
                <c:pt idx="1">
                  <c:v>3938.8333333333335</c:v>
                </c:pt>
                <c:pt idx="2">
                  <c:v>5908</c:v>
                </c:pt>
                <c:pt idx="3">
                  <c:v>7877.833333333333</c:v>
                </c:pt>
                <c:pt idx="4">
                  <c:v>9847.5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6-4ADA-A454-6CF55BA895C5}"/>
            </c:ext>
          </c:extLst>
        </c:ser>
        <c:ser>
          <c:idx val="1"/>
          <c:order val="1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val>
            <c:numRef>
              <c:f>Sakila!$K$18:$O$18</c:f>
              <c:numCache>
                <c:formatCode>#,##0.0</c:formatCode>
                <c:ptCount val="5"/>
                <c:pt idx="0">
                  <c:v>4103.666666666667</c:v>
                </c:pt>
                <c:pt idx="1">
                  <c:v>7020.5</c:v>
                </c:pt>
                <c:pt idx="2">
                  <c:v>9547</c:v>
                </c:pt>
                <c:pt idx="3">
                  <c:v>11838.5</c:v>
                </c:pt>
                <c:pt idx="4">
                  <c:v>13981.333333333334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6-4ADA-A454-6CF55BA895C5}"/>
            </c:ext>
          </c:extLst>
        </c:ser>
        <c:ser>
          <c:idx val="2"/>
          <c:order val="2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val>
            <c:numRef>
              <c:f>Sakila!$K$20:$O$20</c:f>
              <c:numCache>
                <c:formatCode>#,##0.0</c:formatCode>
                <c:ptCount val="5"/>
                <c:pt idx="0">
                  <c:v>4064</c:v>
                </c:pt>
                <c:pt idx="1">
                  <c:v>6987.166666666667</c:v>
                </c:pt>
                <c:pt idx="2">
                  <c:v>9511.6666666666661</c:v>
                </c:pt>
                <c:pt idx="3">
                  <c:v>11810.166666666666</c:v>
                </c:pt>
                <c:pt idx="4">
                  <c:v>13946.666666666666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6-4ADA-A454-6CF55BA89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OVERLAPPING, no baselien (%OVERLAPPING)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607171905446194"/>
          <c:y val="7.34450750205351E-2"/>
          <c:w val="0.86392828094553809"/>
          <c:h val="0.8208289495157246"/>
        </c:manualLayout>
      </c:layout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Sakila!$Q$17:$V$17</c:f>
              <c:numCache>
                <c:formatCode>#,##0.0</c:formatCode>
                <c:ptCount val="6"/>
                <c:pt idx="0">
                  <c:v>0</c:v>
                </c:pt>
                <c:pt idx="1">
                  <c:v>1417</c:v>
                </c:pt>
                <c:pt idx="2">
                  <c:v>4253.3999999999996</c:v>
                </c:pt>
                <c:pt idx="3">
                  <c:v>7089.8</c:v>
                </c:pt>
                <c:pt idx="4">
                  <c:v>9925.7999999999993</c:v>
                </c:pt>
                <c:pt idx="5">
                  <c:v>12763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D-4BD3-B75F-10BC2105DD81}"/>
            </c:ext>
          </c:extLst>
        </c:ser>
        <c:ser>
          <c:idx val="1"/>
          <c:order val="1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Sakila!$Q$18:$V$18</c:f>
              <c:numCache>
                <c:formatCode>#,##0.0</c:formatCode>
                <c:ptCount val="6"/>
                <c:pt idx="0">
                  <c:v>4111.2</c:v>
                </c:pt>
                <c:pt idx="1">
                  <c:v>5380.2</c:v>
                </c:pt>
                <c:pt idx="2">
                  <c:v>7883</c:v>
                </c:pt>
                <c:pt idx="3">
                  <c:v>10350.6</c:v>
                </c:pt>
                <c:pt idx="4">
                  <c:v>12814.6</c:v>
                </c:pt>
                <c:pt idx="5">
                  <c:v>15249.6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D-4BD3-B75F-10BC2105DD81}"/>
            </c:ext>
          </c:extLst>
        </c:ser>
        <c:ser>
          <c:idx val="2"/>
          <c:order val="2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Sakila!$Q$20:$V$20</c:f>
              <c:numCache>
                <c:formatCode>#,##0.0</c:formatCode>
                <c:ptCount val="6"/>
                <c:pt idx="0">
                  <c:v>4119.6000000000004</c:v>
                </c:pt>
                <c:pt idx="1">
                  <c:v>5359.8</c:v>
                </c:pt>
                <c:pt idx="2">
                  <c:v>7837.4</c:v>
                </c:pt>
                <c:pt idx="3">
                  <c:v>10292.799999999999</c:v>
                </c:pt>
                <c:pt idx="4">
                  <c:v>12758.4</c:v>
                </c:pt>
                <c:pt idx="5">
                  <c:v>15215.6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6D-4BD3-B75F-10BC2105D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% of time required for selection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[1]gravity!$AF$6:$AJ$6</c:f>
              <c:numCache>
                <c:formatCode>General</c:formatCode>
                <c:ptCount val="5"/>
                <c:pt idx="0">
                  <c:v>42.898078435779304</c:v>
                </c:pt>
                <c:pt idx="1">
                  <c:v>56.578054380315656</c:v>
                </c:pt>
                <c:pt idx="2">
                  <c:v>73.560404788202632</c:v>
                </c:pt>
                <c:pt idx="3">
                  <c:v>82.896496347134445</c:v>
                </c:pt>
                <c:pt idx="4">
                  <c:v>88.370513025327355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0-4732-9F3F-B02BC6DE29F0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[1]gravity!$AF$9:$AJ$9</c:f>
              <c:numCache>
                <c:formatCode>General</c:formatCode>
                <c:ptCount val="5"/>
                <c:pt idx="0">
                  <c:v>26.113800068600167</c:v>
                </c:pt>
                <c:pt idx="1">
                  <c:v>16.026580159062373</c:v>
                </c:pt>
                <c:pt idx="2">
                  <c:v>12.477013802286992</c:v>
                </c:pt>
                <c:pt idx="3">
                  <c:v>8.403900003373705</c:v>
                </c:pt>
                <c:pt idx="4">
                  <c:v>6.4948943243885058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0-4732-9F3F-B02BC6DE2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22143"/>
        <c:axId val="122029215"/>
      </c:lineChart>
      <c:catAx>
        <c:axId val="12202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9215"/>
        <c:crosses val="autoZero"/>
        <c:auto val="1"/>
        <c:lblAlgn val="ctr"/>
        <c:lblOffset val="100"/>
        <c:noMultiLvlLbl val="0"/>
      </c:catAx>
      <c:valAx>
        <c:axId val="122029215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% of time required for selection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[1]gravity!$AL$6:$AQ$6</c:f>
              <c:numCache>
                <c:formatCode>General</c:formatCode>
                <c:ptCount val="6"/>
                <c:pt idx="0">
                  <c:v>61.608967807869185</c:v>
                </c:pt>
                <c:pt idx="1">
                  <c:v>64.09967431065607</c:v>
                </c:pt>
                <c:pt idx="2">
                  <c:v>75.634709019244141</c:v>
                </c:pt>
                <c:pt idx="3">
                  <c:v>82.811986188753707</c:v>
                </c:pt>
                <c:pt idx="4">
                  <c:v>86.390804421658018</c:v>
                </c:pt>
                <c:pt idx="5">
                  <c:v>89.406744914526868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8-4E6C-AEAA-04300F0456FE}"/>
            </c:ext>
          </c:extLst>
        </c:ser>
        <c:ser>
          <c:idx val="1"/>
          <c:order val="1"/>
          <c:tx>
            <c:v>fromHigher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[1]gravity!$AL$9:$AQ$9</c:f>
              <c:numCache>
                <c:formatCode>General</c:formatCode>
                <c:ptCount val="6"/>
                <c:pt idx="0">
                  <c:v>12.64893670504248</c:v>
                </c:pt>
                <c:pt idx="1">
                  <c:v>12.938866343762273</c:v>
                </c:pt>
                <c:pt idx="2">
                  <c:v>11.325115562403699</c:v>
                </c:pt>
                <c:pt idx="3">
                  <c:v>12.066887616752036</c:v>
                </c:pt>
                <c:pt idx="4">
                  <c:v>11.654778190345905</c:v>
                </c:pt>
                <c:pt idx="5">
                  <c:v>10.497901891978113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8-4E6C-AEAA-04300F045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22143"/>
        <c:axId val="122029215"/>
      </c:lineChart>
      <c:catAx>
        <c:axId val="12202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9215"/>
        <c:crosses val="autoZero"/>
        <c:auto val="1"/>
        <c:lblAlgn val="ctr"/>
        <c:lblOffset val="100"/>
        <c:noMultiLvlLbl val="0"/>
      </c:catAx>
      <c:valAx>
        <c:axId val="122029215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variation from expected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Sakila!$K$19:$O$19</c:f>
              <c:numCache>
                <c:formatCode>#,##0.0</c:formatCode>
                <c:ptCount val="5"/>
                <c:pt idx="0">
                  <c:v>2135</c:v>
                </c:pt>
                <c:pt idx="1">
                  <c:v>3081.6666666666665</c:v>
                </c:pt>
                <c:pt idx="2">
                  <c:v>3639</c:v>
                </c:pt>
                <c:pt idx="3">
                  <c:v>3960.666666666667</c:v>
                </c:pt>
                <c:pt idx="4">
                  <c:v>4133.8333333333339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2-4769-A129-90B18EC4937F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Sakila!$K$21:$O$21</c:f>
              <c:numCache>
                <c:formatCode>#,##0.0</c:formatCode>
                <c:ptCount val="5"/>
                <c:pt idx="0">
                  <c:v>2095.333333333333</c:v>
                </c:pt>
                <c:pt idx="1">
                  <c:v>3048.3333333333335</c:v>
                </c:pt>
                <c:pt idx="2">
                  <c:v>3603.6666666666661</c:v>
                </c:pt>
                <c:pt idx="3">
                  <c:v>3932.333333333333</c:v>
                </c:pt>
                <c:pt idx="4">
                  <c:v>4099.1666666666661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2-4769-A129-90B18EC4937F}"/>
            </c:ext>
          </c:extLst>
        </c:ser>
        <c:ser>
          <c:idx val="3"/>
          <c:order val="2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Sakila!$K$23:$O$23</c:f>
              <c:numCache>
                <c:formatCode>#,##0.0</c:formatCode>
                <c:ptCount val="5"/>
                <c:pt idx="0">
                  <c:v>22771</c:v>
                </c:pt>
                <c:pt idx="1">
                  <c:v>21780.333333333336</c:v>
                </c:pt>
                <c:pt idx="2">
                  <c:v>20789.333333333332</c:v>
                </c:pt>
                <c:pt idx="3">
                  <c:v>19799.166666666668</c:v>
                </c:pt>
                <c:pt idx="4">
                  <c:v>18808.5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62-4769-A129-90B18EC49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</a:t>
            </a:r>
            <a:r>
              <a:rPr lang="en-US" sz="1400" b="0" i="0" u="none" strike="noStrike" baseline="0">
                <a:effectLst/>
              </a:rPr>
              <a:t>variation from expected</a:t>
            </a:r>
            <a:r>
              <a:rPr lang="en-US"/>
              <a:t> (%OVERLAPPING)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Sakila!$Q$19:$V$19</c:f>
              <c:numCache>
                <c:formatCode>#,##0.0</c:formatCode>
                <c:ptCount val="6"/>
                <c:pt idx="0">
                  <c:v>4111.2</c:v>
                </c:pt>
                <c:pt idx="1">
                  <c:v>3963.2</c:v>
                </c:pt>
                <c:pt idx="2">
                  <c:v>3629.6000000000004</c:v>
                </c:pt>
                <c:pt idx="3">
                  <c:v>3260.8</c:v>
                </c:pt>
                <c:pt idx="4">
                  <c:v>2888.8000000000011</c:v>
                </c:pt>
                <c:pt idx="5">
                  <c:v>2486.6000000000004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F-4819-BACA-16EECBC98DBC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Sakila!$Q$21:$V$21</c:f>
              <c:numCache>
                <c:formatCode>#,##0.0</c:formatCode>
                <c:ptCount val="6"/>
                <c:pt idx="0">
                  <c:v>4119.6000000000004</c:v>
                </c:pt>
                <c:pt idx="1">
                  <c:v>3942.8</c:v>
                </c:pt>
                <c:pt idx="2">
                  <c:v>3584</c:v>
                </c:pt>
                <c:pt idx="3">
                  <c:v>3202.9999999999991</c:v>
                </c:pt>
                <c:pt idx="4">
                  <c:v>2832.6000000000004</c:v>
                </c:pt>
                <c:pt idx="5">
                  <c:v>2452.6000000000004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F-4819-BACA-16EECBC98DBC}"/>
            </c:ext>
          </c:extLst>
        </c:ser>
        <c:ser>
          <c:idx val="3"/>
          <c:order val="2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Sakila!$Q$23:$V$23</c:f>
              <c:numCache>
                <c:formatCode>#,##0.0</c:formatCode>
                <c:ptCount val="6"/>
                <c:pt idx="0">
                  <c:v>23759.8</c:v>
                </c:pt>
                <c:pt idx="1">
                  <c:v>23048.400000000001</c:v>
                </c:pt>
                <c:pt idx="2">
                  <c:v>21621.599999999999</c:v>
                </c:pt>
                <c:pt idx="3">
                  <c:v>20193.8</c:v>
                </c:pt>
                <c:pt idx="4">
                  <c:v>18770</c:v>
                </c:pt>
                <c:pt idx="5">
                  <c:v>17344.400000000001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F-4819-BACA-16EECBC9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variation from expected (%SPLIT)</a:t>
            </a:r>
          </a:p>
          <a:p>
            <a:pPr>
              <a:defRPr/>
            </a:pPr>
            <a:r>
              <a:rPr lang="en-US"/>
              <a:t>no bl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Sakila!$K$19:$O$19</c:f>
              <c:numCache>
                <c:formatCode>#,##0.0</c:formatCode>
                <c:ptCount val="5"/>
                <c:pt idx="0">
                  <c:v>2135</c:v>
                </c:pt>
                <c:pt idx="1">
                  <c:v>3081.6666666666665</c:v>
                </c:pt>
                <c:pt idx="2">
                  <c:v>3639</c:v>
                </c:pt>
                <c:pt idx="3">
                  <c:v>3960.666666666667</c:v>
                </c:pt>
                <c:pt idx="4">
                  <c:v>4133.8333333333339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2-468E-9C67-89987DD40DB7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Sakila!$K$21:$O$21</c:f>
              <c:numCache>
                <c:formatCode>#,##0.0</c:formatCode>
                <c:ptCount val="5"/>
                <c:pt idx="0">
                  <c:v>2095.333333333333</c:v>
                </c:pt>
                <c:pt idx="1">
                  <c:v>3048.3333333333335</c:v>
                </c:pt>
                <c:pt idx="2">
                  <c:v>3603.6666666666661</c:v>
                </c:pt>
                <c:pt idx="3">
                  <c:v>3932.333333333333</c:v>
                </c:pt>
                <c:pt idx="4">
                  <c:v>4099.1666666666661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2-468E-9C67-89987DD40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variations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Superhero!$K$9:$O$9</c:f>
              <c:numCache>
                <c:formatCode>#,##0.0</c:formatCode>
                <c:ptCount val="5"/>
                <c:pt idx="0">
                  <c:v>413.66666666666669</c:v>
                </c:pt>
                <c:pt idx="1">
                  <c:v>748.16666666666674</c:v>
                </c:pt>
                <c:pt idx="2">
                  <c:v>733.66666666666674</c:v>
                </c:pt>
                <c:pt idx="3">
                  <c:v>761.66666666666674</c:v>
                </c:pt>
                <c:pt idx="4">
                  <c:v>675.66666666666663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6-4F34-B901-C30B2ECB1984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Superhero!$K$12:$O$12</c:f>
              <c:numCache>
                <c:formatCode>#,##0.0</c:formatCode>
                <c:ptCount val="5"/>
                <c:pt idx="0">
                  <c:v>588</c:v>
                </c:pt>
                <c:pt idx="1">
                  <c:v>876.66666666666663</c:v>
                </c:pt>
                <c:pt idx="2">
                  <c:v>883.66666666666663</c:v>
                </c:pt>
                <c:pt idx="3">
                  <c:v>895.16666666666674</c:v>
                </c:pt>
                <c:pt idx="4">
                  <c:v>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6-4F34-B901-C30B2ECB1984}"/>
            </c:ext>
          </c:extLst>
        </c:ser>
        <c:ser>
          <c:idx val="4"/>
          <c:order val="2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Superhero!$K$15:$O$15</c:f>
              <c:numCache>
                <c:formatCode>#,##0.0</c:formatCode>
                <c:ptCount val="5"/>
                <c:pt idx="0">
                  <c:v>1044</c:v>
                </c:pt>
                <c:pt idx="1">
                  <c:v>1046</c:v>
                </c:pt>
                <c:pt idx="2">
                  <c:v>1043.6666666666667</c:v>
                </c:pt>
                <c:pt idx="3">
                  <c:v>1046</c:v>
                </c:pt>
                <c:pt idx="4">
                  <c:v>1046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6-4F34-B901-C30B2ECB1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</a:t>
            </a:r>
            <a:r>
              <a:rPr lang="en-US" sz="1400" b="0" i="0" u="none" strike="noStrike" baseline="0">
                <a:effectLst/>
              </a:rPr>
              <a:t>variation from expected</a:t>
            </a:r>
            <a:r>
              <a:rPr lang="en-US"/>
              <a:t> (%OVERLAPPING) no bl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Sakila!$Q$19:$V$19</c:f>
              <c:numCache>
                <c:formatCode>#,##0.0</c:formatCode>
                <c:ptCount val="6"/>
                <c:pt idx="0">
                  <c:v>4111.2</c:v>
                </c:pt>
                <c:pt idx="1">
                  <c:v>3963.2</c:v>
                </c:pt>
                <c:pt idx="2">
                  <c:v>3629.6000000000004</c:v>
                </c:pt>
                <c:pt idx="3">
                  <c:v>3260.8</c:v>
                </c:pt>
                <c:pt idx="4">
                  <c:v>2888.8000000000011</c:v>
                </c:pt>
                <c:pt idx="5">
                  <c:v>2486.6000000000004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C-4BB3-BA92-6D3EE463ED4B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Sakila!$Q$21:$V$21</c:f>
              <c:numCache>
                <c:formatCode>#,##0.0</c:formatCode>
                <c:ptCount val="6"/>
                <c:pt idx="0">
                  <c:v>4119.6000000000004</c:v>
                </c:pt>
                <c:pt idx="1">
                  <c:v>3942.8</c:v>
                </c:pt>
                <c:pt idx="2">
                  <c:v>3584</c:v>
                </c:pt>
                <c:pt idx="3">
                  <c:v>3202.9999999999991</c:v>
                </c:pt>
                <c:pt idx="4">
                  <c:v>2832.6000000000004</c:v>
                </c:pt>
                <c:pt idx="5">
                  <c:v>2452.6000000000004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C-4BB3-BA92-6D3EE463E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222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E226"/>
              </a:solidFill>
              <a:ln w="9525">
                <a:solidFill>
                  <a:srgbClr val="00E226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Gravity_Books!$K$3:$O$3</c:f>
              <c:numCache>
                <c:formatCode>0.000</c:formatCode>
                <c:ptCount val="5"/>
                <c:pt idx="0">
                  <c:v>5.9326666666666661</c:v>
                </c:pt>
                <c:pt idx="1">
                  <c:v>11.542166666666667</c:v>
                </c:pt>
                <c:pt idx="2">
                  <c:v>27.915833333333335</c:v>
                </c:pt>
                <c:pt idx="3">
                  <c:v>52.721166666666669</c:v>
                </c:pt>
                <c:pt idx="4">
                  <c:v>94.936833333333354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3-48C0-8A89-8E9856E7A54B}"/>
            </c:ext>
          </c:extLst>
        </c:ser>
        <c:ser>
          <c:idx val="1"/>
          <c:order val="1"/>
          <c:tx>
            <c:v>fromHigher</c:v>
          </c:tx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00FF"/>
              </a:solidFill>
              <a:ln w="9525">
                <a:solidFill>
                  <a:srgbClr val="0000FF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Gravity_Books!$K$4:$O$4</c:f>
              <c:numCache>
                <c:formatCode>0.000</c:formatCode>
                <c:ptCount val="5"/>
                <c:pt idx="0">
                  <c:v>4.3731666666666671</c:v>
                </c:pt>
                <c:pt idx="1">
                  <c:v>6.3706666666666658</c:v>
                </c:pt>
                <c:pt idx="2">
                  <c:v>7.8851666666666675</c:v>
                </c:pt>
                <c:pt idx="3">
                  <c:v>9.8803333333333345</c:v>
                </c:pt>
                <c:pt idx="4">
                  <c:v>11.229333333333335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3-48C0-8A89-8E9856E7A54B}"/>
            </c:ext>
          </c:extLst>
        </c:ser>
        <c:ser>
          <c:idx val="2"/>
          <c:order val="2"/>
          <c:tx>
            <c:v>Baseline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Gravity_Books!$K$5:$O$5</c:f>
              <c:numCache>
                <c:formatCode>0.000</c:formatCode>
                <c:ptCount val="5"/>
                <c:pt idx="0">
                  <c:v>4.2463333333333333</c:v>
                </c:pt>
                <c:pt idx="1">
                  <c:v>4.2809999999999997</c:v>
                </c:pt>
                <c:pt idx="2">
                  <c:v>4.508</c:v>
                </c:pt>
                <c:pt idx="3">
                  <c:v>5.1301666666666668</c:v>
                </c:pt>
                <c:pt idx="4">
                  <c:v>4.5393333333333334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3-48C0-8A89-8E9856E7A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731871"/>
        <c:axId val="952734367"/>
      </c:lineChart>
      <c:catAx>
        <c:axId val="9527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2734367"/>
        <c:crosses val="autoZero"/>
        <c:auto val="1"/>
        <c:lblAlgn val="ctr"/>
        <c:lblOffset val="100"/>
        <c:noMultiLvlLbl val="0"/>
      </c:catAx>
      <c:valAx>
        <c:axId val="952734367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27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222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E226"/>
              </a:solidFill>
              <a:ln w="9525">
                <a:solidFill>
                  <a:srgbClr val="00E226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Gravity_Books!$Q$3:$V$3</c:f>
              <c:numCache>
                <c:formatCode>General</c:formatCode>
                <c:ptCount val="6"/>
                <c:pt idx="0">
                  <c:v>18.787200000000002</c:v>
                </c:pt>
                <c:pt idx="1">
                  <c:v>20.940199999999997</c:v>
                </c:pt>
                <c:pt idx="2">
                  <c:v>27.603200000000005</c:v>
                </c:pt>
                <c:pt idx="3">
                  <c:v>38.924799999999998</c:v>
                </c:pt>
                <c:pt idx="4">
                  <c:v>52.233799999999995</c:v>
                </c:pt>
                <c:pt idx="5">
                  <c:v>73.169200000000004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5-4A4F-8BD9-671FDD8EAFF6}"/>
            </c:ext>
          </c:extLst>
        </c:ser>
        <c:ser>
          <c:idx val="1"/>
          <c:order val="1"/>
          <c:tx>
            <c:v>fromHigher</c:v>
          </c:tx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00FF"/>
              </a:solidFill>
              <a:ln w="9525">
                <a:solidFill>
                  <a:srgbClr val="0000FF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Gravity_Books!$Q$4:$V$4</c:f>
              <c:numCache>
                <c:formatCode>General</c:formatCode>
                <c:ptCount val="6"/>
                <c:pt idx="0">
                  <c:v>7.9564000000000004</c:v>
                </c:pt>
                <c:pt idx="1">
                  <c:v>7.6390000000000002</c:v>
                </c:pt>
                <c:pt idx="2">
                  <c:v>7.7879999999999994</c:v>
                </c:pt>
                <c:pt idx="3">
                  <c:v>7.9655999999999993</c:v>
                </c:pt>
                <c:pt idx="4">
                  <c:v>8.1872000000000007</c:v>
                </c:pt>
                <c:pt idx="5">
                  <c:v>8.1501999999999999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5-4A4F-8BD9-671FDD8EAFF6}"/>
            </c:ext>
          </c:extLst>
        </c:ser>
        <c:ser>
          <c:idx val="2"/>
          <c:order val="2"/>
          <c:tx>
            <c:v>Baseline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Gravity_Books!$Q$5:$V$5</c:f>
              <c:numCache>
                <c:formatCode>General</c:formatCode>
                <c:ptCount val="6"/>
                <c:pt idx="0">
                  <c:v>4.4139999999999997</c:v>
                </c:pt>
                <c:pt idx="1">
                  <c:v>4.7218</c:v>
                </c:pt>
                <c:pt idx="2">
                  <c:v>4.4687999999999999</c:v>
                </c:pt>
                <c:pt idx="3">
                  <c:v>4.7467999999999995</c:v>
                </c:pt>
                <c:pt idx="4">
                  <c:v>4.4657999999999998</c:v>
                </c:pt>
                <c:pt idx="5">
                  <c:v>4.4286000000000003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A5-4A4F-8BD9-671FDD8EA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731871"/>
        <c:axId val="952734367"/>
      </c:lineChart>
      <c:catAx>
        <c:axId val="9527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2734367"/>
        <c:crosses val="autoZero"/>
        <c:auto val="1"/>
        <c:lblAlgn val="ctr"/>
        <c:lblOffset val="100"/>
        <c:noMultiLvlLbl val="0"/>
      </c:catAx>
      <c:valAx>
        <c:axId val="952734367"/>
        <c:scaling>
          <c:orientation val="minMax"/>
          <c:min val="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27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DB1</a:t>
            </a:r>
            <a:r>
              <a:rPr lang="en-US" baseline="0"/>
              <a:t> &amp; DB2 variations</a:t>
            </a:r>
            <a:r>
              <a:rPr lang="en-US"/>
              <a:t>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KS DB1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Gravity_Books!$K$7:$O$7</c:f>
              <c:numCache>
                <c:formatCode>#,##0.0</c:formatCode>
                <c:ptCount val="5"/>
                <c:pt idx="0">
                  <c:v>2290</c:v>
                </c:pt>
                <c:pt idx="1">
                  <c:v>4591</c:v>
                </c:pt>
                <c:pt idx="2">
                  <c:v>6852</c:v>
                </c:pt>
                <c:pt idx="3">
                  <c:v>9045</c:v>
                </c:pt>
                <c:pt idx="4">
                  <c:v>11209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1-47D6-8DE4-81CD573584B5}"/>
            </c:ext>
          </c:extLst>
        </c:ser>
        <c:ser>
          <c:idx val="1"/>
          <c:order val="1"/>
          <c:tx>
            <c:v>KS DB2</c:v>
          </c:tx>
          <c:spPr>
            <a:ln w="28575" cap="rnd">
              <a:solidFill>
                <a:srgbClr val="007A17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A17"/>
              </a:solidFill>
              <a:ln w="9525">
                <a:solidFill>
                  <a:srgbClr val="007A17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Gravity_Books!$K$8:$O$8</c:f>
              <c:numCache>
                <c:formatCode>#,##0.0</c:formatCode>
                <c:ptCount val="5"/>
                <c:pt idx="0">
                  <c:v>4527.166666666667</c:v>
                </c:pt>
                <c:pt idx="1">
                  <c:v>6622.166666666667</c:v>
                </c:pt>
                <c:pt idx="2">
                  <c:v>7483</c:v>
                </c:pt>
                <c:pt idx="3">
                  <c:v>7672.166666666667</c:v>
                </c:pt>
                <c:pt idx="4">
                  <c:v>7378.166666666667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71-47D6-8DE4-81CD573584B5}"/>
            </c:ext>
          </c:extLst>
        </c:ser>
        <c:ser>
          <c:idx val="2"/>
          <c:order val="2"/>
          <c:tx>
            <c:v>FH DB1</c:v>
          </c:tx>
          <c:spPr>
            <a:ln w="28575" cap="rnd">
              <a:solidFill>
                <a:srgbClr val="3FCDFF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3FCDFF"/>
              </a:solidFill>
              <a:ln w="9525">
                <a:solidFill>
                  <a:srgbClr val="3FCD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Gravity_Books!$K$10:$O$10</c:f>
              <c:numCache>
                <c:formatCode>#,##0.0</c:formatCode>
                <c:ptCount val="5"/>
                <c:pt idx="0">
                  <c:v>3158.3333333333335</c:v>
                </c:pt>
                <c:pt idx="1">
                  <c:v>6330.833333333333</c:v>
                </c:pt>
                <c:pt idx="2">
                  <c:v>9383.8333333333339</c:v>
                </c:pt>
                <c:pt idx="3">
                  <c:v>11530.333333333334</c:v>
                </c:pt>
                <c:pt idx="4">
                  <c:v>12780.333333333334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71-47D6-8DE4-81CD573584B5}"/>
            </c:ext>
          </c:extLst>
        </c:ser>
        <c:ser>
          <c:idx val="3"/>
          <c:order val="3"/>
          <c:tx>
            <c:v>FH DB2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Gravity_Books!$K$11:$O$11</c:f>
              <c:numCache>
                <c:formatCode>#,##0.0</c:formatCode>
                <c:ptCount val="5"/>
                <c:pt idx="0">
                  <c:v>3217.5</c:v>
                </c:pt>
                <c:pt idx="1">
                  <c:v>4434.5</c:v>
                </c:pt>
                <c:pt idx="2">
                  <c:v>4981.833333333333</c:v>
                </c:pt>
                <c:pt idx="3">
                  <c:v>5396.833333333333</c:v>
                </c:pt>
                <c:pt idx="4">
                  <c:v>5133.5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71-47D6-8DE4-81CD573584B5}"/>
            </c:ext>
          </c:extLst>
        </c:ser>
        <c:ser>
          <c:idx val="4"/>
          <c:order val="4"/>
          <c:tx>
            <c:v>BL DB1</c:v>
          </c:tx>
          <c:spPr>
            <a:ln w="28575" cap="rnd">
              <a:solidFill>
                <a:srgbClr val="FF79A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79A9"/>
              </a:solidFill>
              <a:ln w="9525">
                <a:solidFill>
                  <a:srgbClr val="FF79A9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Gravity_Books!$K$13:$O$13</c:f>
              <c:numCache>
                <c:formatCode>#,##0.0</c:formatCode>
                <c:ptCount val="5"/>
                <c:pt idx="0">
                  <c:v>3341</c:v>
                </c:pt>
                <c:pt idx="1">
                  <c:v>6686</c:v>
                </c:pt>
                <c:pt idx="2">
                  <c:v>10031</c:v>
                </c:pt>
                <c:pt idx="3">
                  <c:v>13374</c:v>
                </c:pt>
                <c:pt idx="4">
                  <c:v>16721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71-47D6-8DE4-81CD573584B5}"/>
            </c:ext>
          </c:extLst>
        </c:ser>
        <c:ser>
          <c:idx val="5"/>
          <c:order val="5"/>
          <c:tx>
            <c:v>BL DB2</c:v>
          </c:tx>
          <c:spPr>
            <a:ln w="28575" cap="rnd">
              <a:solidFill>
                <a:srgbClr val="FF3F3F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3F3F"/>
              </a:solidFill>
              <a:ln w="9525">
                <a:solidFill>
                  <a:srgbClr val="FF3F3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Gravity_Books!$K$14:$O$14</c:f>
              <c:numCache>
                <c:formatCode>#,##0.0</c:formatCode>
                <c:ptCount val="5"/>
                <c:pt idx="0">
                  <c:v>30097</c:v>
                </c:pt>
                <c:pt idx="1">
                  <c:v>26753</c:v>
                </c:pt>
                <c:pt idx="2">
                  <c:v>23407</c:v>
                </c:pt>
                <c:pt idx="3">
                  <c:v>20065</c:v>
                </c:pt>
                <c:pt idx="4">
                  <c:v>16721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71-47D6-8DE4-81CD57358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variations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Gravity_Books!$K$9:$O$9</c:f>
              <c:numCache>
                <c:formatCode>#,##0.0</c:formatCode>
                <c:ptCount val="5"/>
                <c:pt idx="0">
                  <c:v>6817.166666666667</c:v>
                </c:pt>
                <c:pt idx="1">
                  <c:v>11213.166666666668</c:v>
                </c:pt>
                <c:pt idx="2">
                  <c:v>14335</c:v>
                </c:pt>
                <c:pt idx="3">
                  <c:v>16717.166666666668</c:v>
                </c:pt>
                <c:pt idx="4">
                  <c:v>18587.166666666668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2-427D-A30E-68D44342FB96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Gravity_Books!$K$12:$O$12</c:f>
              <c:numCache>
                <c:formatCode>#,##0.0</c:formatCode>
                <c:ptCount val="5"/>
                <c:pt idx="0">
                  <c:v>6375.8333333333339</c:v>
                </c:pt>
                <c:pt idx="1">
                  <c:v>10765.333333333332</c:v>
                </c:pt>
                <c:pt idx="2">
                  <c:v>14365.666666666668</c:v>
                </c:pt>
                <c:pt idx="3">
                  <c:v>16927.166666666668</c:v>
                </c:pt>
                <c:pt idx="4">
                  <c:v>17913.833333333336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2-427D-A30E-68D44342FB96}"/>
            </c:ext>
          </c:extLst>
        </c:ser>
        <c:ser>
          <c:idx val="4"/>
          <c:order val="2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Gravity_Books!$K$15:$O$15</c:f>
              <c:numCache>
                <c:formatCode>#,##0.0</c:formatCode>
                <c:ptCount val="5"/>
                <c:pt idx="0">
                  <c:v>33438</c:v>
                </c:pt>
                <c:pt idx="1">
                  <c:v>33439</c:v>
                </c:pt>
                <c:pt idx="2">
                  <c:v>33438</c:v>
                </c:pt>
                <c:pt idx="3">
                  <c:v>33439</c:v>
                </c:pt>
                <c:pt idx="4">
                  <c:v>33442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2-427D-A30E-68D44342F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DB1</a:t>
            </a:r>
            <a:r>
              <a:rPr lang="en-US" baseline="0"/>
              <a:t> &amp; DB2 variations</a:t>
            </a:r>
            <a:r>
              <a:rPr lang="en-US"/>
              <a:t>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KS DB1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Gravity_Books!$Q$7:$V$7</c:f>
              <c:numCache>
                <c:formatCode>General</c:formatCode>
                <c:ptCount val="6"/>
                <c:pt idx="0">
                  <c:v>6797.4</c:v>
                </c:pt>
                <c:pt idx="1">
                  <c:v>6797.4</c:v>
                </c:pt>
                <c:pt idx="2">
                  <c:v>6797.4</c:v>
                </c:pt>
                <c:pt idx="3">
                  <c:v>6797.4</c:v>
                </c:pt>
                <c:pt idx="4">
                  <c:v>6797.4</c:v>
                </c:pt>
                <c:pt idx="5">
                  <c:v>6797.4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9-411A-A059-EFE0C2008B11}"/>
            </c:ext>
          </c:extLst>
        </c:ser>
        <c:ser>
          <c:idx val="1"/>
          <c:order val="1"/>
          <c:tx>
            <c:v>KS DB2</c:v>
          </c:tx>
          <c:spPr>
            <a:ln w="28575" cap="rnd">
              <a:solidFill>
                <a:srgbClr val="007A1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A17"/>
              </a:solidFill>
              <a:ln w="9525">
                <a:solidFill>
                  <a:srgbClr val="007A17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Gravity_Books!$Q$8:$V$8</c:f>
              <c:numCache>
                <c:formatCode>General</c:formatCode>
                <c:ptCount val="6"/>
                <c:pt idx="0">
                  <c:v>6558.4</c:v>
                </c:pt>
                <c:pt idx="1">
                  <c:v>6555.8</c:v>
                </c:pt>
                <c:pt idx="2">
                  <c:v>6647.8</c:v>
                </c:pt>
                <c:pt idx="3">
                  <c:v>6746</c:v>
                </c:pt>
                <c:pt idx="4">
                  <c:v>6896</c:v>
                </c:pt>
                <c:pt idx="5">
                  <c:v>7015.2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9-411A-A059-EFE0C2008B11}"/>
            </c:ext>
          </c:extLst>
        </c:ser>
        <c:ser>
          <c:idx val="2"/>
          <c:order val="2"/>
          <c:tx>
            <c:v>FH DB1</c:v>
          </c:tx>
          <c:spPr>
            <a:ln w="28575" cap="rnd">
              <a:solidFill>
                <a:srgbClr val="3FCD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FCDFF"/>
              </a:solidFill>
              <a:ln w="9525">
                <a:solidFill>
                  <a:srgbClr val="3FCD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Gravity_Books!$Q$10:$V$10</c:f>
              <c:numCache>
                <c:formatCode>General</c:formatCode>
                <c:ptCount val="6"/>
                <c:pt idx="0">
                  <c:v>8894.7999999999993</c:v>
                </c:pt>
                <c:pt idx="1">
                  <c:v>8830</c:v>
                </c:pt>
                <c:pt idx="2">
                  <c:v>8783.4</c:v>
                </c:pt>
                <c:pt idx="3">
                  <c:v>8595.7999999999993</c:v>
                </c:pt>
                <c:pt idx="4">
                  <c:v>8401.4</c:v>
                </c:pt>
                <c:pt idx="5">
                  <c:v>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9-411A-A059-EFE0C2008B11}"/>
            </c:ext>
          </c:extLst>
        </c:ser>
        <c:ser>
          <c:idx val="3"/>
          <c:order val="3"/>
          <c:tx>
            <c:v>FH DB2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Gravity_Books!$Q$11:$V$11</c:f>
              <c:numCache>
                <c:formatCode>General</c:formatCode>
                <c:ptCount val="6"/>
                <c:pt idx="0">
                  <c:v>3686.6</c:v>
                </c:pt>
                <c:pt idx="1">
                  <c:v>3868.4</c:v>
                </c:pt>
                <c:pt idx="2">
                  <c:v>4446.8</c:v>
                </c:pt>
                <c:pt idx="3">
                  <c:v>4783.8</c:v>
                </c:pt>
                <c:pt idx="4">
                  <c:v>5203.3999999999996</c:v>
                </c:pt>
                <c:pt idx="5">
                  <c:v>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9-411A-A059-EFE0C2008B11}"/>
            </c:ext>
          </c:extLst>
        </c:ser>
        <c:ser>
          <c:idx val="4"/>
          <c:order val="4"/>
          <c:tx>
            <c:v>BL DB1</c:v>
          </c:tx>
          <c:spPr>
            <a:ln w="28575" cap="rnd">
              <a:solidFill>
                <a:srgbClr val="FF79A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9A9"/>
              </a:solidFill>
              <a:ln w="9525">
                <a:solidFill>
                  <a:srgbClr val="FF79A9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Gravity_Books!$Q$13:$V$13</c:f>
              <c:numCache>
                <c:formatCode>General</c:formatCode>
                <c:ptCount val="6"/>
                <c:pt idx="0">
                  <c:v>10030.6</c:v>
                </c:pt>
                <c:pt idx="1">
                  <c:v>10030.6</c:v>
                </c:pt>
                <c:pt idx="2">
                  <c:v>10030.6</c:v>
                </c:pt>
                <c:pt idx="3">
                  <c:v>10030.6</c:v>
                </c:pt>
                <c:pt idx="4">
                  <c:v>10030.6</c:v>
                </c:pt>
                <c:pt idx="5">
                  <c:v>10030.6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B9-411A-A059-EFE0C2008B11}"/>
            </c:ext>
          </c:extLst>
        </c:ser>
        <c:ser>
          <c:idx val="5"/>
          <c:order val="5"/>
          <c:tx>
            <c:v>BL DB2</c:v>
          </c:tx>
          <c:spPr>
            <a:ln w="28575" cap="rnd">
              <a:solidFill>
                <a:srgbClr val="FF3F3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3F3F"/>
              </a:solidFill>
              <a:ln w="9525">
                <a:solidFill>
                  <a:srgbClr val="FF3F3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Gravity_Books!$Q$14:$V$14</c:f>
              <c:numCache>
                <c:formatCode>General</c:formatCode>
                <c:ptCount val="6"/>
                <c:pt idx="0">
                  <c:v>23408.6</c:v>
                </c:pt>
                <c:pt idx="1">
                  <c:v>23408.6</c:v>
                </c:pt>
                <c:pt idx="2">
                  <c:v>23408.6</c:v>
                </c:pt>
                <c:pt idx="3">
                  <c:v>23408.6</c:v>
                </c:pt>
                <c:pt idx="4">
                  <c:v>23408.6</c:v>
                </c:pt>
                <c:pt idx="5">
                  <c:v>23408.6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B9-411A-A059-EFE0C2008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variations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Gravity_Books!$Q$9:$V$9</c:f>
              <c:numCache>
                <c:formatCode>#,##0.0</c:formatCode>
                <c:ptCount val="6"/>
                <c:pt idx="0">
                  <c:v>13355.8</c:v>
                </c:pt>
                <c:pt idx="1">
                  <c:v>13353.2</c:v>
                </c:pt>
                <c:pt idx="2">
                  <c:v>13445.2</c:v>
                </c:pt>
                <c:pt idx="3">
                  <c:v>13543.4</c:v>
                </c:pt>
                <c:pt idx="4">
                  <c:v>13693.4</c:v>
                </c:pt>
                <c:pt idx="5">
                  <c:v>13812.599999999999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1-4718-8EFC-56A42D00E4CD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Gravity_Books!$Q$12:$V$12</c:f>
              <c:numCache>
                <c:formatCode>#,##0.0</c:formatCode>
                <c:ptCount val="6"/>
                <c:pt idx="0">
                  <c:v>12581.4</c:v>
                </c:pt>
                <c:pt idx="1">
                  <c:v>12698.4</c:v>
                </c:pt>
                <c:pt idx="2">
                  <c:v>13230.2</c:v>
                </c:pt>
                <c:pt idx="3">
                  <c:v>13379.599999999999</c:v>
                </c:pt>
                <c:pt idx="4">
                  <c:v>13604.8</c:v>
                </c:pt>
                <c:pt idx="5">
                  <c:v>14123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1-4718-8EFC-56A42D00E4CD}"/>
            </c:ext>
          </c:extLst>
        </c:ser>
        <c:ser>
          <c:idx val="4"/>
          <c:order val="2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Gravity_Books!$Q$15:$V$15</c:f>
              <c:numCache>
                <c:formatCode>#,##0.0</c:formatCode>
                <c:ptCount val="6"/>
                <c:pt idx="0">
                  <c:v>33439.199999999997</c:v>
                </c:pt>
                <c:pt idx="1">
                  <c:v>33439.199999999997</c:v>
                </c:pt>
                <c:pt idx="2">
                  <c:v>33439.199999999997</c:v>
                </c:pt>
                <c:pt idx="3">
                  <c:v>33439.199999999997</c:v>
                </c:pt>
                <c:pt idx="4">
                  <c:v>33439.199999999997</c:v>
                </c:pt>
                <c:pt idx="5">
                  <c:v>33439.199999999997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1-4718-8EFC-56A42D00E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Gravity_Books!$K$17:$O$17</c:f>
              <c:numCache>
                <c:formatCode>#,##0.0</c:formatCode>
                <c:ptCount val="5"/>
                <c:pt idx="0">
                  <c:v>3840.8333333333335</c:v>
                </c:pt>
                <c:pt idx="1">
                  <c:v>7682.666666666667</c:v>
                </c:pt>
                <c:pt idx="2">
                  <c:v>11523.5</c:v>
                </c:pt>
                <c:pt idx="3">
                  <c:v>15364</c:v>
                </c:pt>
                <c:pt idx="4">
                  <c:v>19205.833333333332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A-4651-AA99-5AD10C5B8690}"/>
            </c:ext>
          </c:extLst>
        </c:ser>
        <c:ser>
          <c:idx val="1"/>
          <c:order val="1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Gravity_Books!$K$18:$O$18</c:f>
              <c:numCache>
                <c:formatCode>#,##0.0</c:formatCode>
                <c:ptCount val="5"/>
                <c:pt idx="0">
                  <c:v>9658.8333333333339</c:v>
                </c:pt>
                <c:pt idx="1">
                  <c:v>16899.333333333332</c:v>
                </c:pt>
                <c:pt idx="2">
                  <c:v>22864.166666666668</c:v>
                </c:pt>
                <c:pt idx="3">
                  <c:v>28089.833333333332</c:v>
                </c:pt>
                <c:pt idx="4">
                  <c:v>32798.666666666664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A-4651-AA99-5AD10C5B8690}"/>
            </c:ext>
          </c:extLst>
        </c:ser>
        <c:ser>
          <c:idx val="2"/>
          <c:order val="2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Gravity_Books!$K$20:$O$20</c:f>
              <c:numCache>
                <c:formatCode>#,##0.0</c:formatCode>
                <c:ptCount val="5"/>
                <c:pt idx="0">
                  <c:v>8839.8333333333339</c:v>
                </c:pt>
                <c:pt idx="1">
                  <c:v>15685.166666666666</c:v>
                </c:pt>
                <c:pt idx="2">
                  <c:v>21743</c:v>
                </c:pt>
                <c:pt idx="3">
                  <c:v>27070.666666666668</c:v>
                </c:pt>
                <c:pt idx="4">
                  <c:v>31692.833333333332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FA-4651-AA99-5AD10C5B8690}"/>
            </c:ext>
          </c:extLst>
        </c:ser>
        <c:ser>
          <c:idx val="3"/>
          <c:order val="3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Gravity_Books!$K$22:$O$22</c:f>
              <c:numCache>
                <c:formatCode>#,##0.0</c:formatCode>
                <c:ptCount val="5"/>
                <c:pt idx="0">
                  <c:v>35893.333333333336</c:v>
                </c:pt>
                <c:pt idx="1">
                  <c:v>38339.666666666664</c:v>
                </c:pt>
                <c:pt idx="2">
                  <c:v>40788.166666666664</c:v>
                </c:pt>
                <c:pt idx="3">
                  <c:v>43234.833333333336</c:v>
                </c:pt>
                <c:pt idx="4">
                  <c:v>45682.833333333336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FA-4651-AA99-5AD10C5B8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(%OVERLAPPING)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Gravity_Books!$Q$17:$V$17</c:f>
              <c:numCache>
                <c:formatCode>#,##0.0</c:formatCode>
                <c:ptCount val="6"/>
                <c:pt idx="0">
                  <c:v>0</c:v>
                </c:pt>
                <c:pt idx="1">
                  <c:v>2765.6</c:v>
                </c:pt>
                <c:pt idx="2">
                  <c:v>8297.2000000000007</c:v>
                </c:pt>
                <c:pt idx="3">
                  <c:v>13828.4</c:v>
                </c:pt>
                <c:pt idx="4">
                  <c:v>19358.8</c:v>
                </c:pt>
                <c:pt idx="5">
                  <c:v>24890.2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A-4FF1-BF62-75562B30A0A4}"/>
            </c:ext>
          </c:extLst>
        </c:ser>
        <c:ser>
          <c:idx val="1"/>
          <c:order val="1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Gravity_Books!$Q$18:$V$18</c:f>
              <c:numCache>
                <c:formatCode>#,##0.0</c:formatCode>
                <c:ptCount val="6"/>
                <c:pt idx="0">
                  <c:v>13360.6</c:v>
                </c:pt>
                <c:pt idx="1">
                  <c:v>15400.4</c:v>
                </c:pt>
                <c:pt idx="2">
                  <c:v>19584</c:v>
                </c:pt>
                <c:pt idx="3">
                  <c:v>23780.799999999999</c:v>
                </c:pt>
                <c:pt idx="4">
                  <c:v>28016.400000000001</c:v>
                </c:pt>
                <c:pt idx="5">
                  <c:v>32230.799999999999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A-4FF1-BF62-75562B30A0A4}"/>
            </c:ext>
          </c:extLst>
        </c:ser>
        <c:ser>
          <c:idx val="2"/>
          <c:order val="2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Gravity_Books!$Q$20:$V$20</c:f>
              <c:numCache>
                <c:formatCode>#,##0.0</c:formatCode>
                <c:ptCount val="6"/>
                <c:pt idx="0">
                  <c:v>12586.2</c:v>
                </c:pt>
                <c:pt idx="1">
                  <c:v>14472.6</c:v>
                </c:pt>
                <c:pt idx="2">
                  <c:v>18542.599999999999</c:v>
                </c:pt>
                <c:pt idx="3">
                  <c:v>22544</c:v>
                </c:pt>
                <c:pt idx="4">
                  <c:v>26712.799999999999</c:v>
                </c:pt>
                <c:pt idx="5">
                  <c:v>31179.599999999999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1A-4FF1-BF62-75562B30A0A4}"/>
            </c:ext>
          </c:extLst>
        </c:ser>
        <c:ser>
          <c:idx val="3"/>
          <c:order val="3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Gravity_Books!$Q$22:$V$22</c:f>
              <c:numCache>
                <c:formatCode>#,##0.0</c:formatCode>
                <c:ptCount val="6"/>
                <c:pt idx="0">
                  <c:v>33445</c:v>
                </c:pt>
                <c:pt idx="1">
                  <c:v>35207.4</c:v>
                </c:pt>
                <c:pt idx="2">
                  <c:v>38731.599999999999</c:v>
                </c:pt>
                <c:pt idx="3">
                  <c:v>42257.2</c:v>
                </c:pt>
                <c:pt idx="4">
                  <c:v>45780.6</c:v>
                </c:pt>
                <c:pt idx="5">
                  <c:v>49304.800000000003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1A-4FF1-BF62-75562B30A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DB1</a:t>
            </a:r>
            <a:r>
              <a:rPr lang="en-US" baseline="0"/>
              <a:t> &amp; DB2 variations,</a:t>
            </a:r>
          </a:p>
          <a:p>
            <a:pPr>
              <a:defRPr/>
            </a:pPr>
            <a:r>
              <a:rPr lang="en-US" baseline="0"/>
              <a:t>no baselline</a:t>
            </a:r>
            <a:r>
              <a:rPr lang="en-US"/>
              <a:t>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KS DB1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Gravity_Books!$K$7:$O$7</c:f>
              <c:numCache>
                <c:formatCode>#,##0.0</c:formatCode>
                <c:ptCount val="5"/>
                <c:pt idx="0">
                  <c:v>2290</c:v>
                </c:pt>
                <c:pt idx="1">
                  <c:v>4591</c:v>
                </c:pt>
                <c:pt idx="2">
                  <c:v>6852</c:v>
                </c:pt>
                <c:pt idx="3">
                  <c:v>9045</c:v>
                </c:pt>
                <c:pt idx="4">
                  <c:v>11209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2-4B6B-AA9A-7902786CC28B}"/>
            </c:ext>
          </c:extLst>
        </c:ser>
        <c:ser>
          <c:idx val="1"/>
          <c:order val="1"/>
          <c:tx>
            <c:v>KS DB2</c:v>
          </c:tx>
          <c:spPr>
            <a:ln w="28575" cap="rnd">
              <a:solidFill>
                <a:srgbClr val="007A1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A17"/>
              </a:solidFill>
              <a:ln w="9525">
                <a:solidFill>
                  <a:srgbClr val="007A17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Gravity_Books!$K$8:$O$8</c:f>
              <c:numCache>
                <c:formatCode>#,##0.0</c:formatCode>
                <c:ptCount val="5"/>
                <c:pt idx="0">
                  <c:v>4527.166666666667</c:v>
                </c:pt>
                <c:pt idx="1">
                  <c:v>6622.166666666667</c:v>
                </c:pt>
                <c:pt idx="2">
                  <c:v>7483</c:v>
                </c:pt>
                <c:pt idx="3">
                  <c:v>7672.166666666667</c:v>
                </c:pt>
                <c:pt idx="4">
                  <c:v>7378.166666666667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2-4B6B-AA9A-7902786CC28B}"/>
            </c:ext>
          </c:extLst>
        </c:ser>
        <c:ser>
          <c:idx val="2"/>
          <c:order val="2"/>
          <c:tx>
            <c:v>FH DB1</c:v>
          </c:tx>
          <c:spPr>
            <a:ln w="28575" cap="rnd">
              <a:solidFill>
                <a:srgbClr val="3FCD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FCDFF"/>
              </a:solidFill>
              <a:ln w="9525">
                <a:solidFill>
                  <a:srgbClr val="3FCD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Gravity_Books!$K$10:$O$10</c:f>
              <c:numCache>
                <c:formatCode>#,##0.0</c:formatCode>
                <c:ptCount val="5"/>
                <c:pt idx="0">
                  <c:v>3158.3333333333335</c:v>
                </c:pt>
                <c:pt idx="1">
                  <c:v>6330.833333333333</c:v>
                </c:pt>
                <c:pt idx="2">
                  <c:v>9383.8333333333339</c:v>
                </c:pt>
                <c:pt idx="3">
                  <c:v>11530.333333333334</c:v>
                </c:pt>
                <c:pt idx="4">
                  <c:v>12780.333333333334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32-4B6B-AA9A-7902786CC28B}"/>
            </c:ext>
          </c:extLst>
        </c:ser>
        <c:ser>
          <c:idx val="3"/>
          <c:order val="3"/>
          <c:tx>
            <c:v>FH DB2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Gravity_Books!$K$11:$O$11</c:f>
              <c:numCache>
                <c:formatCode>#,##0.0</c:formatCode>
                <c:ptCount val="5"/>
                <c:pt idx="0">
                  <c:v>3217.5</c:v>
                </c:pt>
                <c:pt idx="1">
                  <c:v>4434.5</c:v>
                </c:pt>
                <c:pt idx="2">
                  <c:v>4981.833333333333</c:v>
                </c:pt>
                <c:pt idx="3">
                  <c:v>5396.833333333333</c:v>
                </c:pt>
                <c:pt idx="4">
                  <c:v>5133.5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32-4B6B-AA9A-7902786CC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DB1</a:t>
            </a:r>
            <a:r>
              <a:rPr lang="en-US" baseline="0"/>
              <a:t> &amp; DB2 variations</a:t>
            </a:r>
            <a:r>
              <a:rPr lang="en-US"/>
              <a:t>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KS DB1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Superhero!$Q$7:$V$7</c:f>
              <c:numCache>
                <c:formatCode>General</c:formatCode>
                <c:ptCount val="6"/>
                <c:pt idx="0">
                  <c:v>551.79999999999995</c:v>
                </c:pt>
                <c:pt idx="1">
                  <c:v>551.79999999999995</c:v>
                </c:pt>
                <c:pt idx="2">
                  <c:v>402.4</c:v>
                </c:pt>
                <c:pt idx="3">
                  <c:v>402.4</c:v>
                </c:pt>
                <c:pt idx="4">
                  <c:v>303</c:v>
                </c:pt>
                <c:pt idx="5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A-4CAE-8455-2206E7F933CB}"/>
            </c:ext>
          </c:extLst>
        </c:ser>
        <c:ser>
          <c:idx val="1"/>
          <c:order val="1"/>
          <c:tx>
            <c:v>KS DB2</c:v>
          </c:tx>
          <c:spPr>
            <a:ln w="28575" cap="rnd">
              <a:solidFill>
                <a:srgbClr val="007A1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A17"/>
              </a:solidFill>
              <a:ln w="9525">
                <a:solidFill>
                  <a:srgbClr val="007A17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Superhero!$Q$8:$V$8</c:f>
              <c:numCache>
                <c:formatCode>General</c:formatCode>
                <c:ptCount val="6"/>
                <c:pt idx="0">
                  <c:v>221.8</c:v>
                </c:pt>
                <c:pt idx="1">
                  <c:v>117.4</c:v>
                </c:pt>
                <c:pt idx="2">
                  <c:v>162.19999999999999</c:v>
                </c:pt>
                <c:pt idx="3">
                  <c:v>75.2</c:v>
                </c:pt>
                <c:pt idx="4">
                  <c:v>565.4</c:v>
                </c:pt>
                <c:pt idx="5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A-4CAE-8455-2206E7F933CB}"/>
            </c:ext>
          </c:extLst>
        </c:ser>
        <c:ser>
          <c:idx val="2"/>
          <c:order val="2"/>
          <c:tx>
            <c:v>FH DB1</c:v>
          </c:tx>
          <c:spPr>
            <a:ln w="28575" cap="rnd">
              <a:solidFill>
                <a:srgbClr val="3FCD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FCDFF"/>
              </a:solidFill>
              <a:ln w="9525">
                <a:solidFill>
                  <a:srgbClr val="3FCD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Superhero!$Q$10:$V$10</c:f>
              <c:numCache>
                <c:formatCode>General</c:formatCode>
                <c:ptCount val="6"/>
                <c:pt idx="0">
                  <c:v>301</c:v>
                </c:pt>
                <c:pt idx="1">
                  <c:v>301</c:v>
                </c:pt>
                <c:pt idx="2">
                  <c:v>301</c:v>
                </c:pt>
                <c:pt idx="3">
                  <c:v>302.8</c:v>
                </c:pt>
                <c:pt idx="4">
                  <c:v>303.8</c:v>
                </c:pt>
                <c:pt idx="5">
                  <c:v>303.60000000000002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A-4CAE-8455-2206E7F933CB}"/>
            </c:ext>
          </c:extLst>
        </c:ser>
        <c:ser>
          <c:idx val="3"/>
          <c:order val="3"/>
          <c:tx>
            <c:v>FH DB2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Superhero!$Q$11:$V$11</c:f>
              <c:numCache>
                <c:formatCode>General</c:formatCode>
                <c:ptCount val="6"/>
                <c:pt idx="0">
                  <c:v>528.6</c:v>
                </c:pt>
                <c:pt idx="1">
                  <c:v>526.4</c:v>
                </c:pt>
                <c:pt idx="2">
                  <c:v>524</c:v>
                </c:pt>
                <c:pt idx="3">
                  <c:v>527.79999999999995</c:v>
                </c:pt>
                <c:pt idx="4">
                  <c:v>528.6</c:v>
                </c:pt>
                <c:pt idx="5">
                  <c:v>530.79999999999995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A-4CAE-8455-2206E7F933CB}"/>
            </c:ext>
          </c:extLst>
        </c:ser>
        <c:ser>
          <c:idx val="4"/>
          <c:order val="4"/>
          <c:tx>
            <c:v>BL DB1</c:v>
          </c:tx>
          <c:spPr>
            <a:ln w="28575" cap="rnd">
              <a:solidFill>
                <a:srgbClr val="FF79A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9A9"/>
              </a:solidFill>
              <a:ln w="9525">
                <a:solidFill>
                  <a:srgbClr val="FF79A9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Superhero!$Q$13:$V$13</c:f>
              <c:numCache>
                <c:formatCode>General</c:formatCode>
                <c:ptCount val="6"/>
                <c:pt idx="0">
                  <c:v>312.60000000000002</c:v>
                </c:pt>
                <c:pt idx="1">
                  <c:v>312.60000000000002</c:v>
                </c:pt>
                <c:pt idx="2">
                  <c:v>312.60000000000002</c:v>
                </c:pt>
                <c:pt idx="3">
                  <c:v>312.39999999999998</c:v>
                </c:pt>
                <c:pt idx="4">
                  <c:v>312.39999999999998</c:v>
                </c:pt>
                <c:pt idx="5">
                  <c:v>312.60000000000002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CA-4CAE-8455-2206E7F933CB}"/>
            </c:ext>
          </c:extLst>
        </c:ser>
        <c:ser>
          <c:idx val="5"/>
          <c:order val="5"/>
          <c:tx>
            <c:v>BL DB2</c:v>
          </c:tx>
          <c:spPr>
            <a:ln w="28575" cap="rnd">
              <a:solidFill>
                <a:srgbClr val="FF3F3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3F3F"/>
              </a:solidFill>
              <a:ln w="9525">
                <a:solidFill>
                  <a:srgbClr val="FF3F3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Superhero!$Q$14:$V$14</c:f>
              <c:numCache>
                <c:formatCode>General</c:formatCode>
                <c:ptCount val="6"/>
                <c:pt idx="0">
                  <c:v>732.6</c:v>
                </c:pt>
                <c:pt idx="1">
                  <c:v>732.6</c:v>
                </c:pt>
                <c:pt idx="2">
                  <c:v>732.6</c:v>
                </c:pt>
                <c:pt idx="3">
                  <c:v>732.6</c:v>
                </c:pt>
                <c:pt idx="4">
                  <c:v>732.6</c:v>
                </c:pt>
                <c:pt idx="5">
                  <c:v>732.6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CA-4CAE-8455-2206E7F93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variations, no baseline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Gravity_Books!$K$9:$O$9</c:f>
              <c:numCache>
                <c:formatCode>#,##0.0</c:formatCode>
                <c:ptCount val="5"/>
                <c:pt idx="0">
                  <c:v>6817.166666666667</c:v>
                </c:pt>
                <c:pt idx="1">
                  <c:v>11213.166666666668</c:v>
                </c:pt>
                <c:pt idx="2">
                  <c:v>14335</c:v>
                </c:pt>
                <c:pt idx="3">
                  <c:v>16717.166666666668</c:v>
                </c:pt>
                <c:pt idx="4">
                  <c:v>18587.166666666668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A-4B73-8B29-5774BA1E94B1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Gravity_Books!$K$12:$O$12</c:f>
              <c:numCache>
                <c:formatCode>#,##0.0</c:formatCode>
                <c:ptCount val="5"/>
                <c:pt idx="0">
                  <c:v>6375.8333333333339</c:v>
                </c:pt>
                <c:pt idx="1">
                  <c:v>10765.333333333332</c:v>
                </c:pt>
                <c:pt idx="2">
                  <c:v>14365.666666666668</c:v>
                </c:pt>
                <c:pt idx="3">
                  <c:v>16927.166666666668</c:v>
                </c:pt>
                <c:pt idx="4">
                  <c:v>17913.833333333336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A-4B73-8B29-5774BA1E9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DB1</a:t>
            </a:r>
            <a:r>
              <a:rPr lang="en-US" baseline="0"/>
              <a:t> &amp; DB2 variations, </a:t>
            </a:r>
          </a:p>
          <a:p>
            <a:pPr>
              <a:defRPr/>
            </a:pPr>
            <a:r>
              <a:rPr lang="en-US" baseline="0"/>
              <a:t>no baseline</a:t>
            </a:r>
            <a:r>
              <a:rPr lang="en-US"/>
              <a:t>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KS DB1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Gravity_Books!$Q$7:$V$7</c:f>
              <c:numCache>
                <c:formatCode>General</c:formatCode>
                <c:ptCount val="6"/>
                <c:pt idx="0">
                  <c:v>6797.4</c:v>
                </c:pt>
                <c:pt idx="1">
                  <c:v>6797.4</c:v>
                </c:pt>
                <c:pt idx="2">
                  <c:v>6797.4</c:v>
                </c:pt>
                <c:pt idx="3">
                  <c:v>6797.4</c:v>
                </c:pt>
                <c:pt idx="4">
                  <c:v>6797.4</c:v>
                </c:pt>
                <c:pt idx="5">
                  <c:v>6797.4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4-4F5F-B6A8-AB8D659A3706}"/>
            </c:ext>
          </c:extLst>
        </c:ser>
        <c:ser>
          <c:idx val="1"/>
          <c:order val="1"/>
          <c:tx>
            <c:v>KS DB2</c:v>
          </c:tx>
          <c:spPr>
            <a:ln w="28575" cap="rnd">
              <a:solidFill>
                <a:srgbClr val="007A1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A17"/>
              </a:solidFill>
              <a:ln w="9525">
                <a:solidFill>
                  <a:srgbClr val="007A17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Gravity_Books!$Q$8:$V$8</c:f>
              <c:numCache>
                <c:formatCode>General</c:formatCode>
                <c:ptCount val="6"/>
                <c:pt idx="0">
                  <c:v>6558.4</c:v>
                </c:pt>
                <c:pt idx="1">
                  <c:v>6555.8</c:v>
                </c:pt>
                <c:pt idx="2">
                  <c:v>6647.8</c:v>
                </c:pt>
                <c:pt idx="3">
                  <c:v>6746</c:v>
                </c:pt>
                <c:pt idx="4">
                  <c:v>6896</c:v>
                </c:pt>
                <c:pt idx="5">
                  <c:v>7015.2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4-4F5F-B6A8-AB8D659A3706}"/>
            </c:ext>
          </c:extLst>
        </c:ser>
        <c:ser>
          <c:idx val="2"/>
          <c:order val="2"/>
          <c:tx>
            <c:v>FH DB1</c:v>
          </c:tx>
          <c:spPr>
            <a:ln w="28575" cap="rnd">
              <a:solidFill>
                <a:srgbClr val="3FCD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FCDFF"/>
              </a:solidFill>
              <a:ln w="9525">
                <a:solidFill>
                  <a:srgbClr val="3FCD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Gravity_Books!$Q$10:$V$10</c:f>
              <c:numCache>
                <c:formatCode>General</c:formatCode>
                <c:ptCount val="6"/>
                <c:pt idx="0">
                  <c:v>8894.7999999999993</c:v>
                </c:pt>
                <c:pt idx="1">
                  <c:v>8830</c:v>
                </c:pt>
                <c:pt idx="2">
                  <c:v>8783.4</c:v>
                </c:pt>
                <c:pt idx="3">
                  <c:v>8595.7999999999993</c:v>
                </c:pt>
                <c:pt idx="4">
                  <c:v>8401.4</c:v>
                </c:pt>
                <c:pt idx="5">
                  <c:v>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E4-4F5F-B6A8-AB8D659A3706}"/>
            </c:ext>
          </c:extLst>
        </c:ser>
        <c:ser>
          <c:idx val="3"/>
          <c:order val="3"/>
          <c:tx>
            <c:v>FH DB2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Gravity_Books!$Q$11:$V$11</c:f>
              <c:numCache>
                <c:formatCode>General</c:formatCode>
                <c:ptCount val="6"/>
                <c:pt idx="0">
                  <c:v>3686.6</c:v>
                </c:pt>
                <c:pt idx="1">
                  <c:v>3868.4</c:v>
                </c:pt>
                <c:pt idx="2">
                  <c:v>4446.8</c:v>
                </c:pt>
                <c:pt idx="3">
                  <c:v>4783.8</c:v>
                </c:pt>
                <c:pt idx="4">
                  <c:v>5203.3999999999996</c:v>
                </c:pt>
                <c:pt idx="5">
                  <c:v>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E4-4F5F-B6A8-AB8D659A3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variations, no baseline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Gravity_Books!$Q$9:$V$9</c:f>
              <c:numCache>
                <c:formatCode>#,##0.0</c:formatCode>
                <c:ptCount val="6"/>
                <c:pt idx="0">
                  <c:v>13355.8</c:v>
                </c:pt>
                <c:pt idx="1">
                  <c:v>13353.2</c:v>
                </c:pt>
                <c:pt idx="2">
                  <c:v>13445.2</c:v>
                </c:pt>
                <c:pt idx="3">
                  <c:v>13543.4</c:v>
                </c:pt>
                <c:pt idx="4">
                  <c:v>13693.4</c:v>
                </c:pt>
                <c:pt idx="5">
                  <c:v>13812.599999999999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1-4F2D-BEEC-ACB7B7371826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Gravity_Books!$Q$12:$V$12</c:f>
              <c:numCache>
                <c:formatCode>#,##0.0</c:formatCode>
                <c:ptCount val="6"/>
                <c:pt idx="0">
                  <c:v>12581.4</c:v>
                </c:pt>
                <c:pt idx="1">
                  <c:v>12698.4</c:v>
                </c:pt>
                <c:pt idx="2">
                  <c:v>13230.2</c:v>
                </c:pt>
                <c:pt idx="3">
                  <c:v>13379.599999999999</c:v>
                </c:pt>
                <c:pt idx="4">
                  <c:v>13604.8</c:v>
                </c:pt>
                <c:pt idx="5">
                  <c:v>14123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1-4F2D-BEEC-ACB7B7371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OVERLAPPING, no baseline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val>
            <c:numRef>
              <c:f>Gravity_Books!$K$17:$O$17</c:f>
              <c:numCache>
                <c:formatCode>#,##0.0</c:formatCode>
                <c:ptCount val="5"/>
                <c:pt idx="0">
                  <c:v>3840.8333333333335</c:v>
                </c:pt>
                <c:pt idx="1">
                  <c:v>7682.666666666667</c:v>
                </c:pt>
                <c:pt idx="2">
                  <c:v>11523.5</c:v>
                </c:pt>
                <c:pt idx="3">
                  <c:v>15364</c:v>
                </c:pt>
                <c:pt idx="4">
                  <c:v>19205.833333333332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3-401F-839F-6296E74ABCAA}"/>
            </c:ext>
          </c:extLst>
        </c:ser>
        <c:ser>
          <c:idx val="1"/>
          <c:order val="1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val>
            <c:numRef>
              <c:f>Gravity_Books!$K$18:$O$18</c:f>
              <c:numCache>
                <c:formatCode>#,##0.0</c:formatCode>
                <c:ptCount val="5"/>
                <c:pt idx="0">
                  <c:v>9658.8333333333339</c:v>
                </c:pt>
                <c:pt idx="1">
                  <c:v>16899.333333333332</c:v>
                </c:pt>
                <c:pt idx="2">
                  <c:v>22864.166666666668</c:v>
                </c:pt>
                <c:pt idx="3">
                  <c:v>28089.833333333332</c:v>
                </c:pt>
                <c:pt idx="4">
                  <c:v>32798.666666666664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3-401F-839F-6296E74ABCAA}"/>
            </c:ext>
          </c:extLst>
        </c:ser>
        <c:ser>
          <c:idx val="2"/>
          <c:order val="2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val>
            <c:numRef>
              <c:f>Gravity_Books!$K$20:$O$20</c:f>
              <c:numCache>
                <c:formatCode>#,##0.0</c:formatCode>
                <c:ptCount val="5"/>
                <c:pt idx="0">
                  <c:v>8839.8333333333339</c:v>
                </c:pt>
                <c:pt idx="1">
                  <c:v>15685.166666666666</c:v>
                </c:pt>
                <c:pt idx="2">
                  <c:v>21743</c:v>
                </c:pt>
                <c:pt idx="3">
                  <c:v>27070.666666666668</c:v>
                </c:pt>
                <c:pt idx="4">
                  <c:v>31692.833333333332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3-401F-839F-6296E74AB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OVERLAPPING, no baselien (%OVERLAPPING)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607171905446194"/>
          <c:y val="7.34450750205351E-2"/>
          <c:w val="0.86392828094553809"/>
          <c:h val="0.8208289495157246"/>
        </c:manualLayout>
      </c:layout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Gravity_Books!$Q$17:$V$17</c:f>
              <c:numCache>
                <c:formatCode>#,##0.0</c:formatCode>
                <c:ptCount val="6"/>
                <c:pt idx="0">
                  <c:v>0</c:v>
                </c:pt>
                <c:pt idx="1">
                  <c:v>2765.6</c:v>
                </c:pt>
                <c:pt idx="2">
                  <c:v>8297.2000000000007</c:v>
                </c:pt>
                <c:pt idx="3">
                  <c:v>13828.4</c:v>
                </c:pt>
                <c:pt idx="4">
                  <c:v>19358.8</c:v>
                </c:pt>
                <c:pt idx="5">
                  <c:v>24890.2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A-4960-96B8-70C7AD1401F2}"/>
            </c:ext>
          </c:extLst>
        </c:ser>
        <c:ser>
          <c:idx val="1"/>
          <c:order val="1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Gravity_Books!$Q$18:$V$18</c:f>
              <c:numCache>
                <c:formatCode>#,##0.0</c:formatCode>
                <c:ptCount val="6"/>
                <c:pt idx="0">
                  <c:v>13360.6</c:v>
                </c:pt>
                <c:pt idx="1">
                  <c:v>15400.4</c:v>
                </c:pt>
                <c:pt idx="2">
                  <c:v>19584</c:v>
                </c:pt>
                <c:pt idx="3">
                  <c:v>23780.799999999999</c:v>
                </c:pt>
                <c:pt idx="4">
                  <c:v>28016.400000000001</c:v>
                </c:pt>
                <c:pt idx="5">
                  <c:v>32230.799999999999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A-4960-96B8-70C7AD1401F2}"/>
            </c:ext>
          </c:extLst>
        </c:ser>
        <c:ser>
          <c:idx val="2"/>
          <c:order val="2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Gravity_Books!$Q$20:$V$20</c:f>
              <c:numCache>
                <c:formatCode>#,##0.0</c:formatCode>
                <c:ptCount val="6"/>
                <c:pt idx="0">
                  <c:v>12586.2</c:v>
                </c:pt>
                <c:pt idx="1">
                  <c:v>14472.6</c:v>
                </c:pt>
                <c:pt idx="2">
                  <c:v>18542.599999999999</c:v>
                </c:pt>
                <c:pt idx="3">
                  <c:v>22544</c:v>
                </c:pt>
                <c:pt idx="4">
                  <c:v>26712.799999999999</c:v>
                </c:pt>
                <c:pt idx="5">
                  <c:v>31179.599999999999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A-4960-96B8-70C7AD140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% of time required for selection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[1]gravity!$AF$6:$AJ$6</c:f>
              <c:numCache>
                <c:formatCode>General</c:formatCode>
                <c:ptCount val="5"/>
                <c:pt idx="0">
                  <c:v>42.898078435779304</c:v>
                </c:pt>
                <c:pt idx="1">
                  <c:v>56.578054380315656</c:v>
                </c:pt>
                <c:pt idx="2">
                  <c:v>73.560404788202632</c:v>
                </c:pt>
                <c:pt idx="3">
                  <c:v>82.896496347134445</c:v>
                </c:pt>
                <c:pt idx="4">
                  <c:v>88.370513025327355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9-4FC1-B0C2-E582731EA4DB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[1]gravity!$AF$9:$AJ$9</c:f>
              <c:numCache>
                <c:formatCode>General</c:formatCode>
                <c:ptCount val="5"/>
                <c:pt idx="0">
                  <c:v>26.113800068600167</c:v>
                </c:pt>
                <c:pt idx="1">
                  <c:v>16.026580159062373</c:v>
                </c:pt>
                <c:pt idx="2">
                  <c:v>12.477013802286992</c:v>
                </c:pt>
                <c:pt idx="3">
                  <c:v>8.403900003373705</c:v>
                </c:pt>
                <c:pt idx="4">
                  <c:v>6.4948943243885058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9-4FC1-B0C2-E582731EA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22143"/>
        <c:axId val="122029215"/>
      </c:lineChart>
      <c:catAx>
        <c:axId val="12202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9215"/>
        <c:crosses val="autoZero"/>
        <c:auto val="1"/>
        <c:lblAlgn val="ctr"/>
        <c:lblOffset val="100"/>
        <c:noMultiLvlLbl val="0"/>
      </c:catAx>
      <c:valAx>
        <c:axId val="122029215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% of time required for selection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[1]gravity!$AL$6:$AQ$6</c:f>
              <c:numCache>
                <c:formatCode>General</c:formatCode>
                <c:ptCount val="6"/>
                <c:pt idx="0">
                  <c:v>61.608967807869185</c:v>
                </c:pt>
                <c:pt idx="1">
                  <c:v>64.09967431065607</c:v>
                </c:pt>
                <c:pt idx="2">
                  <c:v>75.634709019244141</c:v>
                </c:pt>
                <c:pt idx="3">
                  <c:v>82.811986188753707</c:v>
                </c:pt>
                <c:pt idx="4">
                  <c:v>86.390804421658018</c:v>
                </c:pt>
                <c:pt idx="5">
                  <c:v>89.406744914526868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9-4A37-B567-38AF17976D16}"/>
            </c:ext>
          </c:extLst>
        </c:ser>
        <c:ser>
          <c:idx val="1"/>
          <c:order val="1"/>
          <c:tx>
            <c:v>fromHigher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[1]gravity!$AL$9:$AQ$9</c:f>
              <c:numCache>
                <c:formatCode>General</c:formatCode>
                <c:ptCount val="6"/>
                <c:pt idx="0">
                  <c:v>12.64893670504248</c:v>
                </c:pt>
                <c:pt idx="1">
                  <c:v>12.938866343762273</c:v>
                </c:pt>
                <c:pt idx="2">
                  <c:v>11.325115562403699</c:v>
                </c:pt>
                <c:pt idx="3">
                  <c:v>12.066887616752036</c:v>
                </c:pt>
                <c:pt idx="4">
                  <c:v>11.654778190345905</c:v>
                </c:pt>
                <c:pt idx="5">
                  <c:v>10.497901891978113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9-4A37-B567-38AF17976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22143"/>
        <c:axId val="122029215"/>
      </c:lineChart>
      <c:catAx>
        <c:axId val="12202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9215"/>
        <c:crosses val="autoZero"/>
        <c:auto val="1"/>
        <c:lblAlgn val="ctr"/>
        <c:lblOffset val="100"/>
        <c:noMultiLvlLbl val="0"/>
      </c:catAx>
      <c:valAx>
        <c:axId val="122029215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variation from expected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Gravity_Books!$K$19:$O$19</c:f>
              <c:numCache>
                <c:formatCode>#,##0.0</c:formatCode>
                <c:ptCount val="5"/>
                <c:pt idx="0">
                  <c:v>5818</c:v>
                </c:pt>
                <c:pt idx="1">
                  <c:v>9216.6666666666642</c:v>
                </c:pt>
                <c:pt idx="2">
                  <c:v>11340.666666666668</c:v>
                </c:pt>
                <c:pt idx="3">
                  <c:v>12725.833333333332</c:v>
                </c:pt>
                <c:pt idx="4">
                  <c:v>13592.833333333332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B-420F-80F3-595B91414156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Gravity_Books!$K$21:$O$21</c:f>
              <c:numCache>
                <c:formatCode>#,##0.0</c:formatCode>
                <c:ptCount val="5"/>
                <c:pt idx="0">
                  <c:v>4999</c:v>
                </c:pt>
                <c:pt idx="1">
                  <c:v>8002.4999999999991</c:v>
                </c:pt>
                <c:pt idx="2">
                  <c:v>10219.5</c:v>
                </c:pt>
                <c:pt idx="3">
                  <c:v>11706.666666666668</c:v>
                </c:pt>
                <c:pt idx="4">
                  <c:v>12487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B-420F-80F3-595B91414156}"/>
            </c:ext>
          </c:extLst>
        </c:ser>
        <c:ser>
          <c:idx val="3"/>
          <c:order val="2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Gravity_Books!$K$23:$O$23</c:f>
              <c:numCache>
                <c:formatCode>#,##0.0</c:formatCode>
                <c:ptCount val="5"/>
                <c:pt idx="0">
                  <c:v>32052.500000000004</c:v>
                </c:pt>
                <c:pt idx="1">
                  <c:v>30656.999999999996</c:v>
                </c:pt>
                <c:pt idx="2">
                  <c:v>29264.666666666664</c:v>
                </c:pt>
                <c:pt idx="3">
                  <c:v>27870.833333333336</c:v>
                </c:pt>
                <c:pt idx="4">
                  <c:v>26477.000000000004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B-420F-80F3-595B91414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</a:t>
            </a:r>
            <a:r>
              <a:rPr lang="en-US" sz="1400" b="0" i="0" u="none" strike="noStrike" baseline="0">
                <a:effectLst/>
              </a:rPr>
              <a:t>variation from expected</a:t>
            </a:r>
            <a:r>
              <a:rPr lang="en-US"/>
              <a:t> (%OVERLAPPING)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Gravity_Books!$Q$19:$V$19</c:f>
              <c:numCache>
                <c:formatCode>#,##0.0</c:formatCode>
                <c:ptCount val="6"/>
                <c:pt idx="0">
                  <c:v>13360.6</c:v>
                </c:pt>
                <c:pt idx="1">
                  <c:v>12634.8</c:v>
                </c:pt>
                <c:pt idx="2">
                  <c:v>11286.8</c:v>
                </c:pt>
                <c:pt idx="3">
                  <c:v>9952.4</c:v>
                </c:pt>
                <c:pt idx="4">
                  <c:v>8657.6000000000022</c:v>
                </c:pt>
                <c:pt idx="5">
                  <c:v>7340.5999999999985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F-4315-9FC0-223759A7C2B4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Gravity_Books!$Q$21:$V$21</c:f>
              <c:numCache>
                <c:formatCode>#,##0.0</c:formatCode>
                <c:ptCount val="6"/>
                <c:pt idx="0">
                  <c:v>12586.2</c:v>
                </c:pt>
                <c:pt idx="1">
                  <c:v>11707</c:v>
                </c:pt>
                <c:pt idx="2">
                  <c:v>10245.399999999998</c:v>
                </c:pt>
                <c:pt idx="3">
                  <c:v>8715.6</c:v>
                </c:pt>
                <c:pt idx="4">
                  <c:v>7354</c:v>
                </c:pt>
                <c:pt idx="5">
                  <c:v>6289.3999999999978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F-4315-9FC0-223759A7C2B4}"/>
            </c:ext>
          </c:extLst>
        </c:ser>
        <c:ser>
          <c:idx val="3"/>
          <c:order val="2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Gravity_Books!$Q$23:$V$23</c:f>
              <c:numCache>
                <c:formatCode>#,##0.0</c:formatCode>
                <c:ptCount val="6"/>
                <c:pt idx="0">
                  <c:v>33445</c:v>
                </c:pt>
                <c:pt idx="1">
                  <c:v>32441.800000000003</c:v>
                </c:pt>
                <c:pt idx="2">
                  <c:v>30434.399999999998</c:v>
                </c:pt>
                <c:pt idx="3">
                  <c:v>28428.799999999996</c:v>
                </c:pt>
                <c:pt idx="4">
                  <c:v>26421.8</c:v>
                </c:pt>
                <c:pt idx="5">
                  <c:v>24414.600000000002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1F-4315-9FC0-223759A7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variation from expected (%SPLIT)</a:t>
            </a:r>
          </a:p>
          <a:p>
            <a:pPr>
              <a:defRPr/>
            </a:pPr>
            <a:r>
              <a:rPr lang="en-US"/>
              <a:t>no bl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Gravity_Books!$K$19:$O$19</c:f>
              <c:numCache>
                <c:formatCode>#,##0.0</c:formatCode>
                <c:ptCount val="5"/>
                <c:pt idx="0">
                  <c:v>5818</c:v>
                </c:pt>
                <c:pt idx="1">
                  <c:v>9216.6666666666642</c:v>
                </c:pt>
                <c:pt idx="2">
                  <c:v>11340.666666666668</c:v>
                </c:pt>
                <c:pt idx="3">
                  <c:v>12725.833333333332</c:v>
                </c:pt>
                <c:pt idx="4">
                  <c:v>13592.833333333332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D-42A2-9234-0141F8802008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Gravity_Books!$K$21:$O$21</c:f>
              <c:numCache>
                <c:formatCode>#,##0.0</c:formatCode>
                <c:ptCount val="5"/>
                <c:pt idx="0">
                  <c:v>4999</c:v>
                </c:pt>
                <c:pt idx="1">
                  <c:v>8002.4999999999991</c:v>
                </c:pt>
                <c:pt idx="2">
                  <c:v>10219.5</c:v>
                </c:pt>
                <c:pt idx="3">
                  <c:v>11706.666666666668</c:v>
                </c:pt>
                <c:pt idx="4">
                  <c:v>12487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D-42A2-9234-0141F8802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variations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Superhero!$Q$9:$V$9</c:f>
              <c:numCache>
                <c:formatCode>#,##0.0</c:formatCode>
                <c:ptCount val="6"/>
                <c:pt idx="0">
                  <c:v>773.59999999999991</c:v>
                </c:pt>
                <c:pt idx="1">
                  <c:v>669.19999999999993</c:v>
                </c:pt>
                <c:pt idx="2">
                  <c:v>564.59999999999991</c:v>
                </c:pt>
                <c:pt idx="3">
                  <c:v>477.59999999999997</c:v>
                </c:pt>
                <c:pt idx="4">
                  <c:v>868.4</c:v>
                </c:pt>
                <c:pt idx="5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B-4A3B-B5D6-B4799D59EFC1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Superhero!$Q$12:$V$12</c:f>
              <c:numCache>
                <c:formatCode>#,##0.0</c:formatCode>
                <c:ptCount val="6"/>
                <c:pt idx="0">
                  <c:v>829.6</c:v>
                </c:pt>
                <c:pt idx="1">
                  <c:v>827.4</c:v>
                </c:pt>
                <c:pt idx="2">
                  <c:v>825</c:v>
                </c:pt>
                <c:pt idx="3">
                  <c:v>830.59999999999991</c:v>
                </c:pt>
                <c:pt idx="4">
                  <c:v>832.40000000000009</c:v>
                </c:pt>
                <c:pt idx="5">
                  <c:v>834.4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B-4A3B-B5D6-B4799D59EFC1}"/>
            </c:ext>
          </c:extLst>
        </c:ser>
        <c:ser>
          <c:idx val="4"/>
          <c:order val="2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Superhero!$Q$15:$V$15</c:f>
              <c:numCache>
                <c:formatCode>#,##0.0</c:formatCode>
                <c:ptCount val="6"/>
                <c:pt idx="0">
                  <c:v>1045.2</c:v>
                </c:pt>
                <c:pt idx="1">
                  <c:v>1045.2</c:v>
                </c:pt>
                <c:pt idx="2">
                  <c:v>1045.2</c:v>
                </c:pt>
                <c:pt idx="3">
                  <c:v>1045</c:v>
                </c:pt>
                <c:pt idx="4">
                  <c:v>1045</c:v>
                </c:pt>
                <c:pt idx="5">
                  <c:v>1045.2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0B-4A3B-B5D6-B4799D59E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</a:t>
            </a:r>
            <a:r>
              <a:rPr lang="en-US" sz="1400" b="0" i="0" u="none" strike="noStrike" baseline="0">
                <a:effectLst/>
              </a:rPr>
              <a:t>variation from expected</a:t>
            </a:r>
            <a:r>
              <a:rPr lang="en-US"/>
              <a:t> (%OVERLAPPING) no bl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Gravity_Books!$Q$19:$V$19</c:f>
              <c:numCache>
                <c:formatCode>#,##0.0</c:formatCode>
                <c:ptCount val="6"/>
                <c:pt idx="0">
                  <c:v>13360.6</c:v>
                </c:pt>
                <c:pt idx="1">
                  <c:v>12634.8</c:v>
                </c:pt>
                <c:pt idx="2">
                  <c:v>11286.8</c:v>
                </c:pt>
                <c:pt idx="3">
                  <c:v>9952.4</c:v>
                </c:pt>
                <c:pt idx="4">
                  <c:v>8657.6000000000022</c:v>
                </c:pt>
                <c:pt idx="5">
                  <c:v>7340.5999999999985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E-46FB-A8C8-C3DE187AC8E3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Gravity_Books!$Q$21:$V$21</c:f>
              <c:numCache>
                <c:formatCode>#,##0.0</c:formatCode>
                <c:ptCount val="6"/>
                <c:pt idx="0">
                  <c:v>12586.2</c:v>
                </c:pt>
                <c:pt idx="1">
                  <c:v>11707</c:v>
                </c:pt>
                <c:pt idx="2">
                  <c:v>10245.399999999998</c:v>
                </c:pt>
                <c:pt idx="3">
                  <c:v>8715.6</c:v>
                </c:pt>
                <c:pt idx="4">
                  <c:v>7354</c:v>
                </c:pt>
                <c:pt idx="5">
                  <c:v>6289.3999999999978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E-46FB-A8C8-C3DE187AC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222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E226"/>
              </a:solidFill>
              <a:ln w="9525">
                <a:solidFill>
                  <a:srgbClr val="00E226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Video_games!$K$3:$O$3</c:f>
              <c:numCache>
                <c:formatCode>0.000</c:formatCode>
                <c:ptCount val="5"/>
                <c:pt idx="0">
                  <c:v>27.994</c:v>
                </c:pt>
                <c:pt idx="1">
                  <c:v>85.072999999999993</c:v>
                </c:pt>
                <c:pt idx="2">
                  <c:v>137.8655</c:v>
                </c:pt>
                <c:pt idx="3">
                  <c:v>307.48016666666666</c:v>
                </c:pt>
                <c:pt idx="4">
                  <c:v>580.40266666666673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C-4E96-BF87-03B8468BB87D}"/>
            </c:ext>
          </c:extLst>
        </c:ser>
        <c:ser>
          <c:idx val="1"/>
          <c:order val="1"/>
          <c:tx>
            <c:v>fromHigher</c:v>
          </c:tx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00FF"/>
              </a:solidFill>
              <a:ln w="9525">
                <a:solidFill>
                  <a:srgbClr val="0000FF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Video_games!$K$4:$O$4</c:f>
              <c:numCache>
                <c:formatCode>0.000</c:formatCode>
                <c:ptCount val="5"/>
                <c:pt idx="0">
                  <c:v>5.3633333333333333</c:v>
                </c:pt>
                <c:pt idx="1">
                  <c:v>7.0358333333333327</c:v>
                </c:pt>
                <c:pt idx="2">
                  <c:v>10.259833333333333</c:v>
                </c:pt>
                <c:pt idx="3">
                  <c:v>12.9305</c:v>
                </c:pt>
                <c:pt idx="4">
                  <c:v>14.875333333333332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C-4E96-BF87-03B8468BB87D}"/>
            </c:ext>
          </c:extLst>
        </c:ser>
        <c:ser>
          <c:idx val="2"/>
          <c:order val="2"/>
          <c:tx>
            <c:v>Baseline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Video_games!$K$5:$O$5</c:f>
              <c:numCache>
                <c:formatCode>0.000</c:formatCode>
                <c:ptCount val="5"/>
                <c:pt idx="0">
                  <c:v>6.0136666666666665</c:v>
                </c:pt>
                <c:pt idx="1">
                  <c:v>5.0073333333333334</c:v>
                </c:pt>
                <c:pt idx="2">
                  <c:v>5.2343333333333328</c:v>
                </c:pt>
                <c:pt idx="3">
                  <c:v>5.7108333333333334</c:v>
                </c:pt>
                <c:pt idx="4">
                  <c:v>5.3515000000000006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0C-4E96-BF87-03B8468B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731871"/>
        <c:axId val="952734367"/>
      </c:lineChart>
      <c:catAx>
        <c:axId val="9527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2734367"/>
        <c:crosses val="autoZero"/>
        <c:auto val="1"/>
        <c:lblAlgn val="ctr"/>
        <c:lblOffset val="100"/>
        <c:noMultiLvlLbl val="0"/>
      </c:catAx>
      <c:valAx>
        <c:axId val="952734367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27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222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E226"/>
              </a:solidFill>
              <a:ln w="9525">
                <a:solidFill>
                  <a:srgbClr val="00E226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Video_games!$Q$3:$V$3</c:f>
              <c:numCache>
                <c:formatCode>General</c:formatCode>
                <c:ptCount val="6"/>
                <c:pt idx="0">
                  <c:v>55.298400000000001</c:v>
                </c:pt>
                <c:pt idx="1">
                  <c:v>152.0652</c:v>
                </c:pt>
                <c:pt idx="2">
                  <c:v>223.6078</c:v>
                </c:pt>
                <c:pt idx="3">
                  <c:v>253.49700000000001</c:v>
                </c:pt>
                <c:pt idx="4">
                  <c:v>279.55</c:v>
                </c:pt>
                <c:pt idx="5">
                  <c:v>402.56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D-427D-BD81-05DADBC6A64E}"/>
            </c:ext>
          </c:extLst>
        </c:ser>
        <c:ser>
          <c:idx val="1"/>
          <c:order val="1"/>
          <c:tx>
            <c:v>fromHigher</c:v>
          </c:tx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00FF"/>
              </a:solidFill>
              <a:ln w="9525">
                <a:solidFill>
                  <a:srgbClr val="0000FF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Video_games!$Q$4:$V$4</c:f>
              <c:numCache>
                <c:formatCode>General</c:formatCode>
                <c:ptCount val="6"/>
                <c:pt idx="0">
                  <c:v>9.2972000000000001</c:v>
                </c:pt>
                <c:pt idx="1">
                  <c:v>10.4938</c:v>
                </c:pt>
                <c:pt idx="2">
                  <c:v>11.0952</c:v>
                </c:pt>
                <c:pt idx="3">
                  <c:v>10.069399999999998</c:v>
                </c:pt>
                <c:pt idx="4">
                  <c:v>9.3020000000000014</c:v>
                </c:pt>
                <c:pt idx="5">
                  <c:v>10.3002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D-427D-BD81-05DADBC6A64E}"/>
            </c:ext>
          </c:extLst>
        </c:ser>
        <c:ser>
          <c:idx val="2"/>
          <c:order val="2"/>
          <c:tx>
            <c:v>Baseline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Video_games!$Q$5:$V$5</c:f>
              <c:numCache>
                <c:formatCode>General</c:formatCode>
                <c:ptCount val="6"/>
                <c:pt idx="0">
                  <c:v>5.5124000000000004</c:v>
                </c:pt>
                <c:pt idx="1">
                  <c:v>5.7403999999999993</c:v>
                </c:pt>
                <c:pt idx="2">
                  <c:v>5.5122</c:v>
                </c:pt>
                <c:pt idx="3">
                  <c:v>5.1444000000000001</c:v>
                </c:pt>
                <c:pt idx="4">
                  <c:v>5.9155999999999995</c:v>
                </c:pt>
                <c:pt idx="5">
                  <c:v>4.9561999999999999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D-427D-BD81-05DADBC6A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731871"/>
        <c:axId val="952734367"/>
      </c:lineChart>
      <c:catAx>
        <c:axId val="9527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2734367"/>
        <c:crosses val="autoZero"/>
        <c:auto val="1"/>
        <c:lblAlgn val="ctr"/>
        <c:lblOffset val="100"/>
        <c:noMultiLvlLbl val="0"/>
      </c:catAx>
      <c:valAx>
        <c:axId val="952734367"/>
        <c:scaling>
          <c:orientation val="minMax"/>
          <c:min val="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27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DB1</a:t>
            </a:r>
            <a:r>
              <a:rPr lang="en-US" baseline="0"/>
              <a:t> &amp; DB2 variations</a:t>
            </a:r>
            <a:r>
              <a:rPr lang="en-US"/>
              <a:t>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KS DB1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Video_games!$K$7:$O$7</c:f>
              <c:numCache>
                <c:formatCode>#,##0.0</c:formatCode>
                <c:ptCount val="5"/>
                <c:pt idx="0">
                  <c:v>1392.3333333333333</c:v>
                </c:pt>
                <c:pt idx="1">
                  <c:v>2686.5</c:v>
                </c:pt>
                <c:pt idx="2">
                  <c:v>4754.666666666667</c:v>
                </c:pt>
                <c:pt idx="3">
                  <c:v>5214</c:v>
                </c:pt>
                <c:pt idx="4">
                  <c:v>6214.333333333333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2-4091-AF6E-29DD235E0286}"/>
            </c:ext>
          </c:extLst>
        </c:ser>
        <c:ser>
          <c:idx val="1"/>
          <c:order val="1"/>
          <c:tx>
            <c:v>KS DB2</c:v>
          </c:tx>
          <c:spPr>
            <a:ln w="28575" cap="rnd">
              <a:solidFill>
                <a:srgbClr val="007A17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A17"/>
              </a:solidFill>
              <a:ln w="9525">
                <a:solidFill>
                  <a:srgbClr val="007A17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Video_games!$K$8:$O$8</c:f>
              <c:numCache>
                <c:formatCode>#,##0.0</c:formatCode>
                <c:ptCount val="5"/>
                <c:pt idx="0">
                  <c:v>510.66666666666669</c:v>
                </c:pt>
                <c:pt idx="1">
                  <c:v>739</c:v>
                </c:pt>
                <c:pt idx="2">
                  <c:v>2091.5</c:v>
                </c:pt>
                <c:pt idx="3">
                  <c:v>3321.5</c:v>
                </c:pt>
                <c:pt idx="4">
                  <c:v>4265.333333333333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2-4091-AF6E-29DD235E0286}"/>
            </c:ext>
          </c:extLst>
        </c:ser>
        <c:ser>
          <c:idx val="2"/>
          <c:order val="2"/>
          <c:tx>
            <c:v>FH DB1</c:v>
          </c:tx>
          <c:spPr>
            <a:ln w="28575" cap="rnd">
              <a:solidFill>
                <a:srgbClr val="3FCDFF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3FCDFF"/>
              </a:solidFill>
              <a:ln w="9525">
                <a:solidFill>
                  <a:srgbClr val="3FCD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Video_games!$K$10:$O$10</c:f>
              <c:numCache>
                <c:formatCode>#,##0.0</c:formatCode>
                <c:ptCount val="5"/>
                <c:pt idx="0">
                  <c:v>1434</c:v>
                </c:pt>
                <c:pt idx="1">
                  <c:v>2490.3333333333335</c:v>
                </c:pt>
                <c:pt idx="2">
                  <c:v>4739.333333333333</c:v>
                </c:pt>
                <c:pt idx="3">
                  <c:v>4972</c:v>
                </c:pt>
                <c:pt idx="4">
                  <c:v>6122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D2-4091-AF6E-29DD235E0286}"/>
            </c:ext>
          </c:extLst>
        </c:ser>
        <c:ser>
          <c:idx val="3"/>
          <c:order val="3"/>
          <c:tx>
            <c:v>FH DB2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Video_games!$K$11:$O$11</c:f>
              <c:numCache>
                <c:formatCode>#,##0.0</c:formatCode>
                <c:ptCount val="5"/>
                <c:pt idx="0">
                  <c:v>539.66666666666663</c:v>
                </c:pt>
                <c:pt idx="1">
                  <c:v>810.16666666666663</c:v>
                </c:pt>
                <c:pt idx="2">
                  <c:v>2123</c:v>
                </c:pt>
                <c:pt idx="3">
                  <c:v>2854.1666666666665</c:v>
                </c:pt>
                <c:pt idx="4">
                  <c:v>3693.6666666666665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D2-4091-AF6E-29DD235E0286}"/>
            </c:ext>
          </c:extLst>
        </c:ser>
        <c:ser>
          <c:idx val="4"/>
          <c:order val="4"/>
          <c:tx>
            <c:v>BL DB1</c:v>
          </c:tx>
          <c:spPr>
            <a:ln w="28575" cap="rnd">
              <a:solidFill>
                <a:srgbClr val="FF79A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79A9"/>
              </a:solidFill>
              <a:ln w="9525">
                <a:solidFill>
                  <a:srgbClr val="FF79A9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Video_games!$K$13:$O$13</c:f>
              <c:numCache>
                <c:formatCode>#,##0.0</c:formatCode>
                <c:ptCount val="5"/>
                <c:pt idx="0">
                  <c:v>4002</c:v>
                </c:pt>
                <c:pt idx="1">
                  <c:v>8006</c:v>
                </c:pt>
                <c:pt idx="2">
                  <c:v>12010</c:v>
                </c:pt>
                <c:pt idx="3">
                  <c:v>16013</c:v>
                </c:pt>
                <c:pt idx="4">
                  <c:v>20020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D2-4091-AF6E-29DD235E0286}"/>
            </c:ext>
          </c:extLst>
        </c:ser>
        <c:ser>
          <c:idx val="5"/>
          <c:order val="5"/>
          <c:tx>
            <c:v>BL DB2</c:v>
          </c:tx>
          <c:spPr>
            <a:ln w="28575" cap="rnd">
              <a:solidFill>
                <a:srgbClr val="FF3F3F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3F3F"/>
              </a:solidFill>
              <a:ln w="9525">
                <a:solidFill>
                  <a:srgbClr val="FF3F3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Video_games!$K$14:$O$14</c:f>
              <c:numCache>
                <c:formatCode>#,##0.0</c:formatCode>
                <c:ptCount val="5"/>
                <c:pt idx="0">
                  <c:v>36034</c:v>
                </c:pt>
                <c:pt idx="1">
                  <c:v>32030</c:v>
                </c:pt>
                <c:pt idx="2">
                  <c:v>28026</c:v>
                </c:pt>
                <c:pt idx="3">
                  <c:v>24023</c:v>
                </c:pt>
                <c:pt idx="4">
                  <c:v>20020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D2-4091-AF6E-29DD235E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variations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Video_games!$K$9:$O$9</c:f>
              <c:numCache>
                <c:formatCode>#,##0.0</c:formatCode>
                <c:ptCount val="5"/>
                <c:pt idx="0">
                  <c:v>1903</c:v>
                </c:pt>
                <c:pt idx="1">
                  <c:v>3425.5</c:v>
                </c:pt>
                <c:pt idx="2">
                  <c:v>6846.166666666667</c:v>
                </c:pt>
                <c:pt idx="3">
                  <c:v>8535.5</c:v>
                </c:pt>
                <c:pt idx="4">
                  <c:v>10479.666666666666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F-4000-AA2A-495FD5BCF8B1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Video_games!$K$12:$O$12</c:f>
              <c:numCache>
                <c:formatCode>#,##0.0</c:formatCode>
                <c:ptCount val="5"/>
                <c:pt idx="0">
                  <c:v>1973.6666666666665</c:v>
                </c:pt>
                <c:pt idx="1">
                  <c:v>3300.5</c:v>
                </c:pt>
                <c:pt idx="2">
                  <c:v>6862.333333333333</c:v>
                </c:pt>
                <c:pt idx="3">
                  <c:v>7826.1666666666661</c:v>
                </c:pt>
                <c:pt idx="4">
                  <c:v>9815.6666666666661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F-4000-AA2A-495FD5BCF8B1}"/>
            </c:ext>
          </c:extLst>
        </c:ser>
        <c:ser>
          <c:idx val="4"/>
          <c:order val="2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Video_games!$K$15:$O$15</c:f>
              <c:numCache>
                <c:formatCode>#,##0.0</c:formatCode>
                <c:ptCount val="5"/>
                <c:pt idx="0">
                  <c:v>40036</c:v>
                </c:pt>
                <c:pt idx="1">
                  <c:v>40036</c:v>
                </c:pt>
                <c:pt idx="2">
                  <c:v>40036</c:v>
                </c:pt>
                <c:pt idx="3">
                  <c:v>40036</c:v>
                </c:pt>
                <c:pt idx="4">
                  <c:v>40040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1F-4000-AA2A-495FD5BCF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DB1</a:t>
            </a:r>
            <a:r>
              <a:rPr lang="en-US" baseline="0"/>
              <a:t> &amp; DB2 variations</a:t>
            </a:r>
            <a:r>
              <a:rPr lang="en-US"/>
              <a:t>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KS DB1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Video_games!$Q$7:$V$7</c:f>
              <c:numCache>
                <c:formatCode>General</c:formatCode>
                <c:ptCount val="6"/>
                <c:pt idx="0">
                  <c:v>4037.6</c:v>
                </c:pt>
                <c:pt idx="1">
                  <c:v>4124.3999999999996</c:v>
                </c:pt>
                <c:pt idx="2">
                  <c:v>4122.3999999999996</c:v>
                </c:pt>
                <c:pt idx="3">
                  <c:v>4035.8</c:v>
                </c:pt>
                <c:pt idx="4">
                  <c:v>4017.8</c:v>
                </c:pt>
                <c:pt idx="5">
                  <c:v>3976.2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2-4FF3-B807-3A8120B9DEC4}"/>
            </c:ext>
          </c:extLst>
        </c:ser>
        <c:ser>
          <c:idx val="1"/>
          <c:order val="1"/>
          <c:tx>
            <c:v>KS DB2</c:v>
          </c:tx>
          <c:spPr>
            <a:ln w="28575" cap="rnd">
              <a:solidFill>
                <a:srgbClr val="007A1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A17"/>
              </a:solidFill>
              <a:ln w="9525">
                <a:solidFill>
                  <a:srgbClr val="007A17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Video_games!$Q$8:$V$8</c:f>
              <c:numCache>
                <c:formatCode>General</c:formatCode>
                <c:ptCount val="6"/>
                <c:pt idx="0">
                  <c:v>-523.79999999999995</c:v>
                </c:pt>
                <c:pt idx="1">
                  <c:v>755.4</c:v>
                </c:pt>
                <c:pt idx="2">
                  <c:v>2645.2</c:v>
                </c:pt>
                <c:pt idx="3">
                  <c:v>3978.8</c:v>
                </c:pt>
                <c:pt idx="4">
                  <c:v>3997</c:v>
                </c:pt>
                <c:pt idx="5">
                  <c:v>2261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2-4FF3-B807-3A8120B9DEC4}"/>
            </c:ext>
          </c:extLst>
        </c:ser>
        <c:ser>
          <c:idx val="2"/>
          <c:order val="2"/>
          <c:tx>
            <c:v>FH DB1</c:v>
          </c:tx>
          <c:spPr>
            <a:ln w="28575" cap="rnd">
              <a:solidFill>
                <a:srgbClr val="3FCD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FCDFF"/>
              </a:solidFill>
              <a:ln w="9525">
                <a:solidFill>
                  <a:srgbClr val="3FCD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Video_games!$Q$10:$V$10</c:f>
              <c:numCache>
                <c:formatCode>General</c:formatCode>
                <c:ptCount val="6"/>
                <c:pt idx="0">
                  <c:v>3953.2</c:v>
                </c:pt>
                <c:pt idx="1">
                  <c:v>3951.2</c:v>
                </c:pt>
                <c:pt idx="2">
                  <c:v>3951.2</c:v>
                </c:pt>
                <c:pt idx="3">
                  <c:v>3951.2</c:v>
                </c:pt>
                <c:pt idx="4">
                  <c:v>3951.2</c:v>
                </c:pt>
                <c:pt idx="5">
                  <c:v>3951.2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82-4FF3-B807-3A8120B9DEC4}"/>
            </c:ext>
          </c:extLst>
        </c:ser>
        <c:ser>
          <c:idx val="3"/>
          <c:order val="3"/>
          <c:tx>
            <c:v>FH DB2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Video_games!$Q$11:$V$11</c:f>
              <c:numCache>
                <c:formatCode>General</c:formatCode>
                <c:ptCount val="6"/>
                <c:pt idx="0">
                  <c:v>-489.4</c:v>
                </c:pt>
                <c:pt idx="1">
                  <c:v>677</c:v>
                </c:pt>
                <c:pt idx="2">
                  <c:v>2625.8</c:v>
                </c:pt>
                <c:pt idx="3">
                  <c:v>3649.8</c:v>
                </c:pt>
                <c:pt idx="4">
                  <c:v>3478</c:v>
                </c:pt>
                <c:pt idx="5">
                  <c:v>2083.6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82-4FF3-B807-3A8120B9DEC4}"/>
            </c:ext>
          </c:extLst>
        </c:ser>
        <c:ser>
          <c:idx val="4"/>
          <c:order val="4"/>
          <c:tx>
            <c:v>BL DB1</c:v>
          </c:tx>
          <c:spPr>
            <a:ln w="28575" cap="rnd">
              <a:solidFill>
                <a:srgbClr val="FF79A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9A9"/>
              </a:solidFill>
              <a:ln w="9525">
                <a:solidFill>
                  <a:srgbClr val="FF79A9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Video_games!$Q$13:$V$13</c:f>
              <c:numCache>
                <c:formatCode>General</c:formatCode>
                <c:ptCount val="6"/>
                <c:pt idx="0">
                  <c:v>12010.2</c:v>
                </c:pt>
                <c:pt idx="1">
                  <c:v>12010.2</c:v>
                </c:pt>
                <c:pt idx="2">
                  <c:v>12010.2</c:v>
                </c:pt>
                <c:pt idx="3">
                  <c:v>12010.2</c:v>
                </c:pt>
                <c:pt idx="4">
                  <c:v>12010.2</c:v>
                </c:pt>
                <c:pt idx="5">
                  <c:v>12010.2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82-4FF3-B807-3A8120B9DEC4}"/>
            </c:ext>
          </c:extLst>
        </c:ser>
        <c:ser>
          <c:idx val="5"/>
          <c:order val="5"/>
          <c:tx>
            <c:v>BL DB2</c:v>
          </c:tx>
          <c:spPr>
            <a:ln w="28575" cap="rnd">
              <a:solidFill>
                <a:srgbClr val="FF3F3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3F3F"/>
              </a:solidFill>
              <a:ln w="9525">
                <a:solidFill>
                  <a:srgbClr val="FF3F3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Video_games!$Q$14:$V$14</c:f>
              <c:numCache>
                <c:formatCode>General</c:formatCode>
                <c:ptCount val="6"/>
                <c:pt idx="0">
                  <c:v>28026.6</c:v>
                </c:pt>
                <c:pt idx="1">
                  <c:v>28026.6</c:v>
                </c:pt>
                <c:pt idx="2">
                  <c:v>28026.6</c:v>
                </c:pt>
                <c:pt idx="3">
                  <c:v>28026.6</c:v>
                </c:pt>
                <c:pt idx="4">
                  <c:v>28026.6</c:v>
                </c:pt>
                <c:pt idx="5">
                  <c:v>28026.6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82-4FF3-B807-3A8120B9D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variations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Video_games!$Q$9:$V$9</c:f>
              <c:numCache>
                <c:formatCode>#,##0.0</c:formatCode>
                <c:ptCount val="6"/>
                <c:pt idx="0">
                  <c:v>3513.8</c:v>
                </c:pt>
                <c:pt idx="1">
                  <c:v>4879.7999999999993</c:v>
                </c:pt>
                <c:pt idx="2">
                  <c:v>6767.5999999999995</c:v>
                </c:pt>
                <c:pt idx="3">
                  <c:v>8014.6</c:v>
                </c:pt>
                <c:pt idx="4">
                  <c:v>8014.8</c:v>
                </c:pt>
                <c:pt idx="5">
                  <c:v>6237.2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0-43B5-977C-6B5E65329E1D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Video_games!$Q$12:$V$12</c:f>
              <c:numCache>
                <c:formatCode>#,##0.0</c:formatCode>
                <c:ptCount val="6"/>
                <c:pt idx="0">
                  <c:v>3463.7999999999997</c:v>
                </c:pt>
                <c:pt idx="1">
                  <c:v>4628.2</c:v>
                </c:pt>
                <c:pt idx="2">
                  <c:v>6577</c:v>
                </c:pt>
                <c:pt idx="3">
                  <c:v>7601</c:v>
                </c:pt>
                <c:pt idx="4">
                  <c:v>7429.2</c:v>
                </c:pt>
                <c:pt idx="5">
                  <c:v>6034.7999999999993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0-43B5-977C-6B5E65329E1D}"/>
            </c:ext>
          </c:extLst>
        </c:ser>
        <c:ser>
          <c:idx val="4"/>
          <c:order val="2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Video_games!$Q$15:$V$15</c:f>
              <c:numCache>
                <c:formatCode>#,##0.0</c:formatCode>
                <c:ptCount val="6"/>
                <c:pt idx="0">
                  <c:v>40036.800000000003</c:v>
                </c:pt>
                <c:pt idx="1">
                  <c:v>40036.800000000003</c:v>
                </c:pt>
                <c:pt idx="2">
                  <c:v>40036.800000000003</c:v>
                </c:pt>
                <c:pt idx="3">
                  <c:v>40036.800000000003</c:v>
                </c:pt>
                <c:pt idx="4">
                  <c:v>40036.800000000003</c:v>
                </c:pt>
                <c:pt idx="5">
                  <c:v>40036.800000000003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20-43B5-977C-6B5E65329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Video_games!$K$17:$O$17</c:f>
              <c:numCache>
                <c:formatCode>#,##0.0</c:formatCode>
                <c:ptCount val="5"/>
                <c:pt idx="0">
                  <c:v>4389.833333333333</c:v>
                </c:pt>
                <c:pt idx="1">
                  <c:v>8780.6666666666661</c:v>
                </c:pt>
                <c:pt idx="2">
                  <c:v>13170.5</c:v>
                </c:pt>
                <c:pt idx="3">
                  <c:v>17559.333333333332</c:v>
                </c:pt>
                <c:pt idx="4">
                  <c:v>21950.5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8-4974-B8C2-F1F0FC5F033D}"/>
            </c:ext>
          </c:extLst>
        </c:ser>
        <c:ser>
          <c:idx val="1"/>
          <c:order val="1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Video_games!$K$18:$O$18</c:f>
              <c:numCache>
                <c:formatCode>#,##0.0</c:formatCode>
                <c:ptCount val="5"/>
                <c:pt idx="0">
                  <c:v>5241.5</c:v>
                </c:pt>
                <c:pt idx="1">
                  <c:v>10280.333333333334</c:v>
                </c:pt>
                <c:pt idx="2">
                  <c:v>16758.166666666668</c:v>
                </c:pt>
                <c:pt idx="3">
                  <c:v>21919</c:v>
                </c:pt>
                <c:pt idx="4">
                  <c:v>27324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8-4974-B8C2-F1F0FC5F033D}"/>
            </c:ext>
          </c:extLst>
        </c:ser>
        <c:ser>
          <c:idx val="2"/>
          <c:order val="2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Video_games!$K$20:$O$20</c:f>
              <c:numCache>
                <c:formatCode>#,##0.0</c:formatCode>
                <c:ptCount val="5"/>
                <c:pt idx="0">
                  <c:v>5301.5</c:v>
                </c:pt>
                <c:pt idx="1">
                  <c:v>10190.5</c:v>
                </c:pt>
                <c:pt idx="2">
                  <c:v>16774.333333333332</c:v>
                </c:pt>
                <c:pt idx="3">
                  <c:v>21499</c:v>
                </c:pt>
                <c:pt idx="4">
                  <c:v>27007.166666666668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8-4974-B8C2-F1F0FC5F033D}"/>
            </c:ext>
          </c:extLst>
        </c:ser>
        <c:ser>
          <c:idx val="3"/>
          <c:order val="3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Video_games!$K$22:$O$22</c:f>
              <c:numCache>
                <c:formatCode>#,##0.0</c:formatCode>
                <c:ptCount val="5"/>
                <c:pt idx="0">
                  <c:v>42763.666666666664</c:v>
                </c:pt>
                <c:pt idx="1">
                  <c:v>45485.333333333336</c:v>
                </c:pt>
                <c:pt idx="2">
                  <c:v>48207</c:v>
                </c:pt>
                <c:pt idx="3">
                  <c:v>50928.333333333336</c:v>
                </c:pt>
                <c:pt idx="4">
                  <c:v>53650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8-4974-B8C2-F1F0FC5F0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(%OVERLAPPING)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Video_games!$Q$17:$V$17</c:f>
              <c:numCache>
                <c:formatCode>#,##0.0</c:formatCode>
                <c:ptCount val="6"/>
                <c:pt idx="0">
                  <c:v>0</c:v>
                </c:pt>
                <c:pt idx="1">
                  <c:v>3160.8</c:v>
                </c:pt>
                <c:pt idx="2">
                  <c:v>9482.7999999999993</c:v>
                </c:pt>
                <c:pt idx="3">
                  <c:v>15804.6</c:v>
                </c:pt>
                <c:pt idx="4">
                  <c:v>22125.599999999999</c:v>
                </c:pt>
                <c:pt idx="5">
                  <c:v>28447.200000000001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9-49F2-8103-F550E98BEB33}"/>
            </c:ext>
          </c:extLst>
        </c:ser>
        <c:ser>
          <c:idx val="1"/>
          <c:order val="1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Video_games!$Q$18:$V$18</c:f>
              <c:numCache>
                <c:formatCode>#,##0.0</c:formatCode>
                <c:ptCount val="6"/>
                <c:pt idx="0">
                  <c:v>3517.2</c:v>
                </c:pt>
                <c:pt idx="1">
                  <c:v>6867.4</c:v>
                </c:pt>
                <c:pt idx="2">
                  <c:v>13074</c:v>
                </c:pt>
                <c:pt idx="3">
                  <c:v>19287.8</c:v>
                </c:pt>
                <c:pt idx="4">
                  <c:v>25074.400000000001</c:v>
                </c:pt>
                <c:pt idx="5">
                  <c:v>30006.799999999999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9-49F2-8103-F550E98BEB33}"/>
            </c:ext>
          </c:extLst>
        </c:ser>
        <c:ser>
          <c:idx val="2"/>
          <c:order val="2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Video_games!$Q$20:$V$20</c:f>
              <c:numCache>
                <c:formatCode>#,##0.0</c:formatCode>
                <c:ptCount val="6"/>
                <c:pt idx="0">
                  <c:v>3466.4</c:v>
                </c:pt>
                <c:pt idx="1">
                  <c:v>6613.2</c:v>
                </c:pt>
                <c:pt idx="2">
                  <c:v>12989.4</c:v>
                </c:pt>
                <c:pt idx="3">
                  <c:v>19089</c:v>
                </c:pt>
                <c:pt idx="4">
                  <c:v>24781.8</c:v>
                </c:pt>
                <c:pt idx="5">
                  <c:v>29987.200000000001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9-49F2-8103-F550E98BEB33}"/>
            </c:ext>
          </c:extLst>
        </c:ser>
        <c:ser>
          <c:idx val="3"/>
          <c:order val="3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Video_games!$Q$22:$V$22</c:f>
              <c:numCache>
                <c:formatCode>#,##0.0</c:formatCode>
                <c:ptCount val="6"/>
                <c:pt idx="0">
                  <c:v>40042</c:v>
                </c:pt>
                <c:pt idx="1">
                  <c:v>42001.599999999999</c:v>
                </c:pt>
                <c:pt idx="2">
                  <c:v>45920.800000000003</c:v>
                </c:pt>
                <c:pt idx="3">
                  <c:v>49840</c:v>
                </c:pt>
                <c:pt idx="4">
                  <c:v>53758.8</c:v>
                </c:pt>
                <c:pt idx="5">
                  <c:v>57678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B9-49F2-8103-F550E98BE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DB1</a:t>
            </a:r>
            <a:r>
              <a:rPr lang="en-US" baseline="0"/>
              <a:t> &amp; DB2 variations,</a:t>
            </a:r>
          </a:p>
          <a:p>
            <a:pPr>
              <a:defRPr/>
            </a:pPr>
            <a:r>
              <a:rPr lang="en-US" baseline="0"/>
              <a:t>no baselline</a:t>
            </a:r>
            <a:r>
              <a:rPr lang="en-US"/>
              <a:t>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KS DB1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Video_games!$K$7:$O$7</c:f>
              <c:numCache>
                <c:formatCode>#,##0.0</c:formatCode>
                <c:ptCount val="5"/>
                <c:pt idx="0">
                  <c:v>1392.3333333333333</c:v>
                </c:pt>
                <c:pt idx="1">
                  <c:v>2686.5</c:v>
                </c:pt>
                <c:pt idx="2">
                  <c:v>4754.666666666667</c:v>
                </c:pt>
                <c:pt idx="3">
                  <c:v>5214</c:v>
                </c:pt>
                <c:pt idx="4">
                  <c:v>6214.333333333333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E-4DD5-B142-6779B3ABBCAB}"/>
            </c:ext>
          </c:extLst>
        </c:ser>
        <c:ser>
          <c:idx val="1"/>
          <c:order val="1"/>
          <c:tx>
            <c:v>KS DB2</c:v>
          </c:tx>
          <c:spPr>
            <a:ln w="28575" cap="rnd">
              <a:solidFill>
                <a:srgbClr val="007A1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A17"/>
              </a:solidFill>
              <a:ln w="9525">
                <a:solidFill>
                  <a:srgbClr val="007A17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Video_games!$K$8:$O$8</c:f>
              <c:numCache>
                <c:formatCode>#,##0.0</c:formatCode>
                <c:ptCount val="5"/>
                <c:pt idx="0">
                  <c:v>510.66666666666669</c:v>
                </c:pt>
                <c:pt idx="1">
                  <c:v>739</c:v>
                </c:pt>
                <c:pt idx="2">
                  <c:v>2091.5</c:v>
                </c:pt>
                <c:pt idx="3">
                  <c:v>3321.5</c:v>
                </c:pt>
                <c:pt idx="4">
                  <c:v>4265.333333333333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E-4DD5-B142-6779B3ABBCAB}"/>
            </c:ext>
          </c:extLst>
        </c:ser>
        <c:ser>
          <c:idx val="2"/>
          <c:order val="2"/>
          <c:tx>
            <c:v>FH DB1</c:v>
          </c:tx>
          <c:spPr>
            <a:ln w="28575" cap="rnd">
              <a:solidFill>
                <a:srgbClr val="3FCD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FCDFF"/>
              </a:solidFill>
              <a:ln w="9525">
                <a:solidFill>
                  <a:srgbClr val="3FCD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Video_games!$K$10:$O$10</c:f>
              <c:numCache>
                <c:formatCode>#,##0.0</c:formatCode>
                <c:ptCount val="5"/>
                <c:pt idx="0">
                  <c:v>1434</c:v>
                </c:pt>
                <c:pt idx="1">
                  <c:v>2490.3333333333335</c:v>
                </c:pt>
                <c:pt idx="2">
                  <c:v>4739.333333333333</c:v>
                </c:pt>
                <c:pt idx="3">
                  <c:v>4972</c:v>
                </c:pt>
                <c:pt idx="4">
                  <c:v>6122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E-4DD5-B142-6779B3ABBCAB}"/>
            </c:ext>
          </c:extLst>
        </c:ser>
        <c:ser>
          <c:idx val="3"/>
          <c:order val="3"/>
          <c:tx>
            <c:v>FH DB2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Video_games!$K$11:$O$11</c:f>
              <c:numCache>
                <c:formatCode>#,##0.0</c:formatCode>
                <c:ptCount val="5"/>
                <c:pt idx="0">
                  <c:v>539.66666666666663</c:v>
                </c:pt>
                <c:pt idx="1">
                  <c:v>810.16666666666663</c:v>
                </c:pt>
                <c:pt idx="2">
                  <c:v>2123</c:v>
                </c:pt>
                <c:pt idx="3">
                  <c:v>2854.1666666666665</c:v>
                </c:pt>
                <c:pt idx="4">
                  <c:v>3693.6666666666665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1E-4DD5-B142-6779B3ABB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Superhero!$K$17:$O$17</c:f>
              <c:numCache>
                <c:formatCode>#,##0.0</c:formatCode>
                <c:ptCount val="5"/>
                <c:pt idx="0">
                  <c:v>442</c:v>
                </c:pt>
                <c:pt idx="1">
                  <c:v>885.33333333333337</c:v>
                </c:pt>
                <c:pt idx="2">
                  <c:v>1326.8333333333333</c:v>
                </c:pt>
                <c:pt idx="3">
                  <c:v>1769</c:v>
                </c:pt>
                <c:pt idx="4">
                  <c:v>2211.3333333333335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B0B-B170-F2A1DF17256B}"/>
            </c:ext>
          </c:extLst>
        </c:ser>
        <c:ser>
          <c:idx val="1"/>
          <c:order val="1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Superhero!$K$18:$O$18</c:f>
              <c:numCache>
                <c:formatCode>#,##0.0</c:formatCode>
                <c:ptCount val="5"/>
                <c:pt idx="0">
                  <c:v>762.5</c:v>
                </c:pt>
                <c:pt idx="1">
                  <c:v>1549.8333333333333</c:v>
                </c:pt>
                <c:pt idx="2">
                  <c:v>1936.1666666666667</c:v>
                </c:pt>
                <c:pt idx="3">
                  <c:v>2361.1666666666665</c:v>
                </c:pt>
                <c:pt idx="4">
                  <c:v>2674.1666666666665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F-4B0B-B170-F2A1DF17256B}"/>
            </c:ext>
          </c:extLst>
        </c:ser>
        <c:ser>
          <c:idx val="2"/>
          <c:order val="2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Superhero!$K$20:$O$20</c:f>
              <c:numCache>
                <c:formatCode>#,##0.0</c:formatCode>
                <c:ptCount val="5"/>
                <c:pt idx="0">
                  <c:v>994</c:v>
                </c:pt>
                <c:pt idx="1">
                  <c:v>1679.5</c:v>
                </c:pt>
                <c:pt idx="2">
                  <c:v>2086.5</c:v>
                </c:pt>
                <c:pt idx="3">
                  <c:v>2495</c:v>
                </c:pt>
                <c:pt idx="4">
                  <c:v>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F-4B0B-B170-F2A1DF17256B}"/>
            </c:ext>
          </c:extLst>
        </c:ser>
        <c:ser>
          <c:idx val="3"/>
          <c:order val="3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Superhero!$K$22:$O$22</c:f>
              <c:numCache>
                <c:formatCode>#,##0.0</c:formatCode>
                <c:ptCount val="5"/>
                <c:pt idx="0">
                  <c:v>1449.8333333333333</c:v>
                </c:pt>
                <c:pt idx="1">
                  <c:v>1848.1666666666667</c:v>
                </c:pt>
                <c:pt idx="2">
                  <c:v>2246.1666666666665</c:v>
                </c:pt>
                <c:pt idx="3">
                  <c:v>2645.1666666666665</c:v>
                </c:pt>
                <c:pt idx="4">
                  <c:v>3043.1666666666665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1F-4B0B-B170-F2A1DF172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variations, no baseline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Video_games!$K$9:$O$9</c:f>
              <c:numCache>
                <c:formatCode>#,##0.0</c:formatCode>
                <c:ptCount val="5"/>
                <c:pt idx="0">
                  <c:v>1903</c:v>
                </c:pt>
                <c:pt idx="1">
                  <c:v>3425.5</c:v>
                </c:pt>
                <c:pt idx="2">
                  <c:v>6846.166666666667</c:v>
                </c:pt>
                <c:pt idx="3">
                  <c:v>8535.5</c:v>
                </c:pt>
                <c:pt idx="4">
                  <c:v>10479.666666666666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7-4BB7-8DE9-CF9CC4C88BA9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Video_games!$K$12:$O$12</c:f>
              <c:numCache>
                <c:formatCode>#,##0.0</c:formatCode>
                <c:ptCount val="5"/>
                <c:pt idx="0">
                  <c:v>1973.6666666666665</c:v>
                </c:pt>
                <c:pt idx="1">
                  <c:v>3300.5</c:v>
                </c:pt>
                <c:pt idx="2">
                  <c:v>6862.333333333333</c:v>
                </c:pt>
                <c:pt idx="3">
                  <c:v>7826.1666666666661</c:v>
                </c:pt>
                <c:pt idx="4">
                  <c:v>9815.6666666666661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7-4BB7-8DE9-CF9CC4C8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DB1</a:t>
            </a:r>
            <a:r>
              <a:rPr lang="en-US" baseline="0"/>
              <a:t> &amp; DB2 variations, </a:t>
            </a:r>
          </a:p>
          <a:p>
            <a:pPr>
              <a:defRPr/>
            </a:pPr>
            <a:r>
              <a:rPr lang="en-US" baseline="0"/>
              <a:t>no baseline</a:t>
            </a:r>
            <a:r>
              <a:rPr lang="en-US"/>
              <a:t>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KS DB1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Video_games!$Q$7:$V$7</c:f>
              <c:numCache>
                <c:formatCode>General</c:formatCode>
                <c:ptCount val="6"/>
                <c:pt idx="0">
                  <c:v>4037.6</c:v>
                </c:pt>
                <c:pt idx="1">
                  <c:v>4124.3999999999996</c:v>
                </c:pt>
                <c:pt idx="2">
                  <c:v>4122.3999999999996</c:v>
                </c:pt>
                <c:pt idx="3">
                  <c:v>4035.8</c:v>
                </c:pt>
                <c:pt idx="4">
                  <c:v>4017.8</c:v>
                </c:pt>
                <c:pt idx="5">
                  <c:v>3976.2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2-4D5C-85B6-73744F80657B}"/>
            </c:ext>
          </c:extLst>
        </c:ser>
        <c:ser>
          <c:idx val="1"/>
          <c:order val="1"/>
          <c:tx>
            <c:v>KS DB2</c:v>
          </c:tx>
          <c:spPr>
            <a:ln w="28575" cap="rnd">
              <a:solidFill>
                <a:srgbClr val="007A1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A17"/>
              </a:solidFill>
              <a:ln w="9525">
                <a:solidFill>
                  <a:srgbClr val="007A17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Video_games!$Q$8:$V$8</c:f>
              <c:numCache>
                <c:formatCode>General</c:formatCode>
                <c:ptCount val="6"/>
                <c:pt idx="0">
                  <c:v>-523.79999999999995</c:v>
                </c:pt>
                <c:pt idx="1">
                  <c:v>755.4</c:v>
                </c:pt>
                <c:pt idx="2">
                  <c:v>2645.2</c:v>
                </c:pt>
                <c:pt idx="3">
                  <c:v>3978.8</c:v>
                </c:pt>
                <c:pt idx="4">
                  <c:v>3997</c:v>
                </c:pt>
                <c:pt idx="5">
                  <c:v>2261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2-4D5C-85B6-73744F80657B}"/>
            </c:ext>
          </c:extLst>
        </c:ser>
        <c:ser>
          <c:idx val="2"/>
          <c:order val="2"/>
          <c:tx>
            <c:v>FH DB1</c:v>
          </c:tx>
          <c:spPr>
            <a:ln w="28575" cap="rnd">
              <a:solidFill>
                <a:srgbClr val="3FCD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FCDFF"/>
              </a:solidFill>
              <a:ln w="9525">
                <a:solidFill>
                  <a:srgbClr val="3FCD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Video_games!$Q$10:$V$10</c:f>
              <c:numCache>
                <c:formatCode>General</c:formatCode>
                <c:ptCount val="6"/>
                <c:pt idx="0">
                  <c:v>3953.2</c:v>
                </c:pt>
                <c:pt idx="1">
                  <c:v>3951.2</c:v>
                </c:pt>
                <c:pt idx="2">
                  <c:v>3951.2</c:v>
                </c:pt>
                <c:pt idx="3">
                  <c:v>3951.2</c:v>
                </c:pt>
                <c:pt idx="4">
                  <c:v>3951.2</c:v>
                </c:pt>
                <c:pt idx="5">
                  <c:v>3951.2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2-4D5C-85B6-73744F80657B}"/>
            </c:ext>
          </c:extLst>
        </c:ser>
        <c:ser>
          <c:idx val="3"/>
          <c:order val="3"/>
          <c:tx>
            <c:v>FH DB2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Video_games!$Q$11:$V$11</c:f>
              <c:numCache>
                <c:formatCode>General</c:formatCode>
                <c:ptCount val="6"/>
                <c:pt idx="0">
                  <c:v>-489.4</c:v>
                </c:pt>
                <c:pt idx="1">
                  <c:v>677</c:v>
                </c:pt>
                <c:pt idx="2">
                  <c:v>2625.8</c:v>
                </c:pt>
                <c:pt idx="3">
                  <c:v>3649.8</c:v>
                </c:pt>
                <c:pt idx="4">
                  <c:v>3478</c:v>
                </c:pt>
                <c:pt idx="5">
                  <c:v>2083.6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E2-4D5C-85B6-73744F806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variations, no baseline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Video_games!$Q$9:$V$9</c:f>
              <c:numCache>
                <c:formatCode>#,##0.0</c:formatCode>
                <c:ptCount val="6"/>
                <c:pt idx="0">
                  <c:v>3513.8</c:v>
                </c:pt>
                <c:pt idx="1">
                  <c:v>4879.7999999999993</c:v>
                </c:pt>
                <c:pt idx="2">
                  <c:v>6767.5999999999995</c:v>
                </c:pt>
                <c:pt idx="3">
                  <c:v>8014.6</c:v>
                </c:pt>
                <c:pt idx="4">
                  <c:v>8014.8</c:v>
                </c:pt>
                <c:pt idx="5">
                  <c:v>6237.2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9-4EBA-B343-383A40B093FF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Video_games!$Q$12:$V$12</c:f>
              <c:numCache>
                <c:formatCode>#,##0.0</c:formatCode>
                <c:ptCount val="6"/>
                <c:pt idx="0">
                  <c:v>3463.7999999999997</c:v>
                </c:pt>
                <c:pt idx="1">
                  <c:v>4628.2</c:v>
                </c:pt>
                <c:pt idx="2">
                  <c:v>6577</c:v>
                </c:pt>
                <c:pt idx="3">
                  <c:v>7601</c:v>
                </c:pt>
                <c:pt idx="4">
                  <c:v>7429.2</c:v>
                </c:pt>
                <c:pt idx="5">
                  <c:v>6034.7999999999993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9-4EBA-B343-383A40B09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OVERLAPPING, no baseline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val>
            <c:numRef>
              <c:f>Video_games!$K$17:$O$17</c:f>
              <c:numCache>
                <c:formatCode>#,##0.0</c:formatCode>
                <c:ptCount val="5"/>
                <c:pt idx="0">
                  <c:v>4389.833333333333</c:v>
                </c:pt>
                <c:pt idx="1">
                  <c:v>8780.6666666666661</c:v>
                </c:pt>
                <c:pt idx="2">
                  <c:v>13170.5</c:v>
                </c:pt>
                <c:pt idx="3">
                  <c:v>17559.333333333332</c:v>
                </c:pt>
                <c:pt idx="4">
                  <c:v>21950.5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1-481C-9A5A-49D26378E032}"/>
            </c:ext>
          </c:extLst>
        </c:ser>
        <c:ser>
          <c:idx val="1"/>
          <c:order val="1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val>
            <c:numRef>
              <c:f>Video_games!$K$18:$O$18</c:f>
              <c:numCache>
                <c:formatCode>#,##0.0</c:formatCode>
                <c:ptCount val="5"/>
                <c:pt idx="0">
                  <c:v>5241.5</c:v>
                </c:pt>
                <c:pt idx="1">
                  <c:v>10280.333333333334</c:v>
                </c:pt>
                <c:pt idx="2">
                  <c:v>16758.166666666668</c:v>
                </c:pt>
                <c:pt idx="3">
                  <c:v>21919</c:v>
                </c:pt>
                <c:pt idx="4">
                  <c:v>27324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1-481C-9A5A-49D26378E032}"/>
            </c:ext>
          </c:extLst>
        </c:ser>
        <c:ser>
          <c:idx val="2"/>
          <c:order val="2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val>
            <c:numRef>
              <c:f>Video_games!$K$20:$O$20</c:f>
              <c:numCache>
                <c:formatCode>#,##0.0</c:formatCode>
                <c:ptCount val="5"/>
                <c:pt idx="0">
                  <c:v>5301.5</c:v>
                </c:pt>
                <c:pt idx="1">
                  <c:v>10190.5</c:v>
                </c:pt>
                <c:pt idx="2">
                  <c:v>16774.333333333332</c:v>
                </c:pt>
                <c:pt idx="3">
                  <c:v>21499</c:v>
                </c:pt>
                <c:pt idx="4">
                  <c:v>27007.166666666668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1-481C-9A5A-49D26378E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OVERLAPPING, no baselien (%OVERLAPPING)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607171905446194"/>
          <c:y val="7.34450750205351E-2"/>
          <c:w val="0.86392828094553809"/>
          <c:h val="0.8208289495157246"/>
        </c:manualLayout>
      </c:layout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Video_games!$Q$17:$V$17</c:f>
              <c:numCache>
                <c:formatCode>#,##0.0</c:formatCode>
                <c:ptCount val="6"/>
                <c:pt idx="0">
                  <c:v>0</c:v>
                </c:pt>
                <c:pt idx="1">
                  <c:v>3160.8</c:v>
                </c:pt>
                <c:pt idx="2">
                  <c:v>9482.7999999999993</c:v>
                </c:pt>
                <c:pt idx="3">
                  <c:v>15804.6</c:v>
                </c:pt>
                <c:pt idx="4">
                  <c:v>22125.599999999999</c:v>
                </c:pt>
                <c:pt idx="5">
                  <c:v>28447.200000000001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F-4BE2-BD43-8BDED100E9AF}"/>
            </c:ext>
          </c:extLst>
        </c:ser>
        <c:ser>
          <c:idx val="1"/>
          <c:order val="1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Video_games!$Q$18:$V$18</c:f>
              <c:numCache>
                <c:formatCode>#,##0.0</c:formatCode>
                <c:ptCount val="6"/>
                <c:pt idx="0">
                  <c:v>3517.2</c:v>
                </c:pt>
                <c:pt idx="1">
                  <c:v>6867.4</c:v>
                </c:pt>
                <c:pt idx="2">
                  <c:v>13074</c:v>
                </c:pt>
                <c:pt idx="3">
                  <c:v>19287.8</c:v>
                </c:pt>
                <c:pt idx="4">
                  <c:v>25074.400000000001</c:v>
                </c:pt>
                <c:pt idx="5">
                  <c:v>30006.799999999999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F-4BE2-BD43-8BDED100E9AF}"/>
            </c:ext>
          </c:extLst>
        </c:ser>
        <c:ser>
          <c:idx val="2"/>
          <c:order val="2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Video_games!$Q$20:$V$20</c:f>
              <c:numCache>
                <c:formatCode>#,##0.0</c:formatCode>
                <c:ptCount val="6"/>
                <c:pt idx="0">
                  <c:v>3466.4</c:v>
                </c:pt>
                <c:pt idx="1">
                  <c:v>6613.2</c:v>
                </c:pt>
                <c:pt idx="2">
                  <c:v>12989.4</c:v>
                </c:pt>
                <c:pt idx="3">
                  <c:v>19089</c:v>
                </c:pt>
                <c:pt idx="4">
                  <c:v>24781.8</c:v>
                </c:pt>
                <c:pt idx="5">
                  <c:v>29987.200000000001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AF-4BE2-BD43-8BDED100E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% of time required for selection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[1]gravity!$AF$6:$AJ$6</c:f>
              <c:numCache>
                <c:formatCode>General</c:formatCode>
                <c:ptCount val="5"/>
                <c:pt idx="0">
                  <c:v>42.898078435779304</c:v>
                </c:pt>
                <c:pt idx="1">
                  <c:v>56.578054380315656</c:v>
                </c:pt>
                <c:pt idx="2">
                  <c:v>73.560404788202632</c:v>
                </c:pt>
                <c:pt idx="3">
                  <c:v>82.896496347134445</c:v>
                </c:pt>
                <c:pt idx="4">
                  <c:v>88.370513025327355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5-434C-9558-247C787811CE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[1]gravity!$AF$9:$AJ$9</c:f>
              <c:numCache>
                <c:formatCode>General</c:formatCode>
                <c:ptCount val="5"/>
                <c:pt idx="0">
                  <c:v>26.113800068600167</c:v>
                </c:pt>
                <c:pt idx="1">
                  <c:v>16.026580159062373</c:v>
                </c:pt>
                <c:pt idx="2">
                  <c:v>12.477013802286992</c:v>
                </c:pt>
                <c:pt idx="3">
                  <c:v>8.403900003373705</c:v>
                </c:pt>
                <c:pt idx="4">
                  <c:v>6.4948943243885058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5-434C-9558-247C78781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22143"/>
        <c:axId val="122029215"/>
      </c:lineChart>
      <c:catAx>
        <c:axId val="12202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9215"/>
        <c:crosses val="autoZero"/>
        <c:auto val="1"/>
        <c:lblAlgn val="ctr"/>
        <c:lblOffset val="100"/>
        <c:noMultiLvlLbl val="0"/>
      </c:catAx>
      <c:valAx>
        <c:axId val="122029215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% of time required for selection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[1]gravity!$AL$6:$AQ$6</c:f>
              <c:numCache>
                <c:formatCode>General</c:formatCode>
                <c:ptCount val="6"/>
                <c:pt idx="0">
                  <c:v>61.608967807869185</c:v>
                </c:pt>
                <c:pt idx="1">
                  <c:v>64.09967431065607</c:v>
                </c:pt>
                <c:pt idx="2">
                  <c:v>75.634709019244141</c:v>
                </c:pt>
                <c:pt idx="3">
                  <c:v>82.811986188753707</c:v>
                </c:pt>
                <c:pt idx="4">
                  <c:v>86.390804421658018</c:v>
                </c:pt>
                <c:pt idx="5">
                  <c:v>89.406744914526868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E-4654-B466-12225D442941}"/>
            </c:ext>
          </c:extLst>
        </c:ser>
        <c:ser>
          <c:idx val="1"/>
          <c:order val="1"/>
          <c:tx>
            <c:v>fromHigher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[1]gravity!$AL$9:$AQ$9</c:f>
              <c:numCache>
                <c:formatCode>General</c:formatCode>
                <c:ptCount val="6"/>
                <c:pt idx="0">
                  <c:v>12.64893670504248</c:v>
                </c:pt>
                <c:pt idx="1">
                  <c:v>12.938866343762273</c:v>
                </c:pt>
                <c:pt idx="2">
                  <c:v>11.325115562403699</c:v>
                </c:pt>
                <c:pt idx="3">
                  <c:v>12.066887616752036</c:v>
                </c:pt>
                <c:pt idx="4">
                  <c:v>11.654778190345905</c:v>
                </c:pt>
                <c:pt idx="5">
                  <c:v>10.497901891978113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E-4654-B466-12225D442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22143"/>
        <c:axId val="122029215"/>
      </c:lineChart>
      <c:catAx>
        <c:axId val="12202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9215"/>
        <c:crosses val="autoZero"/>
        <c:auto val="1"/>
        <c:lblAlgn val="ctr"/>
        <c:lblOffset val="100"/>
        <c:noMultiLvlLbl val="0"/>
      </c:catAx>
      <c:valAx>
        <c:axId val="122029215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variation from expected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Video_games!$K$19:$O$19</c:f>
              <c:numCache>
                <c:formatCode>#,##0.0</c:formatCode>
                <c:ptCount val="5"/>
                <c:pt idx="0">
                  <c:v>851.66666666666697</c:v>
                </c:pt>
                <c:pt idx="1">
                  <c:v>1499.6666666666679</c:v>
                </c:pt>
                <c:pt idx="2">
                  <c:v>3587.6666666666679</c:v>
                </c:pt>
                <c:pt idx="3">
                  <c:v>4359.6666666666679</c:v>
                </c:pt>
                <c:pt idx="4">
                  <c:v>5373.5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4-42AB-8A0F-E07759E5C012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Video_games!$K$21:$O$21</c:f>
              <c:numCache>
                <c:formatCode>#,##0.0</c:formatCode>
                <c:ptCount val="5"/>
                <c:pt idx="0">
                  <c:v>911.66666666666697</c:v>
                </c:pt>
                <c:pt idx="1">
                  <c:v>1409.8333333333339</c:v>
                </c:pt>
                <c:pt idx="2">
                  <c:v>3603.8333333333321</c:v>
                </c:pt>
                <c:pt idx="3">
                  <c:v>3939.6666666666679</c:v>
                </c:pt>
                <c:pt idx="4">
                  <c:v>5056.6666666666679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4-42AB-8A0F-E07759E5C012}"/>
            </c:ext>
          </c:extLst>
        </c:ser>
        <c:ser>
          <c:idx val="3"/>
          <c:order val="2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Video_games!$K$23:$O$23</c:f>
              <c:numCache>
                <c:formatCode>#,##0.0</c:formatCode>
                <c:ptCount val="5"/>
                <c:pt idx="0">
                  <c:v>38373.833333333328</c:v>
                </c:pt>
                <c:pt idx="1">
                  <c:v>36704.666666666672</c:v>
                </c:pt>
                <c:pt idx="2">
                  <c:v>35036.5</c:v>
                </c:pt>
                <c:pt idx="3">
                  <c:v>33369</c:v>
                </c:pt>
                <c:pt idx="4">
                  <c:v>31699.5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4-42AB-8A0F-E07759E5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</a:t>
            </a:r>
            <a:r>
              <a:rPr lang="en-US" sz="1400" b="0" i="0" u="none" strike="noStrike" baseline="0">
                <a:effectLst/>
              </a:rPr>
              <a:t>variation from expected</a:t>
            </a:r>
            <a:r>
              <a:rPr lang="en-US"/>
              <a:t> (%OVERLAPPING)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Video_games!$Q$19:$V$19</c:f>
              <c:numCache>
                <c:formatCode>#,##0.0</c:formatCode>
                <c:ptCount val="6"/>
                <c:pt idx="0">
                  <c:v>3517.2</c:v>
                </c:pt>
                <c:pt idx="1">
                  <c:v>3706.5999999999995</c:v>
                </c:pt>
                <c:pt idx="2">
                  <c:v>3591.2000000000007</c:v>
                </c:pt>
                <c:pt idx="3">
                  <c:v>3483.1999999999989</c:v>
                </c:pt>
                <c:pt idx="4">
                  <c:v>2948.8000000000029</c:v>
                </c:pt>
                <c:pt idx="5">
                  <c:v>1559.5999999999985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6-4DE7-85B8-F43E8518A6AB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Video_games!$Q$21:$V$21</c:f>
              <c:numCache>
                <c:formatCode>#,##0.0</c:formatCode>
                <c:ptCount val="6"/>
                <c:pt idx="0">
                  <c:v>3466.4</c:v>
                </c:pt>
                <c:pt idx="1">
                  <c:v>3452.3999999999996</c:v>
                </c:pt>
                <c:pt idx="2">
                  <c:v>3506.6000000000004</c:v>
                </c:pt>
                <c:pt idx="3">
                  <c:v>3284.3999999999996</c:v>
                </c:pt>
                <c:pt idx="4">
                  <c:v>2656.2000000000007</c:v>
                </c:pt>
                <c:pt idx="5">
                  <c:v>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6-4DE7-85B8-F43E8518A6AB}"/>
            </c:ext>
          </c:extLst>
        </c:ser>
        <c:ser>
          <c:idx val="3"/>
          <c:order val="2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Video_games!$Q$23:$V$23</c:f>
              <c:numCache>
                <c:formatCode>#,##0.0</c:formatCode>
                <c:ptCount val="6"/>
                <c:pt idx="0">
                  <c:v>40042</c:v>
                </c:pt>
                <c:pt idx="1">
                  <c:v>38840.799999999996</c:v>
                </c:pt>
                <c:pt idx="2">
                  <c:v>36438</c:v>
                </c:pt>
                <c:pt idx="3">
                  <c:v>34035.4</c:v>
                </c:pt>
                <c:pt idx="4">
                  <c:v>31633.200000000004</c:v>
                </c:pt>
                <c:pt idx="5">
                  <c:v>29230.799999999999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B6-4DE7-85B8-F43E8518A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variation from expected (%SPLIT)</a:t>
            </a:r>
          </a:p>
          <a:p>
            <a:pPr>
              <a:defRPr/>
            </a:pPr>
            <a:r>
              <a:rPr lang="en-US"/>
              <a:t>no bl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Video_games!$K$19:$O$19</c:f>
              <c:numCache>
                <c:formatCode>#,##0.0</c:formatCode>
                <c:ptCount val="5"/>
                <c:pt idx="0">
                  <c:v>851.66666666666697</c:v>
                </c:pt>
                <c:pt idx="1">
                  <c:v>1499.6666666666679</c:v>
                </c:pt>
                <c:pt idx="2">
                  <c:v>3587.6666666666679</c:v>
                </c:pt>
                <c:pt idx="3">
                  <c:v>4359.6666666666679</c:v>
                </c:pt>
                <c:pt idx="4">
                  <c:v>5373.5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0-4E50-BCC4-AE2819CC0F68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Video_games!$K$21:$O$21</c:f>
              <c:numCache>
                <c:formatCode>#,##0.0</c:formatCode>
                <c:ptCount val="5"/>
                <c:pt idx="0">
                  <c:v>911.66666666666697</c:v>
                </c:pt>
                <c:pt idx="1">
                  <c:v>1409.8333333333339</c:v>
                </c:pt>
                <c:pt idx="2">
                  <c:v>3603.8333333333321</c:v>
                </c:pt>
                <c:pt idx="3">
                  <c:v>3939.6666666666679</c:v>
                </c:pt>
                <c:pt idx="4">
                  <c:v>5056.6666666666679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0-4E50-BCC4-AE2819CC0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(%OVERLAPPING)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Superhero!$Q$17:$V$17</c:f>
              <c:numCache>
                <c:formatCode>#,##0.0</c:formatCode>
                <c:ptCount val="6"/>
                <c:pt idx="0">
                  <c:v>0</c:v>
                </c:pt>
                <c:pt idx="1">
                  <c:v>318.39999999999998</c:v>
                </c:pt>
                <c:pt idx="2">
                  <c:v>955.2</c:v>
                </c:pt>
                <c:pt idx="3">
                  <c:v>1592.8</c:v>
                </c:pt>
                <c:pt idx="4">
                  <c:v>2229.1999999999998</c:v>
                </c:pt>
                <c:pt idx="5">
                  <c:v>2865.8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F-4F67-94E6-FD1C9D568B0D}"/>
            </c:ext>
          </c:extLst>
        </c:ser>
        <c:ser>
          <c:idx val="1"/>
          <c:order val="1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Superhero!$Q$18:$V$18</c:f>
              <c:numCache>
                <c:formatCode>#,##0.0</c:formatCode>
                <c:ptCount val="6"/>
                <c:pt idx="0">
                  <c:v>778.6</c:v>
                </c:pt>
                <c:pt idx="1">
                  <c:v>953.8</c:v>
                </c:pt>
                <c:pt idx="2">
                  <c:v>1408.4</c:v>
                </c:pt>
                <c:pt idx="3">
                  <c:v>1880.8</c:v>
                </c:pt>
                <c:pt idx="4">
                  <c:v>2883</c:v>
                </c:pt>
                <c:pt idx="5">
                  <c:v>3236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F-4F67-94E6-FD1C9D568B0D}"/>
            </c:ext>
          </c:extLst>
        </c:ser>
        <c:ser>
          <c:idx val="2"/>
          <c:order val="2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Superhero!$Q$20:$V$20</c:f>
              <c:numCache>
                <c:formatCode>#,##0.0</c:formatCode>
                <c:ptCount val="6"/>
                <c:pt idx="0">
                  <c:v>835.4</c:v>
                </c:pt>
                <c:pt idx="1">
                  <c:v>1120.2</c:v>
                </c:pt>
                <c:pt idx="2">
                  <c:v>1691.6</c:v>
                </c:pt>
                <c:pt idx="3">
                  <c:v>2271.8000000000002</c:v>
                </c:pt>
                <c:pt idx="4">
                  <c:v>2847.4</c:v>
                </c:pt>
                <c:pt idx="5">
                  <c:v>3424.4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7F-4F67-94E6-FD1C9D568B0D}"/>
            </c:ext>
          </c:extLst>
        </c:ser>
        <c:ser>
          <c:idx val="3"/>
          <c:order val="3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Superhero!$Q$22:$V$22</c:f>
              <c:numCache>
                <c:formatCode>#,##0.0</c:formatCode>
                <c:ptCount val="6"/>
                <c:pt idx="0">
                  <c:v>1051</c:v>
                </c:pt>
                <c:pt idx="1">
                  <c:v>1338</c:v>
                </c:pt>
                <c:pt idx="2">
                  <c:v>1911.8</c:v>
                </c:pt>
                <c:pt idx="3">
                  <c:v>2485.8000000000002</c:v>
                </c:pt>
                <c:pt idx="4">
                  <c:v>3059.2</c:v>
                </c:pt>
                <c:pt idx="5">
                  <c:v>3633.2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7F-4F67-94E6-FD1C9D568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</a:t>
            </a:r>
            <a:r>
              <a:rPr lang="en-US" sz="1400" b="0" i="0" u="none" strike="noStrike" baseline="0">
                <a:effectLst/>
              </a:rPr>
              <a:t>variation from expected</a:t>
            </a:r>
            <a:r>
              <a:rPr lang="en-US"/>
              <a:t> (%OVERLAPPING) no bl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Video_games!$Q$19:$V$19</c:f>
              <c:numCache>
                <c:formatCode>#,##0.0</c:formatCode>
                <c:ptCount val="6"/>
                <c:pt idx="0">
                  <c:v>3517.2</c:v>
                </c:pt>
                <c:pt idx="1">
                  <c:v>3706.5999999999995</c:v>
                </c:pt>
                <c:pt idx="2">
                  <c:v>3591.2000000000007</c:v>
                </c:pt>
                <c:pt idx="3">
                  <c:v>3483.1999999999989</c:v>
                </c:pt>
                <c:pt idx="4">
                  <c:v>2948.8000000000029</c:v>
                </c:pt>
                <c:pt idx="5">
                  <c:v>1559.5999999999985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F-4966-80F0-2FE9AEEF89B6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Video_games!$Q$21:$V$21</c:f>
              <c:numCache>
                <c:formatCode>#,##0.0</c:formatCode>
                <c:ptCount val="6"/>
                <c:pt idx="0">
                  <c:v>3466.4</c:v>
                </c:pt>
                <c:pt idx="1">
                  <c:v>3452.3999999999996</c:v>
                </c:pt>
                <c:pt idx="2">
                  <c:v>3506.6000000000004</c:v>
                </c:pt>
                <c:pt idx="3">
                  <c:v>3284.3999999999996</c:v>
                </c:pt>
                <c:pt idx="4">
                  <c:v>2656.2000000000007</c:v>
                </c:pt>
                <c:pt idx="5">
                  <c:v>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F-4966-80F0-2FE9AEEF8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DB1</a:t>
            </a:r>
            <a:r>
              <a:rPr lang="en-US" baseline="0"/>
              <a:t> &amp; DB2 variations,</a:t>
            </a:r>
          </a:p>
          <a:p>
            <a:pPr>
              <a:defRPr/>
            </a:pPr>
            <a:r>
              <a:rPr lang="en-US" baseline="0"/>
              <a:t>no baselline</a:t>
            </a:r>
            <a:r>
              <a:rPr lang="en-US"/>
              <a:t>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KS DB1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Superhero!$K$7:$O$7</c:f>
              <c:numCache>
                <c:formatCode>#,##0.0</c:formatCode>
                <c:ptCount val="5"/>
                <c:pt idx="0">
                  <c:v>349.66666666666669</c:v>
                </c:pt>
                <c:pt idx="1">
                  <c:v>284.66666666666669</c:v>
                </c:pt>
                <c:pt idx="2">
                  <c:v>469</c:v>
                </c:pt>
                <c:pt idx="3">
                  <c:v>488</c:v>
                </c:pt>
                <c:pt idx="4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9-4B18-88E5-404DD6E5C052}"/>
            </c:ext>
          </c:extLst>
        </c:ser>
        <c:ser>
          <c:idx val="1"/>
          <c:order val="1"/>
          <c:tx>
            <c:v>KS DB2</c:v>
          </c:tx>
          <c:spPr>
            <a:ln w="28575" cap="rnd">
              <a:solidFill>
                <a:srgbClr val="007A1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A17"/>
              </a:solidFill>
              <a:ln w="9525">
                <a:solidFill>
                  <a:srgbClr val="007A17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Superhero!$K$8:$O$8</c:f>
              <c:numCache>
                <c:formatCode>#,##0.0</c:formatCode>
                <c:ptCount val="5"/>
                <c:pt idx="0">
                  <c:v>64</c:v>
                </c:pt>
                <c:pt idx="1">
                  <c:v>463.5</c:v>
                </c:pt>
                <c:pt idx="2">
                  <c:v>264.66666666666669</c:v>
                </c:pt>
                <c:pt idx="3">
                  <c:v>273.66666666666669</c:v>
                </c:pt>
                <c:pt idx="4">
                  <c:v>171.66666666666666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9-4B18-88E5-404DD6E5C052}"/>
            </c:ext>
          </c:extLst>
        </c:ser>
        <c:ser>
          <c:idx val="2"/>
          <c:order val="2"/>
          <c:tx>
            <c:v>FH DB1</c:v>
          </c:tx>
          <c:spPr>
            <a:ln w="28575" cap="rnd">
              <a:solidFill>
                <a:srgbClr val="3FCD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FCDFF"/>
              </a:solidFill>
              <a:ln w="9525">
                <a:solidFill>
                  <a:srgbClr val="3FCD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Superhero!$K$10:$O$10</c:f>
              <c:numCache>
                <c:formatCode>#,##0.0</c:formatCode>
                <c:ptCount val="5"/>
                <c:pt idx="0">
                  <c:v>98.666666666666671</c:v>
                </c:pt>
                <c:pt idx="1">
                  <c:v>199.5</c:v>
                </c:pt>
                <c:pt idx="2">
                  <c:v>301</c:v>
                </c:pt>
                <c:pt idx="3">
                  <c:v>404.66666666666669</c:v>
                </c:pt>
                <c:pt idx="4">
                  <c:v>507.16666666666669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9-4B18-88E5-404DD6E5C052}"/>
            </c:ext>
          </c:extLst>
        </c:ser>
        <c:ser>
          <c:idx val="3"/>
          <c:order val="3"/>
          <c:tx>
            <c:v>FH DB2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Superhero!$K$11:$O$11</c:f>
              <c:numCache>
                <c:formatCode>#,##0.0</c:formatCode>
                <c:ptCount val="5"/>
                <c:pt idx="0">
                  <c:v>489.33333333333331</c:v>
                </c:pt>
                <c:pt idx="1">
                  <c:v>677.16666666666663</c:v>
                </c:pt>
                <c:pt idx="2">
                  <c:v>582.66666666666663</c:v>
                </c:pt>
                <c:pt idx="3">
                  <c:v>490.5</c:v>
                </c:pt>
                <c:pt idx="4">
                  <c:v>398.83333333333331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D9-4B18-88E5-404DD6E5C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18" Type="http://schemas.openxmlformats.org/officeDocument/2006/relationships/chart" Target="../charts/chart5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17" Type="http://schemas.openxmlformats.org/officeDocument/2006/relationships/chart" Target="../charts/chart57.xml"/><Relationship Id="rId2" Type="http://schemas.openxmlformats.org/officeDocument/2006/relationships/chart" Target="../charts/chart42.xml"/><Relationship Id="rId16" Type="http://schemas.openxmlformats.org/officeDocument/2006/relationships/chart" Target="../charts/chart56.xml"/><Relationship Id="rId20" Type="http://schemas.openxmlformats.org/officeDocument/2006/relationships/chart" Target="../charts/chart60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5" Type="http://schemas.openxmlformats.org/officeDocument/2006/relationships/chart" Target="../charts/chart55.xml"/><Relationship Id="rId10" Type="http://schemas.openxmlformats.org/officeDocument/2006/relationships/chart" Target="../charts/chart50.xml"/><Relationship Id="rId19" Type="http://schemas.openxmlformats.org/officeDocument/2006/relationships/chart" Target="../charts/chart59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8333</xdr:colOff>
      <xdr:row>24</xdr:row>
      <xdr:rowOff>10713</xdr:rowOff>
    </xdr:from>
    <xdr:to>
      <xdr:col>14</xdr:col>
      <xdr:colOff>31470</xdr:colOff>
      <xdr:row>52</xdr:row>
      <xdr:rowOff>86238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75493F6-0FBA-416A-A80F-BC5E92959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11905</xdr:colOff>
      <xdr:row>24</xdr:row>
      <xdr:rowOff>7143</xdr:rowOff>
    </xdr:from>
    <xdr:to>
      <xdr:col>23</xdr:col>
      <xdr:colOff>458905</xdr:colOff>
      <xdr:row>52</xdr:row>
      <xdr:rowOff>82668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27DA08C-85E3-43D4-B02C-1D6E168F7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8332</xdr:colOff>
      <xdr:row>53</xdr:row>
      <xdr:rowOff>5951</xdr:rowOff>
    </xdr:from>
    <xdr:to>
      <xdr:col>14</xdr:col>
      <xdr:colOff>26707</xdr:colOff>
      <xdr:row>81</xdr:row>
      <xdr:rowOff>71951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AD7F877-AA1F-4F6B-ACF2-AD466C7EE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9524</xdr:colOff>
      <xdr:row>53</xdr:row>
      <xdr:rowOff>9525</xdr:rowOff>
    </xdr:from>
    <xdr:to>
      <xdr:col>23</xdr:col>
      <xdr:colOff>532724</xdr:colOff>
      <xdr:row>81</xdr:row>
      <xdr:rowOff>75525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069EC45-367F-4BBC-AA83-3FF1A23A4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82</xdr:row>
      <xdr:rowOff>9525</xdr:rowOff>
    </xdr:from>
    <xdr:to>
      <xdr:col>14</xdr:col>
      <xdr:colOff>75525</xdr:colOff>
      <xdr:row>110</xdr:row>
      <xdr:rowOff>75525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B682616-B84B-438C-A6C4-EE4C06559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9524</xdr:colOff>
      <xdr:row>82</xdr:row>
      <xdr:rowOff>9525</xdr:rowOff>
    </xdr:from>
    <xdr:to>
      <xdr:col>23</xdr:col>
      <xdr:colOff>532724</xdr:colOff>
      <xdr:row>110</xdr:row>
      <xdr:rowOff>75525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630EFA1-D1C1-4D85-94E4-EC75EF429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8332</xdr:colOff>
      <xdr:row>111</xdr:row>
      <xdr:rowOff>13095</xdr:rowOff>
    </xdr:from>
    <xdr:to>
      <xdr:col>14</xdr:col>
      <xdr:colOff>74332</xdr:colOff>
      <xdr:row>139</xdr:row>
      <xdr:rowOff>79095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DE691B08-DE4C-48BC-B08E-0E17CF63D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9525</xdr:colOff>
      <xdr:row>111</xdr:row>
      <xdr:rowOff>9525</xdr:rowOff>
    </xdr:from>
    <xdr:to>
      <xdr:col>23</xdr:col>
      <xdr:colOff>532725</xdr:colOff>
      <xdr:row>139</xdr:row>
      <xdr:rowOff>75525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CDAFB81D-2665-4084-9F2D-FFFF5A7BC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9525</xdr:colOff>
      <xdr:row>53</xdr:row>
      <xdr:rowOff>9525</xdr:rowOff>
    </xdr:from>
    <xdr:to>
      <xdr:col>32</xdr:col>
      <xdr:colOff>351750</xdr:colOff>
      <xdr:row>81</xdr:row>
      <xdr:rowOff>75525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598DA653-6CBA-4191-801E-E83D34152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14287</xdr:colOff>
      <xdr:row>53</xdr:row>
      <xdr:rowOff>14287</xdr:rowOff>
    </xdr:from>
    <xdr:to>
      <xdr:col>41</xdr:col>
      <xdr:colOff>537487</xdr:colOff>
      <xdr:row>81</xdr:row>
      <xdr:rowOff>80287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833C5C65-0DFC-4155-9056-862DBAB1D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9525</xdr:colOff>
      <xdr:row>82</xdr:row>
      <xdr:rowOff>9525</xdr:rowOff>
    </xdr:from>
    <xdr:to>
      <xdr:col>32</xdr:col>
      <xdr:colOff>351750</xdr:colOff>
      <xdr:row>110</xdr:row>
      <xdr:rowOff>75525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26F1716F-65F0-4932-AC37-1F0026C09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16669</xdr:colOff>
      <xdr:row>82</xdr:row>
      <xdr:rowOff>14287</xdr:rowOff>
    </xdr:from>
    <xdr:to>
      <xdr:col>41</xdr:col>
      <xdr:colOff>539869</xdr:colOff>
      <xdr:row>110</xdr:row>
      <xdr:rowOff>80287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EC529D9E-A361-4EC3-9FCE-4ECD3811F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9525</xdr:colOff>
      <xdr:row>111</xdr:row>
      <xdr:rowOff>9525</xdr:rowOff>
    </xdr:from>
    <xdr:to>
      <xdr:col>32</xdr:col>
      <xdr:colOff>351750</xdr:colOff>
      <xdr:row>139</xdr:row>
      <xdr:rowOff>75525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6D68E961-B890-4D8E-9890-E7552A93F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21429</xdr:colOff>
      <xdr:row>111</xdr:row>
      <xdr:rowOff>16669</xdr:rowOff>
    </xdr:from>
    <xdr:to>
      <xdr:col>41</xdr:col>
      <xdr:colOff>544629</xdr:colOff>
      <xdr:row>139</xdr:row>
      <xdr:rowOff>82669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CF46AC77-01CA-4A2D-A685-D89AE6693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17863</xdr:colOff>
      <xdr:row>9</xdr:row>
      <xdr:rowOff>154781</xdr:rowOff>
    </xdr:from>
    <xdr:to>
      <xdr:col>33</xdr:col>
      <xdr:colOff>98488</xdr:colOff>
      <xdr:row>23</xdr:row>
      <xdr:rowOff>140156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6428DCAC-C9E3-4865-AAB8-6A2947D42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114299</xdr:colOff>
      <xdr:row>9</xdr:row>
      <xdr:rowOff>152400</xdr:rowOff>
    </xdr:from>
    <xdr:to>
      <xdr:col>37</xdr:col>
      <xdr:colOff>375899</xdr:colOff>
      <xdr:row>23</xdr:row>
      <xdr:rowOff>137775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F539CE1F-1F9E-40E9-82EA-0AAF1F935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9524</xdr:colOff>
      <xdr:row>140</xdr:row>
      <xdr:rowOff>9525</xdr:rowOff>
    </xdr:from>
    <xdr:to>
      <xdr:col>14</xdr:col>
      <xdr:colOff>75524</xdr:colOff>
      <xdr:row>168</xdr:row>
      <xdr:rowOff>75525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B8A969D6-518F-4BDB-8174-79A66748C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9525</xdr:colOff>
      <xdr:row>140</xdr:row>
      <xdr:rowOff>9525</xdr:rowOff>
    </xdr:from>
    <xdr:to>
      <xdr:col>23</xdr:col>
      <xdr:colOff>532725</xdr:colOff>
      <xdr:row>168</xdr:row>
      <xdr:rowOff>75525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713E2FA4-2C52-46D9-89F5-1B2A3BCDC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0</xdr:colOff>
      <xdr:row>140</xdr:row>
      <xdr:rowOff>0</xdr:rowOff>
    </xdr:from>
    <xdr:to>
      <xdr:col>32</xdr:col>
      <xdr:colOff>342225</xdr:colOff>
      <xdr:row>168</xdr:row>
      <xdr:rowOff>66000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D267304D-D8FC-4649-874B-2690057BE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140</xdr:row>
      <xdr:rowOff>0</xdr:rowOff>
    </xdr:from>
    <xdr:to>
      <xdr:col>41</xdr:col>
      <xdr:colOff>523200</xdr:colOff>
      <xdr:row>168</xdr:row>
      <xdr:rowOff>66000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647FAFC7-AB69-4AD3-9A31-11E52E101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8333</xdr:colOff>
      <xdr:row>24</xdr:row>
      <xdr:rowOff>10713</xdr:rowOff>
    </xdr:from>
    <xdr:to>
      <xdr:col>14</xdr:col>
      <xdr:colOff>31470</xdr:colOff>
      <xdr:row>52</xdr:row>
      <xdr:rowOff>86238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BB1EE5B-569C-44AF-8D0C-E0DD431E5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11905</xdr:colOff>
      <xdr:row>24</xdr:row>
      <xdr:rowOff>7143</xdr:rowOff>
    </xdr:from>
    <xdr:to>
      <xdr:col>23</xdr:col>
      <xdr:colOff>458905</xdr:colOff>
      <xdr:row>52</xdr:row>
      <xdr:rowOff>82668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D9E9DE3-0E6C-49DB-B7C5-3F9098942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8332</xdr:colOff>
      <xdr:row>53</xdr:row>
      <xdr:rowOff>5951</xdr:rowOff>
    </xdr:from>
    <xdr:to>
      <xdr:col>14</xdr:col>
      <xdr:colOff>26707</xdr:colOff>
      <xdr:row>81</xdr:row>
      <xdr:rowOff>71951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CFDC3B1-DA7D-4D8D-B801-10BEA3800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9524</xdr:colOff>
      <xdr:row>53</xdr:row>
      <xdr:rowOff>9525</xdr:rowOff>
    </xdr:from>
    <xdr:to>
      <xdr:col>23</xdr:col>
      <xdr:colOff>532724</xdr:colOff>
      <xdr:row>81</xdr:row>
      <xdr:rowOff>75525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B3110DF-45F7-48A7-9C6C-CA9632C2F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82</xdr:row>
      <xdr:rowOff>9525</xdr:rowOff>
    </xdr:from>
    <xdr:to>
      <xdr:col>14</xdr:col>
      <xdr:colOff>75525</xdr:colOff>
      <xdr:row>110</xdr:row>
      <xdr:rowOff>75525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45BF4FA-DF1F-4FC8-ABEB-A1D6D5F20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9524</xdr:colOff>
      <xdr:row>82</xdr:row>
      <xdr:rowOff>9525</xdr:rowOff>
    </xdr:from>
    <xdr:to>
      <xdr:col>23</xdr:col>
      <xdr:colOff>532724</xdr:colOff>
      <xdr:row>110</xdr:row>
      <xdr:rowOff>75525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77E6B03-651C-4E1F-9352-EBF643095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8332</xdr:colOff>
      <xdr:row>111</xdr:row>
      <xdr:rowOff>13095</xdr:rowOff>
    </xdr:from>
    <xdr:to>
      <xdr:col>14</xdr:col>
      <xdr:colOff>74332</xdr:colOff>
      <xdr:row>139</xdr:row>
      <xdr:rowOff>79095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726AB54-9474-4779-8DCB-C9204372A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9525</xdr:colOff>
      <xdr:row>111</xdr:row>
      <xdr:rowOff>9525</xdr:rowOff>
    </xdr:from>
    <xdr:to>
      <xdr:col>23</xdr:col>
      <xdr:colOff>532725</xdr:colOff>
      <xdr:row>139</xdr:row>
      <xdr:rowOff>75525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BFAA238D-EA60-4396-8C55-12C025A08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9525</xdr:colOff>
      <xdr:row>53</xdr:row>
      <xdr:rowOff>9525</xdr:rowOff>
    </xdr:from>
    <xdr:to>
      <xdr:col>32</xdr:col>
      <xdr:colOff>351750</xdr:colOff>
      <xdr:row>81</xdr:row>
      <xdr:rowOff>75525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52DBDC95-0B9C-44FC-A137-195165020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14287</xdr:colOff>
      <xdr:row>53</xdr:row>
      <xdr:rowOff>14287</xdr:rowOff>
    </xdr:from>
    <xdr:to>
      <xdr:col>41</xdr:col>
      <xdr:colOff>537487</xdr:colOff>
      <xdr:row>81</xdr:row>
      <xdr:rowOff>80287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51B8C93E-8790-452F-9966-D887BC03A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9525</xdr:colOff>
      <xdr:row>82</xdr:row>
      <xdr:rowOff>9525</xdr:rowOff>
    </xdr:from>
    <xdr:to>
      <xdr:col>32</xdr:col>
      <xdr:colOff>351750</xdr:colOff>
      <xdr:row>110</xdr:row>
      <xdr:rowOff>75525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08FCD07-7596-4BB8-851D-808E26D5F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16669</xdr:colOff>
      <xdr:row>82</xdr:row>
      <xdr:rowOff>14287</xdr:rowOff>
    </xdr:from>
    <xdr:to>
      <xdr:col>41</xdr:col>
      <xdr:colOff>539869</xdr:colOff>
      <xdr:row>110</xdr:row>
      <xdr:rowOff>80287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370262C7-CF56-44D5-A53D-E604EC3D3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9525</xdr:colOff>
      <xdr:row>111</xdr:row>
      <xdr:rowOff>9525</xdr:rowOff>
    </xdr:from>
    <xdr:to>
      <xdr:col>32</xdr:col>
      <xdr:colOff>351750</xdr:colOff>
      <xdr:row>139</xdr:row>
      <xdr:rowOff>75525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E411E252-0BFB-4899-8F4C-44099814D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21429</xdr:colOff>
      <xdr:row>111</xdr:row>
      <xdr:rowOff>16669</xdr:rowOff>
    </xdr:from>
    <xdr:to>
      <xdr:col>41</xdr:col>
      <xdr:colOff>544629</xdr:colOff>
      <xdr:row>139</xdr:row>
      <xdr:rowOff>82669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90A3EA16-28DF-40CD-97D7-7F08EBF75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17863</xdr:colOff>
      <xdr:row>9</xdr:row>
      <xdr:rowOff>154781</xdr:rowOff>
    </xdr:from>
    <xdr:to>
      <xdr:col>33</xdr:col>
      <xdr:colOff>98488</xdr:colOff>
      <xdr:row>23</xdr:row>
      <xdr:rowOff>140156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34ACBC13-F40F-4020-9189-9CC86E817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114299</xdr:colOff>
      <xdr:row>9</xdr:row>
      <xdr:rowOff>152400</xdr:rowOff>
    </xdr:from>
    <xdr:to>
      <xdr:col>37</xdr:col>
      <xdr:colOff>375899</xdr:colOff>
      <xdr:row>23</xdr:row>
      <xdr:rowOff>137775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98203029-5A8D-4B84-B9C9-71C6965E9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9524</xdr:colOff>
      <xdr:row>140</xdr:row>
      <xdr:rowOff>9525</xdr:rowOff>
    </xdr:from>
    <xdr:to>
      <xdr:col>14</xdr:col>
      <xdr:colOff>75524</xdr:colOff>
      <xdr:row>168</xdr:row>
      <xdr:rowOff>75525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46DA580D-9F26-47AE-A545-F94595EEF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9525</xdr:colOff>
      <xdr:row>140</xdr:row>
      <xdr:rowOff>9525</xdr:rowOff>
    </xdr:from>
    <xdr:to>
      <xdr:col>23</xdr:col>
      <xdr:colOff>532725</xdr:colOff>
      <xdr:row>168</xdr:row>
      <xdr:rowOff>75525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25CBEF2E-7DFA-4914-ADCE-30ED80441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0</xdr:colOff>
      <xdr:row>140</xdr:row>
      <xdr:rowOff>0</xdr:rowOff>
    </xdr:from>
    <xdr:to>
      <xdr:col>32</xdr:col>
      <xdr:colOff>342225</xdr:colOff>
      <xdr:row>168</xdr:row>
      <xdr:rowOff>66000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12403C43-9899-4844-AA1F-D17571012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140</xdr:row>
      <xdr:rowOff>0</xdr:rowOff>
    </xdr:from>
    <xdr:to>
      <xdr:col>41</xdr:col>
      <xdr:colOff>523200</xdr:colOff>
      <xdr:row>168</xdr:row>
      <xdr:rowOff>66000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10E075FF-9B74-4558-99F3-9CE5D7DE7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8333</xdr:colOff>
      <xdr:row>24</xdr:row>
      <xdr:rowOff>10713</xdr:rowOff>
    </xdr:from>
    <xdr:to>
      <xdr:col>14</xdr:col>
      <xdr:colOff>31470</xdr:colOff>
      <xdr:row>52</xdr:row>
      <xdr:rowOff>86238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9C14662-A981-47C4-BB5D-38E916F89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11905</xdr:colOff>
      <xdr:row>24</xdr:row>
      <xdr:rowOff>7143</xdr:rowOff>
    </xdr:from>
    <xdr:to>
      <xdr:col>23</xdr:col>
      <xdr:colOff>458905</xdr:colOff>
      <xdr:row>52</xdr:row>
      <xdr:rowOff>82668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12080A4-749A-4A96-B5E0-7579959CE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8332</xdr:colOff>
      <xdr:row>53</xdr:row>
      <xdr:rowOff>5951</xdr:rowOff>
    </xdr:from>
    <xdr:to>
      <xdr:col>14</xdr:col>
      <xdr:colOff>26707</xdr:colOff>
      <xdr:row>81</xdr:row>
      <xdr:rowOff>71951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E706A18-D21D-4519-BB2F-320ADD678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9524</xdr:colOff>
      <xdr:row>53</xdr:row>
      <xdr:rowOff>9525</xdr:rowOff>
    </xdr:from>
    <xdr:to>
      <xdr:col>23</xdr:col>
      <xdr:colOff>532724</xdr:colOff>
      <xdr:row>81</xdr:row>
      <xdr:rowOff>75525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78AA1C8-CF52-4604-8D4E-522A7942D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82</xdr:row>
      <xdr:rowOff>9525</xdr:rowOff>
    </xdr:from>
    <xdr:to>
      <xdr:col>14</xdr:col>
      <xdr:colOff>75525</xdr:colOff>
      <xdr:row>110</xdr:row>
      <xdr:rowOff>75525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C7F3CF7-426C-4661-8D3A-1E5E22B78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9524</xdr:colOff>
      <xdr:row>82</xdr:row>
      <xdr:rowOff>9525</xdr:rowOff>
    </xdr:from>
    <xdr:to>
      <xdr:col>23</xdr:col>
      <xdr:colOff>532724</xdr:colOff>
      <xdr:row>110</xdr:row>
      <xdr:rowOff>75525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DEC234E-D5C3-4E4B-B973-A61D1A21D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8332</xdr:colOff>
      <xdr:row>111</xdr:row>
      <xdr:rowOff>13095</xdr:rowOff>
    </xdr:from>
    <xdr:to>
      <xdr:col>14</xdr:col>
      <xdr:colOff>74332</xdr:colOff>
      <xdr:row>139</xdr:row>
      <xdr:rowOff>79095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913FC8C3-01C3-4559-BB0C-68BC98B98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9525</xdr:colOff>
      <xdr:row>111</xdr:row>
      <xdr:rowOff>9525</xdr:rowOff>
    </xdr:from>
    <xdr:to>
      <xdr:col>23</xdr:col>
      <xdr:colOff>532725</xdr:colOff>
      <xdr:row>139</xdr:row>
      <xdr:rowOff>75525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CEBDFCC-7B32-4B82-AD5F-6D95ACD0A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9525</xdr:colOff>
      <xdr:row>53</xdr:row>
      <xdr:rowOff>9525</xdr:rowOff>
    </xdr:from>
    <xdr:to>
      <xdr:col>32</xdr:col>
      <xdr:colOff>351750</xdr:colOff>
      <xdr:row>81</xdr:row>
      <xdr:rowOff>75525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E75C452A-0659-46E6-AF54-E420F6271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14287</xdr:colOff>
      <xdr:row>53</xdr:row>
      <xdr:rowOff>14287</xdr:rowOff>
    </xdr:from>
    <xdr:to>
      <xdr:col>41</xdr:col>
      <xdr:colOff>537487</xdr:colOff>
      <xdr:row>81</xdr:row>
      <xdr:rowOff>80287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6EAAF65E-AF1F-4AB1-97A4-DE20498B3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9525</xdr:colOff>
      <xdr:row>82</xdr:row>
      <xdr:rowOff>9525</xdr:rowOff>
    </xdr:from>
    <xdr:to>
      <xdr:col>32</xdr:col>
      <xdr:colOff>351750</xdr:colOff>
      <xdr:row>110</xdr:row>
      <xdr:rowOff>75525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14734937-75C3-493A-83B6-2E7275935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16669</xdr:colOff>
      <xdr:row>82</xdr:row>
      <xdr:rowOff>14287</xdr:rowOff>
    </xdr:from>
    <xdr:to>
      <xdr:col>41</xdr:col>
      <xdr:colOff>539869</xdr:colOff>
      <xdr:row>110</xdr:row>
      <xdr:rowOff>80287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7F376E0D-BC7F-4094-8B8A-7D7FBFD95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9525</xdr:colOff>
      <xdr:row>111</xdr:row>
      <xdr:rowOff>9525</xdr:rowOff>
    </xdr:from>
    <xdr:to>
      <xdr:col>32</xdr:col>
      <xdr:colOff>351750</xdr:colOff>
      <xdr:row>139</xdr:row>
      <xdr:rowOff>75525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EF2FD1C4-DF28-4794-B12E-39BE29B6B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21429</xdr:colOff>
      <xdr:row>111</xdr:row>
      <xdr:rowOff>16669</xdr:rowOff>
    </xdr:from>
    <xdr:to>
      <xdr:col>41</xdr:col>
      <xdr:colOff>544629</xdr:colOff>
      <xdr:row>139</xdr:row>
      <xdr:rowOff>82669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3D84E1B0-2004-4ED1-A616-7D910730C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17863</xdr:colOff>
      <xdr:row>9</xdr:row>
      <xdr:rowOff>154781</xdr:rowOff>
    </xdr:from>
    <xdr:to>
      <xdr:col>33</xdr:col>
      <xdr:colOff>98488</xdr:colOff>
      <xdr:row>23</xdr:row>
      <xdr:rowOff>140156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EBB8FC26-EE5F-4D1E-A707-586E32732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114299</xdr:colOff>
      <xdr:row>9</xdr:row>
      <xdr:rowOff>152400</xdr:rowOff>
    </xdr:from>
    <xdr:to>
      <xdr:col>37</xdr:col>
      <xdr:colOff>375899</xdr:colOff>
      <xdr:row>23</xdr:row>
      <xdr:rowOff>137775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D13F50CD-68CC-47AA-9130-5A2783EDE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9524</xdr:colOff>
      <xdr:row>140</xdr:row>
      <xdr:rowOff>9525</xdr:rowOff>
    </xdr:from>
    <xdr:to>
      <xdr:col>14</xdr:col>
      <xdr:colOff>75524</xdr:colOff>
      <xdr:row>168</xdr:row>
      <xdr:rowOff>75525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10A72D32-DEB3-4392-A0AA-29936BDF5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9525</xdr:colOff>
      <xdr:row>140</xdr:row>
      <xdr:rowOff>9525</xdr:rowOff>
    </xdr:from>
    <xdr:to>
      <xdr:col>23</xdr:col>
      <xdr:colOff>532725</xdr:colOff>
      <xdr:row>168</xdr:row>
      <xdr:rowOff>75525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7CBAD12D-B5C3-4C89-BF1C-6144BE898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0</xdr:colOff>
      <xdr:row>140</xdr:row>
      <xdr:rowOff>0</xdr:rowOff>
    </xdr:from>
    <xdr:to>
      <xdr:col>32</xdr:col>
      <xdr:colOff>342225</xdr:colOff>
      <xdr:row>168</xdr:row>
      <xdr:rowOff>66000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0B3E184F-510E-4113-8D1C-BCD458201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140</xdr:row>
      <xdr:rowOff>0</xdr:rowOff>
    </xdr:from>
    <xdr:to>
      <xdr:col>41</xdr:col>
      <xdr:colOff>523200</xdr:colOff>
      <xdr:row>168</xdr:row>
      <xdr:rowOff>66000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BBC592FC-E116-4148-8DED-B87856D4E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8333</xdr:colOff>
      <xdr:row>24</xdr:row>
      <xdr:rowOff>10713</xdr:rowOff>
    </xdr:from>
    <xdr:to>
      <xdr:col>14</xdr:col>
      <xdr:colOff>31470</xdr:colOff>
      <xdr:row>52</xdr:row>
      <xdr:rowOff>86238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31C6992-8609-4BDF-93F1-AFE5BD7E4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11905</xdr:colOff>
      <xdr:row>24</xdr:row>
      <xdr:rowOff>7143</xdr:rowOff>
    </xdr:from>
    <xdr:to>
      <xdr:col>23</xdr:col>
      <xdr:colOff>458905</xdr:colOff>
      <xdr:row>52</xdr:row>
      <xdr:rowOff>82668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D6C315-50E3-48C2-A270-DE1735584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8332</xdr:colOff>
      <xdr:row>53</xdr:row>
      <xdr:rowOff>5951</xdr:rowOff>
    </xdr:from>
    <xdr:to>
      <xdr:col>14</xdr:col>
      <xdr:colOff>26707</xdr:colOff>
      <xdr:row>81</xdr:row>
      <xdr:rowOff>71951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AF007AA-B6BB-47D4-89E1-E27D3F10B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9524</xdr:colOff>
      <xdr:row>53</xdr:row>
      <xdr:rowOff>9525</xdr:rowOff>
    </xdr:from>
    <xdr:to>
      <xdr:col>23</xdr:col>
      <xdr:colOff>532724</xdr:colOff>
      <xdr:row>81</xdr:row>
      <xdr:rowOff>75525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D20DD5A-425F-4263-8A2B-07EC03407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82</xdr:row>
      <xdr:rowOff>9525</xdr:rowOff>
    </xdr:from>
    <xdr:to>
      <xdr:col>14</xdr:col>
      <xdr:colOff>75525</xdr:colOff>
      <xdr:row>110</xdr:row>
      <xdr:rowOff>75525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42C7BBF-3FDF-48D2-9E14-214EB4871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9524</xdr:colOff>
      <xdr:row>82</xdr:row>
      <xdr:rowOff>9525</xdr:rowOff>
    </xdr:from>
    <xdr:to>
      <xdr:col>23</xdr:col>
      <xdr:colOff>532724</xdr:colOff>
      <xdr:row>110</xdr:row>
      <xdr:rowOff>75525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8FA0435-C7DC-4DBA-89D4-8677447D2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8332</xdr:colOff>
      <xdr:row>111</xdr:row>
      <xdr:rowOff>13095</xdr:rowOff>
    </xdr:from>
    <xdr:to>
      <xdr:col>14</xdr:col>
      <xdr:colOff>74332</xdr:colOff>
      <xdr:row>139</xdr:row>
      <xdr:rowOff>79095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5B43A5C-946A-4521-9AAE-F58532E67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9525</xdr:colOff>
      <xdr:row>111</xdr:row>
      <xdr:rowOff>9525</xdr:rowOff>
    </xdr:from>
    <xdr:to>
      <xdr:col>23</xdr:col>
      <xdr:colOff>532725</xdr:colOff>
      <xdr:row>139</xdr:row>
      <xdr:rowOff>75525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F952F28-1B8B-4DF6-8D73-5F49D1632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9525</xdr:colOff>
      <xdr:row>53</xdr:row>
      <xdr:rowOff>9525</xdr:rowOff>
    </xdr:from>
    <xdr:to>
      <xdr:col>32</xdr:col>
      <xdr:colOff>351750</xdr:colOff>
      <xdr:row>81</xdr:row>
      <xdr:rowOff>75525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34A1C3FF-81BA-4B7F-AD7C-6C164A979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14287</xdr:colOff>
      <xdr:row>53</xdr:row>
      <xdr:rowOff>14287</xdr:rowOff>
    </xdr:from>
    <xdr:to>
      <xdr:col>41</xdr:col>
      <xdr:colOff>537487</xdr:colOff>
      <xdr:row>81</xdr:row>
      <xdr:rowOff>80287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24220044-9A3C-4C1C-A362-8C074C912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9525</xdr:colOff>
      <xdr:row>82</xdr:row>
      <xdr:rowOff>9525</xdr:rowOff>
    </xdr:from>
    <xdr:to>
      <xdr:col>32</xdr:col>
      <xdr:colOff>351750</xdr:colOff>
      <xdr:row>110</xdr:row>
      <xdr:rowOff>75525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FD8A1B9F-952E-424F-BA57-55D3C861A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16669</xdr:colOff>
      <xdr:row>82</xdr:row>
      <xdr:rowOff>14287</xdr:rowOff>
    </xdr:from>
    <xdr:to>
      <xdr:col>41</xdr:col>
      <xdr:colOff>539869</xdr:colOff>
      <xdr:row>110</xdr:row>
      <xdr:rowOff>80287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AE0816BB-55DD-42CF-8AAB-8889CDB21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9525</xdr:colOff>
      <xdr:row>111</xdr:row>
      <xdr:rowOff>9525</xdr:rowOff>
    </xdr:from>
    <xdr:to>
      <xdr:col>32</xdr:col>
      <xdr:colOff>351750</xdr:colOff>
      <xdr:row>139</xdr:row>
      <xdr:rowOff>75525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6EEF999A-F7A8-4572-9FB0-A1BE90A2F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21429</xdr:colOff>
      <xdr:row>111</xdr:row>
      <xdr:rowOff>16669</xdr:rowOff>
    </xdr:from>
    <xdr:to>
      <xdr:col>41</xdr:col>
      <xdr:colOff>544629</xdr:colOff>
      <xdr:row>139</xdr:row>
      <xdr:rowOff>82669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8E6DBF00-6A45-48C2-A6C2-89FFBED9A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17863</xdr:colOff>
      <xdr:row>9</xdr:row>
      <xdr:rowOff>154781</xdr:rowOff>
    </xdr:from>
    <xdr:to>
      <xdr:col>33</xdr:col>
      <xdr:colOff>98488</xdr:colOff>
      <xdr:row>23</xdr:row>
      <xdr:rowOff>140156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7AC68A1B-0571-462A-8676-2830B0471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114299</xdr:colOff>
      <xdr:row>9</xdr:row>
      <xdr:rowOff>152400</xdr:rowOff>
    </xdr:from>
    <xdr:to>
      <xdr:col>37</xdr:col>
      <xdr:colOff>375899</xdr:colOff>
      <xdr:row>23</xdr:row>
      <xdr:rowOff>137775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73A94952-6CEF-4264-AAE8-E8FA6EBEF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9524</xdr:colOff>
      <xdr:row>140</xdr:row>
      <xdr:rowOff>9525</xdr:rowOff>
    </xdr:from>
    <xdr:to>
      <xdr:col>14</xdr:col>
      <xdr:colOff>75524</xdr:colOff>
      <xdr:row>168</xdr:row>
      <xdr:rowOff>75525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4C13B0ED-721C-48BC-80A5-38F99DAD5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9525</xdr:colOff>
      <xdr:row>140</xdr:row>
      <xdr:rowOff>9525</xdr:rowOff>
    </xdr:from>
    <xdr:to>
      <xdr:col>23</xdr:col>
      <xdr:colOff>532725</xdr:colOff>
      <xdr:row>168</xdr:row>
      <xdr:rowOff>75525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1081955A-2E77-4A3B-8A32-634DBBBA2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0</xdr:colOff>
      <xdr:row>140</xdr:row>
      <xdr:rowOff>0</xdr:rowOff>
    </xdr:from>
    <xdr:to>
      <xdr:col>32</xdr:col>
      <xdr:colOff>342225</xdr:colOff>
      <xdr:row>168</xdr:row>
      <xdr:rowOff>66000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31382C7F-3D1E-40E1-AB2C-08598A422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140</xdr:row>
      <xdr:rowOff>0</xdr:rowOff>
    </xdr:from>
    <xdr:to>
      <xdr:col>41</xdr:col>
      <xdr:colOff>523200</xdr:colOff>
      <xdr:row>168</xdr:row>
      <xdr:rowOff>66000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23C2F7DF-346F-41B5-B1B1-5DEE4BA15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lan\Documents\Report%20in%20excel.xlsx" TargetMode="External"/><Relationship Id="rId1" Type="http://schemas.openxmlformats.org/officeDocument/2006/relationships/externalLinkPath" Target="Report%20in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perhero"/>
      <sheetName val="Sakila"/>
      <sheetName val="gravity"/>
      <sheetName val="videogames"/>
    </sheetNames>
    <sheetDataSet>
      <sheetData sheetId="0"/>
      <sheetData sheetId="1"/>
      <sheetData sheetId="2">
        <row r="6">
          <cell r="AF6">
            <v>42.898078435779304</v>
          </cell>
          <cell r="AG6">
            <v>56.578054380315656</v>
          </cell>
          <cell r="AH6">
            <v>73.560404788202632</v>
          </cell>
          <cell r="AI6">
            <v>82.896496347134445</v>
          </cell>
          <cell r="AJ6">
            <v>88.370513025327355</v>
          </cell>
          <cell r="AL6">
            <v>61.608967807869185</v>
          </cell>
          <cell r="AM6">
            <v>64.09967431065607</v>
          </cell>
          <cell r="AN6">
            <v>75.634709019244141</v>
          </cell>
          <cell r="AO6">
            <v>82.811986188753707</v>
          </cell>
          <cell r="AP6">
            <v>86.390804421658018</v>
          </cell>
          <cell r="AQ6">
            <v>89.406744914526868</v>
          </cell>
        </row>
        <row r="9">
          <cell r="AF9">
            <v>26.113800068600167</v>
          </cell>
          <cell r="AG9">
            <v>16.026580159062373</v>
          </cell>
          <cell r="AH9">
            <v>12.477013802286992</v>
          </cell>
          <cell r="AI9">
            <v>8.403900003373705</v>
          </cell>
          <cell r="AJ9">
            <v>6.4948943243885058</v>
          </cell>
          <cell r="AL9">
            <v>12.64893670504248</v>
          </cell>
          <cell r="AM9">
            <v>12.938866343762273</v>
          </cell>
          <cell r="AN9">
            <v>11.325115562403699</v>
          </cell>
          <cell r="AO9">
            <v>12.066887616752036</v>
          </cell>
          <cell r="AP9">
            <v>11.654778190345905</v>
          </cell>
          <cell r="AQ9">
            <v>10.497901891978113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96D2A1-C666-46A7-A776-CEDC55B8E347}" name="Tabella1" displayName="Tabella1" ref="A1:F125" headerRowCount="0" totalsRowShown="0">
  <tableColumns count="6">
    <tableColumn id="1" xr3:uid="{10EB3FAF-BC99-49CA-87A7-89CB18136103}" name="Colonna1"/>
    <tableColumn id="2" xr3:uid="{2999975D-128B-4B2D-873A-63D53954B033}" name="Colonna2"/>
    <tableColumn id="3" xr3:uid="{ED9B2C61-8DF1-43AE-A376-D30862D3002F}" name="Colonna3"/>
    <tableColumn id="4" xr3:uid="{B96EB441-A08F-480A-BC03-5238F5A28CE2}" name="Colonna4"/>
    <tableColumn id="5" xr3:uid="{7EEE80B2-C5EE-4C32-810A-64F34DB8683E}" name="Colonna5"/>
    <tableColumn id="6" xr3:uid="{BE05CB6D-BBFB-420A-8310-1012746CF204}" name="Colonna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0C1BBB-74E3-40DB-BB09-CB08B1DE7925}" name="Tabella16" displayName="Tabella16" ref="A1:F125" headerRowCount="0" totalsRowShown="0">
  <tableColumns count="6">
    <tableColumn id="1" xr3:uid="{958CB2D9-8D71-4D9E-B6FE-33205932A88D}" name="Colonna1"/>
    <tableColumn id="2" xr3:uid="{414046AE-5D9B-404E-929D-5605E12DDC80}" name="Colonna2"/>
    <tableColumn id="3" xr3:uid="{82EE4574-C72A-444F-87A4-F03C81D457AE}" name="Colonna3"/>
    <tableColumn id="4" xr3:uid="{034579F4-87F6-4A7E-BB19-1DDEBBDA02BF}" name="Colonna4"/>
    <tableColumn id="5" xr3:uid="{A758A652-2955-44AE-9116-C71F3A6D3B2E}" name="Colonna5"/>
    <tableColumn id="6" xr3:uid="{3B469C38-0597-4968-AC54-9926F0B76FDB}" name="Colonna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982AED-A8F9-4F88-9D9D-67B0E28BAEAB}" name="Tabella14" displayName="Tabella14" ref="A1:F125" headerRowCount="0" totalsRowShown="0">
  <tableColumns count="6">
    <tableColumn id="1" xr3:uid="{B8CADE7D-1F0F-4116-8641-07FAF30BF9F8}" name="Colonna1"/>
    <tableColumn id="2" xr3:uid="{7EAFFD4A-9477-4B16-A81A-F3503CFA18DF}" name="Colonna2"/>
    <tableColumn id="3" xr3:uid="{AFA49710-A7AE-42F3-B123-E68DAFD5342E}" name="Colonna3"/>
    <tableColumn id="4" xr3:uid="{48D3420C-95A0-494A-994A-6090C92228F3}" name="Colonna4"/>
    <tableColumn id="5" xr3:uid="{336A9FEA-2FB1-444A-80AA-98711E99CE67}" name="Colonna5"/>
    <tableColumn id="6" xr3:uid="{347C95D2-27B3-4FFA-A3DD-A5A7CEAF546F}" name="Colonna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A522A4-BB96-49F2-AA4B-9B161B89E847}" name="Tabella15" displayName="Tabella15" ref="A1:F125" headerRowCount="0" totalsRowShown="0">
  <tableColumns count="6">
    <tableColumn id="1" xr3:uid="{FD31DD1E-3C6E-4235-99BA-D3F69AD21645}" name="Colonna1"/>
    <tableColumn id="2" xr3:uid="{EC6D8E33-9B3B-4BE8-BE38-1DD7FEB92A7F}" name="Colonna2"/>
    <tableColumn id="3" xr3:uid="{EB905B6B-120C-4617-9A15-AC922F45A515}" name="Colonna3"/>
    <tableColumn id="4" xr3:uid="{7937B058-3F34-418A-95D8-79345D2FCD5D}" name="Colonna4"/>
    <tableColumn id="5" xr3:uid="{E2CD3A38-93C1-456C-B19A-2D6328A12313}" name="Colonna5"/>
    <tableColumn id="6" xr3:uid="{4EC1ECA0-5E42-4B7A-A34B-C46072D2669F}" name="Colonna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F0F4C-308E-41CA-AEBF-E00C1419ED4D}">
  <dimension ref="A1:AZ125"/>
  <sheetViews>
    <sheetView zoomScale="80" zoomScaleNormal="80" workbookViewId="0">
      <selection activeCell="F22" sqref="F22"/>
    </sheetView>
  </sheetViews>
  <sheetFormatPr defaultRowHeight="15" x14ac:dyDescent="0.25"/>
  <cols>
    <col min="1" max="6" width="11.42578125" customWidth="1"/>
    <col min="7" max="7" width="11.140625" customWidth="1"/>
    <col min="9" max="9" width="15.28515625" bestFit="1" customWidth="1"/>
    <col min="10" max="10" width="16.28515625" bestFit="1" customWidth="1"/>
    <col min="11" max="11" width="9.7109375" bestFit="1" customWidth="1"/>
    <col min="12" max="15" width="9.85546875" bestFit="1" customWidth="1"/>
    <col min="31" max="31" width="11.85546875" customWidth="1"/>
  </cols>
  <sheetData>
    <row r="1" spans="1:43" ht="20.25" thickTop="1" thickBot="1" x14ac:dyDescent="0.35">
      <c r="A1" t="s">
        <v>0</v>
      </c>
      <c r="H1" s="72"/>
      <c r="I1" s="73"/>
      <c r="J1" s="74"/>
      <c r="K1" s="78" t="s">
        <v>1</v>
      </c>
      <c r="L1" s="79"/>
      <c r="M1" s="79"/>
      <c r="N1" s="79"/>
      <c r="O1" s="80"/>
      <c r="P1" s="1"/>
      <c r="Q1" s="81" t="s">
        <v>2</v>
      </c>
      <c r="R1" s="82"/>
      <c r="S1" s="82"/>
      <c r="T1" s="82"/>
      <c r="U1" s="82"/>
      <c r="V1" s="83"/>
      <c r="AD1" s="84" t="s">
        <v>3</v>
      </c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6"/>
    </row>
    <row r="2" spans="1:43" ht="20.25" thickTop="1" thickBot="1" x14ac:dyDescent="0.35">
      <c r="A2" t="s">
        <v>43</v>
      </c>
      <c r="H2" s="75"/>
      <c r="I2" s="76"/>
      <c r="J2" s="77"/>
      <c r="K2" s="2">
        <v>10</v>
      </c>
      <c r="L2" s="3">
        <v>20</v>
      </c>
      <c r="M2" s="3">
        <v>30</v>
      </c>
      <c r="N2" s="3">
        <v>40</v>
      </c>
      <c r="O2" s="4">
        <v>50</v>
      </c>
      <c r="P2" s="5"/>
      <c r="Q2" s="2">
        <v>0</v>
      </c>
      <c r="R2" s="3">
        <v>10</v>
      </c>
      <c r="S2" s="3">
        <v>30</v>
      </c>
      <c r="T2" s="3">
        <v>50</v>
      </c>
      <c r="U2" s="3">
        <v>70</v>
      </c>
      <c r="V2" s="6">
        <v>90</v>
      </c>
      <c r="AD2" s="7"/>
      <c r="AE2" s="8"/>
      <c r="AF2" s="78" t="s">
        <v>1</v>
      </c>
      <c r="AG2" s="79"/>
      <c r="AH2" s="79"/>
      <c r="AI2" s="79"/>
      <c r="AJ2" s="80"/>
      <c r="AK2" s="1"/>
      <c r="AL2" s="81" t="s">
        <v>2</v>
      </c>
      <c r="AM2" s="82"/>
      <c r="AN2" s="82"/>
      <c r="AO2" s="82"/>
      <c r="AP2" s="82"/>
      <c r="AQ2" s="87"/>
    </row>
    <row r="3" spans="1:43" ht="15.75" thickBot="1" x14ac:dyDescent="0.3">
      <c r="A3" t="s">
        <v>5</v>
      </c>
      <c r="H3" s="88" t="s">
        <v>6</v>
      </c>
      <c r="I3" s="91" t="s">
        <v>7</v>
      </c>
      <c r="J3" s="92"/>
      <c r="K3" s="9">
        <f>AVERAGE(A29:F29)</f>
        <v>0.81416666666666659</v>
      </c>
      <c r="L3" s="9">
        <f>AVERAGE(A30:F30)</f>
        <v>1.3861666666666668</v>
      </c>
      <c r="M3" s="9">
        <f>AVERAGE(A31:F31)</f>
        <v>1.8031666666666668</v>
      </c>
      <c r="N3" s="9">
        <f>AVERAGE(A32:F32)</f>
        <v>2.1139999999999999</v>
      </c>
      <c r="O3" s="10">
        <f>AVERAGE(A33:F33)</f>
        <v>2.6421666666666668</v>
      </c>
      <c r="P3" s="5"/>
      <c r="Q3" s="11">
        <f t="shared" ref="Q3:V3" si="0">AVERAGE(A29:A33)</f>
        <v>1.4888000000000001</v>
      </c>
      <c r="R3">
        <f t="shared" si="0"/>
        <v>1.6179999999999999</v>
      </c>
      <c r="S3">
        <f t="shared" si="0"/>
        <v>1.8755999999999999</v>
      </c>
      <c r="T3">
        <f t="shared" si="0"/>
        <v>1.7289999999999999</v>
      </c>
      <c r="U3">
        <f t="shared" si="0"/>
        <v>1.9596</v>
      </c>
      <c r="V3" s="12">
        <f t="shared" si="0"/>
        <v>1.8406000000000002</v>
      </c>
      <c r="X3" s="9"/>
      <c r="Y3" s="9"/>
      <c r="Z3" s="9"/>
      <c r="AA3" s="9"/>
      <c r="AB3" s="9"/>
      <c r="AD3" s="13"/>
      <c r="AE3" s="14"/>
      <c r="AF3" s="2">
        <v>10</v>
      </c>
      <c r="AG3" s="3">
        <v>20</v>
      </c>
      <c r="AH3" s="3">
        <v>30</v>
      </c>
      <c r="AI3" s="3">
        <v>40</v>
      </c>
      <c r="AJ3" s="4">
        <v>50</v>
      </c>
      <c r="AK3" s="5"/>
      <c r="AL3" s="2">
        <v>0</v>
      </c>
      <c r="AM3" s="3">
        <v>10</v>
      </c>
      <c r="AN3" s="3">
        <v>30</v>
      </c>
      <c r="AO3" s="3">
        <v>50</v>
      </c>
      <c r="AP3" s="3">
        <v>70</v>
      </c>
      <c r="AQ3" s="4">
        <v>90</v>
      </c>
    </row>
    <row r="4" spans="1:43" x14ac:dyDescent="0.25">
      <c r="A4">
        <v>11</v>
      </c>
      <c r="H4" s="89"/>
      <c r="I4" s="93" t="s">
        <v>8</v>
      </c>
      <c r="J4" s="94"/>
      <c r="K4" s="9">
        <f>AVERAGE(A43:F43)</f>
        <v>0.71566666666666678</v>
      </c>
      <c r="L4" s="9">
        <f>AVERAGE(A44:F44)</f>
        <v>1.1904999999999999</v>
      </c>
      <c r="M4" s="9">
        <f>AVERAGE(A45:F45)</f>
        <v>1.4691666666666665</v>
      </c>
      <c r="N4" s="9">
        <f>AVERAGE(A46:F46)</f>
        <v>1.7353333333333332</v>
      </c>
      <c r="O4" s="10">
        <f>AVERAGE(A47:F47)</f>
        <v>2.5945</v>
      </c>
      <c r="P4" s="5"/>
      <c r="Q4" s="11">
        <f t="shared" ref="Q4:V4" si="1">AVERAGE(A43:A47)</f>
        <v>1.5295999999999998</v>
      </c>
      <c r="R4">
        <f t="shared" si="1"/>
        <v>1.6890000000000001</v>
      </c>
      <c r="S4">
        <f t="shared" si="1"/>
        <v>1.4062000000000001</v>
      </c>
      <c r="T4">
        <f t="shared" si="1"/>
        <v>1.4927999999999999</v>
      </c>
      <c r="U4">
        <f t="shared" si="1"/>
        <v>1.516</v>
      </c>
      <c r="V4" s="12">
        <f t="shared" si="1"/>
        <v>1.6125999999999998</v>
      </c>
      <c r="X4" s="9"/>
      <c r="Y4" s="9"/>
      <c r="Z4" s="9"/>
      <c r="AA4" s="9"/>
      <c r="AB4" s="9"/>
      <c r="AD4" s="91" t="s">
        <v>9</v>
      </c>
      <c r="AE4" s="92"/>
      <c r="AF4" s="9">
        <f>K3</f>
        <v>0.81416666666666659</v>
      </c>
      <c r="AG4" s="9">
        <f>L3</f>
        <v>1.3861666666666668</v>
      </c>
      <c r="AH4" s="9">
        <f>M3</f>
        <v>1.8031666666666668</v>
      </c>
      <c r="AI4" s="9">
        <f>N3</f>
        <v>2.1139999999999999</v>
      </c>
      <c r="AJ4" s="10">
        <f>O3</f>
        <v>2.6421666666666668</v>
      </c>
      <c r="AK4" s="5"/>
      <c r="AL4" s="11">
        <f t="shared" ref="AL4:AQ4" si="2">Q3</f>
        <v>1.4888000000000001</v>
      </c>
      <c r="AM4">
        <f t="shared" si="2"/>
        <v>1.6179999999999999</v>
      </c>
      <c r="AN4">
        <f t="shared" si="2"/>
        <v>1.8755999999999999</v>
      </c>
      <c r="AO4">
        <f t="shared" si="2"/>
        <v>1.7289999999999999</v>
      </c>
      <c r="AP4">
        <f t="shared" si="2"/>
        <v>1.9596</v>
      </c>
      <c r="AQ4" s="15">
        <f t="shared" si="2"/>
        <v>1.8406000000000002</v>
      </c>
    </row>
    <row r="5" spans="1:43" ht="15.75" thickBot="1" x14ac:dyDescent="0.3">
      <c r="A5" t="s">
        <v>10</v>
      </c>
      <c r="H5" s="90"/>
      <c r="I5" s="95" t="s">
        <v>11</v>
      </c>
      <c r="J5" s="96"/>
      <c r="K5" s="16">
        <f>AVERAGE(A57:F57)</f>
        <v>0.94550000000000001</v>
      </c>
      <c r="L5" s="16">
        <f>AVERAGE(A58:F58)</f>
        <v>1.0774999999999999</v>
      </c>
      <c r="M5" s="16">
        <f>AVERAGE(A59:F59)</f>
        <v>1.0336666666666667</v>
      </c>
      <c r="N5" s="16">
        <f>AVERAGE(A60:F60)</f>
        <v>1.1196666666666666</v>
      </c>
      <c r="O5" s="17">
        <f>AVERAGE(A61:F61)</f>
        <v>1.1716666666666666</v>
      </c>
      <c r="P5" s="5"/>
      <c r="Q5" s="18">
        <f t="shared" ref="Q5:V5" si="3">AVERAGE(A57:A61)</f>
        <v>0.98739999999999983</v>
      </c>
      <c r="R5" s="19">
        <f t="shared" si="3"/>
        <v>1.3652</v>
      </c>
      <c r="S5" s="19">
        <f t="shared" si="3"/>
        <v>1.137</v>
      </c>
      <c r="T5" s="19">
        <f t="shared" si="3"/>
        <v>0.95</v>
      </c>
      <c r="U5" s="19">
        <f t="shared" si="3"/>
        <v>0.92820000000000003</v>
      </c>
      <c r="V5" s="20">
        <f t="shared" si="3"/>
        <v>1.0497999999999998</v>
      </c>
      <c r="X5" s="9"/>
      <c r="Y5" s="9"/>
      <c r="Z5" s="9"/>
      <c r="AA5" s="9"/>
      <c r="AB5" s="9"/>
      <c r="AD5" s="97" t="s">
        <v>12</v>
      </c>
      <c r="AE5" s="98"/>
      <c r="AF5" s="9">
        <f>AVERAGE(A36:F36)</f>
        <v>0.14499999999999999</v>
      </c>
      <c r="AG5" s="9">
        <f>AVERAGE(A37:F37)</f>
        <v>0.28383333333333333</v>
      </c>
      <c r="AH5" s="9">
        <f>AVERAGE(A38:F38)</f>
        <v>0.34133333333333332</v>
      </c>
      <c r="AI5" s="9">
        <f>AVERAGE(A39:F39)</f>
        <v>0.34099999999999997</v>
      </c>
      <c r="AJ5" s="10">
        <f>AVERAGE(A40:F40)</f>
        <v>0.57783333333333331</v>
      </c>
      <c r="AK5" s="5"/>
      <c r="AL5" s="11">
        <f t="shared" ref="AL5:AQ5" si="4">AVERAGE(A36:A40)</f>
        <v>0.23400000000000004</v>
      </c>
      <c r="AM5">
        <f t="shared" si="4"/>
        <v>0.31559999999999999</v>
      </c>
      <c r="AN5">
        <f t="shared" si="4"/>
        <v>0.31340000000000001</v>
      </c>
      <c r="AO5">
        <f t="shared" si="4"/>
        <v>0.33019999999999999</v>
      </c>
      <c r="AP5">
        <f t="shared" si="4"/>
        <v>0.42199999999999999</v>
      </c>
      <c r="AQ5" s="15">
        <f t="shared" si="4"/>
        <v>0.41159999999999997</v>
      </c>
    </row>
    <row r="6" spans="1:43" ht="15.75" thickBot="1" x14ac:dyDescent="0.3">
      <c r="A6">
        <v>10614</v>
      </c>
      <c r="H6" s="99"/>
      <c r="I6" s="100"/>
      <c r="J6" s="100"/>
      <c r="K6" s="100"/>
      <c r="L6" s="100"/>
      <c r="M6" s="100"/>
      <c r="N6" s="100"/>
      <c r="O6" s="100"/>
      <c r="P6" s="5"/>
      <c r="Q6" s="76"/>
      <c r="R6" s="76"/>
      <c r="S6" s="76"/>
      <c r="T6" s="76"/>
      <c r="U6" s="76"/>
      <c r="V6" s="101"/>
      <c r="AD6" s="102" t="s">
        <v>13</v>
      </c>
      <c r="AE6" s="103"/>
      <c r="AF6" s="21">
        <f>AF5/AF4*100</f>
        <v>17.809621289662232</v>
      </c>
      <c r="AG6" s="21">
        <f t="shared" ref="AG6:AQ6" si="5">AG5/AG4*100</f>
        <v>20.476133221113379</v>
      </c>
      <c r="AH6" s="21">
        <f t="shared" si="5"/>
        <v>18.929660781957665</v>
      </c>
      <c r="AI6" s="21">
        <f t="shared" si="5"/>
        <v>16.130558183538316</v>
      </c>
      <c r="AJ6" s="22">
        <f t="shared" si="5"/>
        <v>21.869677663533714</v>
      </c>
      <c r="AK6" s="5"/>
      <c r="AL6" s="23">
        <f t="shared" si="5"/>
        <v>15.717356260075229</v>
      </c>
      <c r="AM6" s="24">
        <f t="shared" si="5"/>
        <v>19.505562422744131</v>
      </c>
      <c r="AN6" s="24">
        <f t="shared" si="5"/>
        <v>16.709319684367671</v>
      </c>
      <c r="AO6" s="24">
        <f t="shared" si="5"/>
        <v>19.097744360902258</v>
      </c>
      <c r="AP6" s="24">
        <f t="shared" si="5"/>
        <v>21.535007144315166</v>
      </c>
      <c r="AQ6" s="25">
        <f t="shared" si="5"/>
        <v>22.362273171791802</v>
      </c>
    </row>
    <row r="7" spans="1:43" ht="15" customHeight="1" x14ac:dyDescent="0.25">
      <c r="A7" t="s">
        <v>14</v>
      </c>
      <c r="H7" s="88" t="s">
        <v>15</v>
      </c>
      <c r="I7" s="26" t="s">
        <v>7</v>
      </c>
      <c r="J7" s="27" t="s">
        <v>16</v>
      </c>
      <c r="K7" s="28">
        <f>AVERAGE(A64:F64)</f>
        <v>349.66666666666669</v>
      </c>
      <c r="L7" s="28">
        <f>AVERAGE(A65:F65)</f>
        <v>284.66666666666669</v>
      </c>
      <c r="M7" s="28">
        <f>AVERAGE(A66:F66)</f>
        <v>469</v>
      </c>
      <c r="N7" s="28">
        <f>AVERAGE(A67:F67)</f>
        <v>488</v>
      </c>
      <c r="O7" s="29">
        <f>AVERAGE(A68:F68)</f>
        <v>504</v>
      </c>
      <c r="P7" s="5"/>
      <c r="Q7" s="30">
        <f t="shared" ref="Q7:V7" si="6">AVERAGE(A64:A68)</f>
        <v>551.79999999999995</v>
      </c>
      <c r="R7" s="31">
        <f t="shared" si="6"/>
        <v>551.79999999999995</v>
      </c>
      <c r="S7" s="31">
        <f t="shared" si="6"/>
        <v>402.4</v>
      </c>
      <c r="T7" s="31">
        <f t="shared" si="6"/>
        <v>402.4</v>
      </c>
      <c r="U7" s="31">
        <f t="shared" si="6"/>
        <v>303</v>
      </c>
      <c r="V7" s="32">
        <f t="shared" si="6"/>
        <v>303</v>
      </c>
      <c r="W7" s="33"/>
      <c r="AD7" s="93" t="s">
        <v>17</v>
      </c>
      <c r="AE7" s="94"/>
      <c r="AF7" s="9">
        <f>K4</f>
        <v>0.71566666666666678</v>
      </c>
      <c r="AG7" s="9">
        <f>L4</f>
        <v>1.1904999999999999</v>
      </c>
      <c r="AH7" s="9">
        <f>M4</f>
        <v>1.4691666666666665</v>
      </c>
      <c r="AI7" s="9">
        <f>N4</f>
        <v>1.7353333333333332</v>
      </c>
      <c r="AJ7" s="10">
        <f>O4</f>
        <v>2.5945</v>
      </c>
      <c r="AK7" s="5"/>
      <c r="AL7" s="11">
        <f t="shared" ref="AL7:AQ7" si="7">Q4</f>
        <v>1.5295999999999998</v>
      </c>
      <c r="AM7">
        <f t="shared" si="7"/>
        <v>1.6890000000000001</v>
      </c>
      <c r="AN7">
        <f t="shared" si="7"/>
        <v>1.4062000000000001</v>
      </c>
      <c r="AO7">
        <f t="shared" si="7"/>
        <v>1.4927999999999999</v>
      </c>
      <c r="AP7">
        <f t="shared" si="7"/>
        <v>1.516</v>
      </c>
      <c r="AQ7" s="15">
        <f t="shared" si="7"/>
        <v>1.6125999999999998</v>
      </c>
    </row>
    <row r="8" spans="1:43" x14ac:dyDescent="0.25">
      <c r="A8" s="34">
        <v>0.1</v>
      </c>
      <c r="B8" s="34">
        <v>0.1</v>
      </c>
      <c r="C8" s="34">
        <v>0.1</v>
      </c>
      <c r="D8" s="34">
        <v>0.1</v>
      </c>
      <c r="E8" s="34">
        <v>0.1</v>
      </c>
      <c r="F8" s="34">
        <v>0.1</v>
      </c>
      <c r="H8" s="89"/>
      <c r="I8" s="35"/>
      <c r="J8" s="36" t="s">
        <v>18</v>
      </c>
      <c r="K8" s="37">
        <f>AVERAGE(A71:F71)</f>
        <v>64</v>
      </c>
      <c r="L8" s="37">
        <f>AVERAGE(A72:F72)</f>
        <v>463.5</v>
      </c>
      <c r="M8" s="37">
        <f>AVERAGE(A73:F73)</f>
        <v>264.66666666666669</v>
      </c>
      <c r="N8" s="37">
        <f>AVERAGE(A74:F74)</f>
        <v>273.66666666666669</v>
      </c>
      <c r="O8" s="38">
        <f>AVERAGE(A75:F75)</f>
        <v>171.66666666666666</v>
      </c>
      <c r="P8" s="5"/>
      <c r="Q8" s="23">
        <f t="shared" ref="Q8:V8" si="8">AVERAGE(A71:A75)</f>
        <v>221.8</v>
      </c>
      <c r="R8" s="24">
        <f t="shared" si="8"/>
        <v>117.4</v>
      </c>
      <c r="S8" s="24">
        <f t="shared" si="8"/>
        <v>162.19999999999999</v>
      </c>
      <c r="T8" s="24">
        <f t="shared" si="8"/>
        <v>75.2</v>
      </c>
      <c r="U8" s="24">
        <f t="shared" si="8"/>
        <v>565.4</v>
      </c>
      <c r="V8" s="39">
        <f t="shared" si="8"/>
        <v>343</v>
      </c>
      <c r="W8" s="33"/>
      <c r="AD8" s="97" t="s">
        <v>12</v>
      </c>
      <c r="AE8" s="98"/>
      <c r="AF8" s="9">
        <f>AVERAGE(A50:F50)</f>
        <v>0.12833333333333333</v>
      </c>
      <c r="AG8" s="9">
        <f>AVERAGE(A51:F51)</f>
        <v>0.15633333333333335</v>
      </c>
      <c r="AH8" s="9">
        <f>AVERAGE(A52:F52)</f>
        <v>0.15266666666666664</v>
      </c>
      <c r="AI8" s="9">
        <f>AVERAGE(A53:F53)</f>
        <v>0.11933333333333333</v>
      </c>
      <c r="AJ8" s="10">
        <f>AVERAGE(A54:F54)</f>
        <v>0.16400000000000001</v>
      </c>
      <c r="AK8" s="5"/>
      <c r="AL8" s="11">
        <f t="shared" ref="AL8:AQ8" si="9">AVERAGE(A50:A54)</f>
        <v>0.14380000000000001</v>
      </c>
      <c r="AM8">
        <f t="shared" si="9"/>
        <v>0.1376</v>
      </c>
      <c r="AN8">
        <f t="shared" si="9"/>
        <v>0.18280000000000002</v>
      </c>
      <c r="AO8">
        <f t="shared" si="9"/>
        <v>0.1288</v>
      </c>
      <c r="AP8">
        <f t="shared" si="9"/>
        <v>0.11899999999999999</v>
      </c>
      <c r="AQ8" s="15">
        <f t="shared" si="9"/>
        <v>0.15279999999999999</v>
      </c>
    </row>
    <row r="9" spans="1:43" ht="15.75" thickBot="1" x14ac:dyDescent="0.3">
      <c r="A9" s="34">
        <v>0.2</v>
      </c>
      <c r="B9" s="34">
        <v>0.2</v>
      </c>
      <c r="C9" s="34">
        <v>0.2</v>
      </c>
      <c r="D9" s="34">
        <v>0.2</v>
      </c>
      <c r="E9" s="34">
        <v>0.2</v>
      </c>
      <c r="F9" s="34">
        <v>0.2</v>
      </c>
      <c r="H9" s="89"/>
      <c r="I9" s="40"/>
      <c r="J9" s="19" t="s">
        <v>19</v>
      </c>
      <c r="K9" s="41">
        <f>K7+K8</f>
        <v>413.66666666666669</v>
      </c>
      <c r="L9" s="42">
        <f t="shared" ref="L9:V9" si="10">L7+L8</f>
        <v>748.16666666666674</v>
      </c>
      <c r="M9" s="42">
        <f t="shared" si="10"/>
        <v>733.66666666666674</v>
      </c>
      <c r="N9" s="42">
        <f t="shared" si="10"/>
        <v>761.66666666666674</v>
      </c>
      <c r="O9" s="43">
        <f t="shared" si="10"/>
        <v>675.66666666666663</v>
      </c>
      <c r="P9" s="44"/>
      <c r="Q9" s="41">
        <f t="shared" si="10"/>
        <v>773.59999999999991</v>
      </c>
      <c r="R9" s="42">
        <f t="shared" si="10"/>
        <v>669.19999999999993</v>
      </c>
      <c r="S9" s="42">
        <f t="shared" si="10"/>
        <v>564.59999999999991</v>
      </c>
      <c r="T9" s="42">
        <f t="shared" si="10"/>
        <v>477.59999999999997</v>
      </c>
      <c r="U9" s="42">
        <f t="shared" si="10"/>
        <v>868.4</v>
      </c>
      <c r="V9" s="45">
        <f t="shared" si="10"/>
        <v>646</v>
      </c>
      <c r="W9" s="33"/>
      <c r="X9" s="33"/>
      <c r="Y9" s="33"/>
      <c r="Z9" s="33"/>
      <c r="AA9" s="33"/>
      <c r="AB9" s="33"/>
      <c r="AD9" s="104" t="s">
        <v>13</v>
      </c>
      <c r="AE9" s="105"/>
      <c r="AF9" s="16">
        <f>AF8/AF7*100</f>
        <v>17.931998136935253</v>
      </c>
      <c r="AG9" s="16">
        <f t="shared" ref="AG9:AQ9" si="11">AG8/AG7*100</f>
        <v>13.131737365252697</v>
      </c>
      <c r="AH9" s="16">
        <f t="shared" si="11"/>
        <v>10.391378332387974</v>
      </c>
      <c r="AI9" s="16">
        <f t="shared" si="11"/>
        <v>6.8766807529773351</v>
      </c>
      <c r="AJ9" s="17">
        <f t="shared" si="11"/>
        <v>6.3210637887839667</v>
      </c>
      <c r="AK9" s="46"/>
      <c r="AL9" s="18">
        <f t="shared" si="11"/>
        <v>9.4011506276150634</v>
      </c>
      <c r="AM9" s="19">
        <f t="shared" si="11"/>
        <v>8.1468324452338656</v>
      </c>
      <c r="AN9" s="19">
        <f t="shared" si="11"/>
        <v>12.999573318162424</v>
      </c>
      <c r="AO9" s="19">
        <f t="shared" si="11"/>
        <v>8.6280814576634519</v>
      </c>
      <c r="AP9" s="19">
        <f t="shared" si="11"/>
        <v>7.8496042216358832</v>
      </c>
      <c r="AQ9" s="47">
        <f t="shared" si="11"/>
        <v>9.4753813716978801</v>
      </c>
    </row>
    <row r="10" spans="1:43" x14ac:dyDescent="0.25">
      <c r="A10" s="34">
        <v>0.3</v>
      </c>
      <c r="B10" s="34">
        <v>0.3</v>
      </c>
      <c r="C10" s="34">
        <v>0.3</v>
      </c>
      <c r="D10" s="34">
        <v>0.3</v>
      </c>
      <c r="E10" s="34">
        <v>0.3</v>
      </c>
      <c r="F10" s="34">
        <v>0.3</v>
      </c>
      <c r="H10" s="89"/>
      <c r="I10" s="26" t="s">
        <v>8</v>
      </c>
      <c r="J10" s="27" t="s">
        <v>16</v>
      </c>
      <c r="K10" s="28">
        <f>AVERAGE(A78:F78)</f>
        <v>98.666666666666671</v>
      </c>
      <c r="L10" s="28">
        <f>AVERAGE(A79:F79)</f>
        <v>199.5</v>
      </c>
      <c r="M10" s="28">
        <f>AVERAGE(A80:F80)</f>
        <v>301</v>
      </c>
      <c r="N10" s="28">
        <f>AVERAGE(A81:F81)</f>
        <v>404.66666666666669</v>
      </c>
      <c r="O10" s="29">
        <f>AVERAGE(A82:F82)</f>
        <v>507.16666666666669</v>
      </c>
      <c r="P10" s="5"/>
      <c r="Q10" s="30">
        <f t="shared" ref="Q10:V10" si="12">AVERAGE(A78:A82)</f>
        <v>301</v>
      </c>
      <c r="R10" s="31">
        <f t="shared" si="12"/>
        <v>301</v>
      </c>
      <c r="S10" s="31">
        <f t="shared" si="12"/>
        <v>301</v>
      </c>
      <c r="T10" s="31">
        <f t="shared" si="12"/>
        <v>302.8</v>
      </c>
      <c r="U10" s="31">
        <f t="shared" si="12"/>
        <v>303.8</v>
      </c>
      <c r="V10" s="32">
        <f t="shared" si="12"/>
        <v>303.60000000000002</v>
      </c>
      <c r="W10" s="33"/>
      <c r="X10" s="33"/>
      <c r="Y10" s="33"/>
      <c r="Z10" s="33"/>
      <c r="AA10" s="33"/>
      <c r="AB10" s="33"/>
    </row>
    <row r="11" spans="1:43" x14ac:dyDescent="0.25">
      <c r="A11" s="34">
        <v>0.4</v>
      </c>
      <c r="B11" s="34">
        <v>0.4</v>
      </c>
      <c r="C11" s="34">
        <v>0.4</v>
      </c>
      <c r="D11" s="34">
        <v>0.4</v>
      </c>
      <c r="E11" s="34">
        <v>0.4</v>
      </c>
      <c r="F11" s="34">
        <v>0.4</v>
      </c>
      <c r="H11" s="89"/>
      <c r="I11" s="35"/>
      <c r="J11" s="36" t="s">
        <v>18</v>
      </c>
      <c r="K11" s="37">
        <f>AVERAGE(A85:F85)</f>
        <v>489.33333333333331</v>
      </c>
      <c r="L11" s="37">
        <f>AVERAGE(A86:F86)</f>
        <v>677.16666666666663</v>
      </c>
      <c r="M11" s="37">
        <f>AVERAGE(A87:F87)</f>
        <v>582.66666666666663</v>
      </c>
      <c r="N11" s="37">
        <f>AVERAGE(A88:F88)</f>
        <v>490.5</v>
      </c>
      <c r="O11" s="38">
        <f>AVERAGE(A89:F89)</f>
        <v>398.83333333333331</v>
      </c>
      <c r="P11" s="5"/>
      <c r="Q11" s="23">
        <f>AVERAGE(A85:A89)</f>
        <v>528.6</v>
      </c>
      <c r="R11" s="24">
        <f>AVERAGE(B85:B89)</f>
        <v>526.4</v>
      </c>
      <c r="S11" s="24">
        <f t="shared" ref="S11:V11" si="13">AVERAGE(C85:C89)</f>
        <v>524</v>
      </c>
      <c r="T11" s="24">
        <f t="shared" si="13"/>
        <v>527.79999999999995</v>
      </c>
      <c r="U11" s="24">
        <f t="shared" si="13"/>
        <v>528.6</v>
      </c>
      <c r="V11" s="39">
        <f t="shared" si="13"/>
        <v>530.79999999999995</v>
      </c>
      <c r="W11" s="33"/>
      <c r="X11" s="33"/>
      <c r="Y11" s="33"/>
      <c r="Z11" s="33"/>
      <c r="AA11" s="33"/>
      <c r="AB11" s="33"/>
    </row>
    <row r="12" spans="1:43" ht="15.75" thickBot="1" x14ac:dyDescent="0.3">
      <c r="A12" s="34">
        <v>0.5</v>
      </c>
      <c r="B12" s="34">
        <v>0.5</v>
      </c>
      <c r="C12" s="34">
        <v>0.5</v>
      </c>
      <c r="D12" s="34">
        <v>0.5</v>
      </c>
      <c r="E12" s="34">
        <v>0.5</v>
      </c>
      <c r="F12" s="34">
        <v>0.5</v>
      </c>
      <c r="H12" s="89"/>
      <c r="I12" s="40"/>
      <c r="J12" s="19" t="s">
        <v>19</v>
      </c>
      <c r="K12" s="41">
        <f>K10+K11</f>
        <v>588</v>
      </c>
      <c r="L12" s="42">
        <f t="shared" ref="L12:O12" si="14">L10+L11</f>
        <v>876.66666666666663</v>
      </c>
      <c r="M12" s="42">
        <f t="shared" si="14"/>
        <v>883.66666666666663</v>
      </c>
      <c r="N12" s="42">
        <f t="shared" si="14"/>
        <v>895.16666666666674</v>
      </c>
      <c r="O12" s="43">
        <f t="shared" si="14"/>
        <v>906</v>
      </c>
      <c r="P12" s="44"/>
      <c r="Q12" s="41">
        <f t="shared" ref="Q12:V12" si="15">Q10+Q11</f>
        <v>829.6</v>
      </c>
      <c r="R12" s="42">
        <f t="shared" si="15"/>
        <v>827.4</v>
      </c>
      <c r="S12" s="42">
        <f t="shared" si="15"/>
        <v>825</v>
      </c>
      <c r="T12" s="42">
        <f t="shared" si="15"/>
        <v>830.59999999999991</v>
      </c>
      <c r="U12" s="42">
        <f t="shared" si="15"/>
        <v>832.40000000000009</v>
      </c>
      <c r="V12" s="45">
        <f t="shared" si="15"/>
        <v>834.4</v>
      </c>
      <c r="W12" s="33"/>
      <c r="X12" s="33"/>
      <c r="Y12" s="33"/>
      <c r="Z12" s="33"/>
      <c r="AA12" s="33"/>
      <c r="AB12" s="33"/>
    </row>
    <row r="13" spans="1:43" x14ac:dyDescent="0.25">
      <c r="H13" s="89"/>
      <c r="I13" s="26" t="s">
        <v>11</v>
      </c>
      <c r="J13" s="27" t="s">
        <v>16</v>
      </c>
      <c r="K13" s="28">
        <f>AVERAGE(A92:F92)</f>
        <v>102</v>
      </c>
      <c r="L13" s="28">
        <f>AVERAGE(A93:F93)</f>
        <v>208</v>
      </c>
      <c r="M13" s="28">
        <f>AVERAGE(A94:F94)</f>
        <v>311.66666666666669</v>
      </c>
      <c r="N13" s="28">
        <f>AVERAGE(A95:F95)</f>
        <v>418</v>
      </c>
      <c r="O13" s="29">
        <f>AVERAGE(A96:F96)</f>
        <v>523</v>
      </c>
      <c r="P13" s="5"/>
      <c r="Q13" s="30">
        <f>AVERAGE(A92:A96)</f>
        <v>312.60000000000002</v>
      </c>
      <c r="R13" s="31">
        <f>AVERAGE(B92:B96)</f>
        <v>312.60000000000002</v>
      </c>
      <c r="S13" s="31">
        <f t="shared" ref="S13:V13" si="16">AVERAGE(C92:C96)</f>
        <v>312.60000000000002</v>
      </c>
      <c r="T13" s="31">
        <f t="shared" si="16"/>
        <v>312.39999999999998</v>
      </c>
      <c r="U13" s="31">
        <f t="shared" si="16"/>
        <v>312.39999999999998</v>
      </c>
      <c r="V13" s="32">
        <f t="shared" si="16"/>
        <v>312.60000000000002</v>
      </c>
      <c r="W13" s="33"/>
      <c r="X13" s="33"/>
      <c r="Y13" s="33"/>
      <c r="Z13" s="33"/>
      <c r="AA13" s="33"/>
      <c r="AB13" s="33"/>
    </row>
    <row r="14" spans="1:43" ht="15.75" customHeight="1" x14ac:dyDescent="0.25">
      <c r="A14" t="s">
        <v>20</v>
      </c>
      <c r="H14" s="89"/>
      <c r="I14" s="35"/>
      <c r="J14" s="36" t="s">
        <v>18</v>
      </c>
      <c r="K14" s="37">
        <f>AVERAGE(A99:F99)</f>
        <v>942</v>
      </c>
      <c r="L14" s="37">
        <f>AVERAGE(A100:F100)</f>
        <v>838</v>
      </c>
      <c r="M14" s="37">
        <f>AVERAGE(A101:F101)</f>
        <v>732</v>
      </c>
      <c r="N14" s="37">
        <f>AVERAGE(A102:F102)</f>
        <v>628</v>
      </c>
      <c r="O14" s="38">
        <f>AVERAGE(A103:F103)</f>
        <v>523</v>
      </c>
      <c r="P14" s="5"/>
      <c r="Q14" s="23">
        <f>AVERAGE(A99:A103)</f>
        <v>732.6</v>
      </c>
      <c r="R14" s="24">
        <f>AVERAGE(B99:B103)</f>
        <v>732.6</v>
      </c>
      <c r="S14" s="24">
        <f t="shared" ref="S14:V14" si="17">AVERAGE(C99:C103)</f>
        <v>732.6</v>
      </c>
      <c r="T14" s="24">
        <f t="shared" si="17"/>
        <v>732.6</v>
      </c>
      <c r="U14" s="24">
        <f t="shared" si="17"/>
        <v>732.6</v>
      </c>
      <c r="V14" s="39">
        <f t="shared" si="17"/>
        <v>732.6</v>
      </c>
      <c r="W14" s="33"/>
      <c r="X14" s="33"/>
      <c r="Y14" s="33"/>
      <c r="Z14" s="33"/>
      <c r="AA14" s="33"/>
      <c r="AB14" s="33"/>
    </row>
    <row r="15" spans="1:43" ht="15" customHeight="1" thickBot="1" x14ac:dyDescent="0.3">
      <c r="A15" s="34">
        <v>0</v>
      </c>
      <c r="B15" s="34">
        <v>0.1</v>
      </c>
      <c r="C15" s="34">
        <v>0.3</v>
      </c>
      <c r="D15" s="34">
        <v>0.5</v>
      </c>
      <c r="E15" s="34">
        <v>0.7</v>
      </c>
      <c r="F15" s="34">
        <v>0.9</v>
      </c>
      <c r="H15" s="90"/>
      <c r="I15" s="40"/>
      <c r="J15" s="19" t="s">
        <v>19</v>
      </c>
      <c r="K15" s="41">
        <f>K13+K14</f>
        <v>1044</v>
      </c>
      <c r="L15" s="42">
        <f t="shared" ref="L15:O15" si="18">L13+L14</f>
        <v>1046</v>
      </c>
      <c r="M15" s="42">
        <f t="shared" si="18"/>
        <v>1043.6666666666667</v>
      </c>
      <c r="N15" s="42">
        <f t="shared" si="18"/>
        <v>1046</v>
      </c>
      <c r="O15" s="43">
        <f t="shared" si="18"/>
        <v>1046</v>
      </c>
      <c r="P15" s="44"/>
      <c r="Q15" s="41">
        <f t="shared" ref="Q15:V15" si="19">Q13+Q14</f>
        <v>1045.2</v>
      </c>
      <c r="R15" s="42">
        <f t="shared" si="19"/>
        <v>1045.2</v>
      </c>
      <c r="S15" s="42">
        <f t="shared" si="19"/>
        <v>1045.2</v>
      </c>
      <c r="T15" s="42">
        <f t="shared" si="19"/>
        <v>1045</v>
      </c>
      <c r="U15" s="42">
        <f t="shared" si="19"/>
        <v>1045</v>
      </c>
      <c r="V15" s="45">
        <f t="shared" si="19"/>
        <v>1045.2</v>
      </c>
      <c r="X15" s="33"/>
      <c r="Y15" s="33"/>
      <c r="Z15" s="33"/>
      <c r="AA15" s="33"/>
      <c r="AB15" s="33"/>
    </row>
    <row r="16" spans="1:43" ht="15.75" thickBot="1" x14ac:dyDescent="0.3">
      <c r="A16" s="34">
        <v>0</v>
      </c>
      <c r="B16" s="34">
        <v>0.1</v>
      </c>
      <c r="C16" s="34">
        <v>0.3</v>
      </c>
      <c r="D16" s="34">
        <v>0.5</v>
      </c>
      <c r="E16" s="34">
        <v>0.7</v>
      </c>
      <c r="F16" s="34">
        <v>0.9</v>
      </c>
      <c r="H16" s="48"/>
      <c r="I16" s="49"/>
      <c r="J16" s="46"/>
      <c r="K16" s="50"/>
      <c r="L16" s="50"/>
      <c r="M16" s="50"/>
      <c r="N16" s="50"/>
      <c r="O16" s="50"/>
      <c r="P16" s="5"/>
      <c r="Q16" s="46"/>
      <c r="R16" s="46"/>
      <c r="S16" s="46"/>
      <c r="T16" s="46"/>
      <c r="U16" s="46"/>
      <c r="V16" s="51"/>
    </row>
    <row r="17" spans="1:29" ht="15.75" thickBot="1" x14ac:dyDescent="0.3">
      <c r="A17" s="34">
        <v>0</v>
      </c>
      <c r="B17" s="34">
        <v>0.1</v>
      </c>
      <c r="C17" s="34">
        <v>0.3</v>
      </c>
      <c r="D17" s="34">
        <v>0.5</v>
      </c>
      <c r="E17" s="34">
        <v>0.7</v>
      </c>
      <c r="F17" s="34">
        <v>0.9</v>
      </c>
      <c r="H17" s="88" t="s">
        <v>21</v>
      </c>
      <c r="I17" s="107" t="s">
        <v>22</v>
      </c>
      <c r="J17" s="108"/>
      <c r="K17" s="33">
        <f>AVERAGE(A22:F22)</f>
        <v>442</v>
      </c>
      <c r="L17" s="33">
        <f>AVERAGE(A23:F23)</f>
        <v>885.33333333333337</v>
      </c>
      <c r="M17" s="33">
        <f>AVERAGE(A24:F24)</f>
        <v>1326.8333333333333</v>
      </c>
      <c r="N17" s="33">
        <f>AVERAGE(A25:F25)</f>
        <v>1769</v>
      </c>
      <c r="O17" s="52">
        <f>AVERAGE(A26:F26)</f>
        <v>2211.3333333333335</v>
      </c>
      <c r="P17" s="53"/>
      <c r="Q17" s="54">
        <f t="shared" ref="Q17:V17" si="20">AVERAGE(A22:A26)</f>
        <v>0</v>
      </c>
      <c r="R17" s="28">
        <f t="shared" si="20"/>
        <v>318.39999999999998</v>
      </c>
      <c r="S17" s="28">
        <f t="shared" si="20"/>
        <v>955.2</v>
      </c>
      <c r="T17" s="28">
        <f t="shared" si="20"/>
        <v>1592.8</v>
      </c>
      <c r="U17" s="28">
        <f t="shared" si="20"/>
        <v>2229.1999999999998</v>
      </c>
      <c r="V17" s="55">
        <f t="shared" si="20"/>
        <v>2865.8</v>
      </c>
      <c r="X17" s="33"/>
      <c r="Y17" s="33"/>
      <c r="Z17" s="33"/>
      <c r="AA17" s="33"/>
      <c r="AB17" s="33"/>
      <c r="AC17" s="33"/>
    </row>
    <row r="18" spans="1:29" x14ac:dyDescent="0.25">
      <c r="A18" s="34">
        <v>0</v>
      </c>
      <c r="B18" s="34">
        <v>0.1</v>
      </c>
      <c r="C18" s="34">
        <v>0.3</v>
      </c>
      <c r="D18" s="34">
        <v>0.5</v>
      </c>
      <c r="E18" s="34">
        <v>0.7</v>
      </c>
      <c r="F18" s="34">
        <v>0.9</v>
      </c>
      <c r="H18" s="89"/>
      <c r="I18" s="91" t="s">
        <v>7</v>
      </c>
      <c r="J18" s="92"/>
      <c r="K18" s="28">
        <f>AVERAGE(A106:F106)</f>
        <v>762.5</v>
      </c>
      <c r="L18" s="28">
        <f>AVERAGE(A107:F107)</f>
        <v>1549.8333333333333</v>
      </c>
      <c r="M18" s="28">
        <f>AVERAGE(A108:F108)</f>
        <v>1936.1666666666667</v>
      </c>
      <c r="N18" s="28">
        <f>AVERAGE(A109:F109)</f>
        <v>2361.1666666666665</v>
      </c>
      <c r="O18" s="29">
        <f>AVERAGE(A110:F110)</f>
        <v>2674.1666666666665</v>
      </c>
      <c r="P18" s="5"/>
      <c r="Q18" s="54">
        <f>AVERAGE(A106:A110)</f>
        <v>778.6</v>
      </c>
      <c r="R18" s="28">
        <f>AVERAGE(B106:B110)</f>
        <v>953.8</v>
      </c>
      <c r="S18" s="28">
        <f t="shared" ref="S18:V18" si="21">AVERAGE(C106:C110)</f>
        <v>1408.4</v>
      </c>
      <c r="T18" s="28">
        <f t="shared" si="21"/>
        <v>1880.8</v>
      </c>
      <c r="U18" s="28">
        <f t="shared" si="21"/>
        <v>2883</v>
      </c>
      <c r="V18" s="55">
        <f t="shared" si="21"/>
        <v>3236</v>
      </c>
      <c r="X18" s="33"/>
      <c r="Y18" s="33"/>
      <c r="Z18" s="33"/>
      <c r="AA18" s="33"/>
      <c r="AB18" s="33"/>
      <c r="AC18" s="33"/>
    </row>
    <row r="19" spans="1:29" x14ac:dyDescent="0.25">
      <c r="A19" s="34">
        <v>0</v>
      </c>
      <c r="B19" s="34">
        <v>0.1</v>
      </c>
      <c r="C19" s="34">
        <v>0.3</v>
      </c>
      <c r="D19" s="34">
        <v>0.5</v>
      </c>
      <c r="E19" s="34">
        <v>0.7</v>
      </c>
      <c r="F19" s="34">
        <v>0.9</v>
      </c>
      <c r="H19" s="89"/>
      <c r="I19" s="102" t="s">
        <v>23</v>
      </c>
      <c r="J19" s="103"/>
      <c r="K19" s="33">
        <f>K18-K$17</f>
        <v>320.5</v>
      </c>
      <c r="L19" s="33">
        <f>L18-L$17</f>
        <v>664.49999999999989</v>
      </c>
      <c r="M19" s="33">
        <f>M18-M$17</f>
        <v>609.33333333333348</v>
      </c>
      <c r="N19" s="33">
        <f>N18-N$17</f>
        <v>592.16666666666652</v>
      </c>
      <c r="O19" s="56">
        <f>O18-O$17</f>
        <v>462.83333333333303</v>
      </c>
      <c r="P19" s="5"/>
      <c r="Q19" s="57">
        <f t="shared" ref="Q19:V19" si="22">Q18-Q$17</f>
        <v>778.6</v>
      </c>
      <c r="R19" s="33">
        <f t="shared" si="22"/>
        <v>635.4</v>
      </c>
      <c r="S19" s="33">
        <f t="shared" si="22"/>
        <v>453.20000000000005</v>
      </c>
      <c r="T19" s="33">
        <f t="shared" si="22"/>
        <v>288</v>
      </c>
      <c r="U19" s="33">
        <f t="shared" si="22"/>
        <v>653.80000000000018</v>
      </c>
      <c r="V19" s="58">
        <f t="shared" si="22"/>
        <v>370.19999999999982</v>
      </c>
      <c r="X19" s="33"/>
      <c r="Y19" s="33"/>
      <c r="Z19" s="33"/>
      <c r="AA19" s="33"/>
      <c r="AB19" s="33"/>
      <c r="AC19" s="33"/>
    </row>
    <row r="20" spans="1:29" x14ac:dyDescent="0.25">
      <c r="H20" s="89"/>
      <c r="I20" s="93" t="s">
        <v>8</v>
      </c>
      <c r="J20" s="94"/>
      <c r="K20" s="59">
        <f>AVERAGE(A113:F113)</f>
        <v>994</v>
      </c>
      <c r="L20" s="59">
        <f>AVERAGE(A114:F114)</f>
        <v>1679.5</v>
      </c>
      <c r="M20" s="59">
        <f>AVERAGE(A115:F115)</f>
        <v>2086.5</v>
      </c>
      <c r="N20" s="59">
        <f>AVERAGE(A116:F116)</f>
        <v>2495</v>
      </c>
      <c r="O20" s="60">
        <f>AVERAGE(A117:F117)</f>
        <v>2904</v>
      </c>
      <c r="P20" s="5"/>
      <c r="Q20" s="61">
        <f>AVERAGE(A113:A117)</f>
        <v>835.4</v>
      </c>
      <c r="R20" s="59">
        <f>AVERAGE(B113:B117)</f>
        <v>1120.2</v>
      </c>
      <c r="S20" s="59">
        <f t="shared" ref="S20:V20" si="23">AVERAGE(C113:C117)</f>
        <v>1691.6</v>
      </c>
      <c r="T20" s="59">
        <f t="shared" si="23"/>
        <v>2271.8000000000002</v>
      </c>
      <c r="U20" s="59">
        <f t="shared" si="23"/>
        <v>2847.4</v>
      </c>
      <c r="V20" s="62">
        <f t="shared" si="23"/>
        <v>3424.4</v>
      </c>
      <c r="X20" s="33"/>
      <c r="Y20" s="33"/>
      <c r="Z20" s="33"/>
      <c r="AA20" s="33"/>
      <c r="AB20" s="33"/>
      <c r="AC20" s="33"/>
    </row>
    <row r="21" spans="1:29" x14ac:dyDescent="0.25">
      <c r="A21" t="s">
        <v>24</v>
      </c>
      <c r="H21" s="89"/>
      <c r="I21" s="102" t="s">
        <v>25</v>
      </c>
      <c r="J21" s="103"/>
      <c r="K21" s="37">
        <f>K20-K$17</f>
        <v>552</v>
      </c>
      <c r="L21" s="37">
        <f t="shared" ref="L21:O21" si="24">L20-L$17</f>
        <v>794.16666666666663</v>
      </c>
      <c r="M21" s="37">
        <f t="shared" si="24"/>
        <v>759.66666666666674</v>
      </c>
      <c r="N21" s="37">
        <f t="shared" si="24"/>
        <v>726</v>
      </c>
      <c r="O21" s="38">
        <f t="shared" si="24"/>
        <v>692.66666666666652</v>
      </c>
      <c r="P21" s="5"/>
      <c r="Q21" s="63">
        <f t="shared" ref="Q21:U21" si="25">Q20-Q$17</f>
        <v>835.4</v>
      </c>
      <c r="R21" s="37">
        <f t="shared" si="25"/>
        <v>801.80000000000007</v>
      </c>
      <c r="S21" s="37">
        <f t="shared" si="25"/>
        <v>736.39999999999986</v>
      </c>
      <c r="T21" s="37">
        <f t="shared" si="25"/>
        <v>679.00000000000023</v>
      </c>
      <c r="U21" s="37">
        <f t="shared" si="25"/>
        <v>618.20000000000027</v>
      </c>
      <c r="V21" s="64">
        <f>V20-V$17</f>
        <v>558.59999999999991</v>
      </c>
      <c r="X21" s="33"/>
      <c r="Y21" s="33"/>
      <c r="Z21" s="33"/>
      <c r="AA21" s="33"/>
      <c r="AB21" s="33"/>
      <c r="AC21" s="33"/>
    </row>
    <row r="22" spans="1:29" x14ac:dyDescent="0.25">
      <c r="A22">
        <v>0</v>
      </c>
      <c r="B22">
        <v>106</v>
      </c>
      <c r="C22">
        <v>319</v>
      </c>
      <c r="D22">
        <v>530</v>
      </c>
      <c r="E22">
        <v>743</v>
      </c>
      <c r="F22">
        <v>954</v>
      </c>
      <c r="H22" s="89"/>
      <c r="I22" s="93" t="s">
        <v>11</v>
      </c>
      <c r="J22" s="94"/>
      <c r="K22" s="33">
        <f>AVERAGE(A120:F120)</f>
        <v>1449.8333333333333</v>
      </c>
      <c r="L22" s="33">
        <f>AVERAGE(A121:F121)</f>
        <v>1848.1666666666667</v>
      </c>
      <c r="M22" s="33">
        <f>AVERAGE(A122:F122)</f>
        <v>2246.1666666666665</v>
      </c>
      <c r="N22" s="33">
        <f>AVERAGE(A123:F123)</f>
        <v>2645.1666666666665</v>
      </c>
      <c r="O22" s="56">
        <f>AVERAGE(A124:F124)</f>
        <v>3043.1666666666665</v>
      </c>
      <c r="P22" s="5"/>
      <c r="Q22" s="57">
        <f t="shared" ref="Q22:V22" si="26">AVERAGE(A120:A124)</f>
        <v>1051</v>
      </c>
      <c r="R22" s="33">
        <f t="shared" si="26"/>
        <v>1338</v>
      </c>
      <c r="S22" s="33">
        <f t="shared" si="26"/>
        <v>1911.8</v>
      </c>
      <c r="T22" s="33">
        <f t="shared" si="26"/>
        <v>2485.8000000000002</v>
      </c>
      <c r="U22" s="33">
        <f t="shared" si="26"/>
        <v>3059.2</v>
      </c>
      <c r="V22" s="58">
        <f t="shared" si="26"/>
        <v>3633.2</v>
      </c>
      <c r="X22" s="33"/>
      <c r="Y22" s="33"/>
      <c r="Z22" s="33"/>
      <c r="AA22" s="33"/>
      <c r="AB22" s="33"/>
      <c r="AC22" s="33"/>
    </row>
    <row r="23" spans="1:29" ht="15.75" thickBot="1" x14ac:dyDescent="0.3">
      <c r="A23">
        <v>0</v>
      </c>
      <c r="B23">
        <v>213</v>
      </c>
      <c r="C23">
        <v>637</v>
      </c>
      <c r="D23">
        <v>1063</v>
      </c>
      <c r="E23">
        <v>1487</v>
      </c>
      <c r="F23">
        <v>1912</v>
      </c>
      <c r="H23" s="106"/>
      <c r="I23" s="109" t="s">
        <v>26</v>
      </c>
      <c r="J23" s="110"/>
      <c r="K23" s="65">
        <f>K22-K$17</f>
        <v>1007.8333333333333</v>
      </c>
      <c r="L23" s="65">
        <f t="shared" ref="L23:O23" si="27">L22-L$17</f>
        <v>962.83333333333337</v>
      </c>
      <c r="M23" s="65">
        <f t="shared" si="27"/>
        <v>919.33333333333326</v>
      </c>
      <c r="N23" s="65">
        <f t="shared" si="27"/>
        <v>876.16666666666652</v>
      </c>
      <c r="O23" s="66">
        <f t="shared" si="27"/>
        <v>831.83333333333303</v>
      </c>
      <c r="P23" s="67"/>
      <c r="Q23" s="68">
        <f t="shared" ref="Q23:V23" si="28">Q22-Q$17</f>
        <v>1051</v>
      </c>
      <c r="R23" s="65">
        <f t="shared" si="28"/>
        <v>1019.6</v>
      </c>
      <c r="S23" s="65">
        <f t="shared" si="28"/>
        <v>956.59999999999991</v>
      </c>
      <c r="T23" s="65">
        <f t="shared" si="28"/>
        <v>893.00000000000023</v>
      </c>
      <c r="U23" s="65">
        <f t="shared" si="28"/>
        <v>830</v>
      </c>
      <c r="V23" s="69">
        <f t="shared" si="28"/>
        <v>767.39999999999964</v>
      </c>
      <c r="X23" s="33"/>
      <c r="Y23" s="33"/>
      <c r="Z23" s="33"/>
      <c r="AA23" s="33"/>
      <c r="AB23" s="33"/>
      <c r="AC23" s="33"/>
    </row>
    <row r="24" spans="1:29" ht="15.75" thickTop="1" x14ac:dyDescent="0.25">
      <c r="A24">
        <v>0</v>
      </c>
      <c r="B24">
        <v>319</v>
      </c>
      <c r="C24">
        <v>954</v>
      </c>
      <c r="D24">
        <v>1593</v>
      </c>
      <c r="E24">
        <v>2229</v>
      </c>
      <c r="F24">
        <v>2866</v>
      </c>
      <c r="L24" s="9"/>
      <c r="M24" s="9"/>
      <c r="N24" s="9"/>
      <c r="X24" s="33"/>
    </row>
    <row r="25" spans="1:29" x14ac:dyDescent="0.25">
      <c r="A25">
        <v>0</v>
      </c>
      <c r="B25">
        <v>424</v>
      </c>
      <c r="C25">
        <v>1273</v>
      </c>
      <c r="D25">
        <v>2123</v>
      </c>
      <c r="E25">
        <v>2973</v>
      </c>
      <c r="F25">
        <v>3821</v>
      </c>
      <c r="L25" s="9"/>
      <c r="M25" s="9"/>
      <c r="N25" s="9"/>
    </row>
    <row r="26" spans="1:29" x14ac:dyDescent="0.25">
      <c r="A26">
        <v>0</v>
      </c>
      <c r="B26">
        <v>530</v>
      </c>
      <c r="C26">
        <v>1593</v>
      </c>
      <c r="D26">
        <v>2655</v>
      </c>
      <c r="E26">
        <v>3714</v>
      </c>
      <c r="F26">
        <v>4776</v>
      </c>
      <c r="L26" s="9"/>
      <c r="M26" s="9"/>
      <c r="N26" s="9"/>
    </row>
    <row r="27" spans="1:29" x14ac:dyDescent="0.25">
      <c r="A27" t="s">
        <v>42</v>
      </c>
      <c r="B27" t="s">
        <v>42</v>
      </c>
      <c r="C27" t="s">
        <v>42</v>
      </c>
      <c r="D27" t="s">
        <v>42</v>
      </c>
      <c r="E27" t="s">
        <v>42</v>
      </c>
      <c r="F27" t="s">
        <v>42</v>
      </c>
      <c r="L27" s="9"/>
      <c r="M27" s="9"/>
      <c r="N27" s="9"/>
    </row>
    <row r="28" spans="1:29" x14ac:dyDescent="0.25">
      <c r="A28" t="s">
        <v>27</v>
      </c>
      <c r="B28" t="s">
        <v>42</v>
      </c>
      <c r="C28" t="s">
        <v>42</v>
      </c>
      <c r="D28" t="s">
        <v>42</v>
      </c>
      <c r="E28" t="s">
        <v>42</v>
      </c>
      <c r="F28" t="s">
        <v>42</v>
      </c>
      <c r="L28" s="9"/>
      <c r="M28" s="9"/>
      <c r="N28" s="9"/>
    </row>
    <row r="29" spans="1:29" x14ac:dyDescent="0.25">
      <c r="A29">
        <v>0.57399999999999995</v>
      </c>
      <c r="B29">
        <v>0.67</v>
      </c>
      <c r="C29">
        <v>0.68700000000000006</v>
      </c>
      <c r="D29">
        <v>0.53100000000000003</v>
      </c>
      <c r="E29">
        <v>1.407</v>
      </c>
      <c r="F29">
        <v>1.016</v>
      </c>
      <c r="L29" s="9"/>
      <c r="M29" s="9"/>
      <c r="N29" s="9"/>
    </row>
    <row r="30" spans="1:29" x14ac:dyDescent="0.25">
      <c r="A30">
        <v>0.95299999999999996</v>
      </c>
      <c r="B30">
        <v>1.3280000000000001</v>
      </c>
      <c r="C30">
        <v>1.016</v>
      </c>
      <c r="D30">
        <v>2.4729999999999999</v>
      </c>
      <c r="E30">
        <v>1.5309999999999999</v>
      </c>
      <c r="F30">
        <v>1.016</v>
      </c>
      <c r="L30" s="9"/>
      <c r="M30" s="9"/>
      <c r="N30" s="9"/>
    </row>
    <row r="31" spans="1:29" x14ac:dyDescent="0.25">
      <c r="A31">
        <v>1.7210000000000001</v>
      </c>
      <c r="B31">
        <v>1.2969999999999999</v>
      </c>
      <c r="C31">
        <v>2.3170000000000002</v>
      </c>
      <c r="D31">
        <v>1.375</v>
      </c>
      <c r="E31">
        <v>1.9530000000000001</v>
      </c>
      <c r="F31">
        <v>2.1560000000000001</v>
      </c>
      <c r="L31" s="9"/>
      <c r="M31" s="9"/>
      <c r="N31" s="9"/>
    </row>
    <row r="32" spans="1:29" x14ac:dyDescent="0.25">
      <c r="A32">
        <v>1.875</v>
      </c>
      <c r="B32">
        <v>2.4670000000000001</v>
      </c>
      <c r="C32">
        <v>1.89</v>
      </c>
      <c r="D32">
        <v>1.9059999999999999</v>
      </c>
      <c r="E32">
        <v>2.3279999999999998</v>
      </c>
      <c r="F32">
        <v>2.218</v>
      </c>
      <c r="K32" s="9"/>
      <c r="L32" s="9"/>
      <c r="M32" s="9"/>
      <c r="N32" s="9"/>
    </row>
    <row r="33" spans="1:6" x14ac:dyDescent="0.25">
      <c r="A33">
        <v>2.3210000000000002</v>
      </c>
      <c r="B33">
        <v>2.3279999999999998</v>
      </c>
      <c r="C33">
        <v>3.468</v>
      </c>
      <c r="D33">
        <v>2.36</v>
      </c>
      <c r="E33">
        <v>2.5790000000000002</v>
      </c>
      <c r="F33">
        <v>2.7970000000000002</v>
      </c>
    </row>
    <row r="34" spans="1:6" x14ac:dyDescent="0.25">
      <c r="A34" t="s">
        <v>42</v>
      </c>
      <c r="B34" t="s">
        <v>42</v>
      </c>
      <c r="C34" t="s">
        <v>42</v>
      </c>
      <c r="D34" t="s">
        <v>42</v>
      </c>
      <c r="E34" t="s">
        <v>42</v>
      </c>
      <c r="F34" t="s">
        <v>42</v>
      </c>
    </row>
    <row r="35" spans="1:6" x14ac:dyDescent="0.25">
      <c r="A35" t="s">
        <v>28</v>
      </c>
      <c r="B35" t="s">
        <v>42</v>
      </c>
      <c r="C35" t="s">
        <v>42</v>
      </c>
      <c r="D35" t="s">
        <v>42</v>
      </c>
      <c r="E35" t="s">
        <v>42</v>
      </c>
      <c r="F35" t="s">
        <v>42</v>
      </c>
    </row>
    <row r="36" spans="1:6" x14ac:dyDescent="0.25">
      <c r="A36">
        <v>0.106</v>
      </c>
      <c r="B36">
        <v>0.154</v>
      </c>
      <c r="C36">
        <v>0.125</v>
      </c>
      <c r="D36">
        <v>0.20200000000000001</v>
      </c>
      <c r="E36">
        <v>0.157</v>
      </c>
      <c r="F36">
        <v>0.126</v>
      </c>
    </row>
    <row r="37" spans="1:6" x14ac:dyDescent="0.25">
      <c r="A37">
        <v>0.23400000000000001</v>
      </c>
      <c r="B37">
        <v>0.2</v>
      </c>
      <c r="C37">
        <v>0.251</v>
      </c>
      <c r="D37">
        <v>0.48499999999999999</v>
      </c>
      <c r="E37">
        <v>0.376</v>
      </c>
      <c r="F37">
        <v>0.157</v>
      </c>
    </row>
    <row r="38" spans="1:6" x14ac:dyDescent="0.25">
      <c r="A38">
        <v>0.36099999999999999</v>
      </c>
      <c r="B38">
        <v>0.32900000000000001</v>
      </c>
      <c r="C38">
        <v>0.254</v>
      </c>
      <c r="D38">
        <v>0.26600000000000001</v>
      </c>
      <c r="E38">
        <v>0.374</v>
      </c>
      <c r="F38">
        <v>0.46400000000000002</v>
      </c>
    </row>
    <row r="39" spans="1:6" x14ac:dyDescent="0.25">
      <c r="A39">
        <v>0.14099999999999999</v>
      </c>
      <c r="B39">
        <v>0.42699999999999999</v>
      </c>
      <c r="C39">
        <v>0.32800000000000001</v>
      </c>
      <c r="D39">
        <v>0.26</v>
      </c>
      <c r="E39">
        <v>0.35899999999999999</v>
      </c>
      <c r="F39">
        <v>0.53100000000000003</v>
      </c>
    </row>
    <row r="40" spans="1:6" x14ac:dyDescent="0.25">
      <c r="A40">
        <v>0.32800000000000001</v>
      </c>
      <c r="B40">
        <v>0.46800000000000003</v>
      </c>
      <c r="C40">
        <v>0.60899999999999999</v>
      </c>
      <c r="D40">
        <v>0.438</v>
      </c>
      <c r="E40">
        <v>0.84399999999999997</v>
      </c>
      <c r="F40">
        <v>0.78</v>
      </c>
    </row>
    <row r="41" spans="1:6" x14ac:dyDescent="0.25">
      <c r="A41" t="s">
        <v>42</v>
      </c>
      <c r="B41" t="s">
        <v>42</v>
      </c>
      <c r="C41" t="s">
        <v>42</v>
      </c>
      <c r="D41" t="s">
        <v>42</v>
      </c>
      <c r="E41" t="s">
        <v>42</v>
      </c>
      <c r="F41" t="s">
        <v>42</v>
      </c>
    </row>
    <row r="42" spans="1:6" x14ac:dyDescent="0.25">
      <c r="A42" t="s">
        <v>29</v>
      </c>
      <c r="B42" t="s">
        <v>42</v>
      </c>
      <c r="C42" t="s">
        <v>42</v>
      </c>
      <c r="D42" t="s">
        <v>42</v>
      </c>
      <c r="E42" t="s">
        <v>42</v>
      </c>
      <c r="F42" t="s">
        <v>42</v>
      </c>
    </row>
    <row r="43" spans="1:6" x14ac:dyDescent="0.25">
      <c r="A43">
        <v>0.72699999999999998</v>
      </c>
      <c r="B43">
        <v>0.79600000000000004</v>
      </c>
      <c r="C43">
        <v>0.64</v>
      </c>
      <c r="D43">
        <v>0.69399999999999995</v>
      </c>
      <c r="E43">
        <v>0.70299999999999996</v>
      </c>
      <c r="F43">
        <v>0.73399999999999999</v>
      </c>
    </row>
    <row r="44" spans="1:6" x14ac:dyDescent="0.25">
      <c r="A44">
        <v>0.96799999999999997</v>
      </c>
      <c r="B44">
        <v>1.0960000000000001</v>
      </c>
      <c r="C44">
        <v>1.141</v>
      </c>
      <c r="D44">
        <v>1.234</v>
      </c>
      <c r="E44">
        <v>1.391</v>
      </c>
      <c r="F44">
        <v>1.3129999999999999</v>
      </c>
    </row>
    <row r="45" spans="1:6" x14ac:dyDescent="0.25">
      <c r="A45">
        <v>1.3129999999999999</v>
      </c>
      <c r="B45">
        <v>1.5149999999999999</v>
      </c>
      <c r="C45">
        <v>1.391</v>
      </c>
      <c r="D45">
        <v>1.641</v>
      </c>
      <c r="E45">
        <v>1.4079999999999999</v>
      </c>
      <c r="F45">
        <v>1.5469999999999999</v>
      </c>
    </row>
    <row r="46" spans="1:6" x14ac:dyDescent="0.25">
      <c r="A46">
        <v>1.625</v>
      </c>
      <c r="B46">
        <v>1.7569999999999999</v>
      </c>
      <c r="C46">
        <v>1.7190000000000001</v>
      </c>
      <c r="D46">
        <v>1.5920000000000001</v>
      </c>
      <c r="E46">
        <v>1.875</v>
      </c>
      <c r="F46">
        <v>1.8440000000000001</v>
      </c>
    </row>
    <row r="47" spans="1:6" x14ac:dyDescent="0.25">
      <c r="A47">
        <v>3.0150000000000001</v>
      </c>
      <c r="B47">
        <v>3.2810000000000001</v>
      </c>
      <c r="C47">
        <v>2.14</v>
      </c>
      <c r="D47">
        <v>2.3029999999999999</v>
      </c>
      <c r="E47">
        <v>2.2029999999999998</v>
      </c>
      <c r="F47">
        <v>2.625</v>
      </c>
    </row>
    <row r="48" spans="1:6" x14ac:dyDescent="0.25">
      <c r="A48" t="s">
        <v>42</v>
      </c>
      <c r="B48" t="s">
        <v>42</v>
      </c>
      <c r="C48" t="s">
        <v>42</v>
      </c>
      <c r="D48" t="s">
        <v>42</v>
      </c>
      <c r="E48" t="s">
        <v>42</v>
      </c>
      <c r="F48" t="s">
        <v>42</v>
      </c>
    </row>
    <row r="49" spans="1:52" x14ac:dyDescent="0.25">
      <c r="A49" t="s">
        <v>30</v>
      </c>
      <c r="B49" t="s">
        <v>42</v>
      </c>
      <c r="C49" t="s">
        <v>42</v>
      </c>
      <c r="D49" t="s">
        <v>42</v>
      </c>
      <c r="E49" t="s">
        <v>42</v>
      </c>
      <c r="F49" t="s">
        <v>42</v>
      </c>
    </row>
    <row r="50" spans="1:52" x14ac:dyDescent="0.25">
      <c r="A50">
        <v>9.5000000000000001E-2</v>
      </c>
      <c r="B50">
        <v>0.26600000000000001</v>
      </c>
      <c r="C50">
        <v>7.8E-2</v>
      </c>
      <c r="D50">
        <v>6.6000000000000003E-2</v>
      </c>
      <c r="E50">
        <v>7.8E-2</v>
      </c>
      <c r="F50">
        <v>0.187</v>
      </c>
    </row>
    <row r="51" spans="1:52" x14ac:dyDescent="0.25">
      <c r="A51">
        <v>9.4E-2</v>
      </c>
      <c r="B51">
        <v>0.11</v>
      </c>
      <c r="C51">
        <v>0.26600000000000001</v>
      </c>
      <c r="D51">
        <v>0.187</v>
      </c>
      <c r="E51">
        <v>0.20300000000000001</v>
      </c>
      <c r="F51">
        <v>7.8E-2</v>
      </c>
      <c r="AZ51" t="s">
        <v>31</v>
      </c>
    </row>
    <row r="52" spans="1:52" x14ac:dyDescent="0.25">
      <c r="A52">
        <v>0.188</v>
      </c>
      <c r="B52">
        <v>0.14099999999999999</v>
      </c>
      <c r="C52">
        <v>8.6999999999999994E-2</v>
      </c>
      <c r="D52">
        <v>0.25</v>
      </c>
      <c r="E52">
        <v>6.3E-2</v>
      </c>
      <c r="F52">
        <v>0.187</v>
      </c>
    </row>
    <row r="53" spans="1:52" x14ac:dyDescent="0.25">
      <c r="A53">
        <v>7.6999999999999999E-2</v>
      </c>
      <c r="B53">
        <v>7.6999999999999999E-2</v>
      </c>
      <c r="C53">
        <v>0.217</v>
      </c>
      <c r="D53">
        <v>6.3E-2</v>
      </c>
      <c r="E53">
        <v>0.17299999999999999</v>
      </c>
      <c r="F53">
        <v>0.109</v>
      </c>
    </row>
    <row r="54" spans="1:52" x14ac:dyDescent="0.25">
      <c r="A54">
        <v>0.26500000000000001</v>
      </c>
      <c r="B54">
        <v>9.4E-2</v>
      </c>
      <c r="C54">
        <v>0.26600000000000001</v>
      </c>
      <c r="D54">
        <v>7.8E-2</v>
      </c>
      <c r="E54">
        <v>7.8E-2</v>
      </c>
      <c r="F54">
        <v>0.20300000000000001</v>
      </c>
    </row>
    <row r="55" spans="1:52" x14ac:dyDescent="0.25">
      <c r="A55" t="s">
        <v>42</v>
      </c>
      <c r="B55" t="s">
        <v>42</v>
      </c>
      <c r="C55" t="s">
        <v>42</v>
      </c>
      <c r="D55" t="s">
        <v>42</v>
      </c>
      <c r="E55" t="s">
        <v>42</v>
      </c>
      <c r="F55" t="s">
        <v>42</v>
      </c>
    </row>
    <row r="56" spans="1:52" x14ac:dyDescent="0.25">
      <c r="A56" t="s">
        <v>32</v>
      </c>
      <c r="B56" t="s">
        <v>42</v>
      </c>
      <c r="C56" t="s">
        <v>42</v>
      </c>
      <c r="D56" t="s">
        <v>42</v>
      </c>
      <c r="E56" t="s">
        <v>42</v>
      </c>
      <c r="F56" t="s">
        <v>42</v>
      </c>
    </row>
    <row r="57" spans="1:52" x14ac:dyDescent="0.25">
      <c r="A57">
        <v>0.96899999999999997</v>
      </c>
      <c r="B57">
        <v>1.0469999999999999</v>
      </c>
      <c r="C57">
        <v>0.95299999999999996</v>
      </c>
      <c r="D57">
        <v>0.84399999999999997</v>
      </c>
      <c r="E57">
        <v>0.98499999999999999</v>
      </c>
      <c r="F57">
        <v>0.875</v>
      </c>
    </row>
    <row r="58" spans="1:52" x14ac:dyDescent="0.25">
      <c r="A58">
        <v>1.25</v>
      </c>
      <c r="B58">
        <v>1.125</v>
      </c>
      <c r="C58">
        <v>1.31</v>
      </c>
      <c r="D58">
        <v>1</v>
      </c>
      <c r="E58">
        <v>0.90600000000000003</v>
      </c>
      <c r="F58">
        <v>0.874</v>
      </c>
    </row>
    <row r="59" spans="1:52" x14ac:dyDescent="0.25">
      <c r="A59">
        <v>0.81200000000000006</v>
      </c>
      <c r="B59">
        <v>1.375</v>
      </c>
      <c r="C59">
        <v>0.98399999999999999</v>
      </c>
      <c r="D59">
        <v>1.0469999999999999</v>
      </c>
      <c r="E59">
        <v>0.70299999999999996</v>
      </c>
      <c r="F59">
        <v>1.2809999999999999</v>
      </c>
    </row>
    <row r="60" spans="1:52" x14ac:dyDescent="0.25">
      <c r="A60">
        <v>1.0309999999999999</v>
      </c>
      <c r="B60">
        <v>1.1559999999999999</v>
      </c>
      <c r="C60">
        <v>1.4219999999999999</v>
      </c>
      <c r="D60">
        <v>0.95299999999999996</v>
      </c>
      <c r="E60">
        <v>1</v>
      </c>
      <c r="F60">
        <v>1.1559999999999999</v>
      </c>
    </row>
    <row r="61" spans="1:52" x14ac:dyDescent="0.25">
      <c r="A61">
        <v>0.875</v>
      </c>
      <c r="B61">
        <v>2.1230000000000002</v>
      </c>
      <c r="C61">
        <v>1.016</v>
      </c>
      <c r="D61">
        <v>0.90600000000000003</v>
      </c>
      <c r="E61">
        <v>1.0469999999999999</v>
      </c>
      <c r="F61">
        <v>1.0629999999999999</v>
      </c>
    </row>
    <row r="62" spans="1:52" x14ac:dyDescent="0.25">
      <c r="A62" t="s">
        <v>42</v>
      </c>
      <c r="B62" t="s">
        <v>42</v>
      </c>
      <c r="C62" t="s">
        <v>42</v>
      </c>
      <c r="D62" t="s">
        <v>42</v>
      </c>
      <c r="E62" t="s">
        <v>42</v>
      </c>
      <c r="F62" t="s">
        <v>42</v>
      </c>
    </row>
    <row r="63" spans="1:52" x14ac:dyDescent="0.25">
      <c r="A63" t="s">
        <v>33</v>
      </c>
      <c r="B63" t="s">
        <v>42</v>
      </c>
      <c r="C63" t="s">
        <v>42</v>
      </c>
      <c r="D63" t="s">
        <v>42</v>
      </c>
      <c r="E63" t="s">
        <v>42</v>
      </c>
      <c r="F63" t="s">
        <v>42</v>
      </c>
    </row>
    <row r="64" spans="1:52" x14ac:dyDescent="0.25">
      <c r="A64">
        <v>474</v>
      </c>
      <c r="B64">
        <v>474</v>
      </c>
      <c r="C64">
        <v>474</v>
      </c>
      <c r="D64">
        <v>474</v>
      </c>
      <c r="E64">
        <v>101</v>
      </c>
      <c r="F64">
        <v>101</v>
      </c>
    </row>
    <row r="65" spans="1:6" x14ac:dyDescent="0.25">
      <c r="A65">
        <v>326</v>
      </c>
      <c r="B65">
        <v>326</v>
      </c>
      <c r="C65">
        <v>326</v>
      </c>
      <c r="D65">
        <v>326</v>
      </c>
      <c r="E65">
        <v>202</v>
      </c>
      <c r="F65">
        <v>202</v>
      </c>
    </row>
    <row r="66" spans="1:6" x14ac:dyDescent="0.25">
      <c r="A66">
        <v>801</v>
      </c>
      <c r="B66">
        <v>801</v>
      </c>
      <c r="C66">
        <v>303</v>
      </c>
      <c r="D66">
        <v>303</v>
      </c>
      <c r="E66">
        <v>303</v>
      </c>
      <c r="F66">
        <v>303</v>
      </c>
    </row>
    <row r="67" spans="1:6" x14ac:dyDescent="0.25">
      <c r="A67">
        <v>654</v>
      </c>
      <c r="B67">
        <v>654</v>
      </c>
      <c r="C67">
        <v>405</v>
      </c>
      <c r="D67">
        <v>405</v>
      </c>
      <c r="E67">
        <v>405</v>
      </c>
      <c r="F67">
        <v>405</v>
      </c>
    </row>
    <row r="68" spans="1:6" x14ac:dyDescent="0.25">
      <c r="A68">
        <v>504</v>
      </c>
      <c r="B68">
        <v>504</v>
      </c>
      <c r="C68">
        <v>504</v>
      </c>
      <c r="D68">
        <v>504</v>
      </c>
      <c r="E68">
        <v>504</v>
      </c>
      <c r="F68">
        <v>504</v>
      </c>
    </row>
    <row r="69" spans="1:6" x14ac:dyDescent="0.25">
      <c r="A69" t="s">
        <v>42</v>
      </c>
      <c r="B69" t="s">
        <v>42</v>
      </c>
      <c r="C69" t="s">
        <v>42</v>
      </c>
      <c r="D69" t="s">
        <v>42</v>
      </c>
      <c r="E69" t="s">
        <v>42</v>
      </c>
      <c r="F69" t="s">
        <v>42</v>
      </c>
    </row>
    <row r="70" spans="1:6" x14ac:dyDescent="0.25">
      <c r="A70" t="s">
        <v>34</v>
      </c>
      <c r="B70" t="s">
        <v>42</v>
      </c>
      <c r="C70" t="s">
        <v>42</v>
      </c>
      <c r="D70" t="s">
        <v>42</v>
      </c>
      <c r="E70" t="s">
        <v>42</v>
      </c>
      <c r="F70" t="s">
        <v>42</v>
      </c>
    </row>
    <row r="71" spans="1:6" x14ac:dyDescent="0.25">
      <c r="A71">
        <v>-259</v>
      </c>
      <c r="B71">
        <v>-261</v>
      </c>
      <c r="C71">
        <v>-248</v>
      </c>
      <c r="D71">
        <v>-255</v>
      </c>
      <c r="E71">
        <v>738</v>
      </c>
      <c r="F71">
        <v>669</v>
      </c>
    </row>
    <row r="72" spans="1:6" x14ac:dyDescent="0.25">
      <c r="A72">
        <v>565</v>
      </c>
      <c r="B72">
        <v>492</v>
      </c>
      <c r="C72">
        <v>345</v>
      </c>
      <c r="D72">
        <v>191</v>
      </c>
      <c r="E72">
        <v>666</v>
      </c>
      <c r="F72">
        <v>522</v>
      </c>
    </row>
    <row r="73" spans="1:6" x14ac:dyDescent="0.25">
      <c r="A73">
        <v>105</v>
      </c>
      <c r="B73">
        <v>-10</v>
      </c>
      <c r="C73">
        <v>395</v>
      </c>
      <c r="D73">
        <v>171</v>
      </c>
      <c r="E73">
        <v>577</v>
      </c>
      <c r="F73">
        <v>350</v>
      </c>
    </row>
    <row r="74" spans="1:6" x14ac:dyDescent="0.25">
      <c r="A74">
        <v>269</v>
      </c>
      <c r="B74">
        <v>120</v>
      </c>
      <c r="C74">
        <v>449</v>
      </c>
      <c r="D74">
        <v>151</v>
      </c>
      <c r="E74">
        <v>474</v>
      </c>
      <c r="F74">
        <v>179</v>
      </c>
    </row>
    <row r="75" spans="1:6" x14ac:dyDescent="0.25">
      <c r="A75">
        <v>429</v>
      </c>
      <c r="B75">
        <v>246</v>
      </c>
      <c r="C75">
        <v>-130</v>
      </c>
      <c r="D75">
        <v>118</v>
      </c>
      <c r="E75">
        <v>372</v>
      </c>
      <c r="F75">
        <v>-5</v>
      </c>
    </row>
    <row r="76" spans="1:6" x14ac:dyDescent="0.25">
      <c r="A76" t="s">
        <v>42</v>
      </c>
      <c r="B76" t="s">
        <v>42</v>
      </c>
      <c r="C76" t="s">
        <v>42</v>
      </c>
      <c r="D76" t="s">
        <v>42</v>
      </c>
      <c r="E76" t="s">
        <v>42</v>
      </c>
      <c r="F76" t="s">
        <v>42</v>
      </c>
    </row>
    <row r="77" spans="1:6" x14ac:dyDescent="0.25">
      <c r="A77" t="s">
        <v>35</v>
      </c>
      <c r="B77" t="s">
        <v>42</v>
      </c>
      <c r="C77" t="s">
        <v>42</v>
      </c>
      <c r="D77" t="s">
        <v>42</v>
      </c>
      <c r="E77" t="s">
        <v>42</v>
      </c>
      <c r="F77" t="s">
        <v>42</v>
      </c>
    </row>
    <row r="78" spans="1:6" x14ac:dyDescent="0.25">
      <c r="A78">
        <v>99</v>
      </c>
      <c r="B78">
        <v>99</v>
      </c>
      <c r="C78">
        <v>99</v>
      </c>
      <c r="D78">
        <v>99</v>
      </c>
      <c r="E78">
        <v>99</v>
      </c>
      <c r="F78">
        <v>97</v>
      </c>
    </row>
    <row r="79" spans="1:6" x14ac:dyDescent="0.25">
      <c r="A79">
        <v>199</v>
      </c>
      <c r="B79">
        <v>199</v>
      </c>
      <c r="C79">
        <v>197</v>
      </c>
      <c r="D79">
        <v>200</v>
      </c>
      <c r="E79">
        <v>201</v>
      </c>
      <c r="F79">
        <v>201</v>
      </c>
    </row>
    <row r="80" spans="1:6" x14ac:dyDescent="0.25">
      <c r="A80">
        <v>300</v>
      </c>
      <c r="B80">
        <v>299</v>
      </c>
      <c r="C80">
        <v>300</v>
      </c>
      <c r="D80">
        <v>300</v>
      </c>
      <c r="E80">
        <v>304</v>
      </c>
      <c r="F80">
        <v>303</v>
      </c>
    </row>
    <row r="81" spans="1:6" x14ac:dyDescent="0.25">
      <c r="A81">
        <v>402</v>
      </c>
      <c r="B81">
        <v>403</v>
      </c>
      <c r="C81">
        <v>403</v>
      </c>
      <c r="D81">
        <v>406</v>
      </c>
      <c r="E81">
        <v>407</v>
      </c>
      <c r="F81">
        <v>407</v>
      </c>
    </row>
    <row r="82" spans="1:6" x14ac:dyDescent="0.25">
      <c r="A82">
        <v>505</v>
      </c>
      <c r="B82">
        <v>505</v>
      </c>
      <c r="C82">
        <v>506</v>
      </c>
      <c r="D82">
        <v>509</v>
      </c>
      <c r="E82">
        <v>508</v>
      </c>
      <c r="F82">
        <v>510</v>
      </c>
    </row>
    <row r="83" spans="1:6" x14ac:dyDescent="0.25">
      <c r="A83" t="s">
        <v>42</v>
      </c>
      <c r="B83" t="s">
        <v>42</v>
      </c>
      <c r="C83" t="s">
        <v>42</v>
      </c>
      <c r="D83" t="s">
        <v>42</v>
      </c>
      <c r="E83" t="s">
        <v>42</v>
      </c>
      <c r="F83" t="s">
        <v>42</v>
      </c>
    </row>
    <row r="84" spans="1:6" x14ac:dyDescent="0.25">
      <c r="A84" t="s">
        <v>36</v>
      </c>
      <c r="B84" t="s">
        <v>42</v>
      </c>
      <c r="C84" t="s">
        <v>42</v>
      </c>
      <c r="D84" t="s">
        <v>42</v>
      </c>
      <c r="E84" t="s">
        <v>42</v>
      </c>
      <c r="F84" t="s">
        <v>42</v>
      </c>
    </row>
    <row r="85" spans="1:6" x14ac:dyDescent="0.25">
      <c r="A85">
        <v>493</v>
      </c>
      <c r="B85">
        <v>485</v>
      </c>
      <c r="C85">
        <v>483</v>
      </c>
      <c r="D85">
        <v>494</v>
      </c>
      <c r="E85">
        <v>490</v>
      </c>
      <c r="F85">
        <v>491</v>
      </c>
    </row>
    <row r="86" spans="1:6" x14ac:dyDescent="0.25">
      <c r="A86">
        <v>681</v>
      </c>
      <c r="B86">
        <v>680</v>
      </c>
      <c r="C86">
        <v>677</v>
      </c>
      <c r="D86">
        <v>677</v>
      </c>
      <c r="E86">
        <v>675</v>
      </c>
      <c r="F86">
        <v>673</v>
      </c>
    </row>
    <row r="87" spans="1:6" x14ac:dyDescent="0.25">
      <c r="A87">
        <v>585</v>
      </c>
      <c r="B87">
        <v>581</v>
      </c>
      <c r="C87">
        <v>579</v>
      </c>
      <c r="D87">
        <v>582</v>
      </c>
      <c r="E87">
        <v>584</v>
      </c>
      <c r="F87">
        <v>585</v>
      </c>
    </row>
    <row r="88" spans="1:6" x14ac:dyDescent="0.25">
      <c r="A88">
        <v>490</v>
      </c>
      <c r="B88">
        <v>490</v>
      </c>
      <c r="C88">
        <v>488</v>
      </c>
      <c r="D88">
        <v>490</v>
      </c>
      <c r="E88">
        <v>493</v>
      </c>
      <c r="F88">
        <v>492</v>
      </c>
    </row>
    <row r="89" spans="1:6" x14ac:dyDescent="0.25">
      <c r="A89">
        <v>394</v>
      </c>
      <c r="B89">
        <v>396</v>
      </c>
      <c r="C89">
        <v>393</v>
      </c>
      <c r="D89">
        <v>396</v>
      </c>
      <c r="E89">
        <v>401</v>
      </c>
      <c r="F89">
        <v>413</v>
      </c>
    </row>
    <row r="90" spans="1:6" x14ac:dyDescent="0.25">
      <c r="A90" t="s">
        <v>42</v>
      </c>
      <c r="B90" t="s">
        <v>42</v>
      </c>
      <c r="C90" t="s">
        <v>42</v>
      </c>
      <c r="D90" t="s">
        <v>42</v>
      </c>
      <c r="E90" t="s">
        <v>42</v>
      </c>
      <c r="F90" t="s">
        <v>42</v>
      </c>
    </row>
    <row r="91" spans="1:6" x14ac:dyDescent="0.25">
      <c r="A91" t="s">
        <v>37</v>
      </c>
      <c r="B91" t="s">
        <v>42</v>
      </c>
      <c r="C91" t="s">
        <v>42</v>
      </c>
      <c r="D91" t="s">
        <v>42</v>
      </c>
      <c r="E91" t="s">
        <v>42</v>
      </c>
      <c r="F91" t="s">
        <v>42</v>
      </c>
    </row>
    <row r="92" spans="1:6" x14ac:dyDescent="0.25">
      <c r="A92">
        <v>102</v>
      </c>
      <c r="B92">
        <v>102</v>
      </c>
      <c r="C92">
        <v>102</v>
      </c>
      <c r="D92">
        <v>102</v>
      </c>
      <c r="E92">
        <v>102</v>
      </c>
      <c r="F92">
        <v>102</v>
      </c>
    </row>
    <row r="93" spans="1:6" x14ac:dyDescent="0.25">
      <c r="A93">
        <v>208</v>
      </c>
      <c r="B93">
        <v>208</v>
      </c>
      <c r="C93">
        <v>208</v>
      </c>
      <c r="D93">
        <v>208</v>
      </c>
      <c r="E93">
        <v>208</v>
      </c>
      <c r="F93">
        <v>208</v>
      </c>
    </row>
    <row r="94" spans="1:6" x14ac:dyDescent="0.25">
      <c r="A94">
        <v>312</v>
      </c>
      <c r="B94">
        <v>312</v>
      </c>
      <c r="C94">
        <v>312</v>
      </c>
      <c r="D94">
        <v>311</v>
      </c>
      <c r="E94">
        <v>311</v>
      </c>
      <c r="F94">
        <v>312</v>
      </c>
    </row>
    <row r="95" spans="1:6" x14ac:dyDescent="0.25">
      <c r="A95">
        <v>418</v>
      </c>
      <c r="B95">
        <v>418</v>
      </c>
      <c r="C95">
        <v>418</v>
      </c>
      <c r="D95">
        <v>418</v>
      </c>
      <c r="E95">
        <v>418</v>
      </c>
      <c r="F95">
        <v>418</v>
      </c>
    </row>
    <row r="96" spans="1:6" x14ac:dyDescent="0.25">
      <c r="A96">
        <v>523</v>
      </c>
      <c r="B96">
        <v>523</v>
      </c>
      <c r="C96">
        <v>523</v>
      </c>
      <c r="D96">
        <v>523</v>
      </c>
      <c r="E96">
        <v>523</v>
      </c>
      <c r="F96">
        <v>523</v>
      </c>
    </row>
    <row r="97" spans="1:6" x14ac:dyDescent="0.25">
      <c r="B97" t="s">
        <v>42</v>
      </c>
      <c r="C97" t="s">
        <v>42</v>
      </c>
      <c r="D97" t="s">
        <v>42</v>
      </c>
      <c r="E97" t="s">
        <v>42</v>
      </c>
      <c r="F97" t="s">
        <v>42</v>
      </c>
    </row>
    <row r="98" spans="1:6" x14ac:dyDescent="0.25">
      <c r="A98" t="s">
        <v>38</v>
      </c>
      <c r="B98" t="s">
        <v>42</v>
      </c>
      <c r="C98" t="s">
        <v>42</v>
      </c>
      <c r="D98" t="s">
        <v>42</v>
      </c>
      <c r="E98" t="s">
        <v>42</v>
      </c>
      <c r="F98" t="s">
        <v>42</v>
      </c>
    </row>
    <row r="99" spans="1:6" x14ac:dyDescent="0.25">
      <c r="A99">
        <v>942</v>
      </c>
      <c r="B99">
        <v>942</v>
      </c>
      <c r="C99">
        <v>942</v>
      </c>
      <c r="D99">
        <v>942</v>
      </c>
      <c r="E99">
        <v>942</v>
      </c>
      <c r="F99">
        <v>942</v>
      </c>
    </row>
    <row r="100" spans="1:6" x14ac:dyDescent="0.25">
      <c r="A100">
        <v>838</v>
      </c>
      <c r="B100">
        <v>838</v>
      </c>
      <c r="C100">
        <v>838</v>
      </c>
      <c r="D100">
        <v>838</v>
      </c>
      <c r="E100">
        <v>838</v>
      </c>
      <c r="F100">
        <v>838</v>
      </c>
    </row>
    <row r="101" spans="1:6" x14ac:dyDescent="0.25">
      <c r="A101">
        <v>732</v>
      </c>
      <c r="B101">
        <v>732</v>
      </c>
      <c r="C101">
        <v>732</v>
      </c>
      <c r="D101">
        <v>732</v>
      </c>
      <c r="E101">
        <v>732</v>
      </c>
      <c r="F101">
        <v>732</v>
      </c>
    </row>
    <row r="102" spans="1:6" x14ac:dyDescent="0.25">
      <c r="A102">
        <v>628</v>
      </c>
      <c r="B102">
        <v>628</v>
      </c>
      <c r="C102">
        <v>628</v>
      </c>
      <c r="D102">
        <v>628</v>
      </c>
      <c r="E102">
        <v>628</v>
      </c>
      <c r="F102">
        <v>628</v>
      </c>
    </row>
    <row r="103" spans="1:6" x14ac:dyDescent="0.25">
      <c r="A103">
        <v>523</v>
      </c>
      <c r="B103">
        <v>523</v>
      </c>
      <c r="C103">
        <v>523</v>
      </c>
      <c r="D103">
        <v>523</v>
      </c>
      <c r="E103">
        <v>523</v>
      </c>
      <c r="F103">
        <v>523</v>
      </c>
    </row>
    <row r="104" spans="1:6" x14ac:dyDescent="0.25">
      <c r="A104" t="s">
        <v>42</v>
      </c>
      <c r="B104" t="s">
        <v>42</v>
      </c>
      <c r="C104" t="s">
        <v>42</v>
      </c>
      <c r="D104" t="s">
        <v>42</v>
      </c>
      <c r="E104" t="s">
        <v>42</v>
      </c>
      <c r="F104" t="s">
        <v>42</v>
      </c>
    </row>
    <row r="105" spans="1:6" x14ac:dyDescent="0.25">
      <c r="A105" t="s">
        <v>39</v>
      </c>
      <c r="B105" t="s">
        <v>42</v>
      </c>
      <c r="C105" t="s">
        <v>42</v>
      </c>
      <c r="D105" t="s">
        <v>42</v>
      </c>
      <c r="E105" t="s">
        <v>42</v>
      </c>
      <c r="F105" t="s">
        <v>42</v>
      </c>
    </row>
    <row r="106" spans="1:6" x14ac:dyDescent="0.25">
      <c r="A106">
        <v>221</v>
      </c>
      <c r="B106">
        <v>277</v>
      </c>
      <c r="C106">
        <v>407</v>
      </c>
      <c r="D106">
        <v>517</v>
      </c>
      <c r="E106">
        <v>1515</v>
      </c>
      <c r="F106">
        <v>1638</v>
      </c>
    </row>
    <row r="107" spans="1:6" x14ac:dyDescent="0.25">
      <c r="A107">
        <v>895</v>
      </c>
      <c r="B107">
        <v>1014</v>
      </c>
      <c r="C107">
        <v>1249</v>
      </c>
      <c r="D107">
        <v>1478</v>
      </c>
      <c r="E107">
        <v>2212</v>
      </c>
      <c r="F107">
        <v>2451</v>
      </c>
    </row>
    <row r="108" spans="1:6" x14ac:dyDescent="0.25">
      <c r="A108">
        <v>912</v>
      </c>
      <c r="B108">
        <v>1084</v>
      </c>
      <c r="C108">
        <v>1565</v>
      </c>
      <c r="D108">
        <v>1916</v>
      </c>
      <c r="E108">
        <v>2896</v>
      </c>
      <c r="F108">
        <v>3244</v>
      </c>
    </row>
    <row r="109" spans="1:6" x14ac:dyDescent="0.25">
      <c r="A109">
        <v>927</v>
      </c>
      <c r="B109">
        <v>1161</v>
      </c>
      <c r="C109">
        <v>2007</v>
      </c>
      <c r="D109">
        <v>2474</v>
      </c>
      <c r="E109">
        <v>3563</v>
      </c>
      <c r="F109">
        <v>4035</v>
      </c>
    </row>
    <row r="110" spans="1:6" x14ac:dyDescent="0.25">
      <c r="A110">
        <v>938</v>
      </c>
      <c r="B110">
        <v>1233</v>
      </c>
      <c r="C110">
        <v>1814</v>
      </c>
      <c r="D110">
        <v>3019</v>
      </c>
      <c r="E110">
        <v>4229</v>
      </c>
      <c r="F110">
        <v>4812</v>
      </c>
    </row>
    <row r="111" spans="1:6" x14ac:dyDescent="0.25">
      <c r="A111" t="s">
        <v>42</v>
      </c>
      <c r="B111" t="s">
        <v>42</v>
      </c>
      <c r="C111" t="s">
        <v>42</v>
      </c>
      <c r="D111" t="s">
        <v>42</v>
      </c>
      <c r="E111" t="s">
        <v>42</v>
      </c>
      <c r="F111" t="s">
        <v>42</v>
      </c>
    </row>
    <row r="112" spans="1:6" x14ac:dyDescent="0.25">
      <c r="A112" t="s">
        <v>40</v>
      </c>
      <c r="B112" t="s">
        <v>42</v>
      </c>
      <c r="C112" t="s">
        <v>42</v>
      </c>
      <c r="D112" t="s">
        <v>42</v>
      </c>
      <c r="E112" t="s">
        <v>42</v>
      </c>
      <c r="F112" t="s">
        <v>42</v>
      </c>
    </row>
    <row r="113" spans="1:6" x14ac:dyDescent="0.25">
      <c r="A113">
        <v>599</v>
      </c>
      <c r="B113">
        <v>686</v>
      </c>
      <c r="C113">
        <v>876</v>
      </c>
      <c r="D113">
        <v>1079</v>
      </c>
      <c r="E113">
        <v>1266</v>
      </c>
      <c r="F113">
        <v>1458</v>
      </c>
    </row>
    <row r="114" spans="1:6" x14ac:dyDescent="0.25">
      <c r="A114">
        <v>885</v>
      </c>
      <c r="B114">
        <v>1076</v>
      </c>
      <c r="C114">
        <v>1453</v>
      </c>
      <c r="D114">
        <v>1839</v>
      </c>
      <c r="E114">
        <v>2221</v>
      </c>
      <c r="F114">
        <v>2603</v>
      </c>
    </row>
    <row r="115" spans="1:6" x14ac:dyDescent="0.25">
      <c r="A115">
        <v>892</v>
      </c>
      <c r="B115">
        <v>1174</v>
      </c>
      <c r="C115">
        <v>1746</v>
      </c>
      <c r="D115">
        <v>2324</v>
      </c>
      <c r="E115">
        <v>2904</v>
      </c>
      <c r="F115">
        <v>3479</v>
      </c>
    </row>
    <row r="116" spans="1:6" x14ac:dyDescent="0.25">
      <c r="A116">
        <v>897</v>
      </c>
      <c r="B116">
        <v>1281</v>
      </c>
      <c r="C116">
        <v>2044</v>
      </c>
      <c r="D116">
        <v>2815</v>
      </c>
      <c r="E116">
        <v>3584</v>
      </c>
      <c r="F116">
        <v>4349</v>
      </c>
    </row>
    <row r="117" spans="1:6" x14ac:dyDescent="0.25">
      <c r="A117">
        <v>904</v>
      </c>
      <c r="B117">
        <v>1384</v>
      </c>
      <c r="C117">
        <v>2339</v>
      </c>
      <c r="D117">
        <v>3302</v>
      </c>
      <c r="E117">
        <v>4262</v>
      </c>
      <c r="F117">
        <v>5233</v>
      </c>
    </row>
    <row r="118" spans="1:6" x14ac:dyDescent="0.25">
      <c r="A118" t="s">
        <v>42</v>
      </c>
      <c r="B118" t="s">
        <v>42</v>
      </c>
      <c r="C118" t="s">
        <v>42</v>
      </c>
      <c r="D118" t="s">
        <v>42</v>
      </c>
      <c r="E118" t="s">
        <v>42</v>
      </c>
      <c r="F118" t="s">
        <v>42</v>
      </c>
    </row>
    <row r="119" spans="1:6" x14ac:dyDescent="0.25">
      <c r="A119" t="s">
        <v>41</v>
      </c>
      <c r="B119" t="s">
        <v>42</v>
      </c>
      <c r="C119" t="s">
        <v>42</v>
      </c>
      <c r="D119" t="s">
        <v>42</v>
      </c>
      <c r="E119" t="s">
        <v>42</v>
      </c>
      <c r="F119" t="s">
        <v>42</v>
      </c>
    </row>
    <row r="120" spans="1:6" x14ac:dyDescent="0.25">
      <c r="A120">
        <v>1051</v>
      </c>
      <c r="B120">
        <v>1146</v>
      </c>
      <c r="C120">
        <v>1338</v>
      </c>
      <c r="D120">
        <v>1530</v>
      </c>
      <c r="E120">
        <v>1721</v>
      </c>
      <c r="F120">
        <v>1913</v>
      </c>
    </row>
    <row r="121" spans="1:6" x14ac:dyDescent="0.25">
      <c r="A121">
        <v>1051</v>
      </c>
      <c r="B121">
        <v>1243</v>
      </c>
      <c r="C121">
        <v>1625</v>
      </c>
      <c r="D121">
        <v>2008</v>
      </c>
      <c r="E121">
        <v>2390</v>
      </c>
      <c r="F121">
        <v>2772</v>
      </c>
    </row>
    <row r="122" spans="1:6" x14ac:dyDescent="0.25">
      <c r="A122">
        <v>1051</v>
      </c>
      <c r="B122">
        <v>1338</v>
      </c>
      <c r="C122">
        <v>1911</v>
      </c>
      <c r="D122">
        <v>2485</v>
      </c>
      <c r="E122">
        <v>3059</v>
      </c>
      <c r="F122">
        <v>3633</v>
      </c>
    </row>
    <row r="123" spans="1:6" x14ac:dyDescent="0.25">
      <c r="A123">
        <v>1051</v>
      </c>
      <c r="B123">
        <v>1434</v>
      </c>
      <c r="C123">
        <v>2199</v>
      </c>
      <c r="D123">
        <v>2964</v>
      </c>
      <c r="E123">
        <v>3729</v>
      </c>
      <c r="F123">
        <v>4494</v>
      </c>
    </row>
    <row r="124" spans="1:6" x14ac:dyDescent="0.25">
      <c r="A124">
        <v>1051</v>
      </c>
      <c r="B124">
        <v>1529</v>
      </c>
      <c r="C124">
        <v>2486</v>
      </c>
      <c r="D124">
        <v>3442</v>
      </c>
      <c r="E124">
        <v>4397</v>
      </c>
      <c r="F124">
        <v>5354</v>
      </c>
    </row>
    <row r="125" spans="1:6" x14ac:dyDescent="0.25">
      <c r="A125" t="s">
        <v>42</v>
      </c>
    </row>
  </sheetData>
  <sheetProtection algorithmName="SHA-512" hashValue="+vC9ZLLRQiafOeq91QTFhWtW5OZJrLvNfwgor9GjRDlQGS55Lt6Jt0/k7fN3g63+5Ov6uDBGBakGOmD+au2etA==" saltValue="VQcEq0N92yDimSuAp1h2bQ==" spinCount="100000" sheet="1" objects="1" scenarios="1"/>
  <mergeCells count="27">
    <mergeCell ref="H17:H23"/>
    <mergeCell ref="I17:J17"/>
    <mergeCell ref="I18:J18"/>
    <mergeCell ref="I19:J19"/>
    <mergeCell ref="I20:J20"/>
    <mergeCell ref="I21:J21"/>
    <mergeCell ref="I22:J22"/>
    <mergeCell ref="I23:J23"/>
    <mergeCell ref="H6:O6"/>
    <mergeCell ref="Q6:V6"/>
    <mergeCell ref="AD6:AE6"/>
    <mergeCell ref="H7:H15"/>
    <mergeCell ref="AD7:AE7"/>
    <mergeCell ref="AD8:AE8"/>
    <mergeCell ref="AD9:AE9"/>
    <mergeCell ref="H3:H5"/>
    <mergeCell ref="I3:J3"/>
    <mergeCell ref="I4:J4"/>
    <mergeCell ref="AD4:AE4"/>
    <mergeCell ref="I5:J5"/>
    <mergeCell ref="AD5:AE5"/>
    <mergeCell ref="H1:J2"/>
    <mergeCell ref="K1:O1"/>
    <mergeCell ref="Q1:V1"/>
    <mergeCell ref="AD1:AQ1"/>
    <mergeCell ref="AF2:AJ2"/>
    <mergeCell ref="AL2:AQ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D39A-41D4-4FBA-9A9C-129F4E60C1F4}">
  <dimension ref="A1:AZ124"/>
  <sheetViews>
    <sheetView topLeftCell="I1" zoomScale="80" zoomScaleNormal="80" workbookViewId="0">
      <selection activeCell="X18" sqref="X17:AC18"/>
    </sheetView>
  </sheetViews>
  <sheetFormatPr defaultRowHeight="15" x14ac:dyDescent="0.25"/>
  <cols>
    <col min="1" max="6" width="11.42578125" customWidth="1"/>
    <col min="7" max="7" width="11.140625" customWidth="1"/>
    <col min="9" max="9" width="15.28515625" bestFit="1" customWidth="1"/>
    <col min="10" max="10" width="16.28515625" bestFit="1" customWidth="1"/>
    <col min="11" max="11" width="9.7109375" bestFit="1" customWidth="1"/>
    <col min="12" max="15" width="9.85546875" bestFit="1" customWidth="1"/>
    <col min="31" max="31" width="11.85546875" customWidth="1"/>
  </cols>
  <sheetData>
    <row r="1" spans="1:43" ht="20.25" thickTop="1" thickBot="1" x14ac:dyDescent="0.35">
      <c r="A1" t="s">
        <v>0</v>
      </c>
      <c r="H1" s="72"/>
      <c r="I1" s="73"/>
      <c r="J1" s="74"/>
      <c r="K1" s="78" t="s">
        <v>1</v>
      </c>
      <c r="L1" s="79"/>
      <c r="M1" s="79"/>
      <c r="N1" s="79"/>
      <c r="O1" s="80"/>
      <c r="P1" s="1"/>
      <c r="Q1" s="81" t="s">
        <v>2</v>
      </c>
      <c r="R1" s="82"/>
      <c r="S1" s="82"/>
      <c r="T1" s="82"/>
      <c r="U1" s="82"/>
      <c r="V1" s="83"/>
      <c r="AD1" s="84" t="s">
        <v>3</v>
      </c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6"/>
    </row>
    <row r="2" spans="1:43" ht="20.25" thickTop="1" thickBot="1" x14ac:dyDescent="0.35">
      <c r="A2" t="s">
        <v>4</v>
      </c>
      <c r="H2" s="75"/>
      <c r="I2" s="76"/>
      <c r="J2" s="77"/>
      <c r="K2" s="2">
        <v>10</v>
      </c>
      <c r="L2" s="3">
        <v>20</v>
      </c>
      <c r="M2" s="3">
        <v>30</v>
      </c>
      <c r="N2" s="3">
        <v>40</v>
      </c>
      <c r="O2" s="4">
        <v>50</v>
      </c>
      <c r="P2" s="5"/>
      <c r="Q2" s="2">
        <v>0</v>
      </c>
      <c r="R2" s="3">
        <v>10</v>
      </c>
      <c r="S2" s="3">
        <v>30</v>
      </c>
      <c r="T2" s="3">
        <v>50</v>
      </c>
      <c r="U2" s="3">
        <v>70</v>
      </c>
      <c r="V2" s="6">
        <v>90</v>
      </c>
      <c r="AD2" s="7"/>
      <c r="AE2" s="8"/>
      <c r="AF2" s="78" t="s">
        <v>1</v>
      </c>
      <c r="AG2" s="79"/>
      <c r="AH2" s="79"/>
      <c r="AI2" s="79"/>
      <c r="AJ2" s="80"/>
      <c r="AK2" s="1"/>
      <c r="AL2" s="81" t="s">
        <v>2</v>
      </c>
      <c r="AM2" s="82"/>
      <c r="AN2" s="82"/>
      <c r="AO2" s="82"/>
      <c r="AP2" s="82"/>
      <c r="AQ2" s="87"/>
    </row>
    <row r="3" spans="1:43" ht="15.75" thickBot="1" x14ac:dyDescent="0.3">
      <c r="A3" t="s">
        <v>5</v>
      </c>
      <c r="H3" s="88" t="s">
        <v>6</v>
      </c>
      <c r="I3" s="91" t="s">
        <v>7</v>
      </c>
      <c r="J3" s="92"/>
      <c r="K3" s="9">
        <f>AVERAGE(A29:F29)</f>
        <v>4.8468333333333327</v>
      </c>
      <c r="L3" s="9">
        <f>AVERAGE(A30:F30)</f>
        <v>6.551333333333333</v>
      </c>
      <c r="M3" s="9">
        <f>AVERAGE(A31:F31)</f>
        <v>8.9103333333333339</v>
      </c>
      <c r="N3" s="9">
        <f>AVERAGE(A32:F32)</f>
        <v>11.165666666666667</v>
      </c>
      <c r="O3" s="10">
        <f>AVERAGE(A33:F33)</f>
        <v>13.051833333333335</v>
      </c>
      <c r="P3" s="5"/>
      <c r="Q3" s="11">
        <f t="shared" ref="Q3:V3" si="0">AVERAGE(A29:A33)</f>
        <v>8.7102000000000004</v>
      </c>
      <c r="R3">
        <f t="shared" si="0"/>
        <v>8.6585999999999999</v>
      </c>
      <c r="S3">
        <f t="shared" si="0"/>
        <v>9.4920000000000009</v>
      </c>
      <c r="T3">
        <f t="shared" si="0"/>
        <v>8.7123999999999988</v>
      </c>
      <c r="U3">
        <f t="shared" si="0"/>
        <v>9.2167999999999992</v>
      </c>
      <c r="V3" s="12">
        <f t="shared" si="0"/>
        <v>8.6412000000000013</v>
      </c>
      <c r="X3" s="9"/>
      <c r="Y3" s="9"/>
      <c r="Z3" s="9"/>
      <c r="AA3" s="9"/>
      <c r="AB3" s="9"/>
      <c r="AD3" s="13"/>
      <c r="AE3" s="14"/>
      <c r="AF3" s="2">
        <v>10</v>
      </c>
      <c r="AG3" s="3">
        <v>20</v>
      </c>
      <c r="AH3" s="3">
        <v>30</v>
      </c>
      <c r="AI3" s="3">
        <v>40</v>
      </c>
      <c r="AJ3" s="4">
        <v>50</v>
      </c>
      <c r="AK3" s="5"/>
      <c r="AL3" s="2">
        <v>0</v>
      </c>
      <c r="AM3" s="3">
        <v>10</v>
      </c>
      <c r="AN3" s="3">
        <v>30</v>
      </c>
      <c r="AO3" s="3">
        <v>50</v>
      </c>
      <c r="AP3" s="3">
        <v>70</v>
      </c>
      <c r="AQ3" s="4">
        <v>90</v>
      </c>
    </row>
    <row r="4" spans="1:43" x14ac:dyDescent="0.25">
      <c r="A4">
        <v>16</v>
      </c>
      <c r="H4" s="89"/>
      <c r="I4" s="93" t="s">
        <v>8</v>
      </c>
      <c r="J4" s="94"/>
      <c r="K4" s="9">
        <f>AVERAGE(A43:F43)</f>
        <v>3.6073333333333331</v>
      </c>
      <c r="L4" s="9">
        <f>AVERAGE(A44:F44)</f>
        <v>5.9455</v>
      </c>
      <c r="M4" s="9">
        <f>AVERAGE(A45:F45)</f>
        <v>7.9768333333333343</v>
      </c>
      <c r="N4" s="9">
        <f>AVERAGE(A46:F46)</f>
        <v>8.4683333333333319</v>
      </c>
      <c r="O4" s="10">
        <f>AVERAGE(A47:F47)</f>
        <v>12.743333333333334</v>
      </c>
      <c r="P4" s="5"/>
      <c r="Q4" s="11">
        <f t="shared" ref="Q4:V4" si="1">AVERAGE(A43:A47)</f>
        <v>7.6374000000000013</v>
      </c>
      <c r="R4">
        <f t="shared" si="1"/>
        <v>8.0500000000000007</v>
      </c>
      <c r="S4">
        <f t="shared" si="1"/>
        <v>7.5710000000000006</v>
      </c>
      <c r="T4">
        <f t="shared" si="1"/>
        <v>7.6432000000000002</v>
      </c>
      <c r="U4">
        <f t="shared" si="1"/>
        <v>8.6626000000000012</v>
      </c>
      <c r="V4" s="12">
        <f t="shared" si="1"/>
        <v>6.9253999999999989</v>
      </c>
      <c r="X4" s="9"/>
      <c r="Y4" s="9"/>
      <c r="Z4" s="9"/>
      <c r="AA4" s="9"/>
      <c r="AB4" s="9"/>
      <c r="AD4" s="91" t="s">
        <v>9</v>
      </c>
      <c r="AE4" s="92"/>
      <c r="AF4" s="9">
        <f>K3</f>
        <v>4.8468333333333327</v>
      </c>
      <c r="AG4" s="9">
        <f>L3</f>
        <v>6.551333333333333</v>
      </c>
      <c r="AH4" s="9">
        <f>M3</f>
        <v>8.9103333333333339</v>
      </c>
      <c r="AI4" s="9">
        <f>N3</f>
        <v>11.165666666666667</v>
      </c>
      <c r="AJ4" s="10">
        <f>O3</f>
        <v>13.051833333333335</v>
      </c>
      <c r="AK4" s="5"/>
      <c r="AL4" s="11">
        <f t="shared" ref="AL4:AQ4" si="2">Q3</f>
        <v>8.7102000000000004</v>
      </c>
      <c r="AM4">
        <f t="shared" si="2"/>
        <v>8.6585999999999999</v>
      </c>
      <c r="AN4">
        <f t="shared" si="2"/>
        <v>9.4920000000000009</v>
      </c>
      <c r="AO4">
        <f t="shared" si="2"/>
        <v>8.7123999999999988</v>
      </c>
      <c r="AP4">
        <f t="shared" si="2"/>
        <v>9.2167999999999992</v>
      </c>
      <c r="AQ4" s="15">
        <f t="shared" si="2"/>
        <v>8.6412000000000013</v>
      </c>
    </row>
    <row r="5" spans="1:43" ht="15.75" thickBot="1" x14ac:dyDescent="0.3">
      <c r="A5" t="s">
        <v>10</v>
      </c>
      <c r="H5" s="90"/>
      <c r="I5" s="95" t="s">
        <v>11</v>
      </c>
      <c r="J5" s="96"/>
      <c r="K5" s="16">
        <f>AVERAGE(A57:F57)</f>
        <v>2.9443333333333328</v>
      </c>
      <c r="L5" s="16">
        <f>AVERAGE(A58:F58)</f>
        <v>2.7318333333333329</v>
      </c>
      <c r="M5" s="16">
        <f>AVERAGE(A59:F59)</f>
        <v>3.2868333333333326</v>
      </c>
      <c r="N5" s="16">
        <f>AVERAGE(A60:F60)</f>
        <v>3.2711666666666663</v>
      </c>
      <c r="O5" s="17">
        <f>AVERAGE(A61:F61)</f>
        <v>3.0295000000000005</v>
      </c>
      <c r="P5" s="5"/>
      <c r="Q5" s="18">
        <f t="shared" ref="Q5:V5" si="3">AVERAGE(A57:A61)</f>
        <v>2.8346</v>
      </c>
      <c r="R5" s="19">
        <f t="shared" si="3"/>
        <v>3.1874000000000002</v>
      </c>
      <c r="S5" s="19">
        <f t="shared" si="3"/>
        <v>2.9988000000000001</v>
      </c>
      <c r="T5" s="19">
        <f t="shared" si="3"/>
        <v>2.8563999999999998</v>
      </c>
      <c r="U5" s="19">
        <f t="shared" si="3"/>
        <v>3.3077999999999994</v>
      </c>
      <c r="V5" s="20">
        <f t="shared" si="3"/>
        <v>3.1314000000000002</v>
      </c>
      <c r="X5" s="9"/>
      <c r="Y5" s="9"/>
      <c r="Z5" s="9"/>
      <c r="AA5" s="9"/>
      <c r="AB5" s="9"/>
      <c r="AD5" s="97" t="s">
        <v>12</v>
      </c>
      <c r="AE5" s="98"/>
      <c r="AF5" s="9">
        <f>AVERAGE(A36:F36)</f>
        <v>0.95599999999999985</v>
      </c>
      <c r="AG5" s="9">
        <f>AVERAGE(A37:F37)</f>
        <v>0.97266666666666668</v>
      </c>
      <c r="AH5" s="9">
        <f>AVERAGE(A38:F38)</f>
        <v>1.1273333333333333</v>
      </c>
      <c r="AI5" s="9">
        <f>AVERAGE(A39:F39)</f>
        <v>1.2570000000000001</v>
      </c>
      <c r="AJ5" s="10">
        <f>AVERAGE(A40:F40)</f>
        <v>1.7763333333333333</v>
      </c>
      <c r="AK5" s="5"/>
      <c r="AL5" s="11">
        <f t="shared" ref="AL5:AQ5" si="4">AVERAGE(A36:A40)</f>
        <v>0.91639999999999977</v>
      </c>
      <c r="AM5">
        <f t="shared" si="4"/>
        <v>1.0005999999999999</v>
      </c>
      <c r="AN5">
        <f t="shared" si="4"/>
        <v>1.1905999999999999</v>
      </c>
      <c r="AO5">
        <f t="shared" si="4"/>
        <v>1.2272000000000001</v>
      </c>
      <c r="AP5">
        <f t="shared" si="4"/>
        <v>1.5306</v>
      </c>
      <c r="AQ5" s="15">
        <f t="shared" si="4"/>
        <v>1.4418</v>
      </c>
    </row>
    <row r="6" spans="1:43" ht="15.75" thickBot="1" x14ac:dyDescent="0.3">
      <c r="A6">
        <v>47268</v>
      </c>
      <c r="H6" s="99"/>
      <c r="I6" s="100"/>
      <c r="J6" s="100"/>
      <c r="K6" s="100"/>
      <c r="L6" s="100"/>
      <c r="M6" s="100"/>
      <c r="N6" s="100"/>
      <c r="O6" s="100"/>
      <c r="P6" s="5"/>
      <c r="Q6" s="76"/>
      <c r="R6" s="76"/>
      <c r="S6" s="76"/>
      <c r="T6" s="76"/>
      <c r="U6" s="76"/>
      <c r="V6" s="101"/>
      <c r="AD6" s="102" t="s">
        <v>13</v>
      </c>
      <c r="AE6" s="103"/>
      <c r="AF6" s="21">
        <f>AF5/AF4*100</f>
        <v>19.724218561947662</v>
      </c>
      <c r="AG6" s="21">
        <f t="shared" ref="AG6:AQ6" si="5">AG5/AG4*100</f>
        <v>14.846850513890303</v>
      </c>
      <c r="AH6" s="21">
        <f t="shared" si="5"/>
        <v>12.651977105233621</v>
      </c>
      <c r="AI6" s="21">
        <f t="shared" si="5"/>
        <v>11.257724572349764</v>
      </c>
      <c r="AJ6" s="22">
        <f t="shared" si="5"/>
        <v>13.609837698407629</v>
      </c>
      <c r="AK6" s="5"/>
      <c r="AL6" s="23">
        <f t="shared" si="5"/>
        <v>10.520998369727442</v>
      </c>
      <c r="AM6" s="24">
        <f t="shared" si="5"/>
        <v>11.556140715589125</v>
      </c>
      <c r="AN6" s="24">
        <f t="shared" si="5"/>
        <v>12.543194268857983</v>
      </c>
      <c r="AO6" s="24">
        <f t="shared" si="5"/>
        <v>14.085670997658511</v>
      </c>
      <c r="AP6" s="24">
        <f t="shared" si="5"/>
        <v>16.606631368804791</v>
      </c>
      <c r="AQ6" s="25">
        <f t="shared" si="5"/>
        <v>16.685182613525896</v>
      </c>
    </row>
    <row r="7" spans="1:43" ht="15" customHeight="1" x14ac:dyDescent="0.25">
      <c r="A7" t="s">
        <v>14</v>
      </c>
      <c r="H7" s="88" t="s">
        <v>15</v>
      </c>
      <c r="I7" s="26" t="s">
        <v>7</v>
      </c>
      <c r="J7" s="27" t="s">
        <v>16</v>
      </c>
      <c r="K7" s="28">
        <f>AVERAGE(A64:F64)</f>
        <v>636.33333333333337</v>
      </c>
      <c r="L7" s="28">
        <f>AVERAGE(A65:F65)</f>
        <v>1254.3333333333333</v>
      </c>
      <c r="M7" s="28">
        <f>AVERAGE(A66:F66)</f>
        <v>1883</v>
      </c>
      <c r="N7" s="28">
        <f>AVERAGE(A67:F67)</f>
        <v>2492.5</v>
      </c>
      <c r="O7" s="29">
        <f>AVERAGE(A68:F68)</f>
        <v>3127</v>
      </c>
      <c r="P7" s="5"/>
      <c r="Q7" s="30">
        <f t="shared" ref="Q7:V7" si="6">AVERAGE(A64:A68)</f>
        <v>1870</v>
      </c>
      <c r="R7" s="31">
        <f t="shared" si="6"/>
        <v>1874</v>
      </c>
      <c r="S7" s="31">
        <f t="shared" si="6"/>
        <v>1881.4</v>
      </c>
      <c r="T7" s="31">
        <f t="shared" si="6"/>
        <v>1879.2</v>
      </c>
      <c r="U7" s="31">
        <f t="shared" si="6"/>
        <v>1886.8</v>
      </c>
      <c r="V7" s="32">
        <f t="shared" si="6"/>
        <v>1880.4</v>
      </c>
      <c r="W7" s="33"/>
      <c r="AD7" s="93" t="s">
        <v>17</v>
      </c>
      <c r="AE7" s="94"/>
      <c r="AF7" s="9">
        <f>K4</f>
        <v>3.6073333333333331</v>
      </c>
      <c r="AG7" s="9">
        <f>L4</f>
        <v>5.9455</v>
      </c>
      <c r="AH7" s="9">
        <f>M4</f>
        <v>7.9768333333333343</v>
      </c>
      <c r="AI7" s="9">
        <f>N4</f>
        <v>8.4683333333333319</v>
      </c>
      <c r="AJ7" s="10">
        <f>O4</f>
        <v>12.743333333333334</v>
      </c>
      <c r="AK7" s="5"/>
      <c r="AL7" s="11">
        <f t="shared" ref="AL7:AQ7" si="7">Q4</f>
        <v>7.6374000000000013</v>
      </c>
      <c r="AM7">
        <f t="shared" si="7"/>
        <v>8.0500000000000007</v>
      </c>
      <c r="AN7">
        <f t="shared" si="7"/>
        <v>7.5710000000000006</v>
      </c>
      <c r="AO7">
        <f t="shared" si="7"/>
        <v>7.6432000000000002</v>
      </c>
      <c r="AP7">
        <f t="shared" si="7"/>
        <v>8.6626000000000012</v>
      </c>
      <c r="AQ7" s="15">
        <f t="shared" si="7"/>
        <v>6.9253999999999989</v>
      </c>
    </row>
    <row r="8" spans="1:43" x14ac:dyDescent="0.25">
      <c r="A8" s="34">
        <v>0.1</v>
      </c>
      <c r="B8" s="34">
        <v>0.1</v>
      </c>
      <c r="C8" s="34">
        <v>0.1</v>
      </c>
      <c r="D8" s="34">
        <v>0.1</v>
      </c>
      <c r="E8" s="34">
        <v>0.1</v>
      </c>
      <c r="F8" s="34">
        <v>0.1</v>
      </c>
      <c r="H8" s="89"/>
      <c r="I8" s="35"/>
      <c r="J8" s="36" t="s">
        <v>18</v>
      </c>
      <c r="K8" s="37">
        <f>AVERAGE(A71:F71)</f>
        <v>1779.8333333333333</v>
      </c>
      <c r="L8" s="37">
        <f>AVERAGE(A72:F72)</f>
        <v>2385.8333333333335</v>
      </c>
      <c r="M8" s="37">
        <f>AVERAGE(A73:F73)</f>
        <v>2586.8333333333335</v>
      </c>
      <c r="N8" s="37">
        <f>AVERAGE(A74:F74)</f>
        <v>2562.5</v>
      </c>
      <c r="O8" s="38">
        <f>AVERAGE(A75:F75)</f>
        <v>2383</v>
      </c>
      <c r="P8" s="5"/>
      <c r="Q8" s="23">
        <f t="shared" ref="Q8:V8" si="8">AVERAGE(A71:A75)</f>
        <v>2237</v>
      </c>
      <c r="R8" s="24">
        <f t="shared" si="8"/>
        <v>2307.6</v>
      </c>
      <c r="S8" s="24">
        <f t="shared" si="8"/>
        <v>2372</v>
      </c>
      <c r="T8" s="24">
        <f t="shared" si="8"/>
        <v>2390.6</v>
      </c>
      <c r="U8" s="24">
        <f t="shared" si="8"/>
        <v>2385.8000000000002</v>
      </c>
      <c r="V8" s="39">
        <f t="shared" si="8"/>
        <v>2344.6</v>
      </c>
      <c r="W8" s="33"/>
      <c r="AD8" s="97" t="s">
        <v>12</v>
      </c>
      <c r="AE8" s="98"/>
      <c r="AF8" s="9">
        <f>AVERAGE(A50:F50)</f>
        <v>0.89</v>
      </c>
      <c r="AG8" s="9">
        <f>AVERAGE(A51:F51)</f>
        <v>0.89816666666666667</v>
      </c>
      <c r="AH8" s="9">
        <f>AVERAGE(A52:F52)</f>
        <v>0.91583333333333339</v>
      </c>
      <c r="AI8" s="9">
        <f>AVERAGE(A53:F53)</f>
        <v>0.76066666666666671</v>
      </c>
      <c r="AJ8" s="10">
        <f>AVERAGE(A54:F54)</f>
        <v>0.83933333333333338</v>
      </c>
      <c r="AK8" s="5"/>
      <c r="AL8" s="11">
        <f t="shared" ref="AL8:AQ8" si="9">AVERAGE(A50:A54)</f>
        <v>0.86299999999999988</v>
      </c>
      <c r="AM8">
        <f t="shared" si="9"/>
        <v>0.88300000000000001</v>
      </c>
      <c r="AN8">
        <f t="shared" si="9"/>
        <v>0.79500000000000004</v>
      </c>
      <c r="AO8">
        <f t="shared" si="9"/>
        <v>0.9071999999999999</v>
      </c>
      <c r="AP8">
        <f t="shared" si="9"/>
        <v>0.90779999999999994</v>
      </c>
      <c r="AQ8" s="15">
        <f t="shared" si="9"/>
        <v>0.80880000000000007</v>
      </c>
    </row>
    <row r="9" spans="1:43" ht="15.75" thickBot="1" x14ac:dyDescent="0.3">
      <c r="A9" s="34">
        <v>0.2</v>
      </c>
      <c r="B9" s="34">
        <v>0.2</v>
      </c>
      <c r="C9" s="34">
        <v>0.2</v>
      </c>
      <c r="D9" s="34">
        <v>0.2</v>
      </c>
      <c r="E9" s="34">
        <v>0.2</v>
      </c>
      <c r="F9" s="34">
        <v>0.2</v>
      </c>
      <c r="H9" s="89"/>
      <c r="I9" s="40"/>
      <c r="J9" s="19" t="s">
        <v>19</v>
      </c>
      <c r="K9" s="41">
        <f>K7+K8</f>
        <v>2416.1666666666665</v>
      </c>
      <c r="L9" s="42">
        <f t="shared" ref="L9:V9" si="10">L7+L8</f>
        <v>3640.166666666667</v>
      </c>
      <c r="M9" s="42">
        <f t="shared" si="10"/>
        <v>4469.8333333333339</v>
      </c>
      <c r="N9" s="42">
        <f t="shared" si="10"/>
        <v>5055</v>
      </c>
      <c r="O9" s="43">
        <f t="shared" si="10"/>
        <v>5510</v>
      </c>
      <c r="P9" s="44"/>
      <c r="Q9" s="41">
        <f t="shared" si="10"/>
        <v>4107</v>
      </c>
      <c r="R9" s="42">
        <f t="shared" si="10"/>
        <v>4181.6000000000004</v>
      </c>
      <c r="S9" s="42">
        <f t="shared" si="10"/>
        <v>4253.3999999999996</v>
      </c>
      <c r="T9" s="42">
        <f t="shared" si="10"/>
        <v>4269.8</v>
      </c>
      <c r="U9" s="42">
        <f t="shared" si="10"/>
        <v>4272.6000000000004</v>
      </c>
      <c r="V9" s="45">
        <f t="shared" si="10"/>
        <v>4225</v>
      </c>
      <c r="W9" s="33"/>
      <c r="X9" s="33"/>
      <c r="Y9" s="33"/>
      <c r="Z9" s="33"/>
      <c r="AA9" s="33"/>
      <c r="AB9" s="33"/>
      <c r="AD9" s="104" t="s">
        <v>13</v>
      </c>
      <c r="AE9" s="105"/>
      <c r="AF9" s="16">
        <f>AF8/AF7*100</f>
        <v>24.671964516725193</v>
      </c>
      <c r="AG9" s="16">
        <f t="shared" ref="AG9:AQ9" si="11">AG8/AG7*100</f>
        <v>15.106663302778012</v>
      </c>
      <c r="AH9" s="16">
        <f t="shared" si="11"/>
        <v>11.481164204676041</v>
      </c>
      <c r="AI9" s="16">
        <f t="shared" si="11"/>
        <v>8.9824837630387737</v>
      </c>
      <c r="AJ9" s="17">
        <f t="shared" si="11"/>
        <v>6.5864504315982213</v>
      </c>
      <c r="AK9" s="46"/>
      <c r="AL9" s="18">
        <f t="shared" si="11"/>
        <v>11.299656951318509</v>
      </c>
      <c r="AM9" s="19">
        <f t="shared" si="11"/>
        <v>10.968944099378881</v>
      </c>
      <c r="AN9" s="19">
        <f t="shared" si="11"/>
        <v>10.500594373266411</v>
      </c>
      <c r="AO9" s="19">
        <f t="shared" si="11"/>
        <v>11.869374084153232</v>
      </c>
      <c r="AP9" s="19">
        <f t="shared" si="11"/>
        <v>10.47953270380717</v>
      </c>
      <c r="AQ9" s="47">
        <f t="shared" si="11"/>
        <v>11.678747797961131</v>
      </c>
    </row>
    <row r="10" spans="1:43" x14ac:dyDescent="0.25">
      <c r="A10" s="34">
        <v>0.3</v>
      </c>
      <c r="B10" s="34">
        <v>0.3</v>
      </c>
      <c r="C10" s="34">
        <v>0.3</v>
      </c>
      <c r="D10" s="34">
        <v>0.3</v>
      </c>
      <c r="E10" s="34">
        <v>0.3</v>
      </c>
      <c r="F10" s="34">
        <v>0.3</v>
      </c>
      <c r="H10" s="89"/>
      <c r="I10" s="26" t="s">
        <v>8</v>
      </c>
      <c r="J10" s="27" t="s">
        <v>16</v>
      </c>
      <c r="K10" s="28">
        <f>AVERAGE(A78:F78)</f>
        <v>668.16666666666663</v>
      </c>
      <c r="L10" s="28">
        <f>AVERAGE(A79:F79)</f>
        <v>1320.6666666666667</v>
      </c>
      <c r="M10" s="28">
        <f>AVERAGE(A80:F80)</f>
        <v>1951.1666666666667</v>
      </c>
      <c r="N10" s="28">
        <f>AVERAGE(A81:F81)</f>
        <v>2567.6666666666665</v>
      </c>
      <c r="O10" s="29">
        <f>AVERAGE(A82:F82)</f>
        <v>3170.5</v>
      </c>
      <c r="P10" s="5"/>
      <c r="Q10" s="30">
        <f t="shared" ref="Q10:V10" si="12">AVERAGE(A78:A82)</f>
        <v>1952</v>
      </c>
      <c r="R10" s="31">
        <f t="shared" si="12"/>
        <v>1942</v>
      </c>
      <c r="S10" s="31">
        <f t="shared" si="12"/>
        <v>1938.2</v>
      </c>
      <c r="T10" s="31">
        <f t="shared" si="12"/>
        <v>1923</v>
      </c>
      <c r="U10" s="31">
        <f t="shared" si="12"/>
        <v>1928.2</v>
      </c>
      <c r="V10" s="32">
        <f t="shared" si="12"/>
        <v>1930.4</v>
      </c>
      <c r="W10" s="33"/>
      <c r="X10" s="33"/>
      <c r="Y10" s="33"/>
      <c r="Z10" s="33"/>
      <c r="AA10" s="33"/>
      <c r="AB10" s="33"/>
    </row>
    <row r="11" spans="1:43" x14ac:dyDescent="0.25">
      <c r="A11" s="34">
        <v>0.4</v>
      </c>
      <c r="B11" s="34">
        <v>0.4</v>
      </c>
      <c r="C11" s="34">
        <v>0.4</v>
      </c>
      <c r="D11" s="34">
        <v>0.4</v>
      </c>
      <c r="E11" s="34">
        <v>0.4</v>
      </c>
      <c r="F11" s="34">
        <v>0.4</v>
      </c>
      <c r="H11" s="89"/>
      <c r="I11" s="35"/>
      <c r="J11" s="36" t="s">
        <v>18</v>
      </c>
      <c r="K11" s="37">
        <f>AVERAGE(A85:F85)</f>
        <v>1724.6666666666667</v>
      </c>
      <c r="L11" s="37">
        <f>AVERAGE(A86:F86)</f>
        <v>2319</v>
      </c>
      <c r="M11" s="37">
        <f>AVERAGE(A87:F87)</f>
        <v>2516</v>
      </c>
      <c r="N11" s="37">
        <f>AVERAGE(A88:F88)</f>
        <v>2496.8333333333335</v>
      </c>
      <c r="O11" s="38">
        <f>AVERAGE(A89:F89)</f>
        <v>2332.1666666666665</v>
      </c>
      <c r="P11" s="5"/>
      <c r="Q11" s="23">
        <f t="shared" ref="Q11:V11" si="13">AVERAGE(A85:A89)</f>
        <v>2163</v>
      </c>
      <c r="R11" s="24">
        <f t="shared" si="13"/>
        <v>2237</v>
      </c>
      <c r="S11" s="24">
        <f t="shared" si="13"/>
        <v>2311.6</v>
      </c>
      <c r="T11" s="24">
        <f t="shared" si="13"/>
        <v>2325.1999999999998</v>
      </c>
      <c r="U11" s="24">
        <f t="shared" si="13"/>
        <v>2324.1999999999998</v>
      </c>
      <c r="V11" s="39">
        <f t="shared" si="13"/>
        <v>2305.4</v>
      </c>
      <c r="W11" s="33"/>
      <c r="X11" s="33"/>
      <c r="Y11" s="33"/>
      <c r="Z11" s="33"/>
      <c r="AA11" s="33"/>
      <c r="AB11" s="33"/>
    </row>
    <row r="12" spans="1:43" ht="15.75" thickBot="1" x14ac:dyDescent="0.3">
      <c r="A12" s="34">
        <v>0.5</v>
      </c>
      <c r="B12" s="34">
        <v>0.5</v>
      </c>
      <c r="C12" s="34">
        <v>0.5</v>
      </c>
      <c r="D12" s="34">
        <v>0.5</v>
      </c>
      <c r="E12" s="34">
        <v>0.5</v>
      </c>
      <c r="F12" s="34">
        <v>0.5</v>
      </c>
      <c r="H12" s="89"/>
      <c r="I12" s="40"/>
      <c r="J12" s="19" t="s">
        <v>19</v>
      </c>
      <c r="K12" s="41">
        <f>K10+K11</f>
        <v>2392.8333333333335</v>
      </c>
      <c r="L12" s="42">
        <f t="shared" ref="L12:O12" si="14">L10+L11</f>
        <v>3639.666666666667</v>
      </c>
      <c r="M12" s="42">
        <f t="shared" si="14"/>
        <v>4467.166666666667</v>
      </c>
      <c r="N12" s="42">
        <f t="shared" si="14"/>
        <v>5064.5</v>
      </c>
      <c r="O12" s="43">
        <f t="shared" si="14"/>
        <v>5502.6666666666661</v>
      </c>
      <c r="P12" s="44"/>
      <c r="Q12" s="41">
        <f t="shared" ref="Q12:V12" si="15">Q10+Q11</f>
        <v>4115</v>
      </c>
      <c r="R12" s="42">
        <f t="shared" si="15"/>
        <v>4179</v>
      </c>
      <c r="S12" s="42">
        <f t="shared" si="15"/>
        <v>4249.8</v>
      </c>
      <c r="T12" s="42">
        <f t="shared" si="15"/>
        <v>4248.2</v>
      </c>
      <c r="U12" s="42">
        <f t="shared" si="15"/>
        <v>4252.3999999999996</v>
      </c>
      <c r="V12" s="45">
        <f t="shared" si="15"/>
        <v>4235.8</v>
      </c>
      <c r="W12" s="33"/>
      <c r="X12" s="33"/>
      <c r="Y12" s="33"/>
      <c r="Z12" s="33"/>
      <c r="AA12" s="33"/>
      <c r="AB12" s="33"/>
    </row>
    <row r="13" spans="1:43" x14ac:dyDescent="0.25">
      <c r="H13" s="89"/>
      <c r="I13" s="26" t="s">
        <v>11</v>
      </c>
      <c r="J13" s="27" t="s">
        <v>16</v>
      </c>
      <c r="K13" s="28">
        <f>AVERAGE(A92:F92)</f>
        <v>2372</v>
      </c>
      <c r="L13" s="28">
        <f>AVERAGE(A93:F93)</f>
        <v>4747</v>
      </c>
      <c r="M13" s="28">
        <f>AVERAGE(A94:F94)</f>
        <v>7122.166666666667</v>
      </c>
      <c r="N13" s="28">
        <f>AVERAGE(A95:F95)</f>
        <v>9498.3333333333339</v>
      </c>
      <c r="O13" s="29">
        <f>AVERAGE(A96:F96)</f>
        <v>11877</v>
      </c>
      <c r="P13" s="5"/>
      <c r="Q13" s="30">
        <f t="shared" ref="Q13:V13" si="16">AVERAGE(A92:A96)</f>
        <v>7123.4</v>
      </c>
      <c r="R13" s="31">
        <f t="shared" si="16"/>
        <v>7123.6</v>
      </c>
      <c r="S13" s="31">
        <f t="shared" si="16"/>
        <v>7123</v>
      </c>
      <c r="T13" s="31">
        <f t="shared" si="16"/>
        <v>7123</v>
      </c>
      <c r="U13" s="31">
        <f t="shared" si="16"/>
        <v>7123.2</v>
      </c>
      <c r="V13" s="32">
        <f t="shared" si="16"/>
        <v>7123.6</v>
      </c>
      <c r="W13" s="33"/>
      <c r="X13" s="33"/>
      <c r="Y13" s="33"/>
      <c r="Z13" s="33"/>
      <c r="AA13" s="33"/>
      <c r="AB13" s="33"/>
    </row>
    <row r="14" spans="1:43" ht="15.75" customHeight="1" x14ac:dyDescent="0.25">
      <c r="A14" t="s">
        <v>20</v>
      </c>
      <c r="H14" s="89"/>
      <c r="I14" s="35"/>
      <c r="J14" s="36" t="s">
        <v>18</v>
      </c>
      <c r="K14" s="37">
        <f>AVERAGE(A99:F99)</f>
        <v>21380.166666666668</v>
      </c>
      <c r="L14" s="37">
        <f>AVERAGE(A100:F100)</f>
        <v>19004.333333333332</v>
      </c>
      <c r="M14" s="37">
        <f>AVERAGE(A101:F101)</f>
        <v>16628</v>
      </c>
      <c r="N14" s="37">
        <f>AVERAGE(A102:F102)</f>
        <v>14251.5</v>
      </c>
      <c r="O14" s="38">
        <f>AVERAGE(A103:F103)</f>
        <v>11877</v>
      </c>
      <c r="P14" s="5"/>
      <c r="Q14" s="23">
        <f t="shared" ref="Q14:V14" si="17">AVERAGE(A99:A103)</f>
        <v>16629</v>
      </c>
      <c r="R14" s="24">
        <f t="shared" si="17"/>
        <v>16629</v>
      </c>
      <c r="S14" s="24">
        <f t="shared" si="17"/>
        <v>16628.400000000001</v>
      </c>
      <c r="T14" s="24">
        <f t="shared" si="17"/>
        <v>16625.8</v>
      </c>
      <c r="U14" s="24">
        <f t="shared" si="17"/>
        <v>16628.2</v>
      </c>
      <c r="V14" s="39">
        <f t="shared" si="17"/>
        <v>16628.8</v>
      </c>
      <c r="W14" s="33"/>
      <c r="X14" s="33"/>
      <c r="Y14" s="33"/>
      <c r="Z14" s="33"/>
      <c r="AA14" s="33"/>
      <c r="AB14" s="33"/>
    </row>
    <row r="15" spans="1:43" ht="15" customHeight="1" thickBot="1" x14ac:dyDescent="0.3">
      <c r="A15" s="34">
        <v>0</v>
      </c>
      <c r="B15" s="34">
        <v>0.1</v>
      </c>
      <c r="C15" s="34">
        <v>0.3</v>
      </c>
      <c r="D15" s="34">
        <v>0.5</v>
      </c>
      <c r="E15" s="34">
        <v>0.7</v>
      </c>
      <c r="F15" s="34">
        <v>0.9</v>
      </c>
      <c r="H15" s="90"/>
      <c r="I15" s="40"/>
      <c r="J15" s="19" t="s">
        <v>19</v>
      </c>
      <c r="K15" s="41">
        <f>K13+K14</f>
        <v>23752.166666666668</v>
      </c>
      <c r="L15" s="42">
        <f t="shared" ref="L15:O15" si="18">L13+L14</f>
        <v>23751.333333333332</v>
      </c>
      <c r="M15" s="42">
        <f t="shared" si="18"/>
        <v>23750.166666666668</v>
      </c>
      <c r="N15" s="42">
        <f t="shared" si="18"/>
        <v>23749.833333333336</v>
      </c>
      <c r="O15" s="43">
        <f t="shared" si="18"/>
        <v>23754</v>
      </c>
      <c r="P15" s="44"/>
      <c r="Q15" s="41">
        <f t="shared" ref="Q15:V15" si="19">Q13+Q14</f>
        <v>23752.400000000001</v>
      </c>
      <c r="R15" s="42">
        <f t="shared" si="19"/>
        <v>23752.6</v>
      </c>
      <c r="S15" s="42">
        <f t="shared" si="19"/>
        <v>23751.4</v>
      </c>
      <c r="T15" s="42">
        <f t="shared" si="19"/>
        <v>23748.799999999999</v>
      </c>
      <c r="U15" s="42">
        <f t="shared" si="19"/>
        <v>23751.4</v>
      </c>
      <c r="V15" s="45">
        <f t="shared" si="19"/>
        <v>23752.400000000001</v>
      </c>
      <c r="X15" s="33"/>
      <c r="Y15" s="33"/>
      <c r="Z15" s="33"/>
      <c r="AA15" s="33"/>
      <c r="AB15" s="33"/>
    </row>
    <row r="16" spans="1:43" ht="15.75" thickBot="1" x14ac:dyDescent="0.3">
      <c r="A16" s="34">
        <v>0</v>
      </c>
      <c r="B16" s="34">
        <v>0.1</v>
      </c>
      <c r="C16" s="34">
        <v>0.3</v>
      </c>
      <c r="D16" s="34">
        <v>0.5</v>
      </c>
      <c r="E16" s="34">
        <v>0.7</v>
      </c>
      <c r="F16" s="34">
        <v>0.9</v>
      </c>
      <c r="H16" s="48"/>
      <c r="I16" s="49"/>
      <c r="J16" s="46"/>
      <c r="K16" s="50"/>
      <c r="L16" s="50"/>
      <c r="M16" s="50"/>
      <c r="N16" s="50"/>
      <c r="O16" s="50"/>
      <c r="P16" s="5"/>
      <c r="Q16" s="46"/>
      <c r="R16" s="46"/>
      <c r="S16" s="46"/>
      <c r="T16" s="46"/>
      <c r="U16" s="46"/>
      <c r="V16" s="51"/>
    </row>
    <row r="17" spans="1:29" ht="15.75" thickBot="1" x14ac:dyDescent="0.3">
      <c r="A17" s="34">
        <v>0</v>
      </c>
      <c r="B17" s="34">
        <v>0.1</v>
      </c>
      <c r="C17" s="34">
        <v>0.3</v>
      </c>
      <c r="D17" s="34">
        <v>0.5</v>
      </c>
      <c r="E17" s="34">
        <v>0.7</v>
      </c>
      <c r="F17" s="34">
        <v>0.9</v>
      </c>
      <c r="H17" s="88" t="s">
        <v>21</v>
      </c>
      <c r="I17" s="107" t="s">
        <v>22</v>
      </c>
      <c r="J17" s="108"/>
      <c r="K17" s="33">
        <f>AVERAGE(A22:F22)</f>
        <v>1968.6666666666667</v>
      </c>
      <c r="L17" s="33">
        <f>AVERAGE(A23:F23)</f>
        <v>3938.8333333333335</v>
      </c>
      <c r="M17" s="33">
        <f>AVERAGE(A24:F24)</f>
        <v>5908</v>
      </c>
      <c r="N17" s="33">
        <f>AVERAGE(A25:F25)</f>
        <v>7877.833333333333</v>
      </c>
      <c r="O17" s="52">
        <f>AVERAGE(A26:F26)</f>
        <v>9847.5</v>
      </c>
      <c r="P17" s="53"/>
      <c r="Q17" s="54">
        <f t="shared" ref="Q17:V17" si="20">AVERAGE(A22:A26)</f>
        <v>0</v>
      </c>
      <c r="R17" s="28">
        <f t="shared" si="20"/>
        <v>1417</v>
      </c>
      <c r="S17" s="28">
        <f t="shared" si="20"/>
        <v>4253.3999999999996</v>
      </c>
      <c r="T17" s="28">
        <f t="shared" si="20"/>
        <v>7089.8</v>
      </c>
      <c r="U17" s="28">
        <f t="shared" si="20"/>
        <v>9925.7999999999993</v>
      </c>
      <c r="V17" s="55">
        <f t="shared" si="20"/>
        <v>12763</v>
      </c>
      <c r="X17" s="33"/>
      <c r="Y17" s="33"/>
      <c r="Z17" s="33"/>
      <c r="AA17" s="33"/>
      <c r="AB17" s="33"/>
      <c r="AC17" s="33"/>
    </row>
    <row r="18" spans="1:29" x14ac:dyDescent="0.25">
      <c r="A18" s="34">
        <v>0</v>
      </c>
      <c r="B18" s="34">
        <v>0.1</v>
      </c>
      <c r="C18" s="34">
        <v>0.3</v>
      </c>
      <c r="D18" s="34">
        <v>0.5</v>
      </c>
      <c r="E18" s="34">
        <v>0.7</v>
      </c>
      <c r="F18" s="34">
        <v>0.9</v>
      </c>
      <c r="H18" s="89"/>
      <c r="I18" s="91" t="s">
        <v>7</v>
      </c>
      <c r="J18" s="92"/>
      <c r="K18" s="28">
        <f>AVERAGE(A106:F106)</f>
        <v>4103.666666666667</v>
      </c>
      <c r="L18" s="28">
        <f>AVERAGE(A107:F107)</f>
        <v>7020.5</v>
      </c>
      <c r="M18" s="28">
        <f>AVERAGE(A108:F108)</f>
        <v>9547</v>
      </c>
      <c r="N18" s="28">
        <f>AVERAGE(A109:F109)</f>
        <v>11838.5</v>
      </c>
      <c r="O18" s="29">
        <f>AVERAGE(A110:F110)</f>
        <v>13981.333333333334</v>
      </c>
      <c r="P18" s="5"/>
      <c r="Q18" s="54">
        <f t="shared" ref="Q18:V18" si="21">AVERAGE(A106:A110)</f>
        <v>4111.2</v>
      </c>
      <c r="R18" s="28">
        <f t="shared" si="21"/>
        <v>5380.2</v>
      </c>
      <c r="S18" s="28">
        <f t="shared" si="21"/>
        <v>7883</v>
      </c>
      <c r="T18" s="28">
        <f t="shared" si="21"/>
        <v>10350.6</v>
      </c>
      <c r="U18" s="28">
        <f t="shared" si="21"/>
        <v>12814.6</v>
      </c>
      <c r="V18" s="55">
        <f t="shared" si="21"/>
        <v>15249.6</v>
      </c>
      <c r="X18" s="33"/>
      <c r="Y18" s="33"/>
      <c r="Z18" s="33"/>
      <c r="AA18" s="33"/>
      <c r="AB18" s="33"/>
      <c r="AC18" s="33"/>
    </row>
    <row r="19" spans="1:29" x14ac:dyDescent="0.25">
      <c r="A19" s="34">
        <v>0</v>
      </c>
      <c r="B19" s="34">
        <v>0.1</v>
      </c>
      <c r="C19" s="34">
        <v>0.3</v>
      </c>
      <c r="D19" s="34">
        <v>0.5</v>
      </c>
      <c r="E19" s="34">
        <v>0.7</v>
      </c>
      <c r="F19" s="34">
        <v>0.9</v>
      </c>
      <c r="H19" s="89"/>
      <c r="I19" s="102" t="s">
        <v>23</v>
      </c>
      <c r="J19" s="103"/>
      <c r="K19" s="33">
        <f>K18-K$17</f>
        <v>2135</v>
      </c>
      <c r="L19" s="33">
        <f>L18-L$17</f>
        <v>3081.6666666666665</v>
      </c>
      <c r="M19" s="33">
        <f>M18-M$17</f>
        <v>3639</v>
      </c>
      <c r="N19" s="33">
        <f>N18-N$17</f>
        <v>3960.666666666667</v>
      </c>
      <c r="O19" s="56">
        <f>O18-O$17</f>
        <v>4133.8333333333339</v>
      </c>
      <c r="P19" s="5"/>
      <c r="Q19" s="57">
        <f t="shared" ref="Q19:V19" si="22">Q18-Q$17</f>
        <v>4111.2</v>
      </c>
      <c r="R19" s="33">
        <f t="shared" si="22"/>
        <v>3963.2</v>
      </c>
      <c r="S19" s="33">
        <f t="shared" si="22"/>
        <v>3629.6000000000004</v>
      </c>
      <c r="T19" s="33">
        <f t="shared" si="22"/>
        <v>3260.8</v>
      </c>
      <c r="U19" s="33">
        <f t="shared" si="22"/>
        <v>2888.8000000000011</v>
      </c>
      <c r="V19" s="58">
        <f t="shared" si="22"/>
        <v>2486.6000000000004</v>
      </c>
      <c r="X19" s="33"/>
      <c r="Y19" s="33"/>
      <c r="Z19" s="33"/>
      <c r="AA19" s="33"/>
      <c r="AB19" s="33"/>
      <c r="AC19" s="33"/>
    </row>
    <row r="20" spans="1:29" x14ac:dyDescent="0.25">
      <c r="H20" s="89"/>
      <c r="I20" s="93" t="s">
        <v>8</v>
      </c>
      <c r="J20" s="94"/>
      <c r="K20" s="59">
        <f>AVERAGE(A113:F113)</f>
        <v>4064</v>
      </c>
      <c r="L20" s="59">
        <f>AVERAGE(A114:F114)</f>
        <v>6987.166666666667</v>
      </c>
      <c r="M20" s="59">
        <f>AVERAGE(A115:F115)</f>
        <v>9511.6666666666661</v>
      </c>
      <c r="N20" s="59">
        <f>AVERAGE(A116:F116)</f>
        <v>11810.166666666666</v>
      </c>
      <c r="O20" s="60">
        <f>AVERAGE(A117:F117)</f>
        <v>13946.666666666666</v>
      </c>
      <c r="P20" s="5"/>
      <c r="Q20" s="61">
        <f t="shared" ref="Q20:V20" si="23">AVERAGE(A113:A117)</f>
        <v>4119.6000000000004</v>
      </c>
      <c r="R20" s="59">
        <f t="shared" si="23"/>
        <v>5359.8</v>
      </c>
      <c r="S20" s="59">
        <f t="shared" si="23"/>
        <v>7837.4</v>
      </c>
      <c r="T20" s="59">
        <f t="shared" si="23"/>
        <v>10292.799999999999</v>
      </c>
      <c r="U20" s="59">
        <f t="shared" si="23"/>
        <v>12758.4</v>
      </c>
      <c r="V20" s="62">
        <f t="shared" si="23"/>
        <v>15215.6</v>
      </c>
      <c r="X20" s="33"/>
      <c r="Y20" s="33"/>
      <c r="Z20" s="33"/>
      <c r="AA20" s="33"/>
      <c r="AB20" s="33"/>
      <c r="AC20" s="33"/>
    </row>
    <row r="21" spans="1:29" x14ac:dyDescent="0.25">
      <c r="A21" t="s">
        <v>24</v>
      </c>
      <c r="H21" s="89"/>
      <c r="I21" s="102" t="s">
        <v>25</v>
      </c>
      <c r="J21" s="103"/>
      <c r="K21" s="37">
        <f>K20-K$17</f>
        <v>2095.333333333333</v>
      </c>
      <c r="L21" s="37">
        <f t="shared" ref="L21:O21" si="24">L20-L$17</f>
        <v>3048.3333333333335</v>
      </c>
      <c r="M21" s="37">
        <f t="shared" si="24"/>
        <v>3603.6666666666661</v>
      </c>
      <c r="N21" s="37">
        <f t="shared" si="24"/>
        <v>3932.333333333333</v>
      </c>
      <c r="O21" s="38">
        <f t="shared" si="24"/>
        <v>4099.1666666666661</v>
      </c>
      <c r="P21" s="5"/>
      <c r="Q21" s="63">
        <f t="shared" ref="Q21:U21" si="25">Q20-Q$17</f>
        <v>4119.6000000000004</v>
      </c>
      <c r="R21" s="37">
        <f t="shared" si="25"/>
        <v>3942.8</v>
      </c>
      <c r="S21" s="37">
        <f t="shared" si="25"/>
        <v>3584</v>
      </c>
      <c r="T21" s="37">
        <f t="shared" si="25"/>
        <v>3202.9999999999991</v>
      </c>
      <c r="U21" s="37">
        <f t="shared" si="25"/>
        <v>2832.6000000000004</v>
      </c>
      <c r="V21" s="64">
        <f>V20-V$17</f>
        <v>2452.6000000000004</v>
      </c>
      <c r="X21" s="33"/>
      <c r="Y21" s="33"/>
      <c r="Z21" s="33"/>
      <c r="AA21" s="33"/>
      <c r="AB21" s="33"/>
      <c r="AC21" s="33"/>
    </row>
    <row r="22" spans="1:29" x14ac:dyDescent="0.25">
      <c r="A22">
        <v>0</v>
      </c>
      <c r="B22">
        <v>472</v>
      </c>
      <c r="C22">
        <v>1416</v>
      </c>
      <c r="D22">
        <v>2362</v>
      </c>
      <c r="E22">
        <v>3308</v>
      </c>
      <c r="F22">
        <v>4254</v>
      </c>
      <c r="H22" s="89"/>
      <c r="I22" s="93" t="s">
        <v>11</v>
      </c>
      <c r="J22" s="94"/>
      <c r="K22" s="33">
        <f>AVERAGE(A120:F120)</f>
        <v>24739.666666666668</v>
      </c>
      <c r="L22" s="33">
        <f>AVERAGE(A121:F121)</f>
        <v>25719.166666666668</v>
      </c>
      <c r="M22" s="33">
        <f>AVERAGE(A122:F122)</f>
        <v>26697.333333333332</v>
      </c>
      <c r="N22" s="33">
        <f>AVERAGE(A123:F123)</f>
        <v>27677</v>
      </c>
      <c r="O22" s="56">
        <f>AVERAGE(A124:F124)</f>
        <v>28656</v>
      </c>
      <c r="P22" s="5"/>
      <c r="Q22" s="57">
        <f t="shared" ref="Q22:V22" si="26">AVERAGE(A120:A124)</f>
        <v>23759.8</v>
      </c>
      <c r="R22" s="33">
        <f t="shared" si="26"/>
        <v>24465.4</v>
      </c>
      <c r="S22" s="33">
        <f t="shared" si="26"/>
        <v>25875</v>
      </c>
      <c r="T22" s="33">
        <f t="shared" si="26"/>
        <v>27283.599999999999</v>
      </c>
      <c r="U22" s="33">
        <f t="shared" si="26"/>
        <v>28695.8</v>
      </c>
      <c r="V22" s="58">
        <f t="shared" si="26"/>
        <v>30107.4</v>
      </c>
      <c r="X22" s="33"/>
      <c r="Y22" s="33"/>
      <c r="Z22" s="33"/>
      <c r="AA22" s="33"/>
      <c r="AB22" s="33"/>
      <c r="AC22" s="33"/>
    </row>
    <row r="23" spans="1:29" ht="15.75" thickBot="1" x14ac:dyDescent="0.3">
      <c r="A23">
        <v>0</v>
      </c>
      <c r="B23">
        <v>945</v>
      </c>
      <c r="C23">
        <v>2837</v>
      </c>
      <c r="D23">
        <v>4726</v>
      </c>
      <c r="E23">
        <v>6616</v>
      </c>
      <c r="F23">
        <v>8509</v>
      </c>
      <c r="H23" s="106"/>
      <c r="I23" s="109" t="s">
        <v>26</v>
      </c>
      <c r="J23" s="110"/>
      <c r="K23" s="65">
        <f>K22-K$17</f>
        <v>22771</v>
      </c>
      <c r="L23" s="65">
        <f t="shared" ref="L23:O23" si="27">L22-L$17</f>
        <v>21780.333333333336</v>
      </c>
      <c r="M23" s="65">
        <f t="shared" si="27"/>
        <v>20789.333333333332</v>
      </c>
      <c r="N23" s="65">
        <f t="shared" si="27"/>
        <v>19799.166666666668</v>
      </c>
      <c r="O23" s="66">
        <f t="shared" si="27"/>
        <v>18808.5</v>
      </c>
      <c r="P23" s="67"/>
      <c r="Q23" s="68">
        <f t="shared" ref="Q23:V23" si="28">Q22-Q$17</f>
        <v>23759.8</v>
      </c>
      <c r="R23" s="65">
        <f t="shared" si="28"/>
        <v>23048.400000000001</v>
      </c>
      <c r="S23" s="65">
        <f t="shared" si="28"/>
        <v>21621.599999999999</v>
      </c>
      <c r="T23" s="65">
        <f t="shared" si="28"/>
        <v>20193.8</v>
      </c>
      <c r="U23" s="65">
        <f t="shared" si="28"/>
        <v>18770</v>
      </c>
      <c r="V23" s="69">
        <f t="shared" si="28"/>
        <v>17344.400000000001</v>
      </c>
      <c r="X23" s="33"/>
      <c r="Y23" s="33"/>
      <c r="Z23" s="33"/>
      <c r="AA23" s="33"/>
      <c r="AB23" s="33"/>
      <c r="AC23" s="33"/>
    </row>
    <row r="24" spans="1:29" ht="15.75" thickTop="1" x14ac:dyDescent="0.25">
      <c r="A24">
        <v>0</v>
      </c>
      <c r="B24">
        <v>1416</v>
      </c>
      <c r="C24">
        <v>4254</v>
      </c>
      <c r="D24">
        <v>7089</v>
      </c>
      <c r="E24">
        <v>9925</v>
      </c>
      <c r="F24">
        <v>12764</v>
      </c>
      <c r="L24" s="9"/>
      <c r="M24" s="9"/>
      <c r="N24" s="9"/>
    </row>
    <row r="25" spans="1:29" x14ac:dyDescent="0.25">
      <c r="A25">
        <v>0</v>
      </c>
      <c r="B25">
        <v>1890</v>
      </c>
      <c r="C25">
        <v>5671</v>
      </c>
      <c r="D25">
        <v>9453</v>
      </c>
      <c r="E25">
        <v>13236</v>
      </c>
      <c r="F25">
        <v>17017</v>
      </c>
      <c r="L25" s="9"/>
      <c r="M25" s="9"/>
      <c r="N25" s="9"/>
    </row>
    <row r="26" spans="1:29" x14ac:dyDescent="0.25">
      <c r="A26">
        <v>0</v>
      </c>
      <c r="B26">
        <v>2362</v>
      </c>
      <c r="C26">
        <v>7089</v>
      </c>
      <c r="D26">
        <v>11819</v>
      </c>
      <c r="E26">
        <v>16544</v>
      </c>
      <c r="F26">
        <v>21271</v>
      </c>
      <c r="L26" s="9"/>
      <c r="M26" s="9"/>
      <c r="N26" s="9"/>
    </row>
    <row r="27" spans="1:29" x14ac:dyDescent="0.25">
      <c r="L27" s="9"/>
      <c r="M27" s="9"/>
      <c r="N27" s="9"/>
    </row>
    <row r="28" spans="1:29" x14ac:dyDescent="0.25">
      <c r="A28" t="s">
        <v>27</v>
      </c>
      <c r="L28" s="9"/>
      <c r="M28" s="9"/>
      <c r="N28" s="9"/>
    </row>
    <row r="29" spans="1:29" x14ac:dyDescent="0.25">
      <c r="A29">
        <v>4.0220000000000002</v>
      </c>
      <c r="B29">
        <v>4.4379999999999997</v>
      </c>
      <c r="C29">
        <v>4.0949999999999998</v>
      </c>
      <c r="D29">
        <v>5.1559999999999997</v>
      </c>
      <c r="E29">
        <v>6.3860000000000001</v>
      </c>
      <c r="F29">
        <v>4.984</v>
      </c>
      <c r="L29" s="9"/>
      <c r="M29" s="9"/>
      <c r="N29" s="9"/>
    </row>
    <row r="30" spans="1:29" x14ac:dyDescent="0.25">
      <c r="A30">
        <v>7.2030000000000003</v>
      </c>
      <c r="B30">
        <v>7.0780000000000003</v>
      </c>
      <c r="C30">
        <v>6.8949999999999996</v>
      </c>
      <c r="D30">
        <v>6.5620000000000003</v>
      </c>
      <c r="E30">
        <v>5.9779999999999998</v>
      </c>
      <c r="F30">
        <v>5.5919999999999996</v>
      </c>
      <c r="L30" s="9"/>
      <c r="M30" s="9"/>
      <c r="N30" s="9"/>
    </row>
    <row r="31" spans="1:29" x14ac:dyDescent="0.25">
      <c r="A31">
        <v>10.452999999999999</v>
      </c>
      <c r="B31">
        <v>8.1959999999999997</v>
      </c>
      <c r="C31">
        <v>9.36</v>
      </c>
      <c r="D31">
        <v>7.8920000000000003</v>
      </c>
      <c r="E31">
        <v>9.5630000000000006</v>
      </c>
      <c r="F31">
        <v>7.9980000000000002</v>
      </c>
      <c r="L31" s="9"/>
      <c r="M31" s="9"/>
      <c r="N31" s="9"/>
    </row>
    <row r="32" spans="1:29" x14ac:dyDescent="0.25">
      <c r="A32">
        <v>11.842000000000001</v>
      </c>
      <c r="B32">
        <v>10.952999999999999</v>
      </c>
      <c r="C32">
        <v>13.12</v>
      </c>
      <c r="D32">
        <v>9.4529999999999994</v>
      </c>
      <c r="E32">
        <v>11.000999999999999</v>
      </c>
      <c r="F32">
        <v>10.625</v>
      </c>
      <c r="K32" s="9"/>
      <c r="L32" s="9"/>
      <c r="M32" s="9"/>
      <c r="N32" s="9"/>
    </row>
    <row r="33" spans="1:6" x14ac:dyDescent="0.25">
      <c r="A33">
        <v>10.031000000000001</v>
      </c>
      <c r="B33">
        <v>12.628</v>
      </c>
      <c r="C33">
        <v>13.99</v>
      </c>
      <c r="D33">
        <v>14.499000000000001</v>
      </c>
      <c r="E33">
        <v>13.156000000000001</v>
      </c>
      <c r="F33">
        <v>14.007</v>
      </c>
    </row>
    <row r="35" spans="1:6" x14ac:dyDescent="0.25">
      <c r="A35" t="s">
        <v>28</v>
      </c>
    </row>
    <row r="36" spans="1:6" x14ac:dyDescent="0.25">
      <c r="A36">
        <v>0.70199999999999996</v>
      </c>
      <c r="B36">
        <v>0.81399999999999995</v>
      </c>
      <c r="C36">
        <v>0.81299999999999994</v>
      </c>
      <c r="D36">
        <v>1.1719999999999999</v>
      </c>
      <c r="E36">
        <v>1.704</v>
      </c>
      <c r="F36">
        <v>0.53100000000000003</v>
      </c>
    </row>
    <row r="37" spans="1:6" x14ac:dyDescent="0.25">
      <c r="A37">
        <v>0.72799999999999998</v>
      </c>
      <c r="B37">
        <v>0.93600000000000005</v>
      </c>
      <c r="C37">
        <v>1.046</v>
      </c>
      <c r="D37">
        <v>0.93600000000000005</v>
      </c>
      <c r="E37">
        <v>1.1419999999999999</v>
      </c>
      <c r="F37">
        <v>1.048</v>
      </c>
    </row>
    <row r="38" spans="1:6" x14ac:dyDescent="0.25">
      <c r="A38">
        <v>1.218</v>
      </c>
      <c r="B38">
        <v>1.024</v>
      </c>
      <c r="C38">
        <v>1.048</v>
      </c>
      <c r="D38">
        <v>0.98099999999999998</v>
      </c>
      <c r="E38">
        <v>1.2050000000000001</v>
      </c>
      <c r="F38">
        <v>1.288</v>
      </c>
    </row>
    <row r="39" spans="1:6" x14ac:dyDescent="0.25">
      <c r="A39">
        <v>0.79200000000000004</v>
      </c>
      <c r="B39">
        <v>0.86799999999999999</v>
      </c>
      <c r="C39">
        <v>1.385</v>
      </c>
      <c r="D39">
        <v>1.1100000000000001</v>
      </c>
      <c r="E39">
        <v>1.4750000000000001</v>
      </c>
      <c r="F39">
        <v>1.9119999999999999</v>
      </c>
    </row>
    <row r="40" spans="1:6" x14ac:dyDescent="0.25">
      <c r="A40">
        <v>1.1419999999999999</v>
      </c>
      <c r="B40">
        <v>1.361</v>
      </c>
      <c r="C40">
        <v>1.661</v>
      </c>
      <c r="D40">
        <v>1.9370000000000001</v>
      </c>
      <c r="E40">
        <v>2.1269999999999998</v>
      </c>
      <c r="F40">
        <v>2.4300000000000002</v>
      </c>
    </row>
    <row r="42" spans="1:6" x14ac:dyDescent="0.25">
      <c r="A42" t="s">
        <v>29</v>
      </c>
    </row>
    <row r="43" spans="1:6" x14ac:dyDescent="0.25">
      <c r="A43">
        <v>3.742</v>
      </c>
      <c r="B43">
        <v>3.5150000000000001</v>
      </c>
      <c r="C43">
        <v>3.3119999999999998</v>
      </c>
      <c r="D43">
        <v>3.843</v>
      </c>
      <c r="E43">
        <v>3.7789999999999999</v>
      </c>
      <c r="F43">
        <v>3.4529999999999998</v>
      </c>
    </row>
    <row r="44" spans="1:6" x14ac:dyDescent="0.25">
      <c r="A44">
        <v>4.282</v>
      </c>
      <c r="B44">
        <v>5.923</v>
      </c>
      <c r="C44">
        <v>5.8440000000000003</v>
      </c>
      <c r="D44">
        <v>6.3890000000000002</v>
      </c>
      <c r="E44">
        <v>6.9690000000000003</v>
      </c>
      <c r="F44">
        <v>6.266</v>
      </c>
    </row>
    <row r="45" spans="1:6" x14ac:dyDescent="0.25">
      <c r="A45">
        <v>8.9440000000000008</v>
      </c>
      <c r="B45">
        <v>8.0589999999999993</v>
      </c>
      <c r="C45">
        <v>6.8120000000000003</v>
      </c>
      <c r="D45">
        <v>8.0760000000000005</v>
      </c>
      <c r="E45">
        <v>8.391</v>
      </c>
      <c r="F45">
        <v>7.5789999999999997</v>
      </c>
    </row>
    <row r="46" spans="1:6" x14ac:dyDescent="0.25">
      <c r="A46">
        <v>9.0879999999999992</v>
      </c>
      <c r="B46">
        <v>8.8249999999999993</v>
      </c>
      <c r="C46">
        <v>8.66</v>
      </c>
      <c r="D46">
        <v>8.0470000000000006</v>
      </c>
      <c r="E46">
        <v>7.7210000000000001</v>
      </c>
      <c r="F46">
        <v>8.4689999999999994</v>
      </c>
    </row>
    <row r="47" spans="1:6" x14ac:dyDescent="0.25">
      <c r="A47">
        <v>12.131</v>
      </c>
      <c r="B47">
        <v>13.928000000000001</v>
      </c>
      <c r="C47">
        <v>13.227</v>
      </c>
      <c r="D47">
        <v>11.861000000000001</v>
      </c>
      <c r="E47">
        <v>16.452999999999999</v>
      </c>
      <c r="F47">
        <v>8.86</v>
      </c>
    </row>
    <row r="49" spans="1:52" x14ac:dyDescent="0.25">
      <c r="A49" t="s">
        <v>30</v>
      </c>
    </row>
    <row r="50" spans="1:52" x14ac:dyDescent="0.25">
      <c r="A50">
        <v>0.89600000000000002</v>
      </c>
      <c r="B50">
        <v>0.92</v>
      </c>
      <c r="C50">
        <v>0.81200000000000006</v>
      </c>
      <c r="D50">
        <v>1.0469999999999999</v>
      </c>
      <c r="E50">
        <v>0.84299999999999997</v>
      </c>
      <c r="F50">
        <v>0.82199999999999995</v>
      </c>
    </row>
    <row r="51" spans="1:52" x14ac:dyDescent="0.25">
      <c r="A51">
        <v>0.79700000000000004</v>
      </c>
      <c r="B51">
        <v>1.1060000000000001</v>
      </c>
      <c r="C51">
        <v>0.79700000000000004</v>
      </c>
      <c r="D51">
        <v>0.83</v>
      </c>
      <c r="E51">
        <v>1.0309999999999999</v>
      </c>
      <c r="F51">
        <v>0.82799999999999996</v>
      </c>
      <c r="AZ51" t="s">
        <v>31</v>
      </c>
    </row>
    <row r="52" spans="1:52" x14ac:dyDescent="0.25">
      <c r="A52">
        <v>1.0509999999999999</v>
      </c>
      <c r="B52">
        <v>0.94699999999999995</v>
      </c>
      <c r="C52">
        <v>0.74199999999999999</v>
      </c>
      <c r="D52">
        <v>0.78500000000000003</v>
      </c>
      <c r="E52">
        <v>0.78100000000000003</v>
      </c>
      <c r="F52">
        <v>1.1890000000000001</v>
      </c>
    </row>
    <row r="53" spans="1:52" x14ac:dyDescent="0.25">
      <c r="A53">
        <v>0.75700000000000001</v>
      </c>
      <c r="B53">
        <v>0.73199999999999998</v>
      </c>
      <c r="C53">
        <v>0.82599999999999996</v>
      </c>
      <c r="D53">
        <v>0.93500000000000005</v>
      </c>
      <c r="E53">
        <v>0.57799999999999996</v>
      </c>
      <c r="F53">
        <v>0.73599999999999999</v>
      </c>
    </row>
    <row r="54" spans="1:52" x14ac:dyDescent="0.25">
      <c r="A54">
        <v>0.81399999999999995</v>
      </c>
      <c r="B54">
        <v>0.71</v>
      </c>
      <c r="C54">
        <v>0.79800000000000004</v>
      </c>
      <c r="D54">
        <v>0.93899999999999995</v>
      </c>
      <c r="E54">
        <v>1.306</v>
      </c>
      <c r="F54">
        <v>0.46899999999999997</v>
      </c>
    </row>
    <row r="56" spans="1:52" x14ac:dyDescent="0.25">
      <c r="A56" t="s">
        <v>32</v>
      </c>
    </row>
    <row r="57" spans="1:52" x14ac:dyDescent="0.25">
      <c r="A57">
        <v>2.4529999999999998</v>
      </c>
      <c r="B57">
        <v>2.7029999999999998</v>
      </c>
      <c r="C57">
        <v>2.4</v>
      </c>
      <c r="D57">
        <v>2.625</v>
      </c>
      <c r="E57">
        <v>3.7029999999999998</v>
      </c>
      <c r="F57">
        <v>3.782</v>
      </c>
    </row>
    <row r="58" spans="1:52" x14ac:dyDescent="0.25">
      <c r="A58">
        <v>2.2349999999999999</v>
      </c>
      <c r="B58">
        <v>2.984</v>
      </c>
      <c r="C58">
        <v>2.5470000000000002</v>
      </c>
      <c r="D58">
        <v>2.8439999999999999</v>
      </c>
      <c r="E58">
        <v>2.7970000000000002</v>
      </c>
      <c r="F58">
        <v>2.984</v>
      </c>
    </row>
    <row r="59" spans="1:52" x14ac:dyDescent="0.25">
      <c r="A59">
        <v>3.25</v>
      </c>
      <c r="B59">
        <v>3.4220000000000002</v>
      </c>
      <c r="C59">
        <v>3.5779999999999998</v>
      </c>
      <c r="D59">
        <v>2.875</v>
      </c>
      <c r="E59">
        <v>3.08</v>
      </c>
      <c r="F59">
        <v>3.516</v>
      </c>
    </row>
    <row r="60" spans="1:52" x14ac:dyDescent="0.25">
      <c r="A60">
        <v>3.5939999999999999</v>
      </c>
      <c r="B60">
        <v>2.7810000000000001</v>
      </c>
      <c r="C60">
        <v>3.3279999999999998</v>
      </c>
      <c r="D60">
        <v>2.907</v>
      </c>
      <c r="E60">
        <v>4.2039999999999997</v>
      </c>
      <c r="F60">
        <v>2.8130000000000002</v>
      </c>
    </row>
    <row r="61" spans="1:52" x14ac:dyDescent="0.25">
      <c r="A61">
        <v>2.641</v>
      </c>
      <c r="B61">
        <v>4.0469999999999997</v>
      </c>
      <c r="C61">
        <v>3.141</v>
      </c>
      <c r="D61">
        <v>3.0310000000000001</v>
      </c>
      <c r="E61">
        <v>2.7549999999999999</v>
      </c>
      <c r="F61">
        <v>2.5619999999999998</v>
      </c>
    </row>
    <row r="63" spans="1:52" x14ac:dyDescent="0.25">
      <c r="A63" t="s">
        <v>33</v>
      </c>
    </row>
    <row r="64" spans="1:52" x14ac:dyDescent="0.25">
      <c r="A64">
        <v>648</v>
      </c>
      <c r="B64">
        <v>629</v>
      </c>
      <c r="C64">
        <v>632</v>
      </c>
      <c r="D64">
        <v>639</v>
      </c>
      <c r="E64">
        <v>648</v>
      </c>
      <c r="F64">
        <v>622</v>
      </c>
    </row>
    <row r="65" spans="1:6" x14ac:dyDescent="0.25">
      <c r="A65">
        <v>1238</v>
      </c>
      <c r="B65">
        <v>1253</v>
      </c>
      <c r="C65">
        <v>1265</v>
      </c>
      <c r="D65">
        <v>1242</v>
      </c>
      <c r="E65">
        <v>1267</v>
      </c>
      <c r="F65">
        <v>1261</v>
      </c>
    </row>
    <row r="66" spans="1:6" x14ac:dyDescent="0.25">
      <c r="A66">
        <v>1867</v>
      </c>
      <c r="B66">
        <v>1877</v>
      </c>
      <c r="C66">
        <v>1893</v>
      </c>
      <c r="D66">
        <v>1879</v>
      </c>
      <c r="E66">
        <v>1889</v>
      </c>
      <c r="F66">
        <v>1893</v>
      </c>
    </row>
    <row r="67" spans="1:6" x14ac:dyDescent="0.25">
      <c r="A67">
        <v>2484</v>
      </c>
      <c r="B67">
        <v>2498</v>
      </c>
      <c r="C67">
        <v>2498</v>
      </c>
      <c r="D67">
        <v>2496</v>
      </c>
      <c r="E67">
        <v>2489</v>
      </c>
      <c r="F67">
        <v>2490</v>
      </c>
    </row>
    <row r="68" spans="1:6" x14ac:dyDescent="0.25">
      <c r="A68">
        <v>3113</v>
      </c>
      <c r="B68">
        <v>3113</v>
      </c>
      <c r="C68">
        <v>3119</v>
      </c>
      <c r="D68">
        <v>3140</v>
      </c>
      <c r="E68">
        <v>3141</v>
      </c>
      <c r="F68">
        <v>3136</v>
      </c>
    </row>
    <row r="70" spans="1:6" x14ac:dyDescent="0.25">
      <c r="A70" t="s">
        <v>34</v>
      </c>
    </row>
    <row r="71" spans="1:6" x14ac:dyDescent="0.25">
      <c r="A71">
        <v>1692</v>
      </c>
      <c r="B71">
        <v>1766</v>
      </c>
      <c r="C71">
        <v>1777</v>
      </c>
      <c r="D71">
        <v>1820</v>
      </c>
      <c r="E71">
        <v>1849</v>
      </c>
      <c r="F71">
        <v>1775</v>
      </c>
    </row>
    <row r="72" spans="1:6" x14ac:dyDescent="0.25">
      <c r="A72">
        <v>2293</v>
      </c>
      <c r="B72">
        <v>2359</v>
      </c>
      <c r="C72">
        <v>2417</v>
      </c>
      <c r="D72">
        <v>2396</v>
      </c>
      <c r="E72">
        <v>2434</v>
      </c>
      <c r="F72">
        <v>2416</v>
      </c>
    </row>
    <row r="73" spans="1:6" x14ac:dyDescent="0.25">
      <c r="A73">
        <v>2476</v>
      </c>
      <c r="B73">
        <v>2533</v>
      </c>
      <c r="C73">
        <v>2643</v>
      </c>
      <c r="D73">
        <v>2660</v>
      </c>
      <c r="E73">
        <v>2632</v>
      </c>
      <c r="F73">
        <v>2577</v>
      </c>
    </row>
    <row r="74" spans="1:6" x14ac:dyDescent="0.25">
      <c r="A74">
        <v>2461</v>
      </c>
      <c r="B74">
        <v>2545</v>
      </c>
      <c r="C74">
        <v>2609</v>
      </c>
      <c r="D74">
        <v>2621</v>
      </c>
      <c r="E74">
        <v>2593</v>
      </c>
      <c r="F74">
        <v>2546</v>
      </c>
    </row>
    <row r="75" spans="1:6" x14ac:dyDescent="0.25">
      <c r="A75">
        <v>2263</v>
      </c>
      <c r="B75">
        <v>2335</v>
      </c>
      <c r="C75">
        <v>2414</v>
      </c>
      <c r="D75">
        <v>2456</v>
      </c>
      <c r="E75">
        <v>2421</v>
      </c>
      <c r="F75">
        <v>2409</v>
      </c>
    </row>
    <row r="77" spans="1:6" x14ac:dyDescent="0.25">
      <c r="A77" t="s">
        <v>35</v>
      </c>
    </row>
    <row r="78" spans="1:6" x14ac:dyDescent="0.25">
      <c r="A78">
        <v>682</v>
      </c>
      <c r="B78">
        <v>659</v>
      </c>
      <c r="C78">
        <v>671</v>
      </c>
      <c r="D78">
        <v>659</v>
      </c>
      <c r="E78">
        <v>662</v>
      </c>
      <c r="F78">
        <v>676</v>
      </c>
    </row>
    <row r="79" spans="1:6" x14ac:dyDescent="0.25">
      <c r="A79">
        <v>1312</v>
      </c>
      <c r="B79">
        <v>1315</v>
      </c>
      <c r="C79">
        <v>1316</v>
      </c>
      <c r="D79">
        <v>1308</v>
      </c>
      <c r="E79">
        <v>1332</v>
      </c>
      <c r="F79">
        <v>1341</v>
      </c>
    </row>
    <row r="80" spans="1:6" x14ac:dyDescent="0.25">
      <c r="A80">
        <v>1964</v>
      </c>
      <c r="B80">
        <v>1949</v>
      </c>
      <c r="C80">
        <v>1936</v>
      </c>
      <c r="D80">
        <v>1953</v>
      </c>
      <c r="E80">
        <v>1949</v>
      </c>
      <c r="F80">
        <v>1956</v>
      </c>
    </row>
    <row r="81" spans="1:6" x14ac:dyDescent="0.25">
      <c r="A81">
        <v>2597</v>
      </c>
      <c r="B81">
        <v>2598</v>
      </c>
      <c r="C81">
        <v>2574</v>
      </c>
      <c r="D81">
        <v>2541</v>
      </c>
      <c r="E81">
        <v>2551</v>
      </c>
      <c r="F81">
        <v>2545</v>
      </c>
    </row>
    <row r="82" spans="1:6" x14ac:dyDescent="0.25">
      <c r="A82">
        <v>3205</v>
      </c>
      <c r="B82">
        <v>3189</v>
      </c>
      <c r="C82">
        <v>3194</v>
      </c>
      <c r="D82">
        <v>3154</v>
      </c>
      <c r="E82">
        <v>3147</v>
      </c>
      <c r="F82">
        <v>3134</v>
      </c>
    </row>
    <row r="84" spans="1:6" x14ac:dyDescent="0.25">
      <c r="A84" t="s">
        <v>36</v>
      </c>
    </row>
    <row r="85" spans="1:6" x14ac:dyDescent="0.25">
      <c r="A85">
        <v>1667</v>
      </c>
      <c r="B85">
        <v>1692</v>
      </c>
      <c r="C85">
        <v>1759</v>
      </c>
      <c r="D85">
        <v>1732</v>
      </c>
      <c r="E85">
        <v>1750</v>
      </c>
      <c r="F85">
        <v>1748</v>
      </c>
    </row>
    <row r="86" spans="1:6" x14ac:dyDescent="0.25">
      <c r="A86">
        <v>2239</v>
      </c>
      <c r="B86">
        <v>2302</v>
      </c>
      <c r="C86">
        <v>2329</v>
      </c>
      <c r="D86">
        <v>2335</v>
      </c>
      <c r="E86">
        <v>2368</v>
      </c>
      <c r="F86">
        <v>2341</v>
      </c>
    </row>
    <row r="87" spans="1:6" x14ac:dyDescent="0.25">
      <c r="A87">
        <v>2407</v>
      </c>
      <c r="B87">
        <v>2468</v>
      </c>
      <c r="C87">
        <v>2538</v>
      </c>
      <c r="D87">
        <v>2582</v>
      </c>
      <c r="E87">
        <v>2558</v>
      </c>
      <c r="F87">
        <v>2543</v>
      </c>
    </row>
    <row r="88" spans="1:6" x14ac:dyDescent="0.25">
      <c r="A88">
        <v>2349</v>
      </c>
      <c r="B88">
        <v>2475</v>
      </c>
      <c r="C88">
        <v>2542</v>
      </c>
      <c r="D88">
        <v>2554</v>
      </c>
      <c r="E88">
        <v>2550</v>
      </c>
      <c r="F88">
        <v>2511</v>
      </c>
    </row>
    <row r="89" spans="1:6" x14ac:dyDescent="0.25">
      <c r="A89">
        <v>2153</v>
      </c>
      <c r="B89">
        <v>2248</v>
      </c>
      <c r="C89">
        <v>2390</v>
      </c>
      <c r="D89">
        <v>2423</v>
      </c>
      <c r="E89">
        <v>2395</v>
      </c>
      <c r="F89">
        <v>2384</v>
      </c>
    </row>
    <row r="91" spans="1:6" x14ac:dyDescent="0.25">
      <c r="A91" t="s">
        <v>37</v>
      </c>
    </row>
    <row r="92" spans="1:6" x14ac:dyDescent="0.25">
      <c r="A92">
        <v>2372</v>
      </c>
      <c r="B92">
        <v>2372</v>
      </c>
      <c r="C92">
        <v>2372</v>
      </c>
      <c r="D92">
        <v>2372</v>
      </c>
      <c r="E92">
        <v>2372</v>
      </c>
      <c r="F92">
        <v>2372</v>
      </c>
    </row>
    <row r="93" spans="1:6" x14ac:dyDescent="0.25">
      <c r="A93">
        <v>4747</v>
      </c>
      <c r="B93">
        <v>4747</v>
      </c>
      <c r="C93">
        <v>4747</v>
      </c>
      <c r="D93">
        <v>4747</v>
      </c>
      <c r="E93">
        <v>4747</v>
      </c>
      <c r="F93">
        <v>4747</v>
      </c>
    </row>
    <row r="94" spans="1:6" x14ac:dyDescent="0.25">
      <c r="A94">
        <v>7122</v>
      </c>
      <c r="B94">
        <v>7122</v>
      </c>
      <c r="C94">
        <v>7122</v>
      </c>
      <c r="D94">
        <v>7122</v>
      </c>
      <c r="E94">
        <v>7123</v>
      </c>
      <c r="F94">
        <v>7122</v>
      </c>
    </row>
    <row r="95" spans="1:6" x14ac:dyDescent="0.25">
      <c r="A95">
        <v>9500</v>
      </c>
      <c r="B95">
        <v>9498</v>
      </c>
      <c r="C95">
        <v>9498</v>
      </c>
      <c r="D95">
        <v>9498</v>
      </c>
      <c r="E95">
        <v>9498</v>
      </c>
      <c r="F95">
        <v>9498</v>
      </c>
    </row>
    <row r="96" spans="1:6" x14ac:dyDescent="0.25">
      <c r="A96">
        <v>11876</v>
      </c>
      <c r="B96">
        <v>11879</v>
      </c>
      <c r="C96">
        <v>11876</v>
      </c>
      <c r="D96">
        <v>11876</v>
      </c>
      <c r="E96">
        <v>11876</v>
      </c>
      <c r="F96">
        <v>11879</v>
      </c>
    </row>
    <row r="98" spans="1:6" x14ac:dyDescent="0.25">
      <c r="A98" t="s">
        <v>38</v>
      </c>
    </row>
    <row r="99" spans="1:6" x14ac:dyDescent="0.25">
      <c r="A99">
        <v>21381</v>
      </c>
      <c r="B99">
        <v>21381</v>
      </c>
      <c r="C99">
        <v>21381</v>
      </c>
      <c r="D99">
        <v>21376</v>
      </c>
      <c r="E99">
        <v>21381</v>
      </c>
      <c r="F99">
        <v>21381</v>
      </c>
    </row>
    <row r="100" spans="1:6" x14ac:dyDescent="0.25">
      <c r="A100">
        <v>19005</v>
      </c>
      <c r="B100">
        <v>19005</v>
      </c>
      <c r="C100">
        <v>19005</v>
      </c>
      <c r="D100">
        <v>19001</v>
      </c>
      <c r="E100">
        <v>19005</v>
      </c>
      <c r="F100">
        <v>19005</v>
      </c>
    </row>
    <row r="101" spans="1:6" x14ac:dyDescent="0.25">
      <c r="A101">
        <v>16630</v>
      </c>
      <c r="B101">
        <v>16630</v>
      </c>
      <c r="C101">
        <v>16630</v>
      </c>
      <c r="D101">
        <v>16626</v>
      </c>
      <c r="E101">
        <v>16626</v>
      </c>
      <c r="F101">
        <v>16626</v>
      </c>
    </row>
    <row r="102" spans="1:6" x14ac:dyDescent="0.25">
      <c r="A102">
        <v>14250</v>
      </c>
      <c r="B102">
        <v>14253</v>
      </c>
      <c r="C102">
        <v>14250</v>
      </c>
      <c r="D102">
        <v>14250</v>
      </c>
      <c r="E102">
        <v>14253</v>
      </c>
      <c r="F102">
        <v>14253</v>
      </c>
    </row>
    <row r="103" spans="1:6" x14ac:dyDescent="0.25">
      <c r="A103">
        <v>11879</v>
      </c>
      <c r="B103">
        <v>11876</v>
      </c>
      <c r="C103">
        <v>11876</v>
      </c>
      <c r="D103">
        <v>11876</v>
      </c>
      <c r="E103">
        <v>11876</v>
      </c>
      <c r="F103">
        <v>11879</v>
      </c>
    </row>
    <row r="105" spans="1:6" x14ac:dyDescent="0.25">
      <c r="A105" t="s">
        <v>39</v>
      </c>
    </row>
    <row r="106" spans="1:6" x14ac:dyDescent="0.25">
      <c r="A106">
        <v>2346</v>
      </c>
      <c r="B106">
        <v>2789</v>
      </c>
      <c r="C106">
        <v>3609</v>
      </c>
      <c r="D106">
        <v>4475</v>
      </c>
      <c r="E106">
        <v>5325</v>
      </c>
      <c r="F106">
        <v>6078</v>
      </c>
    </row>
    <row r="107" spans="1:6" x14ac:dyDescent="0.25">
      <c r="A107">
        <v>3536</v>
      </c>
      <c r="B107">
        <v>4407</v>
      </c>
      <c r="C107">
        <v>6089</v>
      </c>
      <c r="D107">
        <v>7696</v>
      </c>
      <c r="E107">
        <v>9379</v>
      </c>
      <c r="F107">
        <v>11016</v>
      </c>
    </row>
    <row r="108" spans="1:6" x14ac:dyDescent="0.25">
      <c r="A108">
        <v>4347</v>
      </c>
      <c r="B108">
        <v>5610</v>
      </c>
      <c r="C108">
        <v>8160</v>
      </c>
      <c r="D108">
        <v>10616</v>
      </c>
      <c r="E108">
        <v>13063</v>
      </c>
      <c r="F108">
        <v>15486</v>
      </c>
    </row>
    <row r="109" spans="1:6" x14ac:dyDescent="0.25">
      <c r="A109">
        <v>4949</v>
      </c>
      <c r="B109">
        <v>6641</v>
      </c>
      <c r="C109">
        <v>9953</v>
      </c>
      <c r="D109">
        <v>13232</v>
      </c>
      <c r="E109">
        <v>16500</v>
      </c>
      <c r="F109">
        <v>19756</v>
      </c>
    </row>
    <row r="110" spans="1:6" x14ac:dyDescent="0.25">
      <c r="A110">
        <v>5378</v>
      </c>
      <c r="B110">
        <v>7454</v>
      </c>
      <c r="C110">
        <v>11604</v>
      </c>
      <c r="D110">
        <v>15734</v>
      </c>
      <c r="E110">
        <v>19806</v>
      </c>
      <c r="F110">
        <v>23912</v>
      </c>
    </row>
    <row r="112" spans="1:6" x14ac:dyDescent="0.25">
      <c r="A112" t="s">
        <v>40</v>
      </c>
    </row>
    <row r="113" spans="1:6" x14ac:dyDescent="0.25">
      <c r="A113">
        <v>2355</v>
      </c>
      <c r="B113">
        <v>2744</v>
      </c>
      <c r="C113">
        <v>3608</v>
      </c>
      <c r="D113">
        <v>4393</v>
      </c>
      <c r="E113">
        <v>5229</v>
      </c>
      <c r="F113">
        <v>6055</v>
      </c>
    </row>
    <row r="114" spans="1:6" x14ac:dyDescent="0.25">
      <c r="A114">
        <v>3556</v>
      </c>
      <c r="B114">
        <v>4401</v>
      </c>
      <c r="C114">
        <v>6025</v>
      </c>
      <c r="D114">
        <v>7658</v>
      </c>
      <c r="E114">
        <v>9329</v>
      </c>
      <c r="F114">
        <v>10954</v>
      </c>
    </row>
    <row r="115" spans="1:6" x14ac:dyDescent="0.25">
      <c r="A115">
        <v>4376</v>
      </c>
      <c r="B115">
        <v>5601</v>
      </c>
      <c r="C115">
        <v>8071</v>
      </c>
      <c r="D115">
        <v>10564</v>
      </c>
      <c r="E115">
        <v>13000</v>
      </c>
      <c r="F115">
        <v>15458</v>
      </c>
    </row>
    <row r="116" spans="1:6" x14ac:dyDescent="0.25">
      <c r="A116">
        <v>4951</v>
      </c>
      <c r="B116">
        <v>6639</v>
      </c>
      <c r="C116">
        <v>9907</v>
      </c>
      <c r="D116">
        <v>13174</v>
      </c>
      <c r="E116">
        <v>16467</v>
      </c>
      <c r="F116">
        <v>19723</v>
      </c>
    </row>
    <row r="117" spans="1:6" x14ac:dyDescent="0.25">
      <c r="A117">
        <v>5360</v>
      </c>
      <c r="B117">
        <v>7414</v>
      </c>
      <c r="C117">
        <v>11576</v>
      </c>
      <c r="D117">
        <v>15675</v>
      </c>
      <c r="E117">
        <v>19767</v>
      </c>
      <c r="F117">
        <v>23888</v>
      </c>
    </row>
    <row r="119" spans="1:6" x14ac:dyDescent="0.25">
      <c r="A119" t="s">
        <v>39</v>
      </c>
    </row>
    <row r="120" spans="1:6" x14ac:dyDescent="0.25">
      <c r="A120">
        <v>23761</v>
      </c>
      <c r="B120">
        <v>23996</v>
      </c>
      <c r="C120">
        <v>24466</v>
      </c>
      <c r="D120">
        <v>24932</v>
      </c>
      <c r="E120">
        <v>25406</v>
      </c>
      <c r="F120">
        <v>25877</v>
      </c>
    </row>
    <row r="121" spans="1:6" x14ac:dyDescent="0.25">
      <c r="A121">
        <v>23761</v>
      </c>
      <c r="B121">
        <v>24231</v>
      </c>
      <c r="C121">
        <v>25172</v>
      </c>
      <c r="D121">
        <v>26108</v>
      </c>
      <c r="E121">
        <v>27051</v>
      </c>
      <c r="F121">
        <v>27992</v>
      </c>
    </row>
    <row r="122" spans="1:6" x14ac:dyDescent="0.25">
      <c r="A122">
        <v>23760</v>
      </c>
      <c r="B122">
        <v>24465</v>
      </c>
      <c r="C122">
        <v>25876</v>
      </c>
      <c r="D122">
        <v>27284</v>
      </c>
      <c r="E122">
        <v>28694</v>
      </c>
      <c r="F122">
        <v>30105</v>
      </c>
    </row>
    <row r="123" spans="1:6" x14ac:dyDescent="0.25">
      <c r="A123">
        <v>23758</v>
      </c>
      <c r="B123">
        <v>24701</v>
      </c>
      <c r="C123">
        <v>26578</v>
      </c>
      <c r="D123">
        <v>28459</v>
      </c>
      <c r="E123">
        <v>30343</v>
      </c>
      <c r="F123">
        <v>32223</v>
      </c>
    </row>
    <row r="124" spans="1:6" x14ac:dyDescent="0.25">
      <c r="A124">
        <v>23759</v>
      </c>
      <c r="B124">
        <v>24934</v>
      </c>
      <c r="C124">
        <v>27283</v>
      </c>
      <c r="D124">
        <v>29635</v>
      </c>
      <c r="E124">
        <v>31985</v>
      </c>
      <c r="F124">
        <v>34340</v>
      </c>
    </row>
  </sheetData>
  <sheetProtection algorithmName="SHA-512" hashValue="BIu0xd81PLF1cxm/PigcIY/zp6H0a4GkrJxhemw9Q+f5l+kAlQRkcbyU+xGYyYcqxE7uwDshzTEs98eCUT54gQ==" saltValue="F4UJz6Cc6c23XvZcZndeNg==" spinCount="100000" sheet="1" objects="1" scenarios="1"/>
  <mergeCells count="27">
    <mergeCell ref="H17:H23"/>
    <mergeCell ref="I17:J17"/>
    <mergeCell ref="I18:J18"/>
    <mergeCell ref="I19:J19"/>
    <mergeCell ref="I20:J20"/>
    <mergeCell ref="I21:J21"/>
    <mergeCell ref="I22:J22"/>
    <mergeCell ref="I23:J23"/>
    <mergeCell ref="H6:O6"/>
    <mergeCell ref="Q6:V6"/>
    <mergeCell ref="AD6:AE6"/>
    <mergeCell ref="H7:H15"/>
    <mergeCell ref="AD7:AE7"/>
    <mergeCell ref="AD8:AE8"/>
    <mergeCell ref="AD9:AE9"/>
    <mergeCell ref="H3:H5"/>
    <mergeCell ref="I3:J3"/>
    <mergeCell ref="I4:J4"/>
    <mergeCell ref="AD4:AE4"/>
    <mergeCell ref="I5:J5"/>
    <mergeCell ref="AD5:AE5"/>
    <mergeCell ref="H1:J2"/>
    <mergeCell ref="K1:O1"/>
    <mergeCell ref="Q1:V1"/>
    <mergeCell ref="AD1:AQ1"/>
    <mergeCell ref="AF2:AJ2"/>
    <mergeCell ref="AL2:AQ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89D7-2FCC-4C13-8EBA-5F894274F962}">
  <dimension ref="A1:AZ124"/>
  <sheetViews>
    <sheetView topLeftCell="A32" zoomScale="80" zoomScaleNormal="80" workbookViewId="0">
      <selection activeCell="X18" sqref="X17:AC18"/>
    </sheetView>
  </sheetViews>
  <sheetFormatPr defaultRowHeight="15" x14ac:dyDescent="0.25"/>
  <cols>
    <col min="1" max="6" width="11.42578125" customWidth="1"/>
    <col min="7" max="7" width="11.140625" customWidth="1"/>
    <col min="9" max="9" width="15.28515625" bestFit="1" customWidth="1"/>
    <col min="10" max="10" width="16.28515625" bestFit="1" customWidth="1"/>
    <col min="11" max="11" width="9.7109375" bestFit="1" customWidth="1"/>
    <col min="12" max="15" width="9.85546875" bestFit="1" customWidth="1"/>
    <col min="31" max="31" width="11.85546875" customWidth="1"/>
  </cols>
  <sheetData>
    <row r="1" spans="1:43" ht="20.25" thickTop="1" thickBot="1" x14ac:dyDescent="0.35">
      <c r="A1" t="s">
        <v>0</v>
      </c>
      <c r="H1" s="72"/>
      <c r="I1" s="73"/>
      <c r="J1" s="74"/>
      <c r="K1" s="78" t="s">
        <v>1</v>
      </c>
      <c r="L1" s="79"/>
      <c r="M1" s="79"/>
      <c r="N1" s="79"/>
      <c r="O1" s="80"/>
      <c r="P1" s="1"/>
      <c r="Q1" s="81" t="s">
        <v>2</v>
      </c>
      <c r="R1" s="82"/>
      <c r="S1" s="82"/>
      <c r="T1" s="82"/>
      <c r="U1" s="82"/>
      <c r="V1" s="83"/>
      <c r="AD1" s="84" t="s">
        <v>3</v>
      </c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6"/>
    </row>
    <row r="2" spans="1:43" ht="20.25" thickTop="1" thickBot="1" x14ac:dyDescent="0.35">
      <c r="A2" t="s">
        <v>44</v>
      </c>
      <c r="H2" s="75"/>
      <c r="I2" s="76"/>
      <c r="J2" s="77"/>
      <c r="K2" s="2">
        <v>10</v>
      </c>
      <c r="L2" s="3">
        <v>20</v>
      </c>
      <c r="M2" s="3">
        <v>30</v>
      </c>
      <c r="N2" s="3">
        <v>40</v>
      </c>
      <c r="O2" s="4">
        <v>50</v>
      </c>
      <c r="P2" s="5"/>
      <c r="Q2" s="2">
        <v>0</v>
      </c>
      <c r="R2" s="3">
        <v>10</v>
      </c>
      <c r="S2" s="3">
        <v>30</v>
      </c>
      <c r="T2" s="3">
        <v>50</v>
      </c>
      <c r="U2" s="3">
        <v>70</v>
      </c>
      <c r="V2" s="6">
        <v>90</v>
      </c>
      <c r="AD2" s="7"/>
      <c r="AE2" s="8"/>
      <c r="AF2" s="78" t="s">
        <v>1</v>
      </c>
      <c r="AG2" s="79"/>
      <c r="AH2" s="79"/>
      <c r="AI2" s="79"/>
      <c r="AJ2" s="80"/>
      <c r="AK2" s="1"/>
      <c r="AL2" s="81" t="s">
        <v>2</v>
      </c>
      <c r="AM2" s="82"/>
      <c r="AN2" s="82"/>
      <c r="AO2" s="82"/>
      <c r="AP2" s="82"/>
      <c r="AQ2" s="87"/>
    </row>
    <row r="3" spans="1:43" ht="15.75" thickBot="1" x14ac:dyDescent="0.3">
      <c r="A3" t="s">
        <v>5</v>
      </c>
      <c r="H3" s="88" t="s">
        <v>6</v>
      </c>
      <c r="I3" s="91" t="s">
        <v>7</v>
      </c>
      <c r="J3" s="92"/>
      <c r="K3" s="9">
        <f>AVERAGE(A29:F29)</f>
        <v>5.9326666666666661</v>
      </c>
      <c r="L3" s="9">
        <f>AVERAGE(A30:F30)</f>
        <v>11.542166666666667</v>
      </c>
      <c r="M3" s="9">
        <f>AVERAGE(A31:F31)</f>
        <v>27.915833333333335</v>
      </c>
      <c r="N3" s="9">
        <f>AVERAGE(A32:F32)</f>
        <v>52.721166666666669</v>
      </c>
      <c r="O3" s="10">
        <f>AVERAGE(A33:F33)</f>
        <v>94.936833333333354</v>
      </c>
      <c r="P3" s="5"/>
      <c r="Q3" s="11">
        <f t="shared" ref="Q3:V3" si="0">AVERAGE(A29:A33)</f>
        <v>18.787200000000002</v>
      </c>
      <c r="R3">
        <f t="shared" si="0"/>
        <v>20.940199999999997</v>
      </c>
      <c r="S3">
        <f t="shared" si="0"/>
        <v>27.603200000000005</v>
      </c>
      <c r="T3">
        <f t="shared" si="0"/>
        <v>38.924799999999998</v>
      </c>
      <c r="U3">
        <f t="shared" si="0"/>
        <v>52.233799999999995</v>
      </c>
      <c r="V3" s="12">
        <f t="shared" si="0"/>
        <v>73.169200000000004</v>
      </c>
      <c r="X3" s="9"/>
      <c r="Y3" s="9"/>
      <c r="Z3" s="9"/>
      <c r="AA3" s="9"/>
      <c r="AB3" s="9"/>
      <c r="AD3" s="13"/>
      <c r="AE3" s="14"/>
      <c r="AF3" s="2">
        <v>10</v>
      </c>
      <c r="AG3" s="3">
        <v>20</v>
      </c>
      <c r="AH3" s="3">
        <v>30</v>
      </c>
      <c r="AI3" s="3">
        <v>40</v>
      </c>
      <c r="AJ3" s="4">
        <v>50</v>
      </c>
      <c r="AK3" s="5"/>
      <c r="AL3" s="2">
        <v>0</v>
      </c>
      <c r="AM3" s="3">
        <v>10</v>
      </c>
      <c r="AN3" s="3">
        <v>30</v>
      </c>
      <c r="AO3" s="3">
        <v>50</v>
      </c>
      <c r="AP3" s="3">
        <v>70</v>
      </c>
      <c r="AQ3" s="4">
        <v>90</v>
      </c>
    </row>
    <row r="4" spans="1:43" x14ac:dyDescent="0.25">
      <c r="A4">
        <v>15</v>
      </c>
      <c r="H4" s="89"/>
      <c r="I4" s="93" t="s">
        <v>8</v>
      </c>
      <c r="J4" s="94"/>
      <c r="K4" s="9">
        <f>AVERAGE(A43:F43)</f>
        <v>4.3731666666666671</v>
      </c>
      <c r="L4" s="9">
        <f>AVERAGE(A44:F44)</f>
        <v>6.3706666666666658</v>
      </c>
      <c r="M4" s="9">
        <f>AVERAGE(A45:F45)</f>
        <v>7.8851666666666675</v>
      </c>
      <c r="N4" s="9">
        <f>AVERAGE(A46:F46)</f>
        <v>9.8803333333333345</v>
      </c>
      <c r="O4" s="10">
        <f>AVERAGE(A47:F47)</f>
        <v>11.229333333333335</v>
      </c>
      <c r="P4" s="5"/>
      <c r="Q4" s="11">
        <f t="shared" ref="Q4:V4" si="1">AVERAGE(A43:A47)</f>
        <v>7.9564000000000004</v>
      </c>
      <c r="R4">
        <f t="shared" si="1"/>
        <v>7.6390000000000002</v>
      </c>
      <c r="S4">
        <f t="shared" si="1"/>
        <v>7.7879999999999994</v>
      </c>
      <c r="T4">
        <f t="shared" si="1"/>
        <v>7.9655999999999993</v>
      </c>
      <c r="U4">
        <f t="shared" si="1"/>
        <v>8.1872000000000007</v>
      </c>
      <c r="V4" s="12">
        <f t="shared" si="1"/>
        <v>8.1501999999999999</v>
      </c>
      <c r="X4" s="9"/>
      <c r="Y4" s="9"/>
      <c r="Z4" s="9"/>
      <c r="AA4" s="9"/>
      <c r="AB4" s="9"/>
      <c r="AD4" s="91" t="s">
        <v>9</v>
      </c>
      <c r="AE4" s="92"/>
      <c r="AF4" s="9">
        <f>K3</f>
        <v>5.9326666666666661</v>
      </c>
      <c r="AG4" s="9">
        <f>L3</f>
        <v>11.542166666666667</v>
      </c>
      <c r="AH4" s="9">
        <f>M3</f>
        <v>27.915833333333335</v>
      </c>
      <c r="AI4" s="9">
        <f>N3</f>
        <v>52.721166666666669</v>
      </c>
      <c r="AJ4" s="10">
        <f>O3</f>
        <v>94.936833333333354</v>
      </c>
      <c r="AK4" s="5"/>
      <c r="AL4" s="11">
        <f t="shared" ref="AL4:AQ4" si="2">Q3</f>
        <v>18.787200000000002</v>
      </c>
      <c r="AM4">
        <f t="shared" si="2"/>
        <v>20.940199999999997</v>
      </c>
      <c r="AN4">
        <f t="shared" si="2"/>
        <v>27.603200000000005</v>
      </c>
      <c r="AO4">
        <f t="shared" si="2"/>
        <v>38.924799999999998</v>
      </c>
      <c r="AP4">
        <f t="shared" si="2"/>
        <v>52.233799999999995</v>
      </c>
      <c r="AQ4" s="15">
        <f t="shared" si="2"/>
        <v>73.169200000000004</v>
      </c>
    </row>
    <row r="5" spans="1:43" ht="15.75" thickBot="1" x14ac:dyDescent="0.3">
      <c r="A5" t="s">
        <v>10</v>
      </c>
      <c r="H5" s="90"/>
      <c r="I5" s="95" t="s">
        <v>11</v>
      </c>
      <c r="J5" s="96"/>
      <c r="K5" s="16">
        <f>AVERAGE(A57:F57)</f>
        <v>4.2463333333333333</v>
      </c>
      <c r="L5" s="16">
        <f>AVERAGE(A58:F58)</f>
        <v>4.2809999999999997</v>
      </c>
      <c r="M5" s="16">
        <f>AVERAGE(A59:F59)</f>
        <v>4.508</v>
      </c>
      <c r="N5" s="16">
        <f>AVERAGE(A60:F60)</f>
        <v>5.1301666666666668</v>
      </c>
      <c r="O5" s="17">
        <f>AVERAGE(A61:F61)</f>
        <v>4.5393333333333334</v>
      </c>
      <c r="P5" s="5"/>
      <c r="Q5" s="18">
        <f t="shared" ref="Q5:V5" si="3">AVERAGE(A57:A61)</f>
        <v>4.4139999999999997</v>
      </c>
      <c r="R5" s="19">
        <f t="shared" si="3"/>
        <v>4.7218</v>
      </c>
      <c r="S5" s="19">
        <f t="shared" si="3"/>
        <v>4.4687999999999999</v>
      </c>
      <c r="T5" s="19">
        <f t="shared" si="3"/>
        <v>4.7467999999999995</v>
      </c>
      <c r="U5" s="19">
        <f t="shared" si="3"/>
        <v>4.4657999999999998</v>
      </c>
      <c r="V5" s="20">
        <f t="shared" si="3"/>
        <v>4.4286000000000003</v>
      </c>
      <c r="X5" s="9"/>
      <c r="Y5" s="9"/>
      <c r="Z5" s="9"/>
      <c r="AA5" s="9"/>
      <c r="AB5" s="9"/>
      <c r="AD5" s="97" t="s">
        <v>12</v>
      </c>
      <c r="AE5" s="98"/>
      <c r="AF5" s="9">
        <f>AVERAGE(A36:F36)</f>
        <v>2.5449999999999999</v>
      </c>
      <c r="AG5" s="9">
        <f>AVERAGE(A37:F37)</f>
        <v>6.530333333333334</v>
      </c>
      <c r="AH5" s="9">
        <f>AVERAGE(A38:F38)</f>
        <v>20.535</v>
      </c>
      <c r="AI5" s="9">
        <f>AVERAGE(A39:F39)</f>
        <v>43.704000000000001</v>
      </c>
      <c r="AJ5" s="10">
        <f>AVERAGE(A40:F40)</f>
        <v>83.896166666666673</v>
      </c>
      <c r="AK5" s="5"/>
      <c r="AL5" s="11">
        <f t="shared" ref="AL5:AQ5" si="4">AVERAGE(A36:A40)</f>
        <v>11.5746</v>
      </c>
      <c r="AM5">
        <f t="shared" si="4"/>
        <v>13.422599999999999</v>
      </c>
      <c r="AN5">
        <f t="shared" si="4"/>
        <v>20.877600000000001</v>
      </c>
      <c r="AO5">
        <f t="shared" si="4"/>
        <v>32.234400000000001</v>
      </c>
      <c r="AP5">
        <f t="shared" si="4"/>
        <v>45.1252</v>
      </c>
      <c r="AQ5" s="15">
        <f t="shared" si="4"/>
        <v>65.418199999999999</v>
      </c>
    </row>
    <row r="6" spans="1:43" ht="15.75" thickBot="1" x14ac:dyDescent="0.3">
      <c r="A6">
        <v>92183</v>
      </c>
      <c r="H6" s="99"/>
      <c r="I6" s="100"/>
      <c r="J6" s="100"/>
      <c r="K6" s="100"/>
      <c r="L6" s="100"/>
      <c r="M6" s="100"/>
      <c r="N6" s="100"/>
      <c r="O6" s="100"/>
      <c r="P6" s="5"/>
      <c r="Q6" s="76"/>
      <c r="R6" s="76"/>
      <c r="S6" s="76"/>
      <c r="T6" s="76"/>
      <c r="U6" s="76"/>
      <c r="V6" s="101"/>
      <c r="AD6" s="102" t="s">
        <v>13</v>
      </c>
      <c r="AE6" s="103"/>
      <c r="AF6" s="21">
        <f>AF5/AF4*100</f>
        <v>42.898078435779304</v>
      </c>
      <c r="AG6" s="21">
        <f t="shared" ref="AG6:AQ6" si="5">AG5/AG4*100</f>
        <v>56.578054380315656</v>
      </c>
      <c r="AH6" s="21">
        <f t="shared" si="5"/>
        <v>73.560404788202632</v>
      </c>
      <c r="AI6" s="21">
        <f t="shared" si="5"/>
        <v>82.896496347134445</v>
      </c>
      <c r="AJ6" s="22">
        <f t="shared" si="5"/>
        <v>88.370513025327355</v>
      </c>
      <c r="AK6" s="5"/>
      <c r="AL6" s="23">
        <f t="shared" si="5"/>
        <v>61.608967807869185</v>
      </c>
      <c r="AM6" s="24">
        <f t="shared" si="5"/>
        <v>64.09967431065607</v>
      </c>
      <c r="AN6" s="24">
        <f t="shared" si="5"/>
        <v>75.634709019244141</v>
      </c>
      <c r="AO6" s="24">
        <f t="shared" si="5"/>
        <v>82.811986188753707</v>
      </c>
      <c r="AP6" s="24">
        <f t="shared" si="5"/>
        <v>86.390804421658018</v>
      </c>
      <c r="AQ6" s="25">
        <f t="shared" si="5"/>
        <v>89.406744914526868</v>
      </c>
    </row>
    <row r="7" spans="1:43" ht="15" customHeight="1" x14ac:dyDescent="0.25">
      <c r="A7" t="s">
        <v>14</v>
      </c>
      <c r="H7" s="88" t="s">
        <v>15</v>
      </c>
      <c r="I7" s="26" t="s">
        <v>7</v>
      </c>
      <c r="J7" s="27" t="s">
        <v>16</v>
      </c>
      <c r="K7" s="28">
        <f>AVERAGE(A64:F64)</f>
        <v>2290</v>
      </c>
      <c r="L7" s="28">
        <f>AVERAGE(A65:F65)</f>
        <v>4591</v>
      </c>
      <c r="M7" s="28">
        <f>AVERAGE(A66:F66)</f>
        <v>6852</v>
      </c>
      <c r="N7" s="28">
        <f>AVERAGE(A67:F67)</f>
        <v>9045</v>
      </c>
      <c r="O7" s="29">
        <f>AVERAGE(A68:F68)</f>
        <v>11209</v>
      </c>
      <c r="P7" s="5"/>
      <c r="Q7" s="30">
        <f t="shared" ref="Q7:V7" si="6">AVERAGE(A64:A68)</f>
        <v>6797.4</v>
      </c>
      <c r="R7" s="31">
        <f t="shared" si="6"/>
        <v>6797.4</v>
      </c>
      <c r="S7" s="31">
        <f t="shared" si="6"/>
        <v>6797.4</v>
      </c>
      <c r="T7" s="31">
        <f t="shared" si="6"/>
        <v>6797.4</v>
      </c>
      <c r="U7" s="31">
        <f t="shared" si="6"/>
        <v>6797.4</v>
      </c>
      <c r="V7" s="32">
        <f t="shared" si="6"/>
        <v>6797.4</v>
      </c>
      <c r="W7" s="33"/>
      <c r="AD7" s="93" t="s">
        <v>17</v>
      </c>
      <c r="AE7" s="94"/>
      <c r="AF7" s="9">
        <f>K4</f>
        <v>4.3731666666666671</v>
      </c>
      <c r="AG7" s="9">
        <f>L4</f>
        <v>6.3706666666666658</v>
      </c>
      <c r="AH7" s="9">
        <f>M4</f>
        <v>7.8851666666666675</v>
      </c>
      <c r="AI7" s="9">
        <f>N4</f>
        <v>9.8803333333333345</v>
      </c>
      <c r="AJ7" s="10">
        <f>O4</f>
        <v>11.229333333333335</v>
      </c>
      <c r="AK7" s="5"/>
      <c r="AL7" s="11">
        <f t="shared" ref="AL7:AQ7" si="7">Q4</f>
        <v>7.9564000000000004</v>
      </c>
      <c r="AM7">
        <f t="shared" si="7"/>
        <v>7.6390000000000002</v>
      </c>
      <c r="AN7">
        <f t="shared" si="7"/>
        <v>7.7879999999999994</v>
      </c>
      <c r="AO7">
        <f t="shared" si="7"/>
        <v>7.9655999999999993</v>
      </c>
      <c r="AP7">
        <f t="shared" si="7"/>
        <v>8.1872000000000007</v>
      </c>
      <c r="AQ7" s="15">
        <f t="shared" si="7"/>
        <v>8.1501999999999999</v>
      </c>
    </row>
    <row r="8" spans="1:43" x14ac:dyDescent="0.25">
      <c r="A8" s="34">
        <v>0.1</v>
      </c>
      <c r="B8" s="34">
        <v>0.1</v>
      </c>
      <c r="C8" s="34">
        <v>0.1</v>
      </c>
      <c r="D8" s="34">
        <v>0.1</v>
      </c>
      <c r="E8" s="34">
        <v>0.1</v>
      </c>
      <c r="F8" s="34">
        <v>0.1</v>
      </c>
      <c r="H8" s="89"/>
      <c r="I8" s="35"/>
      <c r="J8" s="36" t="s">
        <v>18</v>
      </c>
      <c r="K8" s="37">
        <f>AVERAGE(A71:F71)</f>
        <v>4527.166666666667</v>
      </c>
      <c r="L8" s="37">
        <f>AVERAGE(A72:F72)</f>
        <v>6622.166666666667</v>
      </c>
      <c r="M8" s="37">
        <f>AVERAGE(A73:F73)</f>
        <v>7483</v>
      </c>
      <c r="N8" s="37">
        <f>AVERAGE(A74:F74)</f>
        <v>7672.166666666667</v>
      </c>
      <c r="O8" s="38">
        <f>AVERAGE(A75:F75)</f>
        <v>7378.166666666667</v>
      </c>
      <c r="P8" s="5"/>
      <c r="Q8" s="23">
        <f t="shared" ref="Q8:V8" si="8">AVERAGE(A71:A75)</f>
        <v>6558.4</v>
      </c>
      <c r="R8" s="24">
        <f t="shared" si="8"/>
        <v>6555.8</v>
      </c>
      <c r="S8" s="24">
        <f t="shared" si="8"/>
        <v>6647.8</v>
      </c>
      <c r="T8" s="24">
        <f t="shared" si="8"/>
        <v>6746</v>
      </c>
      <c r="U8" s="24">
        <f t="shared" si="8"/>
        <v>6896</v>
      </c>
      <c r="V8" s="39">
        <f t="shared" si="8"/>
        <v>7015.2</v>
      </c>
      <c r="W8" s="33"/>
      <c r="AD8" s="97" t="s">
        <v>12</v>
      </c>
      <c r="AE8" s="98"/>
      <c r="AF8" s="9">
        <f>AVERAGE(A50:F50)</f>
        <v>1.1419999999999999</v>
      </c>
      <c r="AG8" s="9">
        <f>AVERAGE(A51:F51)</f>
        <v>1.0210000000000001</v>
      </c>
      <c r="AH8" s="9">
        <f>AVERAGE(A52:F52)</f>
        <v>0.98383333333333323</v>
      </c>
      <c r="AI8" s="9">
        <f>AVERAGE(A53:F53)</f>
        <v>0.83033333333333337</v>
      </c>
      <c r="AJ8" s="10">
        <f>AVERAGE(A54:F54)</f>
        <v>0.72933333333333339</v>
      </c>
      <c r="AK8" s="5"/>
      <c r="AL8" s="11">
        <f t="shared" ref="AL8:AQ8" si="9">AVERAGE(A50:A54)</f>
        <v>1.0064</v>
      </c>
      <c r="AM8">
        <f t="shared" si="9"/>
        <v>0.98840000000000006</v>
      </c>
      <c r="AN8">
        <f t="shared" si="9"/>
        <v>0.88200000000000001</v>
      </c>
      <c r="AO8">
        <f t="shared" si="9"/>
        <v>0.96120000000000005</v>
      </c>
      <c r="AP8">
        <f t="shared" si="9"/>
        <v>0.95419999999999994</v>
      </c>
      <c r="AQ8" s="15">
        <f t="shared" si="9"/>
        <v>0.85560000000000014</v>
      </c>
    </row>
    <row r="9" spans="1:43" ht="15.75" thickBot="1" x14ac:dyDescent="0.3">
      <c r="A9" s="34">
        <v>0.2</v>
      </c>
      <c r="B9" s="34">
        <v>0.2</v>
      </c>
      <c r="C9" s="34">
        <v>0.2</v>
      </c>
      <c r="D9" s="34">
        <v>0.2</v>
      </c>
      <c r="E9" s="34">
        <v>0.2</v>
      </c>
      <c r="F9" s="34">
        <v>0.2</v>
      </c>
      <c r="H9" s="89"/>
      <c r="I9" s="40"/>
      <c r="J9" s="19" t="s">
        <v>19</v>
      </c>
      <c r="K9" s="41">
        <f>K7+K8</f>
        <v>6817.166666666667</v>
      </c>
      <c r="L9" s="42">
        <f t="shared" ref="L9:V9" si="10">L7+L8</f>
        <v>11213.166666666668</v>
      </c>
      <c r="M9" s="42">
        <f t="shared" si="10"/>
        <v>14335</v>
      </c>
      <c r="N9" s="42">
        <f t="shared" si="10"/>
        <v>16717.166666666668</v>
      </c>
      <c r="O9" s="43">
        <f t="shared" si="10"/>
        <v>18587.166666666668</v>
      </c>
      <c r="P9" s="44"/>
      <c r="Q9" s="41">
        <f t="shared" si="10"/>
        <v>13355.8</v>
      </c>
      <c r="R9" s="42">
        <f t="shared" si="10"/>
        <v>13353.2</v>
      </c>
      <c r="S9" s="42">
        <f t="shared" si="10"/>
        <v>13445.2</v>
      </c>
      <c r="T9" s="42">
        <f t="shared" si="10"/>
        <v>13543.4</v>
      </c>
      <c r="U9" s="42">
        <f t="shared" si="10"/>
        <v>13693.4</v>
      </c>
      <c r="V9" s="45">
        <f t="shared" si="10"/>
        <v>13812.599999999999</v>
      </c>
      <c r="W9" s="33"/>
      <c r="X9" s="33"/>
      <c r="Y9" s="33"/>
      <c r="Z9" s="33"/>
      <c r="AA9" s="33"/>
      <c r="AB9" s="33"/>
      <c r="AD9" s="104" t="s">
        <v>13</v>
      </c>
      <c r="AE9" s="105"/>
      <c r="AF9" s="16">
        <f>AF8/AF7*100</f>
        <v>26.113800068600167</v>
      </c>
      <c r="AG9" s="16">
        <f t="shared" ref="AG9:AQ9" si="11">AG8/AG7*100</f>
        <v>16.026580159062373</v>
      </c>
      <c r="AH9" s="16">
        <f t="shared" si="11"/>
        <v>12.477013802286992</v>
      </c>
      <c r="AI9" s="16">
        <f t="shared" si="11"/>
        <v>8.403900003373705</v>
      </c>
      <c r="AJ9" s="17">
        <f t="shared" si="11"/>
        <v>6.4948943243885058</v>
      </c>
      <c r="AK9" s="46"/>
      <c r="AL9" s="18">
        <f t="shared" si="11"/>
        <v>12.64893670504248</v>
      </c>
      <c r="AM9" s="19">
        <f t="shared" si="11"/>
        <v>12.938866343762273</v>
      </c>
      <c r="AN9" s="19">
        <f t="shared" si="11"/>
        <v>11.325115562403699</v>
      </c>
      <c r="AO9" s="19">
        <f t="shared" si="11"/>
        <v>12.066887616752036</v>
      </c>
      <c r="AP9" s="19">
        <f t="shared" si="11"/>
        <v>11.654778190345905</v>
      </c>
      <c r="AQ9" s="47">
        <f t="shared" si="11"/>
        <v>10.497901891978113</v>
      </c>
    </row>
    <row r="10" spans="1:43" x14ac:dyDescent="0.25">
      <c r="A10" s="34">
        <v>0.3</v>
      </c>
      <c r="B10" s="34">
        <v>0.3</v>
      </c>
      <c r="C10" s="34">
        <v>0.3</v>
      </c>
      <c r="D10" s="34">
        <v>0.3</v>
      </c>
      <c r="E10" s="34">
        <v>0.3</v>
      </c>
      <c r="F10" s="34">
        <v>0.3</v>
      </c>
      <c r="H10" s="89"/>
      <c r="I10" s="26" t="s">
        <v>8</v>
      </c>
      <c r="J10" s="27" t="s">
        <v>16</v>
      </c>
      <c r="K10" s="28">
        <f>AVERAGE(A78:F78)</f>
        <v>3158.3333333333335</v>
      </c>
      <c r="L10" s="28">
        <f>AVERAGE(A79:F79)</f>
        <v>6330.833333333333</v>
      </c>
      <c r="M10" s="28">
        <f>AVERAGE(A80:F80)</f>
        <v>9383.8333333333339</v>
      </c>
      <c r="N10" s="28">
        <f>AVERAGE(A81:F81)</f>
        <v>11530.333333333334</v>
      </c>
      <c r="O10" s="29">
        <f>AVERAGE(A82:F82)</f>
        <v>12780.333333333334</v>
      </c>
      <c r="P10" s="5"/>
      <c r="Q10" s="30">
        <f t="shared" ref="Q10:V10" si="12">AVERAGE(A78:A82)</f>
        <v>8894.7999999999993</v>
      </c>
      <c r="R10" s="31">
        <f t="shared" si="12"/>
        <v>8830</v>
      </c>
      <c r="S10" s="31">
        <f t="shared" si="12"/>
        <v>8783.4</v>
      </c>
      <c r="T10" s="31">
        <f t="shared" si="12"/>
        <v>8595.7999999999993</v>
      </c>
      <c r="U10" s="31">
        <f t="shared" si="12"/>
        <v>8401.4</v>
      </c>
      <c r="V10" s="32">
        <f t="shared" si="12"/>
        <v>8315</v>
      </c>
      <c r="W10" s="33"/>
      <c r="X10" s="33"/>
      <c r="Y10" s="33"/>
      <c r="Z10" s="33"/>
      <c r="AA10" s="33"/>
      <c r="AB10" s="33"/>
    </row>
    <row r="11" spans="1:43" x14ac:dyDescent="0.25">
      <c r="A11" s="34">
        <v>0.4</v>
      </c>
      <c r="B11" s="34">
        <v>0.4</v>
      </c>
      <c r="C11" s="34">
        <v>0.4</v>
      </c>
      <c r="D11" s="34">
        <v>0.4</v>
      </c>
      <c r="E11" s="34">
        <v>0.4</v>
      </c>
      <c r="F11" s="34">
        <v>0.4</v>
      </c>
      <c r="H11" s="89"/>
      <c r="I11" s="35"/>
      <c r="J11" s="36" t="s">
        <v>18</v>
      </c>
      <c r="K11" s="37">
        <f>AVERAGE(A85:F85)</f>
        <v>3217.5</v>
      </c>
      <c r="L11" s="37">
        <f>AVERAGE(A86:F86)</f>
        <v>4434.5</v>
      </c>
      <c r="M11" s="37">
        <f>AVERAGE(A87:F87)</f>
        <v>4981.833333333333</v>
      </c>
      <c r="N11" s="37">
        <f>AVERAGE(A88:F88)</f>
        <v>5396.833333333333</v>
      </c>
      <c r="O11" s="38">
        <f>AVERAGE(A89:F89)</f>
        <v>5133.5</v>
      </c>
      <c r="P11" s="5"/>
      <c r="Q11" s="23">
        <f t="shared" ref="Q11:V11" si="13">AVERAGE(A85:A89)</f>
        <v>3686.6</v>
      </c>
      <c r="R11" s="24">
        <f t="shared" si="13"/>
        <v>3868.4</v>
      </c>
      <c r="S11" s="24">
        <f t="shared" si="13"/>
        <v>4446.8</v>
      </c>
      <c r="T11" s="24">
        <f t="shared" si="13"/>
        <v>4783.8</v>
      </c>
      <c r="U11" s="24">
        <f t="shared" si="13"/>
        <v>5203.3999999999996</v>
      </c>
      <c r="V11" s="39">
        <f t="shared" si="13"/>
        <v>5808</v>
      </c>
      <c r="W11" s="33"/>
      <c r="X11" s="33"/>
      <c r="Y11" s="33"/>
      <c r="Z11" s="33"/>
      <c r="AA11" s="33"/>
      <c r="AB11" s="33"/>
    </row>
    <row r="12" spans="1:43" ht="15.75" thickBot="1" x14ac:dyDescent="0.3">
      <c r="A12" s="34">
        <v>0.5</v>
      </c>
      <c r="B12" s="34">
        <v>0.5</v>
      </c>
      <c r="C12" s="34">
        <v>0.5</v>
      </c>
      <c r="D12" s="34">
        <v>0.5</v>
      </c>
      <c r="E12" s="34">
        <v>0.5</v>
      </c>
      <c r="F12" s="34">
        <v>0.5</v>
      </c>
      <c r="H12" s="89"/>
      <c r="I12" s="40"/>
      <c r="J12" s="19" t="s">
        <v>19</v>
      </c>
      <c r="K12" s="41">
        <f>K10+K11</f>
        <v>6375.8333333333339</v>
      </c>
      <c r="L12" s="42">
        <f t="shared" ref="L12:O12" si="14">L10+L11</f>
        <v>10765.333333333332</v>
      </c>
      <c r="M12" s="42">
        <f t="shared" si="14"/>
        <v>14365.666666666668</v>
      </c>
      <c r="N12" s="42">
        <f t="shared" si="14"/>
        <v>16927.166666666668</v>
      </c>
      <c r="O12" s="43">
        <f t="shared" si="14"/>
        <v>17913.833333333336</v>
      </c>
      <c r="P12" s="44"/>
      <c r="Q12" s="41">
        <f t="shared" ref="Q12:V12" si="15">Q10+Q11</f>
        <v>12581.4</v>
      </c>
      <c r="R12" s="42">
        <f t="shared" si="15"/>
        <v>12698.4</v>
      </c>
      <c r="S12" s="42">
        <f t="shared" si="15"/>
        <v>13230.2</v>
      </c>
      <c r="T12" s="42">
        <f t="shared" si="15"/>
        <v>13379.599999999999</v>
      </c>
      <c r="U12" s="42">
        <f t="shared" si="15"/>
        <v>13604.8</v>
      </c>
      <c r="V12" s="45">
        <f t="shared" si="15"/>
        <v>14123</v>
      </c>
      <c r="W12" s="33"/>
      <c r="X12" s="33"/>
      <c r="Y12" s="33"/>
      <c r="Z12" s="33"/>
      <c r="AA12" s="33"/>
      <c r="AB12" s="33"/>
    </row>
    <row r="13" spans="1:43" x14ac:dyDescent="0.25">
      <c r="H13" s="89"/>
      <c r="I13" s="26" t="s">
        <v>11</v>
      </c>
      <c r="J13" s="27" t="s">
        <v>16</v>
      </c>
      <c r="K13" s="28">
        <f>AVERAGE(A92:F92)</f>
        <v>3341</v>
      </c>
      <c r="L13" s="28">
        <f>AVERAGE(A93:F93)</f>
        <v>6686</v>
      </c>
      <c r="M13" s="28">
        <f>AVERAGE(A94:F94)</f>
        <v>10031</v>
      </c>
      <c r="N13" s="28">
        <f>AVERAGE(A95:F95)</f>
        <v>13374</v>
      </c>
      <c r="O13" s="29">
        <f>AVERAGE(A96:F96)</f>
        <v>16721</v>
      </c>
      <c r="P13" s="5"/>
      <c r="Q13" s="30">
        <f t="shared" ref="Q13:V13" si="16">AVERAGE(A92:A96)</f>
        <v>10030.6</v>
      </c>
      <c r="R13" s="31">
        <f t="shared" si="16"/>
        <v>10030.6</v>
      </c>
      <c r="S13" s="31">
        <f t="shared" si="16"/>
        <v>10030.6</v>
      </c>
      <c r="T13" s="31">
        <f t="shared" si="16"/>
        <v>10030.6</v>
      </c>
      <c r="U13" s="31">
        <f t="shared" si="16"/>
        <v>10030.6</v>
      </c>
      <c r="V13" s="32">
        <f t="shared" si="16"/>
        <v>10030.6</v>
      </c>
      <c r="W13" s="33"/>
      <c r="X13" s="33"/>
      <c r="Y13" s="33"/>
      <c r="Z13" s="33"/>
      <c r="AA13" s="33"/>
      <c r="AB13" s="33"/>
    </row>
    <row r="14" spans="1:43" ht="15.75" customHeight="1" x14ac:dyDescent="0.25">
      <c r="A14" t="s">
        <v>20</v>
      </c>
      <c r="H14" s="89"/>
      <c r="I14" s="35"/>
      <c r="J14" s="36" t="s">
        <v>18</v>
      </c>
      <c r="K14" s="37">
        <f>AVERAGE(A99:F99)</f>
        <v>30097</v>
      </c>
      <c r="L14" s="37">
        <f>AVERAGE(A100:F100)</f>
        <v>26753</v>
      </c>
      <c r="M14" s="37">
        <f>AVERAGE(A101:F101)</f>
        <v>23407</v>
      </c>
      <c r="N14" s="37">
        <f>AVERAGE(A102:F102)</f>
        <v>20065</v>
      </c>
      <c r="O14" s="38">
        <f>AVERAGE(A103:F103)</f>
        <v>16721</v>
      </c>
      <c r="P14" s="5"/>
      <c r="Q14" s="23">
        <f t="shared" ref="Q14:V14" si="17">AVERAGE(A99:A103)</f>
        <v>23408.6</v>
      </c>
      <c r="R14" s="24">
        <f t="shared" si="17"/>
        <v>23408.6</v>
      </c>
      <c r="S14" s="24">
        <f t="shared" si="17"/>
        <v>23408.6</v>
      </c>
      <c r="T14" s="24">
        <f t="shared" si="17"/>
        <v>23408.6</v>
      </c>
      <c r="U14" s="24">
        <f t="shared" si="17"/>
        <v>23408.6</v>
      </c>
      <c r="V14" s="39">
        <f t="shared" si="17"/>
        <v>23408.6</v>
      </c>
      <c r="W14" s="33"/>
      <c r="X14" s="33"/>
      <c r="Y14" s="33"/>
      <c r="Z14" s="33"/>
      <c r="AA14" s="33"/>
      <c r="AB14" s="33"/>
    </row>
    <row r="15" spans="1:43" ht="15" customHeight="1" thickBot="1" x14ac:dyDescent="0.3">
      <c r="A15" s="34">
        <v>0</v>
      </c>
      <c r="B15" s="34">
        <v>0.1</v>
      </c>
      <c r="C15" s="34">
        <v>0.3</v>
      </c>
      <c r="D15" s="34">
        <v>0.5</v>
      </c>
      <c r="E15" s="34">
        <v>0.7</v>
      </c>
      <c r="F15" s="34">
        <v>0.9</v>
      </c>
      <c r="H15" s="90"/>
      <c r="I15" s="40"/>
      <c r="J15" s="19" t="s">
        <v>19</v>
      </c>
      <c r="K15" s="41">
        <f>K13+K14</f>
        <v>33438</v>
      </c>
      <c r="L15" s="42">
        <f t="shared" ref="L15:O15" si="18">L13+L14</f>
        <v>33439</v>
      </c>
      <c r="M15" s="42">
        <f t="shared" si="18"/>
        <v>33438</v>
      </c>
      <c r="N15" s="42">
        <f t="shared" si="18"/>
        <v>33439</v>
      </c>
      <c r="O15" s="43">
        <f t="shared" si="18"/>
        <v>33442</v>
      </c>
      <c r="P15" s="44"/>
      <c r="Q15" s="41">
        <f t="shared" ref="Q15:V15" si="19">Q13+Q14</f>
        <v>33439.199999999997</v>
      </c>
      <c r="R15" s="42">
        <f t="shared" si="19"/>
        <v>33439.199999999997</v>
      </c>
      <c r="S15" s="42">
        <f t="shared" si="19"/>
        <v>33439.199999999997</v>
      </c>
      <c r="T15" s="42">
        <f t="shared" si="19"/>
        <v>33439.199999999997</v>
      </c>
      <c r="U15" s="42">
        <f t="shared" si="19"/>
        <v>33439.199999999997</v>
      </c>
      <c r="V15" s="45">
        <f t="shared" si="19"/>
        <v>33439.199999999997</v>
      </c>
      <c r="X15" s="33"/>
      <c r="Y15" s="33"/>
      <c r="Z15" s="33"/>
      <c r="AA15" s="33"/>
      <c r="AB15" s="33"/>
    </row>
    <row r="16" spans="1:43" ht="15.75" thickBot="1" x14ac:dyDescent="0.3">
      <c r="A16" s="34">
        <v>0</v>
      </c>
      <c r="B16" s="34">
        <v>0.1</v>
      </c>
      <c r="C16" s="34">
        <v>0.3</v>
      </c>
      <c r="D16" s="34">
        <v>0.5</v>
      </c>
      <c r="E16" s="34">
        <v>0.7</v>
      </c>
      <c r="F16" s="34">
        <v>0.9</v>
      </c>
      <c r="H16" s="48"/>
      <c r="I16" s="49"/>
      <c r="J16" s="46"/>
      <c r="K16" s="50"/>
      <c r="L16" s="50"/>
      <c r="M16" s="50"/>
      <c r="N16" s="50"/>
      <c r="O16" s="50"/>
      <c r="P16" s="5"/>
      <c r="Q16" s="46"/>
      <c r="R16" s="46"/>
      <c r="S16" s="46"/>
      <c r="T16" s="46"/>
      <c r="U16" s="46"/>
      <c r="V16" s="51"/>
    </row>
    <row r="17" spans="1:29" ht="15.75" thickBot="1" x14ac:dyDescent="0.3">
      <c r="A17" s="34">
        <v>0</v>
      </c>
      <c r="B17" s="34">
        <v>0.1</v>
      </c>
      <c r="C17" s="34">
        <v>0.3</v>
      </c>
      <c r="D17" s="34">
        <v>0.5</v>
      </c>
      <c r="E17" s="34">
        <v>0.7</v>
      </c>
      <c r="F17" s="34">
        <v>0.9</v>
      </c>
      <c r="H17" s="88" t="s">
        <v>21</v>
      </c>
      <c r="I17" s="107" t="s">
        <v>22</v>
      </c>
      <c r="J17" s="108"/>
      <c r="K17" s="33">
        <f>AVERAGE(A22:F22)</f>
        <v>3840.8333333333335</v>
      </c>
      <c r="L17" s="33">
        <f>AVERAGE(A23:F23)</f>
        <v>7682.666666666667</v>
      </c>
      <c r="M17" s="33">
        <f>AVERAGE(A24:F24)</f>
        <v>11523.5</v>
      </c>
      <c r="N17" s="33">
        <f>AVERAGE(A25:F25)</f>
        <v>15364</v>
      </c>
      <c r="O17" s="52">
        <f>AVERAGE(A26:F26)</f>
        <v>19205.833333333332</v>
      </c>
      <c r="P17" s="53"/>
      <c r="Q17" s="54">
        <f t="shared" ref="Q17:V17" si="20">AVERAGE(A22:A26)</f>
        <v>0</v>
      </c>
      <c r="R17" s="28">
        <f t="shared" si="20"/>
        <v>2765.6</v>
      </c>
      <c r="S17" s="28">
        <f t="shared" si="20"/>
        <v>8297.2000000000007</v>
      </c>
      <c r="T17" s="28">
        <f t="shared" si="20"/>
        <v>13828.4</v>
      </c>
      <c r="U17" s="28">
        <f t="shared" si="20"/>
        <v>19358.8</v>
      </c>
      <c r="V17" s="55">
        <f t="shared" si="20"/>
        <v>24890.2</v>
      </c>
      <c r="X17" s="33"/>
      <c r="Y17" s="33"/>
      <c r="Z17" s="33"/>
      <c r="AA17" s="33"/>
      <c r="AB17" s="33"/>
      <c r="AC17" s="33"/>
    </row>
    <row r="18" spans="1:29" x14ac:dyDescent="0.25">
      <c r="A18" s="34">
        <v>0</v>
      </c>
      <c r="B18" s="34">
        <v>0.1</v>
      </c>
      <c r="C18" s="34">
        <v>0.3</v>
      </c>
      <c r="D18" s="34">
        <v>0.5</v>
      </c>
      <c r="E18" s="34">
        <v>0.7</v>
      </c>
      <c r="F18" s="34">
        <v>0.9</v>
      </c>
      <c r="H18" s="89"/>
      <c r="I18" s="91" t="s">
        <v>7</v>
      </c>
      <c r="J18" s="92"/>
      <c r="K18" s="28">
        <f>AVERAGE(A106:F106)</f>
        <v>9658.8333333333339</v>
      </c>
      <c r="L18" s="28">
        <f>AVERAGE(A107:F107)</f>
        <v>16899.333333333332</v>
      </c>
      <c r="M18" s="28">
        <f>AVERAGE(A108:F108)</f>
        <v>22864.166666666668</v>
      </c>
      <c r="N18" s="28">
        <f>AVERAGE(A109:F109)</f>
        <v>28089.833333333332</v>
      </c>
      <c r="O18" s="29">
        <f>AVERAGE(A110:F110)</f>
        <v>32798.666666666664</v>
      </c>
      <c r="P18" s="5"/>
      <c r="Q18" s="54">
        <f t="shared" ref="Q18:V18" si="21">AVERAGE(A106:A110)</f>
        <v>13360.6</v>
      </c>
      <c r="R18" s="28">
        <f t="shared" si="21"/>
        <v>15400.4</v>
      </c>
      <c r="S18" s="28">
        <f t="shared" si="21"/>
        <v>19584</v>
      </c>
      <c r="T18" s="28">
        <f t="shared" si="21"/>
        <v>23780.799999999999</v>
      </c>
      <c r="U18" s="28">
        <f t="shared" si="21"/>
        <v>28016.400000000001</v>
      </c>
      <c r="V18" s="55">
        <f t="shared" si="21"/>
        <v>32230.799999999999</v>
      </c>
      <c r="X18" s="33"/>
      <c r="Y18" s="33"/>
      <c r="Z18" s="33"/>
      <c r="AA18" s="33"/>
      <c r="AB18" s="33"/>
      <c r="AC18" s="33"/>
    </row>
    <row r="19" spans="1:29" x14ac:dyDescent="0.25">
      <c r="A19" s="34">
        <v>0</v>
      </c>
      <c r="B19" s="34">
        <v>0.1</v>
      </c>
      <c r="C19" s="34">
        <v>0.3</v>
      </c>
      <c r="D19" s="34">
        <v>0.5</v>
      </c>
      <c r="E19" s="34">
        <v>0.7</v>
      </c>
      <c r="F19" s="34">
        <v>0.9</v>
      </c>
      <c r="H19" s="89"/>
      <c r="I19" s="102" t="s">
        <v>23</v>
      </c>
      <c r="J19" s="103"/>
      <c r="K19" s="33">
        <f>K18-K$17</f>
        <v>5818</v>
      </c>
      <c r="L19" s="33">
        <f>L18-L$17</f>
        <v>9216.6666666666642</v>
      </c>
      <c r="M19" s="33">
        <f>M18-M$17</f>
        <v>11340.666666666668</v>
      </c>
      <c r="N19" s="33">
        <f>N18-N$17</f>
        <v>12725.833333333332</v>
      </c>
      <c r="O19" s="56">
        <f>O18-O$17</f>
        <v>13592.833333333332</v>
      </c>
      <c r="P19" s="5"/>
      <c r="Q19" s="57">
        <f t="shared" ref="Q19:V19" si="22">Q18-Q$17</f>
        <v>13360.6</v>
      </c>
      <c r="R19" s="33">
        <f t="shared" si="22"/>
        <v>12634.8</v>
      </c>
      <c r="S19" s="33">
        <f t="shared" si="22"/>
        <v>11286.8</v>
      </c>
      <c r="T19" s="33">
        <f t="shared" si="22"/>
        <v>9952.4</v>
      </c>
      <c r="U19" s="33">
        <f t="shared" si="22"/>
        <v>8657.6000000000022</v>
      </c>
      <c r="V19" s="58">
        <f t="shared" si="22"/>
        <v>7340.5999999999985</v>
      </c>
      <c r="X19" s="33"/>
      <c r="Y19" s="33"/>
      <c r="Z19" s="33"/>
      <c r="AA19" s="33"/>
      <c r="AB19" s="33"/>
      <c r="AC19" s="33"/>
    </row>
    <row r="20" spans="1:29" x14ac:dyDescent="0.25">
      <c r="H20" s="89"/>
      <c r="I20" s="93" t="s">
        <v>8</v>
      </c>
      <c r="J20" s="94"/>
      <c r="K20" s="59">
        <f>AVERAGE(A113:F113)</f>
        <v>8839.8333333333339</v>
      </c>
      <c r="L20" s="59">
        <f>AVERAGE(A114:F114)</f>
        <v>15685.166666666666</v>
      </c>
      <c r="M20" s="59">
        <f>AVERAGE(A115:F115)</f>
        <v>21743</v>
      </c>
      <c r="N20" s="59">
        <f>AVERAGE(A116:F116)</f>
        <v>27070.666666666668</v>
      </c>
      <c r="O20" s="60">
        <f>AVERAGE(A117:F117)</f>
        <v>31692.833333333332</v>
      </c>
      <c r="P20" s="5"/>
      <c r="Q20" s="61">
        <f t="shared" ref="Q20:V20" si="23">AVERAGE(A113:A117)</f>
        <v>12586.2</v>
      </c>
      <c r="R20" s="59">
        <f t="shared" si="23"/>
        <v>14472.6</v>
      </c>
      <c r="S20" s="59">
        <f t="shared" si="23"/>
        <v>18542.599999999999</v>
      </c>
      <c r="T20" s="59">
        <f t="shared" si="23"/>
        <v>22544</v>
      </c>
      <c r="U20" s="59">
        <f t="shared" si="23"/>
        <v>26712.799999999999</v>
      </c>
      <c r="V20" s="62">
        <f t="shared" si="23"/>
        <v>31179.599999999999</v>
      </c>
      <c r="X20" s="33"/>
      <c r="Y20" s="33"/>
      <c r="Z20" s="33"/>
      <c r="AA20" s="33"/>
      <c r="AB20" s="33"/>
      <c r="AC20" s="33"/>
    </row>
    <row r="21" spans="1:29" x14ac:dyDescent="0.25">
      <c r="A21" t="s">
        <v>24</v>
      </c>
      <c r="H21" s="89"/>
      <c r="I21" s="102" t="s">
        <v>25</v>
      </c>
      <c r="J21" s="103"/>
      <c r="K21" s="37">
        <f>K20-K$17</f>
        <v>4999</v>
      </c>
      <c r="L21" s="37">
        <f t="shared" ref="L21:O21" si="24">L20-L$17</f>
        <v>8002.4999999999991</v>
      </c>
      <c r="M21" s="37">
        <f t="shared" si="24"/>
        <v>10219.5</v>
      </c>
      <c r="N21" s="37">
        <f t="shared" si="24"/>
        <v>11706.666666666668</v>
      </c>
      <c r="O21" s="38">
        <f t="shared" si="24"/>
        <v>12487</v>
      </c>
      <c r="P21" s="5"/>
      <c r="Q21" s="63">
        <f t="shared" ref="Q21:U21" si="25">Q20-Q$17</f>
        <v>12586.2</v>
      </c>
      <c r="R21" s="37">
        <f t="shared" si="25"/>
        <v>11707</v>
      </c>
      <c r="S21" s="37">
        <f t="shared" si="25"/>
        <v>10245.399999999998</v>
      </c>
      <c r="T21" s="37">
        <f t="shared" si="25"/>
        <v>8715.6</v>
      </c>
      <c r="U21" s="37">
        <f t="shared" si="25"/>
        <v>7354</v>
      </c>
      <c r="V21" s="64">
        <f>V20-V$17</f>
        <v>6289.3999999999978</v>
      </c>
      <c r="X21" s="33"/>
      <c r="Y21" s="33"/>
      <c r="Z21" s="33"/>
      <c r="AA21" s="33"/>
      <c r="AB21" s="33"/>
      <c r="AC21" s="33"/>
    </row>
    <row r="22" spans="1:29" x14ac:dyDescent="0.25">
      <c r="A22">
        <v>0</v>
      </c>
      <c r="B22">
        <v>921</v>
      </c>
      <c r="C22">
        <v>2766</v>
      </c>
      <c r="D22">
        <v>4609</v>
      </c>
      <c r="E22">
        <v>6452</v>
      </c>
      <c r="F22">
        <v>8297</v>
      </c>
      <c r="H22" s="89"/>
      <c r="I22" s="93" t="s">
        <v>11</v>
      </c>
      <c r="J22" s="94"/>
      <c r="K22" s="33">
        <f>AVERAGE(A120:F120)</f>
        <v>35893.333333333336</v>
      </c>
      <c r="L22" s="33">
        <f>AVERAGE(A121:F121)</f>
        <v>38339.666666666664</v>
      </c>
      <c r="M22" s="33">
        <f>AVERAGE(A122:F122)</f>
        <v>40788.166666666664</v>
      </c>
      <c r="N22" s="33">
        <f>AVERAGE(A123:F123)</f>
        <v>43234.833333333336</v>
      </c>
      <c r="O22" s="56">
        <f>AVERAGE(A124:F124)</f>
        <v>45682.833333333336</v>
      </c>
      <c r="P22" s="5"/>
      <c r="Q22" s="57">
        <f t="shared" ref="Q22:V22" si="26">AVERAGE(A120:A124)</f>
        <v>33445</v>
      </c>
      <c r="R22" s="33">
        <f t="shared" si="26"/>
        <v>35207.4</v>
      </c>
      <c r="S22" s="33">
        <f t="shared" si="26"/>
        <v>38731.599999999999</v>
      </c>
      <c r="T22" s="33">
        <f t="shared" si="26"/>
        <v>42257.2</v>
      </c>
      <c r="U22" s="33">
        <f t="shared" si="26"/>
        <v>45780.6</v>
      </c>
      <c r="V22" s="58">
        <f t="shared" si="26"/>
        <v>49304.800000000003</v>
      </c>
      <c r="X22" s="33"/>
      <c r="Y22" s="33"/>
      <c r="Z22" s="33"/>
      <c r="AA22" s="33"/>
      <c r="AB22" s="33"/>
      <c r="AC22" s="33"/>
    </row>
    <row r="23" spans="1:29" ht="15.75" thickBot="1" x14ac:dyDescent="0.3">
      <c r="A23">
        <v>0</v>
      </c>
      <c r="B23">
        <v>1845</v>
      </c>
      <c r="C23">
        <v>5532</v>
      </c>
      <c r="D23">
        <v>9219</v>
      </c>
      <c r="E23">
        <v>12906</v>
      </c>
      <c r="F23">
        <v>16594</v>
      </c>
      <c r="H23" s="106"/>
      <c r="I23" s="109" t="s">
        <v>26</v>
      </c>
      <c r="J23" s="110"/>
      <c r="K23" s="65">
        <f>K22-K$17</f>
        <v>32052.500000000004</v>
      </c>
      <c r="L23" s="65">
        <f t="shared" ref="L23:O23" si="27">L22-L$17</f>
        <v>30656.999999999996</v>
      </c>
      <c r="M23" s="65">
        <f t="shared" si="27"/>
        <v>29264.666666666664</v>
      </c>
      <c r="N23" s="65">
        <f t="shared" si="27"/>
        <v>27870.833333333336</v>
      </c>
      <c r="O23" s="66">
        <f t="shared" si="27"/>
        <v>26477.000000000004</v>
      </c>
      <c r="P23" s="67"/>
      <c r="Q23" s="68">
        <f t="shared" ref="Q23:V23" si="28">Q22-Q$17</f>
        <v>33445</v>
      </c>
      <c r="R23" s="65">
        <f t="shared" si="28"/>
        <v>32441.800000000003</v>
      </c>
      <c r="S23" s="65">
        <f t="shared" si="28"/>
        <v>30434.399999999998</v>
      </c>
      <c r="T23" s="65">
        <f t="shared" si="28"/>
        <v>28428.799999999996</v>
      </c>
      <c r="U23" s="65">
        <f t="shared" si="28"/>
        <v>26421.8</v>
      </c>
      <c r="V23" s="69">
        <f t="shared" si="28"/>
        <v>24414.600000000002</v>
      </c>
      <c r="X23" s="33"/>
      <c r="Y23" s="33"/>
      <c r="Z23" s="33"/>
      <c r="AA23" s="33"/>
      <c r="AB23" s="33"/>
      <c r="AC23" s="33"/>
    </row>
    <row r="24" spans="1:29" ht="15.75" thickTop="1" x14ac:dyDescent="0.25">
      <c r="A24">
        <v>0</v>
      </c>
      <c r="B24">
        <v>2766</v>
      </c>
      <c r="C24">
        <v>8297</v>
      </c>
      <c r="D24">
        <v>13829</v>
      </c>
      <c r="E24">
        <v>19360</v>
      </c>
      <c r="F24">
        <v>24889</v>
      </c>
      <c r="L24" s="9"/>
      <c r="M24" s="9"/>
      <c r="N24" s="9"/>
    </row>
    <row r="25" spans="1:29" x14ac:dyDescent="0.25">
      <c r="A25">
        <v>0</v>
      </c>
      <c r="B25">
        <v>3687</v>
      </c>
      <c r="C25">
        <v>11062</v>
      </c>
      <c r="D25">
        <v>18435</v>
      </c>
      <c r="E25">
        <v>25813</v>
      </c>
      <c r="F25">
        <v>33187</v>
      </c>
      <c r="L25" s="9"/>
      <c r="M25" s="9"/>
      <c r="N25" s="9"/>
    </row>
    <row r="26" spans="1:29" x14ac:dyDescent="0.25">
      <c r="A26">
        <v>0</v>
      </c>
      <c r="B26">
        <v>4609</v>
      </c>
      <c r="C26">
        <v>13829</v>
      </c>
      <c r="D26">
        <v>23050</v>
      </c>
      <c r="E26">
        <v>32263</v>
      </c>
      <c r="F26">
        <v>41484</v>
      </c>
      <c r="L26" s="9"/>
      <c r="M26" s="9"/>
      <c r="N26" s="9"/>
    </row>
    <row r="27" spans="1:29" x14ac:dyDescent="0.25">
      <c r="L27" s="9"/>
      <c r="M27" s="9"/>
      <c r="N27" s="9"/>
    </row>
    <row r="28" spans="1:29" x14ac:dyDescent="0.25">
      <c r="A28" t="s">
        <v>27</v>
      </c>
      <c r="L28" s="9"/>
      <c r="M28" s="9"/>
      <c r="N28" s="9"/>
    </row>
    <row r="29" spans="1:29" x14ac:dyDescent="0.25">
      <c r="A29">
        <v>6.468</v>
      </c>
      <c r="B29">
        <v>6.0629999999999997</v>
      </c>
      <c r="C29">
        <v>5.7510000000000003</v>
      </c>
      <c r="D29">
        <v>5.4379999999999997</v>
      </c>
      <c r="E29">
        <v>6.016</v>
      </c>
      <c r="F29">
        <v>5.86</v>
      </c>
      <c r="L29" s="9"/>
      <c r="M29" s="9"/>
      <c r="N29" s="9"/>
    </row>
    <row r="30" spans="1:29" x14ac:dyDescent="0.25">
      <c r="A30">
        <v>8.032</v>
      </c>
      <c r="B30">
        <v>8.1709999999999994</v>
      </c>
      <c r="C30">
        <v>9.36</v>
      </c>
      <c r="D30">
        <v>12.577999999999999</v>
      </c>
      <c r="E30">
        <v>13.420999999999999</v>
      </c>
      <c r="F30">
        <v>17.690999999999999</v>
      </c>
      <c r="L30" s="9"/>
      <c r="M30" s="9"/>
      <c r="N30" s="9"/>
    </row>
    <row r="31" spans="1:29" x14ac:dyDescent="0.25">
      <c r="A31">
        <v>19.093</v>
      </c>
      <c r="B31">
        <v>16.498999999999999</v>
      </c>
      <c r="C31">
        <v>18.984000000000002</v>
      </c>
      <c r="D31">
        <v>32.905999999999999</v>
      </c>
      <c r="E31">
        <v>33.497</v>
      </c>
      <c r="F31">
        <v>46.515999999999998</v>
      </c>
      <c r="L31" s="9"/>
      <c r="M31" s="9"/>
      <c r="N31" s="9"/>
    </row>
    <row r="32" spans="1:29" x14ac:dyDescent="0.25">
      <c r="A32">
        <v>23.452999999999999</v>
      </c>
      <c r="B32">
        <v>26.968</v>
      </c>
      <c r="C32">
        <v>37.5</v>
      </c>
      <c r="D32">
        <v>54.436999999999998</v>
      </c>
      <c r="E32">
        <v>74.423000000000002</v>
      </c>
      <c r="F32">
        <v>99.546000000000006</v>
      </c>
      <c r="K32" s="9"/>
      <c r="L32" s="9"/>
      <c r="M32" s="9"/>
      <c r="N32" s="9"/>
    </row>
    <row r="33" spans="1:6" x14ac:dyDescent="0.25">
      <c r="A33">
        <v>36.89</v>
      </c>
      <c r="B33">
        <v>47</v>
      </c>
      <c r="C33">
        <v>66.421000000000006</v>
      </c>
      <c r="D33">
        <v>89.265000000000001</v>
      </c>
      <c r="E33">
        <v>133.81200000000001</v>
      </c>
      <c r="F33">
        <v>196.233</v>
      </c>
    </row>
    <row r="35" spans="1:6" x14ac:dyDescent="0.25">
      <c r="A35" t="s">
        <v>28</v>
      </c>
    </row>
    <row r="36" spans="1:6" x14ac:dyDescent="0.25">
      <c r="A36">
        <v>2.7189999999999999</v>
      </c>
      <c r="B36">
        <v>1.5649999999999999</v>
      </c>
      <c r="C36">
        <v>2.6579999999999999</v>
      </c>
      <c r="D36">
        <v>2.4849999999999999</v>
      </c>
      <c r="E36">
        <v>2.657</v>
      </c>
      <c r="F36">
        <v>3.1859999999999999</v>
      </c>
    </row>
    <row r="37" spans="1:6" x14ac:dyDescent="0.25">
      <c r="A37">
        <v>3.0310000000000001</v>
      </c>
      <c r="B37">
        <v>3.4689999999999999</v>
      </c>
      <c r="C37">
        <v>4.702</v>
      </c>
      <c r="D37">
        <v>7.0739999999999998</v>
      </c>
      <c r="E37">
        <v>8.625</v>
      </c>
      <c r="F37">
        <v>12.281000000000001</v>
      </c>
    </row>
    <row r="38" spans="1:6" x14ac:dyDescent="0.25">
      <c r="A38">
        <v>10.936</v>
      </c>
      <c r="B38">
        <v>9.577</v>
      </c>
      <c r="C38">
        <v>12.143000000000001</v>
      </c>
      <c r="D38">
        <v>26.324999999999999</v>
      </c>
      <c r="E38">
        <v>26.623000000000001</v>
      </c>
      <c r="F38">
        <v>37.606000000000002</v>
      </c>
    </row>
    <row r="39" spans="1:6" x14ac:dyDescent="0.25">
      <c r="A39">
        <v>14.188000000000001</v>
      </c>
      <c r="B39">
        <v>17.390999999999998</v>
      </c>
      <c r="C39">
        <v>28.920999999999999</v>
      </c>
      <c r="D39">
        <v>46.186999999999998</v>
      </c>
      <c r="E39">
        <v>64.844999999999999</v>
      </c>
      <c r="F39">
        <v>90.691999999999993</v>
      </c>
    </row>
    <row r="40" spans="1:6" x14ac:dyDescent="0.25">
      <c r="A40">
        <v>26.998999999999999</v>
      </c>
      <c r="B40">
        <v>35.110999999999997</v>
      </c>
      <c r="C40">
        <v>55.963999999999999</v>
      </c>
      <c r="D40">
        <v>79.100999999999999</v>
      </c>
      <c r="E40">
        <v>122.876</v>
      </c>
      <c r="F40">
        <v>183.32599999999999</v>
      </c>
    </row>
    <row r="42" spans="1:6" x14ac:dyDescent="0.25">
      <c r="A42" t="s">
        <v>29</v>
      </c>
    </row>
    <row r="43" spans="1:6" x14ac:dyDescent="0.25">
      <c r="A43">
        <v>5.274</v>
      </c>
      <c r="B43">
        <v>4.641</v>
      </c>
      <c r="C43">
        <v>3.8130000000000002</v>
      </c>
      <c r="D43">
        <v>4.8869999999999996</v>
      </c>
      <c r="E43">
        <v>3.9369999999999998</v>
      </c>
      <c r="F43">
        <v>3.6869999999999998</v>
      </c>
    </row>
    <row r="44" spans="1:6" x14ac:dyDescent="0.25">
      <c r="A44">
        <v>6.9569999999999999</v>
      </c>
      <c r="B44">
        <v>7.0069999999999997</v>
      </c>
      <c r="C44">
        <v>5.4359999999999999</v>
      </c>
      <c r="D44">
        <v>5.7510000000000003</v>
      </c>
      <c r="E44">
        <v>6.9379999999999997</v>
      </c>
      <c r="F44">
        <v>6.1349999999999998</v>
      </c>
    </row>
    <row r="45" spans="1:6" x14ac:dyDescent="0.25">
      <c r="A45">
        <v>8.0760000000000005</v>
      </c>
      <c r="B45">
        <v>7.2080000000000002</v>
      </c>
      <c r="C45">
        <v>8.3829999999999991</v>
      </c>
      <c r="D45">
        <v>7.25</v>
      </c>
      <c r="E45">
        <v>7.423</v>
      </c>
      <c r="F45">
        <v>8.9710000000000001</v>
      </c>
    </row>
    <row r="46" spans="1:6" x14ac:dyDescent="0.25">
      <c r="A46">
        <v>8.5839999999999996</v>
      </c>
      <c r="B46">
        <v>9.7360000000000007</v>
      </c>
      <c r="C46">
        <v>10.167</v>
      </c>
      <c r="D46">
        <v>9.9939999999999998</v>
      </c>
      <c r="E46">
        <v>11.044</v>
      </c>
      <c r="F46">
        <v>9.7569999999999997</v>
      </c>
    </row>
    <row r="47" spans="1:6" x14ac:dyDescent="0.25">
      <c r="A47">
        <v>10.891</v>
      </c>
      <c r="B47">
        <v>9.6029999999999998</v>
      </c>
      <c r="C47">
        <v>11.141</v>
      </c>
      <c r="D47">
        <v>11.946</v>
      </c>
      <c r="E47">
        <v>11.593999999999999</v>
      </c>
      <c r="F47">
        <v>12.201000000000001</v>
      </c>
    </row>
    <row r="49" spans="1:52" x14ac:dyDescent="0.25">
      <c r="A49" t="s">
        <v>30</v>
      </c>
    </row>
    <row r="50" spans="1:52" x14ac:dyDescent="0.25">
      <c r="A50">
        <v>1.5089999999999999</v>
      </c>
      <c r="B50">
        <v>1.1859999999999999</v>
      </c>
      <c r="C50">
        <v>0.96799999999999997</v>
      </c>
      <c r="D50">
        <v>1.2250000000000001</v>
      </c>
      <c r="E50">
        <v>0.97799999999999998</v>
      </c>
      <c r="F50">
        <v>0.98599999999999999</v>
      </c>
    </row>
    <row r="51" spans="1:52" x14ac:dyDescent="0.25">
      <c r="A51">
        <v>1.0640000000000001</v>
      </c>
      <c r="B51">
        <v>1.169</v>
      </c>
      <c r="C51">
        <v>0.93600000000000005</v>
      </c>
      <c r="D51">
        <v>0.96799999999999997</v>
      </c>
      <c r="E51">
        <v>1.0880000000000001</v>
      </c>
      <c r="F51">
        <v>0.90100000000000002</v>
      </c>
      <c r="AZ51" t="s">
        <v>31</v>
      </c>
    </row>
    <row r="52" spans="1:52" x14ac:dyDescent="0.25">
      <c r="A52">
        <v>1.08</v>
      </c>
      <c r="B52">
        <v>1.0049999999999999</v>
      </c>
      <c r="C52">
        <v>1.0529999999999999</v>
      </c>
      <c r="D52">
        <v>0.89</v>
      </c>
      <c r="E52">
        <v>1.016</v>
      </c>
      <c r="F52">
        <v>0.85899999999999999</v>
      </c>
    </row>
    <row r="53" spans="1:52" x14ac:dyDescent="0.25">
      <c r="A53">
        <v>0.72299999999999998</v>
      </c>
      <c r="B53">
        <v>0.86</v>
      </c>
      <c r="C53">
        <v>0.78100000000000003</v>
      </c>
      <c r="D53">
        <v>0.82599999999999996</v>
      </c>
      <c r="E53">
        <v>0.89900000000000002</v>
      </c>
      <c r="F53">
        <v>0.89300000000000002</v>
      </c>
    </row>
    <row r="54" spans="1:52" x14ac:dyDescent="0.25">
      <c r="A54">
        <v>0.65600000000000003</v>
      </c>
      <c r="B54">
        <v>0.72199999999999998</v>
      </c>
      <c r="C54">
        <v>0.67200000000000004</v>
      </c>
      <c r="D54">
        <v>0.89700000000000002</v>
      </c>
      <c r="E54">
        <v>0.79</v>
      </c>
      <c r="F54">
        <v>0.63900000000000001</v>
      </c>
    </row>
    <row r="56" spans="1:52" x14ac:dyDescent="0.25">
      <c r="A56" t="s">
        <v>32</v>
      </c>
    </row>
    <row r="57" spans="1:52" x14ac:dyDescent="0.25">
      <c r="A57">
        <v>4.9459999999999997</v>
      </c>
      <c r="B57">
        <v>4.125</v>
      </c>
      <c r="C57">
        <v>3.75</v>
      </c>
      <c r="D57">
        <v>4.9690000000000003</v>
      </c>
      <c r="E57">
        <v>3.9529999999999998</v>
      </c>
      <c r="F57">
        <v>3.7349999999999999</v>
      </c>
    </row>
    <row r="58" spans="1:52" x14ac:dyDescent="0.25">
      <c r="A58">
        <v>3.6720000000000002</v>
      </c>
      <c r="B58">
        <v>4.7960000000000003</v>
      </c>
      <c r="C58">
        <v>4.0149999999999997</v>
      </c>
      <c r="D58">
        <v>4.859</v>
      </c>
      <c r="E58">
        <v>3.4220000000000002</v>
      </c>
      <c r="F58">
        <v>4.9219999999999997</v>
      </c>
    </row>
    <row r="59" spans="1:52" x14ac:dyDescent="0.25">
      <c r="A59">
        <v>4.125</v>
      </c>
      <c r="B59">
        <v>5.141</v>
      </c>
      <c r="C59">
        <v>4.0789999999999997</v>
      </c>
      <c r="D59">
        <v>4.3899999999999997</v>
      </c>
      <c r="E59">
        <v>5.016</v>
      </c>
      <c r="F59">
        <v>4.2969999999999997</v>
      </c>
    </row>
    <row r="60" spans="1:52" x14ac:dyDescent="0.25">
      <c r="A60">
        <v>4.9829999999999997</v>
      </c>
      <c r="B60">
        <v>5.0780000000000003</v>
      </c>
      <c r="C60">
        <v>5.0780000000000003</v>
      </c>
      <c r="D60">
        <v>4.6879999999999997</v>
      </c>
      <c r="E60">
        <v>5.6719999999999997</v>
      </c>
      <c r="F60">
        <v>5.282</v>
      </c>
    </row>
    <row r="61" spans="1:52" x14ac:dyDescent="0.25">
      <c r="A61">
        <v>4.3440000000000003</v>
      </c>
      <c r="B61">
        <v>4.4690000000000003</v>
      </c>
      <c r="C61">
        <v>5.4219999999999997</v>
      </c>
      <c r="D61">
        <v>4.8280000000000003</v>
      </c>
      <c r="E61">
        <v>4.266</v>
      </c>
      <c r="F61">
        <v>3.907</v>
      </c>
    </row>
    <row r="63" spans="1:52" x14ac:dyDescent="0.25">
      <c r="A63" t="s">
        <v>33</v>
      </c>
    </row>
    <row r="64" spans="1:52" x14ac:dyDescent="0.25">
      <c r="A64">
        <v>2290</v>
      </c>
      <c r="B64">
        <v>2290</v>
      </c>
      <c r="C64">
        <v>2290</v>
      </c>
      <c r="D64">
        <v>2290</v>
      </c>
      <c r="E64">
        <v>2290</v>
      </c>
      <c r="F64">
        <v>2290</v>
      </c>
    </row>
    <row r="65" spans="1:6" x14ac:dyDescent="0.25">
      <c r="A65">
        <v>4591</v>
      </c>
      <c r="B65">
        <v>4591</v>
      </c>
      <c r="C65">
        <v>4591</v>
      </c>
      <c r="D65">
        <v>4591</v>
      </c>
      <c r="E65">
        <v>4591</v>
      </c>
      <c r="F65">
        <v>4591</v>
      </c>
    </row>
    <row r="66" spans="1:6" x14ac:dyDescent="0.25">
      <c r="A66">
        <v>6852</v>
      </c>
      <c r="B66">
        <v>6852</v>
      </c>
      <c r="C66">
        <v>6852</v>
      </c>
      <c r="D66">
        <v>6852</v>
      </c>
      <c r="E66">
        <v>6852</v>
      </c>
      <c r="F66">
        <v>6852</v>
      </c>
    </row>
    <row r="67" spans="1:6" x14ac:dyDescent="0.25">
      <c r="A67">
        <v>9045</v>
      </c>
      <c r="B67">
        <v>9045</v>
      </c>
      <c r="C67">
        <v>9045</v>
      </c>
      <c r="D67">
        <v>9045</v>
      </c>
      <c r="E67">
        <v>9045</v>
      </c>
      <c r="F67">
        <v>9045</v>
      </c>
    </row>
    <row r="68" spans="1:6" x14ac:dyDescent="0.25">
      <c r="A68">
        <v>11209</v>
      </c>
      <c r="B68">
        <v>11209</v>
      </c>
      <c r="C68">
        <v>11209</v>
      </c>
      <c r="D68">
        <v>11209</v>
      </c>
      <c r="E68">
        <v>11209</v>
      </c>
      <c r="F68">
        <v>11209</v>
      </c>
    </row>
    <row r="70" spans="1:6" x14ac:dyDescent="0.25">
      <c r="A70" t="s">
        <v>34</v>
      </c>
    </row>
    <row r="71" spans="1:6" x14ac:dyDescent="0.25">
      <c r="A71">
        <v>4481</v>
      </c>
      <c r="B71">
        <v>4441</v>
      </c>
      <c r="C71">
        <v>4480</v>
      </c>
      <c r="D71">
        <v>4528</v>
      </c>
      <c r="E71">
        <v>4598</v>
      </c>
      <c r="F71">
        <v>4635</v>
      </c>
    </row>
    <row r="72" spans="1:6" x14ac:dyDescent="0.25">
      <c r="A72">
        <v>6371</v>
      </c>
      <c r="B72">
        <v>6419</v>
      </c>
      <c r="C72">
        <v>6629</v>
      </c>
      <c r="D72">
        <v>6720</v>
      </c>
      <c r="E72">
        <v>6796</v>
      </c>
      <c r="F72">
        <v>6798</v>
      </c>
    </row>
    <row r="73" spans="1:6" x14ac:dyDescent="0.25">
      <c r="A73">
        <v>7403</v>
      </c>
      <c r="B73">
        <v>7426</v>
      </c>
      <c r="C73">
        <v>7408</v>
      </c>
      <c r="D73">
        <v>7503</v>
      </c>
      <c r="E73">
        <v>7568</v>
      </c>
      <c r="F73">
        <v>7590</v>
      </c>
    </row>
    <row r="74" spans="1:6" x14ac:dyDescent="0.25">
      <c r="A74">
        <v>7507</v>
      </c>
      <c r="B74">
        <v>7466</v>
      </c>
      <c r="C74">
        <v>7527</v>
      </c>
      <c r="D74">
        <v>7681</v>
      </c>
      <c r="E74">
        <v>7799</v>
      </c>
      <c r="F74">
        <v>8053</v>
      </c>
    </row>
    <row r="75" spans="1:6" x14ac:dyDescent="0.25">
      <c r="A75">
        <v>7030</v>
      </c>
      <c r="B75">
        <v>7027</v>
      </c>
      <c r="C75">
        <v>7195</v>
      </c>
      <c r="D75">
        <v>7298</v>
      </c>
      <c r="E75">
        <v>7719</v>
      </c>
      <c r="F75">
        <v>8000</v>
      </c>
    </row>
    <row r="77" spans="1:6" x14ac:dyDescent="0.25">
      <c r="A77" t="s">
        <v>35</v>
      </c>
    </row>
    <row r="78" spans="1:6" x14ac:dyDescent="0.25">
      <c r="A78">
        <v>3019</v>
      </c>
      <c r="B78">
        <v>3042</v>
      </c>
      <c r="C78">
        <v>3218</v>
      </c>
      <c r="D78">
        <v>3227</v>
      </c>
      <c r="E78">
        <v>3223</v>
      </c>
      <c r="F78">
        <v>3221</v>
      </c>
    </row>
    <row r="79" spans="1:6" x14ac:dyDescent="0.25">
      <c r="A79">
        <v>6113</v>
      </c>
      <c r="B79">
        <v>6096</v>
      </c>
      <c r="C79">
        <v>6357</v>
      </c>
      <c r="D79">
        <v>6473</v>
      </c>
      <c r="E79">
        <v>6474</v>
      </c>
      <c r="F79">
        <v>6472</v>
      </c>
    </row>
    <row r="80" spans="1:6" x14ac:dyDescent="0.25">
      <c r="A80">
        <v>9061</v>
      </c>
      <c r="B80">
        <v>9049</v>
      </c>
      <c r="C80">
        <v>9239</v>
      </c>
      <c r="D80">
        <v>9576</v>
      </c>
      <c r="E80">
        <v>9697</v>
      </c>
      <c r="F80">
        <v>9681</v>
      </c>
    </row>
    <row r="81" spans="1:6" x14ac:dyDescent="0.25">
      <c r="A81">
        <v>11841</v>
      </c>
      <c r="B81">
        <v>11770</v>
      </c>
      <c r="C81">
        <v>11595</v>
      </c>
      <c r="D81">
        <v>11587</v>
      </c>
      <c r="E81">
        <v>11395</v>
      </c>
      <c r="F81">
        <v>10994</v>
      </c>
    </row>
    <row r="82" spans="1:6" x14ac:dyDescent="0.25">
      <c r="A82">
        <v>14440</v>
      </c>
      <c r="B82">
        <v>14193</v>
      </c>
      <c r="C82">
        <v>13508</v>
      </c>
      <c r="D82">
        <v>12116</v>
      </c>
      <c r="E82">
        <v>11218</v>
      </c>
      <c r="F82">
        <v>11207</v>
      </c>
    </row>
    <row r="84" spans="1:6" x14ac:dyDescent="0.25">
      <c r="A84" t="s">
        <v>36</v>
      </c>
    </row>
    <row r="85" spans="1:6" x14ac:dyDescent="0.25">
      <c r="A85">
        <v>3042</v>
      </c>
      <c r="B85">
        <v>3042</v>
      </c>
      <c r="C85">
        <v>3166</v>
      </c>
      <c r="D85">
        <v>3261</v>
      </c>
      <c r="E85">
        <v>3338</v>
      </c>
      <c r="F85">
        <v>3456</v>
      </c>
    </row>
    <row r="86" spans="1:6" x14ac:dyDescent="0.25">
      <c r="A86">
        <v>4067</v>
      </c>
      <c r="B86">
        <v>4176</v>
      </c>
      <c r="C86">
        <v>4402</v>
      </c>
      <c r="D86">
        <v>4531</v>
      </c>
      <c r="E86">
        <v>4592</v>
      </c>
      <c r="F86">
        <v>4839</v>
      </c>
    </row>
    <row r="87" spans="1:6" x14ac:dyDescent="0.25">
      <c r="A87">
        <v>4255</v>
      </c>
      <c r="B87">
        <v>4327</v>
      </c>
      <c r="C87">
        <v>4775</v>
      </c>
      <c r="D87">
        <v>5097</v>
      </c>
      <c r="E87">
        <v>5387</v>
      </c>
      <c r="F87">
        <v>6050</v>
      </c>
    </row>
    <row r="88" spans="1:6" x14ac:dyDescent="0.25">
      <c r="A88">
        <v>3886</v>
      </c>
      <c r="B88">
        <v>4135</v>
      </c>
      <c r="C88">
        <v>4819</v>
      </c>
      <c r="D88">
        <v>5495</v>
      </c>
      <c r="E88">
        <v>6745</v>
      </c>
      <c r="F88">
        <v>7301</v>
      </c>
    </row>
    <row r="89" spans="1:6" x14ac:dyDescent="0.25">
      <c r="A89">
        <v>3183</v>
      </c>
      <c r="B89">
        <v>3662</v>
      </c>
      <c r="C89">
        <v>5072</v>
      </c>
      <c r="D89">
        <v>5535</v>
      </c>
      <c r="E89">
        <v>5955</v>
      </c>
      <c r="F89">
        <v>7394</v>
      </c>
    </row>
    <row r="91" spans="1:6" x14ac:dyDescent="0.25">
      <c r="A91" t="s">
        <v>37</v>
      </c>
    </row>
    <row r="92" spans="1:6" x14ac:dyDescent="0.25">
      <c r="A92">
        <v>3341</v>
      </c>
      <c r="B92">
        <v>3341</v>
      </c>
      <c r="C92">
        <v>3341</v>
      </c>
      <c r="D92">
        <v>3341</v>
      </c>
      <c r="E92">
        <v>3341</v>
      </c>
      <c r="F92">
        <v>3341</v>
      </c>
    </row>
    <row r="93" spans="1:6" x14ac:dyDescent="0.25">
      <c r="A93">
        <v>6686</v>
      </c>
      <c r="B93">
        <v>6686</v>
      </c>
      <c r="C93">
        <v>6686</v>
      </c>
      <c r="D93">
        <v>6686</v>
      </c>
      <c r="E93">
        <v>6686</v>
      </c>
      <c r="F93">
        <v>6686</v>
      </c>
    </row>
    <row r="94" spans="1:6" x14ac:dyDescent="0.25">
      <c r="A94">
        <v>10031</v>
      </c>
      <c r="B94">
        <v>10031</v>
      </c>
      <c r="C94">
        <v>10031</v>
      </c>
      <c r="D94">
        <v>10031</v>
      </c>
      <c r="E94">
        <v>10031</v>
      </c>
      <c r="F94">
        <v>10031</v>
      </c>
    </row>
    <row r="95" spans="1:6" x14ac:dyDescent="0.25">
      <c r="A95">
        <v>13374</v>
      </c>
      <c r="B95">
        <v>13374</v>
      </c>
      <c r="C95">
        <v>13374</v>
      </c>
      <c r="D95">
        <v>13374</v>
      </c>
      <c r="E95">
        <v>13374</v>
      </c>
      <c r="F95">
        <v>13374</v>
      </c>
    </row>
    <row r="96" spans="1:6" x14ac:dyDescent="0.25">
      <c r="A96">
        <v>16721</v>
      </c>
      <c r="B96">
        <v>16721</v>
      </c>
      <c r="C96">
        <v>16721</v>
      </c>
      <c r="D96">
        <v>16721</v>
      </c>
      <c r="E96">
        <v>16721</v>
      </c>
      <c r="F96">
        <v>16721</v>
      </c>
    </row>
    <row r="98" spans="1:6" x14ac:dyDescent="0.25">
      <c r="A98" t="s">
        <v>38</v>
      </c>
    </row>
    <row r="99" spans="1:6" x14ac:dyDescent="0.25">
      <c r="A99">
        <v>30097</v>
      </c>
      <c r="B99">
        <v>30097</v>
      </c>
      <c r="C99">
        <v>30097</v>
      </c>
      <c r="D99">
        <v>30097</v>
      </c>
      <c r="E99">
        <v>30097</v>
      </c>
      <c r="F99">
        <v>30097</v>
      </c>
    </row>
    <row r="100" spans="1:6" x14ac:dyDescent="0.25">
      <c r="A100">
        <v>26753</v>
      </c>
      <c r="B100">
        <v>26753</v>
      </c>
      <c r="C100">
        <v>26753</v>
      </c>
      <c r="D100">
        <v>26753</v>
      </c>
      <c r="E100">
        <v>26753</v>
      </c>
      <c r="F100">
        <v>26753</v>
      </c>
    </row>
    <row r="101" spans="1:6" x14ac:dyDescent="0.25">
      <c r="A101">
        <v>23407</v>
      </c>
      <c r="B101">
        <v>23407</v>
      </c>
      <c r="C101">
        <v>23407</v>
      </c>
      <c r="D101">
        <v>23407</v>
      </c>
      <c r="E101">
        <v>23407</v>
      </c>
      <c r="F101">
        <v>23407</v>
      </c>
    </row>
    <row r="102" spans="1:6" x14ac:dyDescent="0.25">
      <c r="A102">
        <v>20065</v>
      </c>
      <c r="B102">
        <v>20065</v>
      </c>
      <c r="C102">
        <v>20065</v>
      </c>
      <c r="D102">
        <v>20065</v>
      </c>
      <c r="E102">
        <v>20065</v>
      </c>
      <c r="F102">
        <v>20065</v>
      </c>
    </row>
    <row r="103" spans="1:6" x14ac:dyDescent="0.25">
      <c r="A103">
        <v>16721</v>
      </c>
      <c r="B103">
        <v>16721</v>
      </c>
      <c r="C103">
        <v>16721</v>
      </c>
      <c r="D103">
        <v>16721</v>
      </c>
      <c r="E103">
        <v>16721</v>
      </c>
      <c r="F103">
        <v>16721</v>
      </c>
    </row>
    <row r="105" spans="1:6" x14ac:dyDescent="0.25">
      <c r="A105" t="s">
        <v>39</v>
      </c>
    </row>
    <row r="106" spans="1:6" x14ac:dyDescent="0.25">
      <c r="A106">
        <v>6777</v>
      </c>
      <c r="B106">
        <v>7416</v>
      </c>
      <c r="C106">
        <v>8817</v>
      </c>
      <c r="D106">
        <v>10236</v>
      </c>
      <c r="E106">
        <v>11644</v>
      </c>
      <c r="F106">
        <v>13063</v>
      </c>
    </row>
    <row r="107" spans="1:6" x14ac:dyDescent="0.25">
      <c r="A107">
        <v>10968</v>
      </c>
      <c r="B107">
        <v>12370</v>
      </c>
      <c r="C107">
        <v>15310</v>
      </c>
      <c r="D107">
        <v>18138</v>
      </c>
      <c r="E107">
        <v>20941</v>
      </c>
      <c r="F107">
        <v>23669</v>
      </c>
    </row>
    <row r="108" spans="1:6" x14ac:dyDescent="0.25">
      <c r="A108">
        <v>14260</v>
      </c>
      <c r="B108">
        <v>16323</v>
      </c>
      <c r="C108">
        <v>20395</v>
      </c>
      <c r="D108">
        <v>24593</v>
      </c>
      <c r="E108">
        <v>28749</v>
      </c>
      <c r="F108">
        <v>32865</v>
      </c>
    </row>
    <row r="109" spans="1:6" x14ac:dyDescent="0.25">
      <c r="A109">
        <v>16557</v>
      </c>
      <c r="B109">
        <v>19244</v>
      </c>
      <c r="C109">
        <v>24761</v>
      </c>
      <c r="D109">
        <v>30374</v>
      </c>
      <c r="E109">
        <v>35947</v>
      </c>
      <c r="F109">
        <v>41656</v>
      </c>
    </row>
    <row r="110" spans="1:6" x14ac:dyDescent="0.25">
      <c r="A110">
        <v>18241</v>
      </c>
      <c r="B110">
        <v>21649</v>
      </c>
      <c r="C110">
        <v>28637</v>
      </c>
      <c r="D110">
        <v>35563</v>
      </c>
      <c r="E110">
        <v>42801</v>
      </c>
      <c r="F110">
        <v>49901</v>
      </c>
    </row>
    <row r="112" spans="1:6" x14ac:dyDescent="0.25">
      <c r="A112" t="s">
        <v>40</v>
      </c>
    </row>
    <row r="113" spans="1:6" x14ac:dyDescent="0.25">
      <c r="A113">
        <v>6067</v>
      </c>
      <c r="B113">
        <v>6680</v>
      </c>
      <c r="C113">
        <v>8160</v>
      </c>
      <c r="D113">
        <v>9444</v>
      </c>
      <c r="E113">
        <v>10696</v>
      </c>
      <c r="F113">
        <v>11992</v>
      </c>
    </row>
    <row r="114" spans="1:6" x14ac:dyDescent="0.25">
      <c r="A114">
        <v>10186</v>
      </c>
      <c r="B114">
        <v>11458</v>
      </c>
      <c r="C114">
        <v>14303</v>
      </c>
      <c r="D114">
        <v>16907</v>
      </c>
      <c r="E114">
        <v>19327</v>
      </c>
      <c r="F114">
        <v>21930</v>
      </c>
    </row>
    <row r="115" spans="1:6" x14ac:dyDescent="0.25">
      <c r="A115">
        <v>13321</v>
      </c>
      <c r="B115">
        <v>15150</v>
      </c>
      <c r="C115">
        <v>19327</v>
      </c>
      <c r="D115">
        <v>23526</v>
      </c>
      <c r="E115">
        <v>27474</v>
      </c>
      <c r="F115">
        <v>31660</v>
      </c>
    </row>
    <row r="116" spans="1:6" x14ac:dyDescent="0.25">
      <c r="A116">
        <v>15732</v>
      </c>
      <c r="B116">
        <v>18269</v>
      </c>
      <c r="C116">
        <v>23495</v>
      </c>
      <c r="D116">
        <v>28883</v>
      </c>
      <c r="E116">
        <v>35022</v>
      </c>
      <c r="F116">
        <v>41023</v>
      </c>
    </row>
    <row r="117" spans="1:6" x14ac:dyDescent="0.25">
      <c r="A117">
        <v>17625</v>
      </c>
      <c r="B117">
        <v>20806</v>
      </c>
      <c r="C117">
        <v>27428</v>
      </c>
      <c r="D117">
        <v>33960</v>
      </c>
      <c r="E117">
        <v>41045</v>
      </c>
      <c r="F117">
        <v>49293</v>
      </c>
    </row>
    <row r="119" spans="1:6" x14ac:dyDescent="0.25">
      <c r="A119" t="s">
        <v>41</v>
      </c>
    </row>
    <row r="120" spans="1:6" x14ac:dyDescent="0.25">
      <c r="A120">
        <v>33445</v>
      </c>
      <c r="B120">
        <v>34033</v>
      </c>
      <c r="C120">
        <v>35208</v>
      </c>
      <c r="D120">
        <v>36383</v>
      </c>
      <c r="E120">
        <v>37558</v>
      </c>
      <c r="F120">
        <v>38733</v>
      </c>
    </row>
    <row r="121" spans="1:6" x14ac:dyDescent="0.25">
      <c r="A121">
        <v>33445</v>
      </c>
      <c r="B121">
        <v>34620</v>
      </c>
      <c r="C121">
        <v>36969</v>
      </c>
      <c r="D121">
        <v>39319</v>
      </c>
      <c r="E121">
        <v>41668</v>
      </c>
      <c r="F121">
        <v>44017</v>
      </c>
    </row>
    <row r="122" spans="1:6" x14ac:dyDescent="0.25">
      <c r="A122">
        <v>33445</v>
      </c>
      <c r="B122">
        <v>35207</v>
      </c>
      <c r="C122">
        <v>38732</v>
      </c>
      <c r="D122">
        <v>42258</v>
      </c>
      <c r="E122">
        <v>45781</v>
      </c>
      <c r="F122">
        <v>49306</v>
      </c>
    </row>
    <row r="123" spans="1:6" x14ac:dyDescent="0.25">
      <c r="A123">
        <v>33445</v>
      </c>
      <c r="B123">
        <v>35795</v>
      </c>
      <c r="C123">
        <v>40493</v>
      </c>
      <c r="D123">
        <v>45194</v>
      </c>
      <c r="E123">
        <v>49892</v>
      </c>
      <c r="F123">
        <v>54590</v>
      </c>
    </row>
    <row r="124" spans="1:6" x14ac:dyDescent="0.25">
      <c r="A124">
        <v>33445</v>
      </c>
      <c r="B124">
        <v>36382</v>
      </c>
      <c r="C124">
        <v>42256</v>
      </c>
      <c r="D124">
        <v>48132</v>
      </c>
      <c r="E124">
        <v>54004</v>
      </c>
      <c r="F124">
        <v>59878</v>
      </c>
    </row>
  </sheetData>
  <sheetProtection algorithmName="SHA-512" hashValue="LRLdh2s59cOTP+TJrVSMNwJCZ4t8UIbQoRq8mi16ch53BMeVN1XYPgOVe9W2Rg351PrSG2GLXW7J485NFv8OwQ==" saltValue="9c9lGDtfQ9oJtWFXmKTXzw==" spinCount="100000" sheet="1" objects="1" scenarios="1"/>
  <mergeCells count="27">
    <mergeCell ref="H17:H23"/>
    <mergeCell ref="I17:J17"/>
    <mergeCell ref="I18:J18"/>
    <mergeCell ref="I19:J19"/>
    <mergeCell ref="I20:J20"/>
    <mergeCell ref="I21:J21"/>
    <mergeCell ref="I22:J22"/>
    <mergeCell ref="I23:J23"/>
    <mergeCell ref="H6:O6"/>
    <mergeCell ref="Q6:V6"/>
    <mergeCell ref="AD6:AE6"/>
    <mergeCell ref="H7:H15"/>
    <mergeCell ref="AD7:AE7"/>
    <mergeCell ref="AD8:AE8"/>
    <mergeCell ref="AD9:AE9"/>
    <mergeCell ref="H3:H5"/>
    <mergeCell ref="I3:J3"/>
    <mergeCell ref="I4:J4"/>
    <mergeCell ref="AD4:AE4"/>
    <mergeCell ref="I5:J5"/>
    <mergeCell ref="AD5:AE5"/>
    <mergeCell ref="H1:J2"/>
    <mergeCell ref="K1:O1"/>
    <mergeCell ref="Q1:V1"/>
    <mergeCell ref="AD1:AQ1"/>
    <mergeCell ref="AF2:AJ2"/>
    <mergeCell ref="AL2:AQ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C3557-3AF6-43B1-BF5B-B6101D0733DF}">
  <dimension ref="A1:AZ124"/>
  <sheetViews>
    <sheetView tabSelected="1" zoomScale="80" zoomScaleNormal="80" workbookViewId="0">
      <selection activeCell="AG26" sqref="AG26"/>
    </sheetView>
  </sheetViews>
  <sheetFormatPr defaultRowHeight="15" x14ac:dyDescent="0.25"/>
  <cols>
    <col min="1" max="6" width="11.42578125" customWidth="1"/>
    <col min="7" max="7" width="11.140625" customWidth="1"/>
    <col min="9" max="9" width="15.28515625" bestFit="1" customWidth="1"/>
    <col min="10" max="10" width="16.28515625" bestFit="1" customWidth="1"/>
    <col min="11" max="11" width="9.7109375" bestFit="1" customWidth="1"/>
    <col min="12" max="15" width="9.85546875" bestFit="1" customWidth="1"/>
    <col min="17" max="17" width="10" bestFit="1" customWidth="1"/>
    <col min="18" max="19" width="11.140625" bestFit="1" customWidth="1"/>
    <col min="20" max="23" width="10" bestFit="1" customWidth="1"/>
    <col min="31" max="31" width="11.85546875" customWidth="1"/>
  </cols>
  <sheetData>
    <row r="1" spans="1:43" ht="20.25" thickTop="1" thickBot="1" x14ac:dyDescent="0.35">
      <c r="A1" t="s">
        <v>0</v>
      </c>
      <c r="H1" s="72"/>
      <c r="I1" s="73"/>
      <c r="J1" s="74"/>
      <c r="K1" s="78" t="s">
        <v>1</v>
      </c>
      <c r="L1" s="79"/>
      <c r="M1" s="79"/>
      <c r="N1" s="79"/>
      <c r="O1" s="80"/>
      <c r="P1" s="1"/>
      <c r="Q1" s="81" t="s">
        <v>2</v>
      </c>
      <c r="R1" s="82"/>
      <c r="S1" s="82"/>
      <c r="T1" s="82"/>
      <c r="U1" s="82"/>
      <c r="V1" s="83"/>
      <c r="AD1" s="84" t="s">
        <v>3</v>
      </c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6"/>
    </row>
    <row r="2" spans="1:43" ht="20.25" thickTop="1" thickBot="1" x14ac:dyDescent="0.35">
      <c r="A2" t="s">
        <v>45</v>
      </c>
      <c r="H2" s="75"/>
      <c r="I2" s="76"/>
      <c r="J2" s="77"/>
      <c r="K2" s="2">
        <v>10</v>
      </c>
      <c r="L2" s="3">
        <v>20</v>
      </c>
      <c r="M2" s="3">
        <v>30</v>
      </c>
      <c r="N2" s="3">
        <v>40</v>
      </c>
      <c r="O2" s="4">
        <v>50</v>
      </c>
      <c r="P2" s="5"/>
      <c r="Q2" s="2">
        <v>0</v>
      </c>
      <c r="R2" s="3">
        <v>10</v>
      </c>
      <c r="S2" s="3">
        <v>30</v>
      </c>
      <c r="T2" s="3">
        <v>50</v>
      </c>
      <c r="U2" s="3">
        <v>70</v>
      </c>
      <c r="V2" s="6">
        <v>90</v>
      </c>
      <c r="AD2" s="7"/>
      <c r="AE2" s="8"/>
      <c r="AF2" s="78" t="s">
        <v>1</v>
      </c>
      <c r="AG2" s="79"/>
      <c r="AH2" s="79"/>
      <c r="AI2" s="79"/>
      <c r="AJ2" s="80"/>
      <c r="AK2" s="1"/>
      <c r="AL2" s="81" t="s">
        <v>2</v>
      </c>
      <c r="AM2" s="82"/>
      <c r="AN2" s="82"/>
      <c r="AO2" s="82"/>
      <c r="AP2" s="82"/>
      <c r="AQ2" s="87"/>
    </row>
    <row r="3" spans="1:43" ht="15.75" thickBot="1" x14ac:dyDescent="0.3">
      <c r="A3" t="s">
        <v>5</v>
      </c>
      <c r="H3" s="88" t="s">
        <v>6</v>
      </c>
      <c r="I3" s="91" t="s">
        <v>7</v>
      </c>
      <c r="J3" s="92"/>
      <c r="K3" s="9">
        <f>AVERAGE(A29:F29)</f>
        <v>27.994</v>
      </c>
      <c r="L3" s="9">
        <f>AVERAGE(A30:F30)</f>
        <v>85.072999999999993</v>
      </c>
      <c r="M3" s="9">
        <f>AVERAGE(A31:F31)</f>
        <v>137.8655</v>
      </c>
      <c r="N3" s="9">
        <f>AVERAGE(A32:F32)</f>
        <v>307.48016666666666</v>
      </c>
      <c r="O3" s="10">
        <f>AVERAGE(A33:F33)</f>
        <v>580.40266666666673</v>
      </c>
      <c r="P3" s="5"/>
      <c r="Q3" s="11">
        <f t="shared" ref="Q3:V3" si="0">AVERAGE(A29:A33)</f>
        <v>55.298400000000001</v>
      </c>
      <c r="R3">
        <f t="shared" si="0"/>
        <v>152.0652</v>
      </c>
      <c r="S3">
        <f t="shared" si="0"/>
        <v>223.6078</v>
      </c>
      <c r="T3">
        <f t="shared" si="0"/>
        <v>253.49700000000001</v>
      </c>
      <c r="U3">
        <f t="shared" si="0"/>
        <v>279.55</v>
      </c>
      <c r="V3" s="12">
        <f t="shared" si="0"/>
        <v>402.56</v>
      </c>
      <c r="X3" s="9"/>
      <c r="Y3" s="9"/>
      <c r="Z3" s="9"/>
      <c r="AA3" s="9"/>
      <c r="AB3" s="9"/>
      <c r="AD3" s="13"/>
      <c r="AE3" s="14"/>
      <c r="AF3" s="2">
        <v>10</v>
      </c>
      <c r="AG3" s="3">
        <v>20</v>
      </c>
      <c r="AH3" s="3">
        <v>30</v>
      </c>
      <c r="AI3" s="3">
        <v>40</v>
      </c>
      <c r="AJ3" s="4">
        <v>50</v>
      </c>
      <c r="AK3" s="5"/>
      <c r="AL3" s="2">
        <v>0</v>
      </c>
      <c r="AM3" s="3">
        <v>10</v>
      </c>
      <c r="AN3" s="3">
        <v>30</v>
      </c>
      <c r="AO3" s="3">
        <v>50</v>
      </c>
      <c r="AP3" s="3">
        <v>70</v>
      </c>
      <c r="AQ3" s="4">
        <v>90</v>
      </c>
    </row>
    <row r="4" spans="1:43" x14ac:dyDescent="0.25">
      <c r="A4">
        <v>8</v>
      </c>
      <c r="H4" s="89"/>
      <c r="I4" s="93" t="s">
        <v>8</v>
      </c>
      <c r="J4" s="94"/>
      <c r="K4" s="9">
        <f>AVERAGE(A43:F43)</f>
        <v>5.3633333333333333</v>
      </c>
      <c r="L4" s="9">
        <f>AVERAGE(A44:F44)</f>
        <v>7.0358333333333327</v>
      </c>
      <c r="M4" s="9">
        <f>AVERAGE(A45:F45)</f>
        <v>10.259833333333333</v>
      </c>
      <c r="N4" s="9">
        <f>AVERAGE(A46:F46)</f>
        <v>12.9305</v>
      </c>
      <c r="O4" s="10">
        <f>AVERAGE(A47:F47)</f>
        <v>14.875333333333332</v>
      </c>
      <c r="P4" s="5"/>
      <c r="Q4" s="11">
        <f t="shared" ref="Q4:V4" si="1">AVERAGE(A43:A47)</f>
        <v>9.2972000000000001</v>
      </c>
      <c r="R4">
        <f t="shared" si="1"/>
        <v>10.4938</v>
      </c>
      <c r="S4">
        <f t="shared" si="1"/>
        <v>11.0952</v>
      </c>
      <c r="T4">
        <f t="shared" si="1"/>
        <v>10.069399999999998</v>
      </c>
      <c r="U4">
        <f t="shared" si="1"/>
        <v>9.3020000000000014</v>
      </c>
      <c r="V4" s="12">
        <f t="shared" si="1"/>
        <v>10.3002</v>
      </c>
      <c r="X4" s="9"/>
      <c r="Y4" s="9"/>
      <c r="Z4" s="9"/>
      <c r="AA4" s="9"/>
      <c r="AB4" s="9"/>
      <c r="AD4" s="91" t="s">
        <v>9</v>
      </c>
      <c r="AE4" s="92"/>
      <c r="AF4" s="9">
        <f>K3</f>
        <v>27.994</v>
      </c>
      <c r="AG4" s="9">
        <f>L3</f>
        <v>85.072999999999993</v>
      </c>
      <c r="AH4" s="9">
        <f>M3</f>
        <v>137.8655</v>
      </c>
      <c r="AI4" s="9">
        <f>N3</f>
        <v>307.48016666666666</v>
      </c>
      <c r="AJ4" s="10">
        <f>O3</f>
        <v>580.40266666666673</v>
      </c>
      <c r="AK4" s="5"/>
      <c r="AL4" s="11">
        <f t="shared" ref="AL4:AQ4" si="2">Q3</f>
        <v>55.298400000000001</v>
      </c>
      <c r="AM4">
        <f t="shared" si="2"/>
        <v>152.0652</v>
      </c>
      <c r="AN4">
        <f t="shared" si="2"/>
        <v>223.6078</v>
      </c>
      <c r="AO4">
        <f t="shared" si="2"/>
        <v>253.49700000000001</v>
      </c>
      <c r="AP4">
        <f t="shared" si="2"/>
        <v>279.55</v>
      </c>
      <c r="AQ4" s="15">
        <f t="shared" si="2"/>
        <v>402.56</v>
      </c>
    </row>
    <row r="5" spans="1:43" ht="15.75" thickBot="1" x14ac:dyDescent="0.3">
      <c r="A5" t="s">
        <v>10</v>
      </c>
      <c r="H5" s="90"/>
      <c r="I5" s="95" t="s">
        <v>11</v>
      </c>
      <c r="J5" s="96"/>
      <c r="K5" s="16">
        <f>AVERAGE(A57:F57)</f>
        <v>6.0136666666666665</v>
      </c>
      <c r="L5" s="16">
        <f>AVERAGE(A58:F58)</f>
        <v>5.0073333333333334</v>
      </c>
      <c r="M5" s="16">
        <f>AVERAGE(A59:F59)</f>
        <v>5.2343333333333328</v>
      </c>
      <c r="N5" s="16">
        <f>AVERAGE(A60:F60)</f>
        <v>5.7108333333333334</v>
      </c>
      <c r="O5" s="17">
        <f>AVERAGE(A61:F61)</f>
        <v>5.3515000000000006</v>
      </c>
      <c r="P5" s="5"/>
      <c r="Q5" s="18">
        <f t="shared" ref="Q5:V5" si="3">AVERAGE(A57:A61)</f>
        <v>5.5124000000000004</v>
      </c>
      <c r="R5" s="19">
        <f t="shared" si="3"/>
        <v>5.7403999999999993</v>
      </c>
      <c r="S5" s="19">
        <f t="shared" si="3"/>
        <v>5.5122</v>
      </c>
      <c r="T5" s="19">
        <f t="shared" si="3"/>
        <v>5.1444000000000001</v>
      </c>
      <c r="U5" s="19">
        <f t="shared" si="3"/>
        <v>5.9155999999999995</v>
      </c>
      <c r="V5" s="20">
        <f t="shared" si="3"/>
        <v>4.9561999999999999</v>
      </c>
      <c r="X5" s="9"/>
      <c r="Y5" s="9"/>
      <c r="Z5" s="9"/>
      <c r="AA5" s="9"/>
      <c r="AB5" s="9"/>
      <c r="AD5" s="97" t="s">
        <v>12</v>
      </c>
      <c r="AE5" s="98"/>
      <c r="AF5" s="9">
        <f>AVERAGE(A36:F36)</f>
        <v>24.444666666666663</v>
      </c>
      <c r="AG5" s="9">
        <f>AVERAGE(A37:F37)</f>
        <v>79.804833333333335</v>
      </c>
      <c r="AH5" s="9">
        <f>AVERAGE(A38:F38)</f>
        <v>130.54599999999999</v>
      </c>
      <c r="AI5" s="9">
        <f>AVERAGE(A39:F39)</f>
        <v>297.57233333333335</v>
      </c>
      <c r="AJ5" s="10">
        <f>AVERAGE(A40:F40)</f>
        <v>567.97850000000005</v>
      </c>
      <c r="AK5" s="5"/>
      <c r="AL5" s="11">
        <f t="shared" ref="AL5:AQ5" si="4">AVERAGE(A36:A40)</f>
        <v>48.462400000000002</v>
      </c>
      <c r="AM5">
        <f t="shared" si="4"/>
        <v>144.1936</v>
      </c>
      <c r="AN5">
        <f t="shared" si="4"/>
        <v>215.0248</v>
      </c>
      <c r="AO5">
        <f t="shared" si="4"/>
        <v>246.54640000000001</v>
      </c>
      <c r="AP5">
        <f t="shared" si="4"/>
        <v>271.09139999999996</v>
      </c>
      <c r="AQ5" s="15">
        <f t="shared" si="4"/>
        <v>395.09700000000004</v>
      </c>
    </row>
    <row r="6" spans="1:43" ht="15.75" thickBot="1" x14ac:dyDescent="0.3">
      <c r="A6">
        <v>105360</v>
      </c>
      <c r="H6" s="99"/>
      <c r="I6" s="100"/>
      <c r="J6" s="100"/>
      <c r="K6" s="100"/>
      <c r="L6" s="100"/>
      <c r="M6" s="100"/>
      <c r="N6" s="100"/>
      <c r="O6" s="100"/>
      <c r="P6" s="5"/>
      <c r="Q6" s="76"/>
      <c r="R6" s="76"/>
      <c r="S6" s="76"/>
      <c r="T6" s="76"/>
      <c r="U6" s="76"/>
      <c r="V6" s="101"/>
      <c r="X6" s="9"/>
      <c r="Y6" s="9"/>
      <c r="Z6" s="9"/>
      <c r="AA6" s="9"/>
      <c r="AB6" s="9"/>
      <c r="AD6" s="102" t="s">
        <v>13</v>
      </c>
      <c r="AE6" s="103"/>
      <c r="AF6" s="21">
        <f>AF5/AF4*100</f>
        <v>87.321092615084169</v>
      </c>
      <c r="AG6" s="21">
        <f t="shared" ref="AG6:AQ6" si="5">AG5/AG4*100</f>
        <v>93.807475148793799</v>
      </c>
      <c r="AH6" s="21">
        <f t="shared" si="5"/>
        <v>94.690839985348035</v>
      </c>
      <c r="AI6" s="21">
        <f t="shared" si="5"/>
        <v>96.777732547519335</v>
      </c>
      <c r="AJ6" s="22">
        <f t="shared" si="5"/>
        <v>97.859388424587991</v>
      </c>
      <c r="AK6" s="5"/>
      <c r="AL6" s="23">
        <f t="shared" si="5"/>
        <v>87.637978675694058</v>
      </c>
      <c r="AM6" s="24">
        <f t="shared" si="5"/>
        <v>94.823536219989847</v>
      </c>
      <c r="AN6" s="24">
        <f t="shared" si="5"/>
        <v>96.161582914370612</v>
      </c>
      <c r="AO6" s="24">
        <f t="shared" si="5"/>
        <v>97.258113508246652</v>
      </c>
      <c r="AP6" s="24">
        <f t="shared" si="5"/>
        <v>96.97420854945446</v>
      </c>
      <c r="AQ6" s="25">
        <f t="shared" si="5"/>
        <v>98.14611486486487</v>
      </c>
    </row>
    <row r="7" spans="1:43" ht="15" customHeight="1" x14ac:dyDescent="0.25">
      <c r="A7" t="s">
        <v>14</v>
      </c>
      <c r="H7" s="88" t="s">
        <v>15</v>
      </c>
      <c r="I7" s="26" t="s">
        <v>7</v>
      </c>
      <c r="J7" s="27" t="s">
        <v>16</v>
      </c>
      <c r="K7" s="28">
        <f>AVERAGE(A64:F64)</f>
        <v>1392.3333333333333</v>
      </c>
      <c r="L7" s="28">
        <f>AVERAGE(A65:F65)</f>
        <v>2686.5</v>
      </c>
      <c r="M7" s="28">
        <f>AVERAGE(A66:F66)</f>
        <v>4754.666666666667</v>
      </c>
      <c r="N7" s="28">
        <f>AVERAGE(A67:F67)</f>
        <v>5214</v>
      </c>
      <c r="O7" s="29">
        <f>AVERAGE(A68:F68)</f>
        <v>6214.333333333333</v>
      </c>
      <c r="P7" s="5"/>
      <c r="Q7" s="30">
        <f t="shared" ref="Q7:V7" si="6">AVERAGE(A64:A68)</f>
        <v>4037.6</v>
      </c>
      <c r="R7" s="31">
        <f t="shared" si="6"/>
        <v>4124.3999999999996</v>
      </c>
      <c r="S7" s="31">
        <f t="shared" si="6"/>
        <v>4122.3999999999996</v>
      </c>
      <c r="T7" s="31">
        <f t="shared" si="6"/>
        <v>4035.8</v>
      </c>
      <c r="U7" s="31">
        <f t="shared" si="6"/>
        <v>4017.8</v>
      </c>
      <c r="V7" s="32">
        <f t="shared" si="6"/>
        <v>3976.2</v>
      </c>
      <c r="W7" s="33"/>
      <c r="X7" s="9"/>
      <c r="Y7" s="9"/>
      <c r="Z7" s="9"/>
      <c r="AA7" s="9"/>
      <c r="AB7" s="9"/>
      <c r="AD7" s="93" t="s">
        <v>17</v>
      </c>
      <c r="AE7" s="94"/>
      <c r="AF7" s="9">
        <f>K4</f>
        <v>5.3633333333333333</v>
      </c>
      <c r="AG7" s="9">
        <f>L4</f>
        <v>7.0358333333333327</v>
      </c>
      <c r="AH7" s="9">
        <f>M4</f>
        <v>10.259833333333333</v>
      </c>
      <c r="AI7" s="9">
        <f>N4</f>
        <v>12.9305</v>
      </c>
      <c r="AJ7" s="10">
        <f>O4</f>
        <v>14.875333333333332</v>
      </c>
      <c r="AK7" s="5"/>
      <c r="AL7" s="11">
        <f t="shared" ref="AL7:AQ7" si="7">Q4</f>
        <v>9.2972000000000001</v>
      </c>
      <c r="AM7">
        <f t="shared" si="7"/>
        <v>10.4938</v>
      </c>
      <c r="AN7">
        <f t="shared" si="7"/>
        <v>11.0952</v>
      </c>
      <c r="AO7">
        <f t="shared" si="7"/>
        <v>10.069399999999998</v>
      </c>
      <c r="AP7">
        <f t="shared" si="7"/>
        <v>9.3020000000000014</v>
      </c>
      <c r="AQ7" s="15">
        <f t="shared" si="7"/>
        <v>10.3002</v>
      </c>
    </row>
    <row r="8" spans="1:43" x14ac:dyDescent="0.25">
      <c r="A8" s="34">
        <v>0.1</v>
      </c>
      <c r="B8" s="34">
        <v>0.1</v>
      </c>
      <c r="C8" s="34">
        <v>0.1</v>
      </c>
      <c r="D8" s="34">
        <v>0.1</v>
      </c>
      <c r="E8" s="34">
        <v>0.1</v>
      </c>
      <c r="F8" s="34">
        <v>0.1</v>
      </c>
      <c r="H8" s="89"/>
      <c r="I8" s="35"/>
      <c r="J8" s="36" t="s">
        <v>18</v>
      </c>
      <c r="K8" s="37">
        <f>AVERAGE(A71:F71)</f>
        <v>510.66666666666669</v>
      </c>
      <c r="L8" s="37">
        <f>AVERAGE(A72:F72)</f>
        <v>739</v>
      </c>
      <c r="M8" s="37">
        <f>AVERAGE(A73:F73)</f>
        <v>2091.5</v>
      </c>
      <c r="N8" s="37">
        <f>AVERAGE(A74:F74)</f>
        <v>3321.5</v>
      </c>
      <c r="O8" s="38">
        <f>AVERAGE(A75:F75)</f>
        <v>4265.333333333333</v>
      </c>
      <c r="P8" s="5"/>
      <c r="Q8" s="23">
        <f t="shared" ref="Q8:V8" si="8">AVERAGE(A71:A75)</f>
        <v>-523.79999999999995</v>
      </c>
      <c r="R8" s="24">
        <f t="shared" si="8"/>
        <v>755.4</v>
      </c>
      <c r="S8" s="24">
        <f t="shared" si="8"/>
        <v>2645.2</v>
      </c>
      <c r="T8" s="24">
        <f t="shared" si="8"/>
        <v>3978.8</v>
      </c>
      <c r="U8" s="24">
        <f t="shared" si="8"/>
        <v>3997</v>
      </c>
      <c r="V8" s="39">
        <f t="shared" si="8"/>
        <v>2261</v>
      </c>
      <c r="W8" s="33"/>
      <c r="X8" s="9"/>
      <c r="Y8" s="9"/>
      <c r="Z8" s="9"/>
      <c r="AA8" s="9"/>
      <c r="AB8" s="9"/>
      <c r="AD8" s="97" t="s">
        <v>12</v>
      </c>
      <c r="AE8" s="98"/>
      <c r="AF8" s="9">
        <f>AVERAGE(A50:F50)</f>
        <v>1.2876666666666667</v>
      </c>
      <c r="AG8" s="9">
        <f>AVERAGE(A51:F51)</f>
        <v>1.0736666666666665</v>
      </c>
      <c r="AH8" s="9">
        <f>AVERAGE(A52:F52)</f>
        <v>1.0673333333333332</v>
      </c>
      <c r="AI8" s="9">
        <f>AVERAGE(A53:F53)</f>
        <v>1.1856666666666669</v>
      </c>
      <c r="AJ8" s="10">
        <f>AVERAGE(A54:F54)</f>
        <v>0.90633333333333332</v>
      </c>
      <c r="AK8" s="5"/>
      <c r="AL8" s="11">
        <f t="shared" ref="AL8:AQ8" si="9">AVERAGE(A50:A54)</f>
        <v>1.0798000000000001</v>
      </c>
      <c r="AM8">
        <f t="shared" si="9"/>
        <v>1.0496000000000001</v>
      </c>
      <c r="AN8">
        <f t="shared" si="9"/>
        <v>1.2155999999999998</v>
      </c>
      <c r="AO8">
        <f t="shared" si="9"/>
        <v>1.1725999999999999</v>
      </c>
      <c r="AP8">
        <f t="shared" si="9"/>
        <v>1.0246</v>
      </c>
      <c r="AQ8" s="15">
        <f t="shared" si="9"/>
        <v>1.0826</v>
      </c>
    </row>
    <row r="9" spans="1:43" ht="15.75" thickBot="1" x14ac:dyDescent="0.3">
      <c r="A9" s="34">
        <v>0.2</v>
      </c>
      <c r="B9" s="34">
        <v>0.2</v>
      </c>
      <c r="C9" s="34">
        <v>0.2</v>
      </c>
      <c r="D9" s="34">
        <v>0.2</v>
      </c>
      <c r="E9" s="34">
        <v>0.2</v>
      </c>
      <c r="F9" s="34">
        <v>0.2</v>
      </c>
      <c r="H9" s="89"/>
      <c r="I9" s="40"/>
      <c r="J9" s="19" t="s">
        <v>19</v>
      </c>
      <c r="K9" s="41">
        <f>K7+K8</f>
        <v>1903</v>
      </c>
      <c r="L9" s="42">
        <f t="shared" ref="L9:V9" si="10">L7+L8</f>
        <v>3425.5</v>
      </c>
      <c r="M9" s="42">
        <f t="shared" si="10"/>
        <v>6846.166666666667</v>
      </c>
      <c r="N9" s="42">
        <f t="shared" si="10"/>
        <v>8535.5</v>
      </c>
      <c r="O9" s="43">
        <f t="shared" si="10"/>
        <v>10479.666666666666</v>
      </c>
      <c r="P9" s="44"/>
      <c r="Q9" s="41">
        <f t="shared" si="10"/>
        <v>3513.8</v>
      </c>
      <c r="R9" s="42">
        <f t="shared" si="10"/>
        <v>4879.7999999999993</v>
      </c>
      <c r="S9" s="42">
        <f t="shared" si="10"/>
        <v>6767.5999999999995</v>
      </c>
      <c r="T9" s="42">
        <f t="shared" si="10"/>
        <v>8014.6</v>
      </c>
      <c r="U9" s="42">
        <f t="shared" si="10"/>
        <v>8014.8</v>
      </c>
      <c r="V9" s="45">
        <f t="shared" si="10"/>
        <v>6237.2</v>
      </c>
      <c r="W9" s="33"/>
      <c r="X9" s="33"/>
      <c r="Y9" s="33"/>
      <c r="Z9" s="33"/>
      <c r="AA9" s="33"/>
      <c r="AB9" s="33"/>
      <c r="AD9" s="104" t="s">
        <v>13</v>
      </c>
      <c r="AE9" s="105"/>
      <c r="AF9" s="16">
        <f>AF8/AF7*100</f>
        <v>24.00870105655687</v>
      </c>
      <c r="AG9" s="16">
        <f t="shared" ref="AG9:AQ9" si="11">AG8/AG7*100</f>
        <v>15.25997868056378</v>
      </c>
      <c r="AH9" s="16">
        <f t="shared" si="11"/>
        <v>10.403027989408535</v>
      </c>
      <c r="AI9" s="16">
        <f t="shared" si="11"/>
        <v>9.1695345629841611</v>
      </c>
      <c r="AJ9" s="17">
        <f t="shared" si="11"/>
        <v>6.0928606641867971</v>
      </c>
      <c r="AK9" s="46"/>
      <c r="AL9" s="18">
        <f t="shared" si="11"/>
        <v>11.614249451447749</v>
      </c>
      <c r="AM9" s="19">
        <f t="shared" si="11"/>
        <v>10.002096476014408</v>
      </c>
      <c r="AN9" s="19">
        <f t="shared" si="11"/>
        <v>10.956089119619293</v>
      </c>
      <c r="AO9" s="19">
        <f t="shared" si="11"/>
        <v>11.645182433908674</v>
      </c>
      <c r="AP9" s="19">
        <f t="shared" si="11"/>
        <v>11.014835519243171</v>
      </c>
      <c r="AQ9" s="47">
        <f t="shared" si="11"/>
        <v>10.510475524747093</v>
      </c>
    </row>
    <row r="10" spans="1:43" x14ac:dyDescent="0.25">
      <c r="A10" s="34">
        <v>0.3</v>
      </c>
      <c r="B10" s="34">
        <v>0.3</v>
      </c>
      <c r="C10" s="34">
        <v>0.3</v>
      </c>
      <c r="D10" s="34">
        <v>0.3</v>
      </c>
      <c r="E10" s="34">
        <v>0.3</v>
      </c>
      <c r="F10" s="34">
        <v>0.3</v>
      </c>
      <c r="H10" s="89"/>
      <c r="I10" s="26" t="s">
        <v>8</v>
      </c>
      <c r="J10" s="27" t="s">
        <v>16</v>
      </c>
      <c r="K10" s="28">
        <f>AVERAGE(A78:F78)</f>
        <v>1434</v>
      </c>
      <c r="L10" s="28">
        <f>AVERAGE(A79:F79)</f>
        <v>2490.3333333333335</v>
      </c>
      <c r="M10" s="28">
        <f>AVERAGE(A80:F80)</f>
        <v>4739.333333333333</v>
      </c>
      <c r="N10" s="28">
        <f>AVERAGE(A81:F81)</f>
        <v>4972</v>
      </c>
      <c r="O10" s="29">
        <f>AVERAGE(A82:F82)</f>
        <v>6122</v>
      </c>
      <c r="P10" s="5"/>
      <c r="Q10" s="30">
        <f t="shared" ref="Q10:V10" si="12">AVERAGE(A78:A82)</f>
        <v>3953.2</v>
      </c>
      <c r="R10" s="31">
        <f t="shared" si="12"/>
        <v>3951.2</v>
      </c>
      <c r="S10" s="31">
        <f t="shared" si="12"/>
        <v>3951.2</v>
      </c>
      <c r="T10" s="31">
        <f t="shared" si="12"/>
        <v>3951.2</v>
      </c>
      <c r="U10" s="31">
        <f t="shared" si="12"/>
        <v>3951.2</v>
      </c>
      <c r="V10" s="32">
        <f t="shared" si="12"/>
        <v>3951.2</v>
      </c>
      <c r="W10" s="33"/>
      <c r="X10" s="33"/>
      <c r="Y10" s="33"/>
      <c r="Z10" s="33"/>
      <c r="AA10" s="33"/>
      <c r="AB10" s="33"/>
    </row>
    <row r="11" spans="1:43" x14ac:dyDescent="0.25">
      <c r="A11" s="34">
        <v>0.4</v>
      </c>
      <c r="B11" s="34">
        <v>0.4</v>
      </c>
      <c r="C11" s="34">
        <v>0.4</v>
      </c>
      <c r="D11" s="34">
        <v>0.4</v>
      </c>
      <c r="E11" s="34">
        <v>0.4</v>
      </c>
      <c r="F11" s="34">
        <v>0.4</v>
      </c>
      <c r="H11" s="89"/>
      <c r="I11" s="35"/>
      <c r="J11" s="36" t="s">
        <v>18</v>
      </c>
      <c r="K11" s="37">
        <f>AVERAGE(A85:F85)</f>
        <v>539.66666666666663</v>
      </c>
      <c r="L11" s="37">
        <f>AVERAGE(A86:F86)</f>
        <v>810.16666666666663</v>
      </c>
      <c r="M11" s="37">
        <f>AVERAGE(A87:F87)</f>
        <v>2123</v>
      </c>
      <c r="N11" s="37">
        <f>AVERAGE(A88:F88)</f>
        <v>2854.1666666666665</v>
      </c>
      <c r="O11" s="38">
        <f>AVERAGE(A89:F89)</f>
        <v>3693.6666666666665</v>
      </c>
      <c r="P11" s="5"/>
      <c r="Q11" s="23">
        <f t="shared" ref="Q11:V11" si="13">AVERAGE(A85:A89)</f>
        <v>-489.4</v>
      </c>
      <c r="R11" s="24">
        <f t="shared" si="13"/>
        <v>677</v>
      </c>
      <c r="S11" s="24">
        <f t="shared" si="13"/>
        <v>2625.8</v>
      </c>
      <c r="T11" s="24">
        <f t="shared" si="13"/>
        <v>3649.8</v>
      </c>
      <c r="U11" s="24">
        <f t="shared" si="13"/>
        <v>3478</v>
      </c>
      <c r="V11" s="39">
        <f t="shared" si="13"/>
        <v>2083.6</v>
      </c>
      <c r="W11" s="33"/>
      <c r="X11" s="33"/>
      <c r="Y11" s="33"/>
      <c r="Z11" s="33"/>
      <c r="AA11" s="33"/>
      <c r="AB11" s="33"/>
    </row>
    <row r="12" spans="1:43" ht="15.75" thickBot="1" x14ac:dyDescent="0.3">
      <c r="A12" s="34">
        <v>0.5</v>
      </c>
      <c r="B12" s="34">
        <v>0.5</v>
      </c>
      <c r="C12" s="34">
        <v>0.5</v>
      </c>
      <c r="D12" s="34">
        <v>0.5</v>
      </c>
      <c r="E12" s="34">
        <v>0.5</v>
      </c>
      <c r="F12" s="34">
        <v>0.5</v>
      </c>
      <c r="H12" s="89"/>
      <c r="I12" s="40"/>
      <c r="J12" s="19" t="s">
        <v>19</v>
      </c>
      <c r="K12" s="41">
        <f>K10+K11</f>
        <v>1973.6666666666665</v>
      </c>
      <c r="L12" s="42">
        <f t="shared" ref="L12:O12" si="14">L10+L11</f>
        <v>3300.5</v>
      </c>
      <c r="M12" s="42">
        <f t="shared" si="14"/>
        <v>6862.333333333333</v>
      </c>
      <c r="N12" s="42">
        <f t="shared" si="14"/>
        <v>7826.1666666666661</v>
      </c>
      <c r="O12" s="43">
        <f t="shared" si="14"/>
        <v>9815.6666666666661</v>
      </c>
      <c r="P12" s="44"/>
      <c r="Q12" s="41">
        <f t="shared" ref="Q12:V12" si="15">Q10+Q11</f>
        <v>3463.7999999999997</v>
      </c>
      <c r="R12" s="42">
        <f t="shared" si="15"/>
        <v>4628.2</v>
      </c>
      <c r="S12" s="42">
        <f t="shared" si="15"/>
        <v>6577</v>
      </c>
      <c r="T12" s="42">
        <f t="shared" si="15"/>
        <v>7601</v>
      </c>
      <c r="U12" s="42">
        <f t="shared" si="15"/>
        <v>7429.2</v>
      </c>
      <c r="V12" s="45">
        <f t="shared" si="15"/>
        <v>6034.7999999999993</v>
      </c>
      <c r="W12" s="33"/>
      <c r="X12" s="33"/>
      <c r="Y12" s="33"/>
      <c r="Z12" s="33"/>
      <c r="AA12" s="33"/>
      <c r="AB12" s="33"/>
    </row>
    <row r="13" spans="1:43" x14ac:dyDescent="0.25">
      <c r="H13" s="89"/>
      <c r="I13" s="26" t="s">
        <v>11</v>
      </c>
      <c r="J13" s="27" t="s">
        <v>16</v>
      </c>
      <c r="K13" s="28">
        <f>AVERAGE(A92:F92)</f>
        <v>4002</v>
      </c>
      <c r="L13" s="28">
        <f>AVERAGE(A93:F93)</f>
        <v>8006</v>
      </c>
      <c r="M13" s="28">
        <f>AVERAGE(A94:F94)</f>
        <v>12010</v>
      </c>
      <c r="N13" s="28">
        <f>AVERAGE(A95:F95)</f>
        <v>16013</v>
      </c>
      <c r="O13" s="29">
        <f>AVERAGE(A96:F96)</f>
        <v>20020</v>
      </c>
      <c r="P13" s="5"/>
      <c r="Q13" s="30">
        <f t="shared" ref="Q13:V13" si="16">AVERAGE(A92:A96)</f>
        <v>12010.2</v>
      </c>
      <c r="R13" s="31">
        <f t="shared" si="16"/>
        <v>12010.2</v>
      </c>
      <c r="S13" s="31">
        <f t="shared" si="16"/>
        <v>12010.2</v>
      </c>
      <c r="T13" s="31">
        <f t="shared" si="16"/>
        <v>12010.2</v>
      </c>
      <c r="U13" s="31">
        <f t="shared" si="16"/>
        <v>12010.2</v>
      </c>
      <c r="V13" s="32">
        <f t="shared" si="16"/>
        <v>12010.2</v>
      </c>
      <c r="W13" s="33"/>
      <c r="X13" s="33"/>
      <c r="Y13" s="33"/>
      <c r="Z13" s="33"/>
      <c r="AA13" s="33"/>
      <c r="AB13" s="33"/>
    </row>
    <row r="14" spans="1:43" ht="15.75" customHeight="1" x14ac:dyDescent="0.25">
      <c r="A14" t="s">
        <v>20</v>
      </c>
      <c r="H14" s="89"/>
      <c r="I14" s="35"/>
      <c r="J14" s="36" t="s">
        <v>18</v>
      </c>
      <c r="K14" s="37">
        <f>AVERAGE(A99:F99)</f>
        <v>36034</v>
      </c>
      <c r="L14" s="37">
        <f>AVERAGE(A100:F100)</f>
        <v>32030</v>
      </c>
      <c r="M14" s="37">
        <f>AVERAGE(A101:F101)</f>
        <v>28026</v>
      </c>
      <c r="N14" s="37">
        <f>AVERAGE(A102:F102)</f>
        <v>24023</v>
      </c>
      <c r="O14" s="38">
        <f>AVERAGE(A103:F103)</f>
        <v>20020</v>
      </c>
      <c r="P14" s="5"/>
      <c r="Q14" s="23">
        <f t="shared" ref="Q14:V14" si="17">AVERAGE(A99:A103)</f>
        <v>28026.6</v>
      </c>
      <c r="R14" s="24">
        <f t="shared" si="17"/>
        <v>28026.6</v>
      </c>
      <c r="S14" s="24">
        <f t="shared" si="17"/>
        <v>28026.6</v>
      </c>
      <c r="T14" s="24">
        <f t="shared" si="17"/>
        <v>28026.6</v>
      </c>
      <c r="U14" s="24">
        <f t="shared" si="17"/>
        <v>28026.6</v>
      </c>
      <c r="V14" s="39">
        <f t="shared" si="17"/>
        <v>28026.6</v>
      </c>
      <c r="W14" s="33"/>
      <c r="X14" s="33"/>
      <c r="Y14" s="33"/>
      <c r="Z14" s="33"/>
      <c r="AA14" s="33"/>
      <c r="AB14" s="33"/>
    </row>
    <row r="15" spans="1:43" ht="15" customHeight="1" thickBot="1" x14ac:dyDescent="0.3">
      <c r="A15" s="34">
        <v>0</v>
      </c>
      <c r="B15" s="34">
        <v>0.1</v>
      </c>
      <c r="C15" s="34">
        <v>0.3</v>
      </c>
      <c r="D15" s="34">
        <v>0.5</v>
      </c>
      <c r="E15" s="34">
        <v>0.7</v>
      </c>
      <c r="F15" s="34">
        <v>0.9</v>
      </c>
      <c r="H15" s="90"/>
      <c r="I15" s="40"/>
      <c r="J15" s="19" t="s">
        <v>19</v>
      </c>
      <c r="K15" s="41">
        <f>K13+K14</f>
        <v>40036</v>
      </c>
      <c r="L15" s="42">
        <f t="shared" ref="L15:O15" si="18">L13+L14</f>
        <v>40036</v>
      </c>
      <c r="M15" s="42">
        <f t="shared" si="18"/>
        <v>40036</v>
      </c>
      <c r="N15" s="42">
        <f t="shared" si="18"/>
        <v>40036</v>
      </c>
      <c r="O15" s="43">
        <f t="shared" si="18"/>
        <v>40040</v>
      </c>
      <c r="P15" s="44"/>
      <c r="Q15" s="41">
        <f t="shared" ref="Q15:V15" si="19">Q13+Q14</f>
        <v>40036.800000000003</v>
      </c>
      <c r="R15" s="42">
        <f t="shared" si="19"/>
        <v>40036.800000000003</v>
      </c>
      <c r="S15" s="42">
        <f t="shared" si="19"/>
        <v>40036.800000000003</v>
      </c>
      <c r="T15" s="42">
        <f t="shared" si="19"/>
        <v>40036.800000000003</v>
      </c>
      <c r="U15" s="42">
        <f t="shared" si="19"/>
        <v>40036.800000000003</v>
      </c>
      <c r="V15" s="45">
        <f t="shared" si="19"/>
        <v>40036.800000000003</v>
      </c>
      <c r="X15" s="33"/>
      <c r="Y15" s="33"/>
      <c r="Z15" s="33"/>
      <c r="AA15" s="33"/>
      <c r="AB15" s="33"/>
    </row>
    <row r="16" spans="1:43" ht="15.75" thickBot="1" x14ac:dyDescent="0.3">
      <c r="A16" s="34">
        <v>0</v>
      </c>
      <c r="B16" s="34">
        <v>0.1</v>
      </c>
      <c r="C16" s="34">
        <v>0.3</v>
      </c>
      <c r="D16" s="34">
        <v>0.5</v>
      </c>
      <c r="E16" s="34">
        <v>0.7</v>
      </c>
      <c r="F16" s="34">
        <v>0.9</v>
      </c>
      <c r="H16" s="48"/>
      <c r="I16" s="49"/>
      <c r="J16" s="46"/>
      <c r="K16" s="50"/>
      <c r="L16" s="50"/>
      <c r="M16" s="50"/>
      <c r="N16" s="50"/>
      <c r="O16" s="50"/>
      <c r="P16" s="5"/>
      <c r="Q16" s="46"/>
      <c r="R16" s="46"/>
      <c r="S16" s="46"/>
      <c r="T16" s="46"/>
      <c r="U16" s="46"/>
      <c r="V16" s="51"/>
    </row>
    <row r="17" spans="1:48" ht="15.75" thickBot="1" x14ac:dyDescent="0.3">
      <c r="A17" s="34">
        <v>0</v>
      </c>
      <c r="B17" s="34">
        <v>0.1</v>
      </c>
      <c r="C17" s="34">
        <v>0.3</v>
      </c>
      <c r="D17" s="34">
        <v>0.5</v>
      </c>
      <c r="E17" s="34">
        <v>0.7</v>
      </c>
      <c r="F17" s="34">
        <v>0.9</v>
      </c>
      <c r="H17" s="88" t="s">
        <v>21</v>
      </c>
      <c r="I17" s="107" t="s">
        <v>22</v>
      </c>
      <c r="J17" s="108"/>
      <c r="K17" s="33">
        <f>AVERAGE(A22:F22)</f>
        <v>4389.833333333333</v>
      </c>
      <c r="L17" s="33">
        <f>AVERAGE(A23:F23)</f>
        <v>8780.6666666666661</v>
      </c>
      <c r="M17" s="33">
        <f>AVERAGE(A24:F24)</f>
        <v>13170.5</v>
      </c>
      <c r="N17" s="33">
        <f>AVERAGE(A25:F25)</f>
        <v>17559.333333333332</v>
      </c>
      <c r="O17" s="52">
        <f>AVERAGE(A26:F26)</f>
        <v>21950.5</v>
      </c>
      <c r="P17" s="53"/>
      <c r="Q17" s="54">
        <f t="shared" ref="Q17:V17" si="20">AVERAGE(A22:A26)</f>
        <v>0</v>
      </c>
      <c r="R17" s="28">
        <f t="shared" si="20"/>
        <v>3160.8</v>
      </c>
      <c r="S17" s="28">
        <f t="shared" si="20"/>
        <v>9482.7999999999993</v>
      </c>
      <c r="T17" s="28">
        <f t="shared" si="20"/>
        <v>15804.6</v>
      </c>
      <c r="U17" s="28">
        <f t="shared" si="20"/>
        <v>22125.599999999999</v>
      </c>
      <c r="V17" s="55">
        <f t="shared" si="20"/>
        <v>28447.200000000001</v>
      </c>
      <c r="X17" s="33"/>
      <c r="Y17" s="33"/>
      <c r="Z17" s="33"/>
      <c r="AA17" s="33"/>
      <c r="AB17" s="33"/>
      <c r="AC17" s="33"/>
    </row>
    <row r="18" spans="1:48" x14ac:dyDescent="0.25">
      <c r="A18" s="34">
        <v>0</v>
      </c>
      <c r="B18" s="34">
        <v>0.1</v>
      </c>
      <c r="C18" s="34">
        <v>0.3</v>
      </c>
      <c r="D18" s="34">
        <v>0.5</v>
      </c>
      <c r="E18" s="34">
        <v>0.7</v>
      </c>
      <c r="F18" s="34">
        <v>0.9</v>
      </c>
      <c r="H18" s="89"/>
      <c r="I18" s="91" t="s">
        <v>7</v>
      </c>
      <c r="J18" s="92"/>
      <c r="K18" s="28">
        <f>AVERAGE(A106:F106)</f>
        <v>5241.5</v>
      </c>
      <c r="L18" s="28">
        <f>AVERAGE(A107:F107)</f>
        <v>10280.333333333334</v>
      </c>
      <c r="M18" s="28">
        <f>AVERAGE(A108:F108)</f>
        <v>16758.166666666668</v>
      </c>
      <c r="N18" s="28">
        <f>AVERAGE(A109:F109)</f>
        <v>21919</v>
      </c>
      <c r="O18" s="29">
        <f>AVERAGE(A110:F110)</f>
        <v>27324</v>
      </c>
      <c r="P18" s="5"/>
      <c r="Q18" s="54">
        <f t="shared" ref="Q18:V18" si="21">AVERAGE(A106:A110)</f>
        <v>3517.2</v>
      </c>
      <c r="R18" s="28">
        <f t="shared" si="21"/>
        <v>6867.4</v>
      </c>
      <c r="S18" s="28">
        <f t="shared" si="21"/>
        <v>13074</v>
      </c>
      <c r="T18" s="28">
        <f t="shared" si="21"/>
        <v>19287.8</v>
      </c>
      <c r="U18" s="28">
        <f t="shared" si="21"/>
        <v>25074.400000000001</v>
      </c>
      <c r="V18" s="55">
        <f t="shared" si="21"/>
        <v>30006.799999999999</v>
      </c>
      <c r="X18" s="33"/>
      <c r="Y18" s="33"/>
      <c r="Z18" s="33"/>
      <c r="AA18" s="33"/>
      <c r="AB18" s="33"/>
      <c r="AC18" s="33"/>
    </row>
    <row r="19" spans="1:48" x14ac:dyDescent="0.25">
      <c r="A19" s="34">
        <v>0</v>
      </c>
      <c r="B19" s="34">
        <v>0.1</v>
      </c>
      <c r="C19" s="34">
        <v>0.3</v>
      </c>
      <c r="D19" s="34">
        <v>0.5</v>
      </c>
      <c r="E19" s="34">
        <v>0.7</v>
      </c>
      <c r="F19" s="34">
        <v>0.9</v>
      </c>
      <c r="H19" s="89"/>
      <c r="I19" s="102" t="s">
        <v>23</v>
      </c>
      <c r="J19" s="103"/>
      <c r="K19" s="33">
        <f>K18-K$17</f>
        <v>851.66666666666697</v>
      </c>
      <c r="L19" s="33">
        <f>L18-L$17</f>
        <v>1499.6666666666679</v>
      </c>
      <c r="M19" s="33">
        <f>M18-M$17</f>
        <v>3587.6666666666679</v>
      </c>
      <c r="N19" s="33">
        <f>N18-N$17</f>
        <v>4359.6666666666679</v>
      </c>
      <c r="O19" s="56">
        <f>O18-O$17</f>
        <v>5373.5</v>
      </c>
      <c r="P19" s="5"/>
      <c r="Q19" s="57">
        <f t="shared" ref="Q19:V19" si="22">Q18-Q$17</f>
        <v>3517.2</v>
      </c>
      <c r="R19" s="33">
        <f t="shared" si="22"/>
        <v>3706.5999999999995</v>
      </c>
      <c r="S19" s="33">
        <f t="shared" si="22"/>
        <v>3591.2000000000007</v>
      </c>
      <c r="T19" s="33">
        <f t="shared" si="22"/>
        <v>3483.1999999999989</v>
      </c>
      <c r="U19" s="33">
        <f t="shared" si="22"/>
        <v>2948.8000000000029</v>
      </c>
      <c r="V19" s="58">
        <f t="shared" si="22"/>
        <v>1559.5999999999985</v>
      </c>
      <c r="X19" s="33"/>
      <c r="Y19" s="33"/>
      <c r="Z19" s="33"/>
      <c r="AA19" s="33"/>
      <c r="AB19" s="33"/>
      <c r="AC19" s="33"/>
    </row>
    <row r="20" spans="1:48" x14ac:dyDescent="0.25">
      <c r="H20" s="89"/>
      <c r="I20" s="93" t="s">
        <v>8</v>
      </c>
      <c r="J20" s="94"/>
      <c r="K20" s="59">
        <f>AVERAGE(A113:F113)</f>
        <v>5301.5</v>
      </c>
      <c r="L20" s="59">
        <f>AVERAGE(A114:F114)</f>
        <v>10190.5</v>
      </c>
      <c r="M20" s="59">
        <f>AVERAGE(A115:F115)</f>
        <v>16774.333333333332</v>
      </c>
      <c r="N20" s="59">
        <f>AVERAGE(A116:F116)</f>
        <v>21499</v>
      </c>
      <c r="O20" s="60">
        <f>AVERAGE(A117:F117)</f>
        <v>27007.166666666668</v>
      </c>
      <c r="P20" s="5"/>
      <c r="Q20" s="61">
        <f t="shared" ref="Q20:V20" si="23">AVERAGE(A113:A117)</f>
        <v>3466.4</v>
      </c>
      <c r="R20" s="59">
        <f t="shared" si="23"/>
        <v>6613.2</v>
      </c>
      <c r="S20" s="59">
        <f t="shared" si="23"/>
        <v>12989.4</v>
      </c>
      <c r="T20" s="59">
        <f t="shared" si="23"/>
        <v>19089</v>
      </c>
      <c r="U20" s="59">
        <f t="shared" si="23"/>
        <v>24781.8</v>
      </c>
      <c r="V20" s="62">
        <f t="shared" si="23"/>
        <v>29987.200000000001</v>
      </c>
      <c r="X20" s="33"/>
      <c r="Y20" s="33"/>
      <c r="Z20" s="33"/>
      <c r="AA20" s="33"/>
      <c r="AB20" s="33"/>
      <c r="AC20" s="33"/>
    </row>
    <row r="21" spans="1:48" x14ac:dyDescent="0.25">
      <c r="A21" t="s">
        <v>24</v>
      </c>
      <c r="H21" s="89"/>
      <c r="I21" s="102" t="s">
        <v>25</v>
      </c>
      <c r="J21" s="103"/>
      <c r="K21" s="37">
        <f>K20-K$17</f>
        <v>911.66666666666697</v>
      </c>
      <c r="L21" s="37">
        <f t="shared" ref="L21:O21" si="24">L20-L$17</f>
        <v>1409.8333333333339</v>
      </c>
      <c r="M21" s="37">
        <f t="shared" si="24"/>
        <v>3603.8333333333321</v>
      </c>
      <c r="N21" s="37">
        <f t="shared" si="24"/>
        <v>3939.6666666666679</v>
      </c>
      <c r="O21" s="38">
        <f t="shared" si="24"/>
        <v>5056.6666666666679</v>
      </c>
      <c r="P21" s="5"/>
      <c r="Q21" s="63">
        <f t="shared" ref="Q21:U21" si="25">Q20-Q$17</f>
        <v>3466.4</v>
      </c>
      <c r="R21" s="37">
        <f t="shared" si="25"/>
        <v>3452.3999999999996</v>
      </c>
      <c r="S21" s="37">
        <f t="shared" si="25"/>
        <v>3506.6000000000004</v>
      </c>
      <c r="T21" s="37">
        <f t="shared" si="25"/>
        <v>3284.3999999999996</v>
      </c>
      <c r="U21" s="37">
        <f t="shared" si="25"/>
        <v>2656.2000000000007</v>
      </c>
      <c r="V21" s="64">
        <f>V20-V$17</f>
        <v>1540</v>
      </c>
      <c r="X21" s="33"/>
      <c r="Y21" s="33"/>
      <c r="Z21" s="33"/>
      <c r="AA21" s="33"/>
      <c r="AB21" s="33"/>
      <c r="AC21" s="33"/>
    </row>
    <row r="22" spans="1:48" x14ac:dyDescent="0.25">
      <c r="A22">
        <v>0</v>
      </c>
      <c r="B22">
        <v>1053</v>
      </c>
      <c r="C22">
        <v>3161</v>
      </c>
      <c r="D22">
        <v>5269</v>
      </c>
      <c r="E22">
        <v>7374</v>
      </c>
      <c r="F22">
        <v>9482</v>
      </c>
      <c r="H22" s="89"/>
      <c r="I22" s="93" t="s">
        <v>11</v>
      </c>
      <c r="J22" s="94"/>
      <c r="K22" s="33">
        <f>AVERAGE(A120:F120)</f>
        <v>42763.666666666664</v>
      </c>
      <c r="L22" s="33">
        <f>AVERAGE(A121:F121)</f>
        <v>45485.333333333336</v>
      </c>
      <c r="M22" s="33">
        <f>AVERAGE(A122:F122)</f>
        <v>48207</v>
      </c>
      <c r="N22" s="33">
        <f>AVERAGE(A123:F123)</f>
        <v>50928.333333333336</v>
      </c>
      <c r="O22" s="56">
        <f>AVERAGE(A124:F124)</f>
        <v>53650</v>
      </c>
      <c r="P22" s="5"/>
      <c r="Q22" s="57">
        <f t="shared" ref="Q22:V22" si="26">AVERAGE(A120:A124)</f>
        <v>40042</v>
      </c>
      <c r="R22" s="33">
        <f t="shared" si="26"/>
        <v>42001.599999999999</v>
      </c>
      <c r="S22" s="33">
        <f t="shared" si="26"/>
        <v>45920.800000000003</v>
      </c>
      <c r="T22" s="33">
        <f t="shared" si="26"/>
        <v>49840</v>
      </c>
      <c r="U22" s="33">
        <f t="shared" si="26"/>
        <v>53758.8</v>
      </c>
      <c r="V22" s="58">
        <f t="shared" si="26"/>
        <v>57678</v>
      </c>
      <c r="X22" s="33"/>
      <c r="Y22" s="33"/>
      <c r="Z22" s="33"/>
      <c r="AA22" s="33"/>
      <c r="AB22" s="33"/>
      <c r="AC22" s="33"/>
    </row>
    <row r="23" spans="1:48" ht="15.75" thickBot="1" x14ac:dyDescent="0.3">
      <c r="A23">
        <v>0</v>
      </c>
      <c r="B23">
        <v>2108</v>
      </c>
      <c r="C23">
        <v>6323</v>
      </c>
      <c r="D23">
        <v>10536</v>
      </c>
      <c r="E23">
        <v>14751</v>
      </c>
      <c r="F23">
        <v>18966</v>
      </c>
      <c r="H23" s="106"/>
      <c r="I23" s="109" t="s">
        <v>26</v>
      </c>
      <c r="J23" s="110"/>
      <c r="K23" s="65">
        <f>K22-K$17</f>
        <v>38373.833333333328</v>
      </c>
      <c r="L23" s="65">
        <f t="shared" ref="L23:O23" si="27">L22-L$17</f>
        <v>36704.666666666672</v>
      </c>
      <c r="M23" s="65">
        <f t="shared" si="27"/>
        <v>35036.5</v>
      </c>
      <c r="N23" s="65">
        <f t="shared" si="27"/>
        <v>33369</v>
      </c>
      <c r="O23" s="66">
        <f t="shared" si="27"/>
        <v>31699.5</v>
      </c>
      <c r="P23" s="67"/>
      <c r="Q23" s="68">
        <f t="shared" ref="Q23:V23" si="28">Q22-Q$17</f>
        <v>40042</v>
      </c>
      <c r="R23" s="65">
        <f t="shared" si="28"/>
        <v>38840.799999999996</v>
      </c>
      <c r="S23" s="65">
        <f t="shared" si="28"/>
        <v>36438</v>
      </c>
      <c r="T23" s="65">
        <f t="shared" si="28"/>
        <v>34035.4</v>
      </c>
      <c r="U23" s="65">
        <f t="shared" si="28"/>
        <v>31633.200000000004</v>
      </c>
      <c r="V23" s="69">
        <f t="shared" si="28"/>
        <v>29230.799999999999</v>
      </c>
      <c r="X23" s="33"/>
      <c r="Y23" s="33"/>
      <c r="Z23" s="33"/>
      <c r="AA23" s="33"/>
      <c r="AB23" s="33"/>
      <c r="AC23" s="33"/>
    </row>
    <row r="24" spans="1:48" ht="15.75" thickTop="1" x14ac:dyDescent="0.25">
      <c r="A24">
        <v>0</v>
      </c>
      <c r="B24">
        <v>3161</v>
      </c>
      <c r="C24">
        <v>9482</v>
      </c>
      <c r="D24">
        <v>15806</v>
      </c>
      <c r="E24">
        <v>22127</v>
      </c>
      <c r="F24">
        <v>28447</v>
      </c>
      <c r="L24" s="9"/>
      <c r="M24" s="9"/>
      <c r="N24" s="9"/>
      <c r="X24" s="33"/>
      <c r="Y24" s="33"/>
      <c r="Z24" s="33"/>
      <c r="AA24" s="33"/>
      <c r="AB24" s="33"/>
    </row>
    <row r="25" spans="1:48" x14ac:dyDescent="0.25">
      <c r="A25">
        <v>0</v>
      </c>
      <c r="B25">
        <v>4213</v>
      </c>
      <c r="C25">
        <v>12642</v>
      </c>
      <c r="D25">
        <v>21071</v>
      </c>
      <c r="E25">
        <v>29501</v>
      </c>
      <c r="F25">
        <v>37929</v>
      </c>
      <c r="L25" s="9"/>
      <c r="M25" s="9"/>
      <c r="N25" s="9"/>
      <c r="AB25" s="70"/>
      <c r="AC25" s="70"/>
      <c r="AQ25" s="70"/>
    </row>
    <row r="26" spans="1:48" x14ac:dyDescent="0.25">
      <c r="A26">
        <v>0</v>
      </c>
      <c r="B26">
        <v>5269</v>
      </c>
      <c r="C26">
        <v>15806</v>
      </c>
      <c r="D26">
        <v>26341</v>
      </c>
      <c r="E26">
        <v>36875</v>
      </c>
      <c r="F26">
        <v>47412</v>
      </c>
      <c r="L26" s="9"/>
      <c r="M26" s="9"/>
      <c r="N26" s="9"/>
      <c r="AB26" s="70"/>
      <c r="AD26" s="71"/>
      <c r="AE26" s="71"/>
      <c r="AF26" s="71"/>
      <c r="AG26" s="71"/>
      <c r="AH26" s="71"/>
      <c r="AR26" s="71"/>
      <c r="AS26" s="71"/>
      <c r="AT26" s="71"/>
      <c r="AU26" s="71"/>
      <c r="AV26" s="71"/>
    </row>
    <row r="27" spans="1:48" x14ac:dyDescent="0.25">
      <c r="L27" s="9"/>
      <c r="M27" s="9"/>
      <c r="N27" s="9"/>
      <c r="AD27" s="71"/>
      <c r="AE27" s="71"/>
      <c r="AF27" s="71"/>
      <c r="AG27" s="71"/>
      <c r="AH27" s="71"/>
      <c r="AI27" s="71"/>
      <c r="AJ27" s="71"/>
      <c r="AK27" s="71"/>
      <c r="AR27" s="71"/>
      <c r="AS27" s="71"/>
      <c r="AT27" s="71"/>
      <c r="AU27" s="71"/>
      <c r="AV27" s="71"/>
    </row>
    <row r="28" spans="1:48" x14ac:dyDescent="0.25">
      <c r="A28" t="s">
        <v>27</v>
      </c>
      <c r="L28" s="9"/>
      <c r="M28" s="9"/>
      <c r="N28" s="9"/>
      <c r="AD28" s="71"/>
      <c r="AE28" s="71"/>
      <c r="AF28" s="71"/>
      <c r="AG28" s="71"/>
      <c r="AH28" s="71"/>
      <c r="AI28" s="71"/>
      <c r="AJ28" s="71"/>
      <c r="AK28" s="71"/>
      <c r="AR28" s="71"/>
      <c r="AS28" s="71"/>
      <c r="AT28" s="71"/>
      <c r="AU28" s="71"/>
      <c r="AV28" s="71"/>
    </row>
    <row r="29" spans="1:48" x14ac:dyDescent="0.25">
      <c r="A29">
        <v>6.0910000000000002</v>
      </c>
      <c r="B29">
        <v>104.249</v>
      </c>
      <c r="C29">
        <v>7.7030000000000003</v>
      </c>
      <c r="D29">
        <v>19.687000000000001</v>
      </c>
      <c r="E29">
        <v>9.1720000000000006</v>
      </c>
      <c r="F29">
        <v>21.062000000000001</v>
      </c>
      <c r="L29" s="9"/>
      <c r="M29" s="9"/>
      <c r="N29" s="9"/>
      <c r="AD29" s="71"/>
      <c r="AE29" s="71"/>
      <c r="AF29" s="71"/>
      <c r="AG29" s="71"/>
      <c r="AH29" s="71"/>
      <c r="AI29" s="71"/>
      <c r="AJ29" s="71"/>
      <c r="AK29" s="71"/>
      <c r="AR29" s="71"/>
      <c r="AS29" s="71"/>
      <c r="AT29" s="71"/>
      <c r="AU29" s="71"/>
      <c r="AV29" s="71"/>
    </row>
    <row r="30" spans="1:48" x14ac:dyDescent="0.25">
      <c r="A30">
        <v>17.61</v>
      </c>
      <c r="B30">
        <v>28.094000000000001</v>
      </c>
      <c r="C30">
        <v>32.061999999999998</v>
      </c>
      <c r="D30">
        <v>45.421999999999997</v>
      </c>
      <c r="E30">
        <v>334.07799999999997</v>
      </c>
      <c r="F30">
        <v>53.171999999999997</v>
      </c>
      <c r="L30" s="9"/>
      <c r="M30" s="9"/>
      <c r="N30" s="9"/>
      <c r="AD30" s="71"/>
      <c r="AE30" s="71"/>
      <c r="AF30" s="71"/>
      <c r="AG30" s="71"/>
      <c r="AH30" s="71"/>
      <c r="AI30" s="71"/>
      <c r="AJ30" s="71"/>
      <c r="AK30" s="71"/>
      <c r="AL30" s="71"/>
      <c r="AR30" s="71"/>
      <c r="AS30" s="71"/>
      <c r="AT30" s="71"/>
      <c r="AU30" s="71"/>
      <c r="AV30" s="71"/>
    </row>
    <row r="31" spans="1:48" x14ac:dyDescent="0.25">
      <c r="A31">
        <v>41.837000000000003</v>
      </c>
      <c r="B31">
        <v>51.997999999999998</v>
      </c>
      <c r="C31">
        <v>70.75</v>
      </c>
      <c r="D31">
        <v>302.483</v>
      </c>
      <c r="E31">
        <v>116.188</v>
      </c>
      <c r="F31">
        <v>243.93700000000001</v>
      </c>
      <c r="L31" s="9"/>
      <c r="M31" s="9"/>
      <c r="N31" s="9"/>
      <c r="AD31" s="71"/>
      <c r="AE31" s="71"/>
      <c r="AF31" s="71"/>
      <c r="AG31" s="71"/>
      <c r="AH31" s="71"/>
      <c r="AI31" s="71"/>
      <c r="AJ31" s="71"/>
      <c r="AK31" s="71"/>
      <c r="AL31" s="71"/>
      <c r="AR31" s="71"/>
      <c r="AS31" s="71"/>
      <c r="AT31" s="71"/>
      <c r="AU31" s="71"/>
      <c r="AV31" s="71"/>
    </row>
    <row r="32" spans="1:48" x14ac:dyDescent="0.25">
      <c r="A32">
        <v>70.891000000000005</v>
      </c>
      <c r="B32">
        <v>89.156000000000006</v>
      </c>
      <c r="C32">
        <v>441.21</v>
      </c>
      <c r="D32">
        <v>219.26400000000001</v>
      </c>
      <c r="E32">
        <v>329.65499999999997</v>
      </c>
      <c r="F32">
        <v>694.70500000000004</v>
      </c>
      <c r="K32" s="9"/>
      <c r="L32" s="9"/>
      <c r="M32" s="9"/>
      <c r="N32" s="9"/>
      <c r="AD32" s="71"/>
      <c r="AE32" s="71"/>
      <c r="AF32" s="71"/>
      <c r="AG32" s="71"/>
      <c r="AH32" s="71"/>
      <c r="AI32" s="71"/>
      <c r="AJ32" s="71"/>
      <c r="AK32" s="71"/>
      <c r="AL32" s="71"/>
      <c r="AR32" s="71"/>
      <c r="AS32" s="71"/>
      <c r="AT32" s="71"/>
      <c r="AU32" s="71"/>
      <c r="AV32" s="71"/>
    </row>
    <row r="33" spans="1:49" x14ac:dyDescent="0.25">
      <c r="A33">
        <v>140.06299999999999</v>
      </c>
      <c r="B33">
        <v>486.82900000000001</v>
      </c>
      <c r="C33">
        <v>566.31399999999996</v>
      </c>
      <c r="D33">
        <v>680.62900000000002</v>
      </c>
      <c r="E33">
        <v>608.65700000000004</v>
      </c>
      <c r="F33">
        <v>999.92399999999998</v>
      </c>
      <c r="AD33" s="71"/>
      <c r="AE33" s="71"/>
      <c r="AF33" s="71"/>
      <c r="AG33" s="71"/>
      <c r="AH33" s="71"/>
      <c r="AI33" s="71"/>
      <c r="AJ33" s="71"/>
      <c r="AK33" s="71"/>
      <c r="AL33" s="71"/>
      <c r="AR33" s="71"/>
      <c r="AS33" s="71"/>
      <c r="AT33" s="71"/>
      <c r="AU33" s="71"/>
      <c r="AV33" s="71"/>
    </row>
    <row r="34" spans="1:49" x14ac:dyDescent="0.25">
      <c r="AD34" s="71"/>
      <c r="AE34" s="71"/>
      <c r="AF34" s="71"/>
      <c r="AG34" s="71"/>
      <c r="AH34" s="71"/>
      <c r="AI34" s="71"/>
      <c r="AJ34" s="71"/>
      <c r="AK34" s="71"/>
      <c r="AL34" s="71"/>
      <c r="AR34" s="71"/>
      <c r="AS34" s="71"/>
      <c r="AT34" s="71"/>
      <c r="AU34" s="71"/>
      <c r="AV34" s="71"/>
    </row>
    <row r="35" spans="1:49" x14ac:dyDescent="0.25">
      <c r="A35" t="s">
        <v>28</v>
      </c>
      <c r="AD35" s="71"/>
      <c r="AE35" s="71"/>
      <c r="AF35" s="71"/>
      <c r="AG35" s="71"/>
      <c r="AH35" s="71"/>
      <c r="AI35" s="71"/>
      <c r="AJ35" s="71"/>
      <c r="AK35" s="71"/>
      <c r="AL35" s="71"/>
      <c r="AR35" s="71"/>
      <c r="AS35" s="71"/>
      <c r="AT35" s="71"/>
      <c r="AU35" s="71"/>
      <c r="AV35" s="71"/>
    </row>
    <row r="36" spans="1:49" x14ac:dyDescent="0.25">
      <c r="A36">
        <v>3.4670000000000001</v>
      </c>
      <c r="B36">
        <v>97.811999999999998</v>
      </c>
      <c r="C36">
        <v>3.9580000000000002</v>
      </c>
      <c r="D36">
        <v>16.917999999999999</v>
      </c>
      <c r="E36">
        <v>6.5449999999999999</v>
      </c>
      <c r="F36">
        <v>17.968</v>
      </c>
      <c r="AD36" s="71"/>
      <c r="AE36" s="71"/>
      <c r="AF36" s="71"/>
      <c r="AG36" s="71"/>
      <c r="AH36" s="71"/>
      <c r="AI36" s="71"/>
      <c r="AJ36" s="71"/>
      <c r="AK36" s="71"/>
      <c r="AL36" s="71"/>
      <c r="AR36" s="71"/>
      <c r="AS36" s="71"/>
      <c r="AT36" s="71"/>
      <c r="AU36" s="71"/>
      <c r="AV36" s="71"/>
    </row>
    <row r="37" spans="1:49" x14ac:dyDescent="0.25">
      <c r="A37">
        <v>10.515000000000001</v>
      </c>
      <c r="B37">
        <v>23.346</v>
      </c>
      <c r="C37">
        <v>27.344000000000001</v>
      </c>
      <c r="D37">
        <v>41.453000000000003</v>
      </c>
      <c r="E37">
        <v>328.40600000000001</v>
      </c>
      <c r="F37">
        <v>47.765000000000001</v>
      </c>
      <c r="AD37" s="71"/>
      <c r="AE37" s="71"/>
      <c r="AF37" s="71"/>
      <c r="AG37" s="71"/>
      <c r="AH37" s="71"/>
      <c r="AI37" s="71"/>
      <c r="AJ37" s="71"/>
      <c r="AK37" s="71"/>
      <c r="AR37" s="71"/>
      <c r="AS37" s="71"/>
      <c r="AT37" s="71"/>
      <c r="AU37" s="71"/>
      <c r="AV37" s="71"/>
    </row>
    <row r="38" spans="1:49" x14ac:dyDescent="0.25">
      <c r="A38">
        <v>34.125999999999998</v>
      </c>
      <c r="B38">
        <v>43.137999999999998</v>
      </c>
      <c r="C38">
        <v>62.796999999999997</v>
      </c>
      <c r="D38">
        <v>297.185</v>
      </c>
      <c r="E38">
        <v>110.813</v>
      </c>
      <c r="F38">
        <v>235.21700000000001</v>
      </c>
      <c r="AD38" s="71"/>
      <c r="AE38" s="71"/>
      <c r="AF38" s="71"/>
      <c r="AG38" s="71"/>
      <c r="AH38" s="71"/>
      <c r="AI38" s="71"/>
      <c r="AJ38" s="71"/>
      <c r="AK38" s="71"/>
      <c r="AR38" s="71"/>
      <c r="AS38" s="71"/>
      <c r="AT38" s="71"/>
      <c r="AU38" s="71"/>
      <c r="AV38" s="71"/>
    </row>
    <row r="39" spans="1:49" x14ac:dyDescent="0.25">
      <c r="A39">
        <v>63.548000000000002</v>
      </c>
      <c r="B39">
        <v>80.39</v>
      </c>
      <c r="C39">
        <v>429.57</v>
      </c>
      <c r="D39">
        <v>209.45</v>
      </c>
      <c r="E39">
        <v>317.45800000000003</v>
      </c>
      <c r="F39">
        <v>685.01800000000003</v>
      </c>
    </row>
    <row r="40" spans="1:49" x14ac:dyDescent="0.25">
      <c r="A40">
        <v>130.65600000000001</v>
      </c>
      <c r="B40">
        <v>476.28199999999998</v>
      </c>
      <c r="C40">
        <v>551.45500000000004</v>
      </c>
      <c r="D40">
        <v>667.726</v>
      </c>
      <c r="E40">
        <v>592.23500000000001</v>
      </c>
      <c r="F40">
        <v>989.51700000000005</v>
      </c>
      <c r="AB40" s="70"/>
      <c r="AC40" s="70"/>
      <c r="AR40" s="70"/>
    </row>
    <row r="41" spans="1:49" x14ac:dyDescent="0.25">
      <c r="AB41" s="70"/>
      <c r="AD41" s="71"/>
      <c r="AE41" s="71"/>
      <c r="AF41" s="71"/>
      <c r="AG41" s="71"/>
      <c r="AH41" s="71"/>
      <c r="AS41" s="71"/>
      <c r="AT41" s="71"/>
      <c r="AU41" s="71"/>
      <c r="AV41" s="71"/>
      <c r="AW41" s="71"/>
    </row>
    <row r="42" spans="1:49" x14ac:dyDescent="0.25">
      <c r="A42" t="s">
        <v>29</v>
      </c>
      <c r="AD42" s="33"/>
      <c r="AE42" s="33"/>
      <c r="AF42" s="33"/>
      <c r="AG42" s="33"/>
      <c r="AH42" s="33"/>
      <c r="AI42" s="33"/>
      <c r="AJ42" s="71"/>
      <c r="AK42" s="71"/>
      <c r="AL42" s="71"/>
      <c r="AP42" s="71"/>
      <c r="AS42" s="71"/>
      <c r="AT42" s="71"/>
      <c r="AU42" s="71"/>
      <c r="AV42" s="71"/>
      <c r="AW42" s="71"/>
    </row>
    <row r="43" spans="1:49" x14ac:dyDescent="0.25">
      <c r="A43">
        <v>4.5910000000000002</v>
      </c>
      <c r="B43">
        <v>5.2869999999999999</v>
      </c>
      <c r="C43">
        <v>5.6719999999999997</v>
      </c>
      <c r="D43">
        <v>6.6719999999999997</v>
      </c>
      <c r="E43">
        <v>5.0670000000000002</v>
      </c>
      <c r="F43">
        <v>4.891</v>
      </c>
      <c r="AD43" s="33"/>
      <c r="AE43" s="33"/>
      <c r="AF43" s="33"/>
      <c r="AG43" s="33"/>
      <c r="AH43" s="33"/>
      <c r="AI43" s="33"/>
      <c r="AJ43" s="71"/>
      <c r="AK43" s="71"/>
      <c r="AL43" s="71"/>
      <c r="AS43" s="71"/>
      <c r="AT43" s="71"/>
      <c r="AU43" s="71"/>
      <c r="AV43" s="71"/>
      <c r="AW43" s="71"/>
    </row>
    <row r="44" spans="1:49" x14ac:dyDescent="0.25">
      <c r="A44">
        <v>6.8049999999999997</v>
      </c>
      <c r="B44">
        <v>6.734</v>
      </c>
      <c r="C44">
        <v>7.375</v>
      </c>
      <c r="D44">
        <v>7.3319999999999999</v>
      </c>
      <c r="E44">
        <v>7.0469999999999997</v>
      </c>
      <c r="F44">
        <v>6.9219999999999997</v>
      </c>
      <c r="AD44" s="33"/>
      <c r="AE44" s="33"/>
      <c r="AF44" s="33"/>
      <c r="AG44" s="33"/>
      <c r="AH44" s="33"/>
      <c r="AI44" s="33"/>
      <c r="AJ44" s="71"/>
      <c r="AK44" s="71"/>
      <c r="AL44" s="71"/>
      <c r="AS44" s="71"/>
      <c r="AT44" s="71"/>
      <c r="AU44" s="71"/>
      <c r="AV44" s="71"/>
      <c r="AW44" s="71"/>
    </row>
    <row r="45" spans="1:49" x14ac:dyDescent="0.25">
      <c r="A45">
        <v>9.266</v>
      </c>
      <c r="B45">
        <v>10.670999999999999</v>
      </c>
      <c r="C45">
        <v>14.170999999999999</v>
      </c>
      <c r="D45">
        <v>7.9989999999999997</v>
      </c>
      <c r="E45">
        <v>9.5619999999999994</v>
      </c>
      <c r="F45">
        <v>9.89</v>
      </c>
      <c r="AD45" s="71"/>
      <c r="AE45" s="71"/>
      <c r="AF45" s="71"/>
      <c r="AG45" s="71"/>
      <c r="AH45" s="71"/>
      <c r="AJ45" s="71"/>
      <c r="AK45" s="71"/>
      <c r="AL45" s="71"/>
      <c r="AM45" s="71"/>
      <c r="AP45" s="71"/>
      <c r="AS45" s="71"/>
      <c r="AT45" s="71"/>
      <c r="AU45" s="71"/>
      <c r="AV45" s="71"/>
      <c r="AW45" s="71"/>
    </row>
    <row r="46" spans="1:49" x14ac:dyDescent="0.25">
      <c r="A46">
        <v>11.201000000000001</v>
      </c>
      <c r="B46">
        <v>13.657999999999999</v>
      </c>
      <c r="C46">
        <v>13.242000000000001</v>
      </c>
      <c r="D46">
        <v>13.083</v>
      </c>
      <c r="E46">
        <v>12.164</v>
      </c>
      <c r="F46">
        <v>14.234999999999999</v>
      </c>
      <c r="AD46" s="71"/>
      <c r="AE46" s="71"/>
      <c r="AF46" s="71"/>
      <c r="AG46" s="71"/>
      <c r="AH46" s="71"/>
      <c r="AJ46" s="71"/>
      <c r="AK46" s="71"/>
      <c r="AL46" s="71"/>
      <c r="AM46" s="71"/>
      <c r="AS46" s="71"/>
      <c r="AT46" s="71"/>
      <c r="AU46" s="71"/>
      <c r="AV46" s="71"/>
      <c r="AW46" s="71"/>
    </row>
    <row r="47" spans="1:49" x14ac:dyDescent="0.25">
      <c r="A47">
        <v>14.622999999999999</v>
      </c>
      <c r="B47">
        <v>16.119</v>
      </c>
      <c r="C47">
        <v>15.016</v>
      </c>
      <c r="D47">
        <v>15.260999999999999</v>
      </c>
      <c r="E47">
        <v>12.67</v>
      </c>
      <c r="F47">
        <v>15.563000000000001</v>
      </c>
      <c r="AD47" s="71"/>
      <c r="AE47" s="71"/>
      <c r="AF47" s="71"/>
      <c r="AG47" s="71"/>
      <c r="AH47" s="71"/>
      <c r="AJ47" s="71"/>
      <c r="AK47" s="71"/>
      <c r="AL47" s="71"/>
      <c r="AM47" s="71"/>
      <c r="AO47" s="71"/>
      <c r="AS47" s="71"/>
      <c r="AT47" s="71"/>
      <c r="AU47" s="71"/>
      <c r="AV47" s="71"/>
      <c r="AW47" s="71"/>
    </row>
    <row r="48" spans="1:49" x14ac:dyDescent="0.25">
      <c r="AD48" s="71"/>
      <c r="AE48" s="71"/>
      <c r="AF48" s="71"/>
      <c r="AG48" s="71"/>
      <c r="AH48" s="71"/>
      <c r="AJ48" s="71"/>
      <c r="AK48" s="71"/>
      <c r="AL48" s="71"/>
      <c r="AM48" s="71"/>
      <c r="AP48" s="71"/>
      <c r="AS48" s="71"/>
      <c r="AT48" s="71"/>
      <c r="AU48" s="71"/>
      <c r="AV48" s="71"/>
      <c r="AW48" s="71"/>
    </row>
    <row r="49" spans="1:52" x14ac:dyDescent="0.25">
      <c r="A49" t="s">
        <v>30</v>
      </c>
      <c r="AD49" s="71"/>
      <c r="AE49" s="71"/>
      <c r="AF49" s="71"/>
      <c r="AG49" s="71"/>
      <c r="AH49" s="71"/>
      <c r="AJ49" s="71"/>
      <c r="AK49" s="71"/>
      <c r="AL49" s="71"/>
      <c r="AM49" s="71"/>
      <c r="AS49" s="71"/>
      <c r="AT49" s="71"/>
      <c r="AU49" s="71"/>
      <c r="AV49" s="71"/>
      <c r="AW49" s="71"/>
    </row>
    <row r="50" spans="1:52" x14ac:dyDescent="0.25">
      <c r="A50">
        <v>1.1080000000000001</v>
      </c>
      <c r="B50">
        <v>1.2869999999999999</v>
      </c>
      <c r="C50">
        <v>1.407</v>
      </c>
      <c r="D50">
        <v>1.6879999999999999</v>
      </c>
      <c r="E50">
        <v>1.3129999999999999</v>
      </c>
      <c r="F50">
        <v>0.92300000000000004</v>
      </c>
      <c r="AD50" s="71"/>
      <c r="AE50" s="71"/>
      <c r="AF50" s="71"/>
      <c r="AG50" s="71"/>
      <c r="AH50" s="71"/>
      <c r="AJ50" s="71"/>
      <c r="AK50" s="71"/>
      <c r="AL50" s="71"/>
      <c r="AM50" s="71"/>
      <c r="AS50" s="71"/>
      <c r="AT50" s="71"/>
      <c r="AU50" s="71"/>
      <c r="AV50" s="71"/>
      <c r="AW50" s="71"/>
    </row>
    <row r="51" spans="1:52" x14ac:dyDescent="0.25">
      <c r="A51">
        <v>1.401</v>
      </c>
      <c r="B51">
        <v>0.83799999999999997</v>
      </c>
      <c r="C51">
        <v>1</v>
      </c>
      <c r="D51">
        <v>1.079</v>
      </c>
      <c r="E51">
        <v>1.0149999999999999</v>
      </c>
      <c r="F51">
        <v>1.109</v>
      </c>
      <c r="AD51" s="71"/>
      <c r="AE51" s="71"/>
      <c r="AF51" s="71"/>
      <c r="AG51" s="71"/>
      <c r="AH51" s="71"/>
      <c r="AJ51" s="71"/>
      <c r="AK51" s="71"/>
      <c r="AL51" s="71"/>
      <c r="AM51" s="71"/>
      <c r="AP51" s="71"/>
      <c r="AS51" s="71"/>
      <c r="AT51" s="71"/>
      <c r="AU51" s="71"/>
      <c r="AV51" s="71"/>
      <c r="AW51" s="71"/>
      <c r="AZ51" t="s">
        <v>31</v>
      </c>
    </row>
    <row r="52" spans="1:52" x14ac:dyDescent="0.25">
      <c r="A52">
        <v>0.93799999999999994</v>
      </c>
      <c r="B52">
        <v>1.1870000000000001</v>
      </c>
      <c r="C52">
        <v>1.5309999999999999</v>
      </c>
      <c r="D52">
        <v>0.999</v>
      </c>
      <c r="E52">
        <v>0.92200000000000004</v>
      </c>
      <c r="F52">
        <v>0.82699999999999996</v>
      </c>
      <c r="AD52" s="71"/>
      <c r="AE52" s="71"/>
      <c r="AF52" s="71"/>
      <c r="AG52" s="71"/>
      <c r="AH52" s="71"/>
      <c r="AJ52" s="71"/>
      <c r="AK52" s="71"/>
      <c r="AL52" s="71"/>
      <c r="AS52" s="71"/>
      <c r="AT52" s="71"/>
      <c r="AU52" s="71"/>
      <c r="AV52" s="71"/>
      <c r="AW52" s="71"/>
    </row>
    <row r="53" spans="1:52" x14ac:dyDescent="0.25">
      <c r="A53">
        <v>1.173</v>
      </c>
      <c r="B53">
        <v>0.96699999999999997</v>
      </c>
      <c r="C53">
        <v>1.25</v>
      </c>
      <c r="D53">
        <v>1.0820000000000001</v>
      </c>
      <c r="E53">
        <v>1.2030000000000001</v>
      </c>
      <c r="F53">
        <v>1.4390000000000001</v>
      </c>
      <c r="AD53" s="71"/>
      <c r="AE53" s="71"/>
      <c r="AF53" s="71"/>
      <c r="AG53" s="71"/>
      <c r="AH53" s="71"/>
      <c r="AJ53" s="71"/>
      <c r="AK53" s="71"/>
      <c r="AL53" s="71"/>
      <c r="AS53" s="71"/>
      <c r="AT53" s="71"/>
      <c r="AU53" s="71"/>
      <c r="AV53" s="71"/>
      <c r="AW53" s="71"/>
    </row>
    <row r="54" spans="1:52" x14ac:dyDescent="0.25">
      <c r="A54">
        <v>0.77900000000000003</v>
      </c>
      <c r="B54">
        <v>0.96899999999999997</v>
      </c>
      <c r="C54">
        <v>0.89</v>
      </c>
      <c r="D54">
        <v>1.0149999999999999</v>
      </c>
      <c r="E54">
        <v>0.67</v>
      </c>
      <c r="F54">
        <v>1.115</v>
      </c>
    </row>
    <row r="56" spans="1:52" x14ac:dyDescent="0.25">
      <c r="A56" t="s">
        <v>32</v>
      </c>
    </row>
    <row r="57" spans="1:52" x14ac:dyDescent="0.25">
      <c r="A57">
        <v>6.0309999999999997</v>
      </c>
      <c r="B57">
        <v>7.2190000000000003</v>
      </c>
      <c r="C57">
        <v>5.9690000000000003</v>
      </c>
      <c r="D57">
        <v>5.7080000000000002</v>
      </c>
      <c r="E57">
        <v>6.5620000000000003</v>
      </c>
      <c r="F57">
        <v>4.593</v>
      </c>
    </row>
    <row r="58" spans="1:52" x14ac:dyDescent="0.25">
      <c r="A58">
        <v>5.1239999999999997</v>
      </c>
      <c r="B58">
        <v>4.234</v>
      </c>
      <c r="C58">
        <v>5.1719999999999997</v>
      </c>
      <c r="D58">
        <v>5.5149999999999997</v>
      </c>
      <c r="E58">
        <v>5.593</v>
      </c>
      <c r="F58">
        <v>4.4059999999999997</v>
      </c>
    </row>
    <row r="59" spans="1:52" x14ac:dyDescent="0.25">
      <c r="A59">
        <v>5.5</v>
      </c>
      <c r="B59">
        <v>6.8120000000000003</v>
      </c>
      <c r="C59">
        <v>4.734</v>
      </c>
      <c r="D59">
        <v>4.3280000000000003</v>
      </c>
      <c r="E59">
        <v>4.4379999999999997</v>
      </c>
      <c r="F59">
        <v>5.5940000000000003</v>
      </c>
    </row>
    <row r="60" spans="1:52" x14ac:dyDescent="0.25">
      <c r="A60">
        <v>5.2190000000000003</v>
      </c>
      <c r="B60">
        <v>4.4059999999999997</v>
      </c>
      <c r="C60">
        <v>6.4690000000000003</v>
      </c>
      <c r="D60">
        <v>4.4370000000000003</v>
      </c>
      <c r="E60">
        <v>8.125</v>
      </c>
      <c r="F60">
        <v>5.609</v>
      </c>
    </row>
    <row r="61" spans="1:52" x14ac:dyDescent="0.25">
      <c r="A61">
        <v>5.6879999999999997</v>
      </c>
      <c r="B61">
        <v>6.0309999999999997</v>
      </c>
      <c r="C61">
        <v>5.2169999999999996</v>
      </c>
      <c r="D61">
        <v>5.734</v>
      </c>
      <c r="E61">
        <v>4.8600000000000003</v>
      </c>
      <c r="F61">
        <v>4.5789999999999997</v>
      </c>
    </row>
    <row r="63" spans="1:52" x14ac:dyDescent="0.25">
      <c r="A63" t="s">
        <v>33</v>
      </c>
    </row>
    <row r="64" spans="1:52" x14ac:dyDescent="0.25">
      <c r="A64">
        <v>1433</v>
      </c>
      <c r="B64">
        <v>1310</v>
      </c>
      <c r="C64">
        <v>1433</v>
      </c>
      <c r="D64">
        <v>1520</v>
      </c>
      <c r="E64">
        <v>1433</v>
      </c>
      <c r="F64">
        <v>1225</v>
      </c>
    </row>
    <row r="65" spans="1:6" x14ac:dyDescent="0.25">
      <c r="A65">
        <v>2490</v>
      </c>
      <c r="B65">
        <v>3146</v>
      </c>
      <c r="C65">
        <v>3013</v>
      </c>
      <c r="D65">
        <v>2490</v>
      </c>
      <c r="E65">
        <v>2490</v>
      </c>
      <c r="F65">
        <v>2490</v>
      </c>
    </row>
    <row r="66" spans="1:6" x14ac:dyDescent="0.25">
      <c r="A66">
        <v>4833</v>
      </c>
      <c r="B66">
        <v>4739</v>
      </c>
      <c r="C66">
        <v>4739</v>
      </c>
      <c r="D66">
        <v>4739</v>
      </c>
      <c r="E66">
        <v>4739</v>
      </c>
      <c r="F66">
        <v>4739</v>
      </c>
    </row>
    <row r="67" spans="1:6" x14ac:dyDescent="0.25">
      <c r="A67">
        <v>5216</v>
      </c>
      <c r="B67">
        <v>5213</v>
      </c>
      <c r="C67">
        <v>5213</v>
      </c>
      <c r="D67">
        <v>5216</v>
      </c>
      <c r="E67">
        <v>5213</v>
      </c>
      <c r="F67">
        <v>5213</v>
      </c>
    </row>
    <row r="68" spans="1:6" x14ac:dyDescent="0.25">
      <c r="A68">
        <v>6216</v>
      </c>
      <c r="B68">
        <v>6214</v>
      </c>
      <c r="C68">
        <v>6214</v>
      </c>
      <c r="D68">
        <v>6214</v>
      </c>
      <c r="E68">
        <v>6214</v>
      </c>
      <c r="F68">
        <v>6214</v>
      </c>
    </row>
    <row r="70" spans="1:6" x14ac:dyDescent="0.25">
      <c r="A70" t="s">
        <v>34</v>
      </c>
    </row>
    <row r="71" spans="1:6" x14ac:dyDescent="0.25">
      <c r="A71">
        <v>-452</v>
      </c>
      <c r="B71">
        <v>339</v>
      </c>
      <c r="C71">
        <v>743</v>
      </c>
      <c r="D71">
        <v>1046</v>
      </c>
      <c r="E71">
        <v>1363</v>
      </c>
      <c r="F71">
        <v>25</v>
      </c>
    </row>
    <row r="72" spans="1:6" x14ac:dyDescent="0.25">
      <c r="A72">
        <v>-274</v>
      </c>
      <c r="B72">
        <v>519</v>
      </c>
      <c r="C72">
        <v>1081</v>
      </c>
      <c r="D72">
        <v>1609</v>
      </c>
      <c r="E72">
        <v>1084</v>
      </c>
      <c r="F72">
        <v>415</v>
      </c>
    </row>
    <row r="73" spans="1:6" x14ac:dyDescent="0.25">
      <c r="A73">
        <v>-853</v>
      </c>
      <c r="B73">
        <v>188</v>
      </c>
      <c r="C73">
        <v>2385</v>
      </c>
      <c r="D73">
        <v>3929</v>
      </c>
      <c r="E73">
        <v>4251</v>
      </c>
      <c r="F73">
        <v>2649</v>
      </c>
    </row>
    <row r="74" spans="1:6" x14ac:dyDescent="0.25">
      <c r="A74">
        <v>-669</v>
      </c>
      <c r="B74">
        <v>1065</v>
      </c>
      <c r="C74">
        <v>3696</v>
      </c>
      <c r="D74">
        <v>5630</v>
      </c>
      <c r="E74">
        <v>6105</v>
      </c>
      <c r="F74">
        <v>4102</v>
      </c>
    </row>
    <row r="75" spans="1:6" x14ac:dyDescent="0.25">
      <c r="A75">
        <v>-371</v>
      </c>
      <c r="B75">
        <v>1666</v>
      </c>
      <c r="C75">
        <v>5321</v>
      </c>
      <c r="D75">
        <v>7680</v>
      </c>
      <c r="E75">
        <v>7182</v>
      </c>
      <c r="F75">
        <v>4114</v>
      </c>
    </row>
    <row r="77" spans="1:6" x14ac:dyDescent="0.25">
      <c r="A77" t="s">
        <v>35</v>
      </c>
    </row>
    <row r="78" spans="1:6" x14ac:dyDescent="0.25">
      <c r="A78">
        <v>1439</v>
      </c>
      <c r="B78">
        <v>1433</v>
      </c>
      <c r="C78">
        <v>1433</v>
      </c>
      <c r="D78">
        <v>1433</v>
      </c>
      <c r="E78">
        <v>1433</v>
      </c>
      <c r="F78">
        <v>1433</v>
      </c>
    </row>
    <row r="79" spans="1:6" x14ac:dyDescent="0.25">
      <c r="A79">
        <v>2492</v>
      </c>
      <c r="B79">
        <v>2490</v>
      </c>
      <c r="C79">
        <v>2490</v>
      </c>
      <c r="D79">
        <v>2490</v>
      </c>
      <c r="E79">
        <v>2490</v>
      </c>
      <c r="F79">
        <v>2490</v>
      </c>
    </row>
    <row r="80" spans="1:6" x14ac:dyDescent="0.25">
      <c r="A80">
        <v>4741</v>
      </c>
      <c r="B80">
        <v>4739</v>
      </c>
      <c r="C80">
        <v>4739</v>
      </c>
      <c r="D80">
        <v>4739</v>
      </c>
      <c r="E80">
        <v>4739</v>
      </c>
      <c r="F80">
        <v>4739</v>
      </c>
    </row>
    <row r="81" spans="1:6" x14ac:dyDescent="0.25">
      <c r="A81">
        <v>4972</v>
      </c>
      <c r="B81">
        <v>4972</v>
      </c>
      <c r="C81">
        <v>4972</v>
      </c>
      <c r="D81">
        <v>4972</v>
      </c>
      <c r="E81">
        <v>4972</v>
      </c>
      <c r="F81">
        <v>4972</v>
      </c>
    </row>
    <row r="82" spans="1:6" x14ac:dyDescent="0.25">
      <c r="A82">
        <v>6122</v>
      </c>
      <c r="B82">
        <v>6122</v>
      </c>
      <c r="C82">
        <v>6122</v>
      </c>
      <c r="D82">
        <v>6122</v>
      </c>
      <c r="E82">
        <v>6122</v>
      </c>
      <c r="F82">
        <v>6122</v>
      </c>
    </row>
    <row r="84" spans="1:6" x14ac:dyDescent="0.25">
      <c r="A84" t="s">
        <v>36</v>
      </c>
    </row>
    <row r="85" spans="1:6" x14ac:dyDescent="0.25">
      <c r="A85">
        <v>-465</v>
      </c>
      <c r="B85">
        <v>3</v>
      </c>
      <c r="C85">
        <v>717</v>
      </c>
      <c r="D85">
        <v>1143</v>
      </c>
      <c r="E85">
        <v>1306</v>
      </c>
      <c r="F85">
        <v>534</v>
      </c>
    </row>
    <row r="86" spans="1:6" x14ac:dyDescent="0.25">
      <c r="A86">
        <v>-287</v>
      </c>
      <c r="B86">
        <v>483</v>
      </c>
      <c r="C86">
        <v>1589</v>
      </c>
      <c r="D86">
        <v>1604</v>
      </c>
      <c r="E86">
        <v>1067</v>
      </c>
      <c r="F86">
        <v>405</v>
      </c>
    </row>
    <row r="87" spans="1:6" x14ac:dyDescent="0.25">
      <c r="A87">
        <v>-651</v>
      </c>
      <c r="B87">
        <v>188</v>
      </c>
      <c r="C87">
        <v>2385</v>
      </c>
      <c r="D87">
        <v>3923</v>
      </c>
      <c r="E87">
        <v>4246</v>
      </c>
      <c r="F87">
        <v>2647</v>
      </c>
    </row>
    <row r="88" spans="1:6" x14ac:dyDescent="0.25">
      <c r="A88">
        <v>-671</v>
      </c>
      <c r="B88">
        <v>1053</v>
      </c>
      <c r="C88">
        <v>3455</v>
      </c>
      <c r="D88">
        <v>4870</v>
      </c>
      <c r="E88">
        <v>5072</v>
      </c>
      <c r="F88">
        <v>3346</v>
      </c>
    </row>
    <row r="89" spans="1:6" x14ac:dyDescent="0.25">
      <c r="A89">
        <v>-373</v>
      </c>
      <c r="B89">
        <v>1658</v>
      </c>
      <c r="C89">
        <v>4983</v>
      </c>
      <c r="D89">
        <v>6709</v>
      </c>
      <c r="E89">
        <v>5699</v>
      </c>
      <c r="F89">
        <v>3486</v>
      </c>
    </row>
    <row r="91" spans="1:6" x14ac:dyDescent="0.25">
      <c r="A91" t="s">
        <v>37</v>
      </c>
    </row>
    <row r="92" spans="1:6" x14ac:dyDescent="0.25">
      <c r="A92">
        <v>4002</v>
      </c>
      <c r="B92">
        <v>4002</v>
      </c>
      <c r="C92">
        <v>4002</v>
      </c>
      <c r="D92">
        <v>4002</v>
      </c>
      <c r="E92">
        <v>4002</v>
      </c>
      <c r="F92">
        <v>4002</v>
      </c>
    </row>
    <row r="93" spans="1:6" x14ac:dyDescent="0.25">
      <c r="A93">
        <v>8006</v>
      </c>
      <c r="B93">
        <v>8006</v>
      </c>
      <c r="C93">
        <v>8006</v>
      </c>
      <c r="D93">
        <v>8006</v>
      </c>
      <c r="E93">
        <v>8006</v>
      </c>
      <c r="F93">
        <v>8006</v>
      </c>
    </row>
    <row r="94" spans="1:6" x14ac:dyDescent="0.25">
      <c r="A94">
        <v>12010</v>
      </c>
      <c r="B94">
        <v>12010</v>
      </c>
      <c r="C94">
        <v>12010</v>
      </c>
      <c r="D94">
        <v>12010</v>
      </c>
      <c r="E94">
        <v>12010</v>
      </c>
      <c r="F94">
        <v>12010</v>
      </c>
    </row>
    <row r="95" spans="1:6" x14ac:dyDescent="0.25">
      <c r="A95">
        <v>16013</v>
      </c>
      <c r="B95">
        <v>16013</v>
      </c>
      <c r="C95">
        <v>16013</v>
      </c>
      <c r="D95">
        <v>16013</v>
      </c>
      <c r="E95">
        <v>16013</v>
      </c>
      <c r="F95">
        <v>16013</v>
      </c>
    </row>
    <row r="96" spans="1:6" x14ac:dyDescent="0.25">
      <c r="A96">
        <v>20020</v>
      </c>
      <c r="B96">
        <v>20020</v>
      </c>
      <c r="C96">
        <v>20020</v>
      </c>
      <c r="D96">
        <v>20020</v>
      </c>
      <c r="E96">
        <v>20020</v>
      </c>
      <c r="F96">
        <v>20020</v>
      </c>
    </row>
    <row r="98" spans="1:6" x14ac:dyDescent="0.25">
      <c r="A98" t="s">
        <v>38</v>
      </c>
    </row>
    <row r="99" spans="1:6" x14ac:dyDescent="0.25">
      <c r="A99">
        <v>36034</v>
      </c>
      <c r="B99">
        <v>36034</v>
      </c>
      <c r="C99">
        <v>36034</v>
      </c>
      <c r="D99">
        <v>36034</v>
      </c>
      <c r="E99">
        <v>36034</v>
      </c>
      <c r="F99">
        <v>36034</v>
      </c>
    </row>
    <row r="100" spans="1:6" x14ac:dyDescent="0.25">
      <c r="A100">
        <v>32030</v>
      </c>
      <c r="B100">
        <v>32030</v>
      </c>
      <c r="C100">
        <v>32030</v>
      </c>
      <c r="D100">
        <v>32030</v>
      </c>
      <c r="E100">
        <v>32030</v>
      </c>
      <c r="F100">
        <v>32030</v>
      </c>
    </row>
    <row r="101" spans="1:6" x14ac:dyDescent="0.25">
      <c r="A101">
        <v>28026</v>
      </c>
      <c r="B101">
        <v>28026</v>
      </c>
      <c r="C101">
        <v>28026</v>
      </c>
      <c r="D101">
        <v>28026</v>
      </c>
      <c r="E101">
        <v>28026</v>
      </c>
      <c r="F101">
        <v>28026</v>
      </c>
    </row>
    <row r="102" spans="1:6" x14ac:dyDescent="0.25">
      <c r="A102">
        <v>24023</v>
      </c>
      <c r="B102">
        <v>24023</v>
      </c>
      <c r="C102">
        <v>24023</v>
      </c>
      <c r="D102">
        <v>24023</v>
      </c>
      <c r="E102">
        <v>24023</v>
      </c>
      <c r="F102">
        <v>24023</v>
      </c>
    </row>
    <row r="103" spans="1:6" x14ac:dyDescent="0.25">
      <c r="A103">
        <v>20020</v>
      </c>
      <c r="B103">
        <v>20020</v>
      </c>
      <c r="C103">
        <v>20020</v>
      </c>
      <c r="D103">
        <v>20020</v>
      </c>
      <c r="E103">
        <v>20020</v>
      </c>
      <c r="F103">
        <v>20020</v>
      </c>
    </row>
    <row r="105" spans="1:6" x14ac:dyDescent="0.25">
      <c r="A105" t="s">
        <v>39</v>
      </c>
    </row>
    <row r="106" spans="1:6" x14ac:dyDescent="0.25">
      <c r="A106">
        <v>985</v>
      </c>
      <c r="B106">
        <v>2338</v>
      </c>
      <c r="C106">
        <v>4244</v>
      </c>
      <c r="D106">
        <v>6164</v>
      </c>
      <c r="E106">
        <v>8387</v>
      </c>
      <c r="F106">
        <v>9331</v>
      </c>
    </row>
    <row r="107" spans="1:6" x14ac:dyDescent="0.25">
      <c r="A107">
        <v>2220</v>
      </c>
      <c r="B107">
        <v>4977</v>
      </c>
      <c r="C107">
        <v>8205</v>
      </c>
      <c r="D107">
        <v>11988</v>
      </c>
      <c r="E107">
        <v>15272</v>
      </c>
      <c r="F107">
        <v>19020</v>
      </c>
    </row>
    <row r="108" spans="1:6" x14ac:dyDescent="0.25">
      <c r="A108">
        <v>3983</v>
      </c>
      <c r="B108">
        <v>6891</v>
      </c>
      <c r="C108">
        <v>13434</v>
      </c>
      <c r="D108">
        <v>19815</v>
      </c>
      <c r="E108">
        <v>25696</v>
      </c>
      <c r="F108">
        <v>30730</v>
      </c>
    </row>
    <row r="109" spans="1:6" x14ac:dyDescent="0.25">
      <c r="A109">
        <v>4551</v>
      </c>
      <c r="B109">
        <v>8927</v>
      </c>
      <c r="C109">
        <v>17359</v>
      </c>
      <c r="D109">
        <v>25807</v>
      </c>
      <c r="E109">
        <v>33946</v>
      </c>
      <c r="F109">
        <v>40924</v>
      </c>
    </row>
    <row r="110" spans="1:6" x14ac:dyDescent="0.25">
      <c r="A110">
        <v>5847</v>
      </c>
      <c r="B110">
        <v>11204</v>
      </c>
      <c r="C110">
        <v>22128</v>
      </c>
      <c r="D110">
        <v>32665</v>
      </c>
      <c r="E110">
        <v>42071</v>
      </c>
      <c r="F110">
        <v>50029</v>
      </c>
    </row>
    <row r="112" spans="1:6" x14ac:dyDescent="0.25">
      <c r="A112" t="s">
        <v>40</v>
      </c>
    </row>
    <row r="113" spans="1:6" x14ac:dyDescent="0.25">
      <c r="A113">
        <v>977</v>
      </c>
      <c r="B113">
        <v>2098</v>
      </c>
      <c r="C113">
        <v>4218</v>
      </c>
      <c r="D113">
        <v>6282</v>
      </c>
      <c r="E113">
        <v>8330</v>
      </c>
      <c r="F113">
        <v>9904</v>
      </c>
    </row>
    <row r="114" spans="1:6" x14ac:dyDescent="0.25">
      <c r="A114">
        <v>2208</v>
      </c>
      <c r="B114">
        <v>4296</v>
      </c>
      <c r="C114">
        <v>8390</v>
      </c>
      <c r="D114">
        <v>11983</v>
      </c>
      <c r="E114">
        <v>15256</v>
      </c>
      <c r="F114">
        <v>19010</v>
      </c>
    </row>
    <row r="115" spans="1:6" x14ac:dyDescent="0.25">
      <c r="A115">
        <v>4093</v>
      </c>
      <c r="B115">
        <v>6891</v>
      </c>
      <c r="C115">
        <v>13434</v>
      </c>
      <c r="D115">
        <v>19809</v>
      </c>
      <c r="E115">
        <v>25691</v>
      </c>
      <c r="F115">
        <v>30728</v>
      </c>
    </row>
    <row r="116" spans="1:6" x14ac:dyDescent="0.25">
      <c r="A116">
        <v>4304</v>
      </c>
      <c r="B116">
        <v>8676</v>
      </c>
      <c r="C116">
        <v>17014</v>
      </c>
      <c r="D116">
        <v>25233</v>
      </c>
      <c r="E116">
        <v>33284</v>
      </c>
      <c r="F116">
        <v>40483</v>
      </c>
    </row>
    <row r="117" spans="1:6" x14ac:dyDescent="0.25">
      <c r="A117">
        <v>5750</v>
      </c>
      <c r="B117">
        <v>11105</v>
      </c>
      <c r="C117">
        <v>21891</v>
      </c>
      <c r="D117">
        <v>32138</v>
      </c>
      <c r="E117">
        <v>41348</v>
      </c>
      <c r="F117">
        <v>49811</v>
      </c>
    </row>
    <row r="119" spans="1:6" x14ac:dyDescent="0.25">
      <c r="A119" t="s">
        <v>41</v>
      </c>
    </row>
    <row r="120" spans="1:6" x14ac:dyDescent="0.25">
      <c r="A120">
        <v>40042</v>
      </c>
      <c r="B120">
        <v>40695</v>
      </c>
      <c r="C120">
        <v>42002</v>
      </c>
      <c r="D120">
        <v>43308</v>
      </c>
      <c r="E120">
        <v>44614</v>
      </c>
      <c r="F120">
        <v>45921</v>
      </c>
    </row>
    <row r="121" spans="1:6" x14ac:dyDescent="0.25">
      <c r="A121">
        <v>40042</v>
      </c>
      <c r="B121">
        <v>41348</v>
      </c>
      <c r="C121">
        <v>43961</v>
      </c>
      <c r="D121">
        <v>46574</v>
      </c>
      <c r="E121">
        <v>49187</v>
      </c>
      <c r="F121">
        <v>51800</v>
      </c>
    </row>
    <row r="122" spans="1:6" x14ac:dyDescent="0.25">
      <c r="A122">
        <v>40042</v>
      </c>
      <c r="B122">
        <v>42002</v>
      </c>
      <c r="C122">
        <v>45921</v>
      </c>
      <c r="D122">
        <v>49840</v>
      </c>
      <c r="E122">
        <v>53759</v>
      </c>
      <c r="F122">
        <v>57678</v>
      </c>
    </row>
    <row r="123" spans="1:6" x14ac:dyDescent="0.25">
      <c r="A123">
        <v>40042</v>
      </c>
      <c r="B123">
        <v>42655</v>
      </c>
      <c r="C123">
        <v>47880</v>
      </c>
      <c r="D123">
        <v>53106</v>
      </c>
      <c r="E123">
        <v>58331</v>
      </c>
      <c r="F123">
        <v>63556</v>
      </c>
    </row>
    <row r="124" spans="1:6" x14ac:dyDescent="0.25">
      <c r="A124">
        <v>40042</v>
      </c>
      <c r="B124">
        <v>43308</v>
      </c>
      <c r="C124">
        <v>49840</v>
      </c>
      <c r="D124">
        <v>56372</v>
      </c>
      <c r="E124">
        <v>62903</v>
      </c>
      <c r="F124">
        <v>69435</v>
      </c>
    </row>
  </sheetData>
  <sheetProtection algorithmName="SHA-512" hashValue="Smqnh7ln2NIvpmOROnCyEbDYOz9wChH5wgRk7OJy0CNAKC6ogGKBydB0iq089kv85JSzDRvXXJEnL41QMLKXfg==" saltValue="ihq4Jf/nTQ2smsg+PR1RhQ==" spinCount="100000" sheet="1" objects="1" scenarios="1"/>
  <mergeCells count="27">
    <mergeCell ref="H17:H23"/>
    <mergeCell ref="I17:J17"/>
    <mergeCell ref="I18:J18"/>
    <mergeCell ref="I19:J19"/>
    <mergeCell ref="I20:J20"/>
    <mergeCell ref="I21:J21"/>
    <mergeCell ref="I22:J22"/>
    <mergeCell ref="I23:J23"/>
    <mergeCell ref="H6:O6"/>
    <mergeCell ref="Q6:V6"/>
    <mergeCell ref="AD6:AE6"/>
    <mergeCell ref="H7:H15"/>
    <mergeCell ref="AD7:AE7"/>
    <mergeCell ref="AD8:AE8"/>
    <mergeCell ref="AD9:AE9"/>
    <mergeCell ref="H3:H5"/>
    <mergeCell ref="I3:J3"/>
    <mergeCell ref="I4:J4"/>
    <mergeCell ref="AD4:AE4"/>
    <mergeCell ref="I5:J5"/>
    <mergeCell ref="AD5:AE5"/>
    <mergeCell ref="H1:J2"/>
    <mergeCell ref="K1:O1"/>
    <mergeCell ref="Q1:V1"/>
    <mergeCell ref="AD1:AQ1"/>
    <mergeCell ref="AF2:AJ2"/>
    <mergeCell ref="AL2:AQ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Superhero</vt:lpstr>
      <vt:lpstr>Sakila</vt:lpstr>
      <vt:lpstr>Gravity_Books</vt:lpstr>
      <vt:lpstr>Video_games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created xsi:type="dcterms:W3CDTF">2023-03-17T15:07:20Z</dcterms:created>
  <dcterms:modified xsi:type="dcterms:W3CDTF">2023-03-21T09:39:47Z</dcterms:modified>
</cp:coreProperties>
</file>