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532e56bc98a0e5/Documents/School Stuff/Lake Forest/DAUE/"/>
    </mc:Choice>
  </mc:AlternateContent>
  <xr:revisionPtr revIDLastSave="36" documentId="8_{87145770-6416-47A7-A7EC-A3C5E1997D45}" xr6:coauthVersionLast="47" xr6:coauthVersionMax="47" xr10:uidLastSave="{D1401E64-6857-4516-92BE-5D84F27FE547}"/>
  <bookViews>
    <workbookView xWindow="-98" yWindow="-98" windowWidth="21795" windowHeight="13335" xr2:uid="{00000000-000D-0000-FFFF-FFFF00000000}"/>
  </bookViews>
  <sheets>
    <sheet name="Cost Analy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L10" i="1"/>
  <c r="L9" i="1"/>
  <c r="L7" i="1"/>
  <c r="L6" i="1"/>
  <c r="L5" i="1"/>
  <c r="K7" i="1"/>
  <c r="K6" i="1"/>
  <c r="K5" i="1"/>
  <c r="F16" i="1"/>
  <c r="F15" i="1"/>
  <c r="F14" i="1"/>
  <c r="F13" i="1"/>
  <c r="F12" i="1"/>
  <c r="F11" i="1"/>
  <c r="F10" i="1"/>
  <c r="F9" i="1"/>
  <c r="F8" i="1"/>
  <c r="F7" i="1"/>
  <c r="F6" i="1"/>
  <c r="F5" i="1"/>
  <c r="D16" i="1"/>
  <c r="D15" i="1"/>
  <c r="D14" i="1"/>
  <c r="D13" i="1"/>
  <c r="D12" i="1"/>
  <c r="D11" i="1"/>
  <c r="D10" i="1"/>
  <c r="D9" i="1"/>
  <c r="D8" i="1"/>
  <c r="D7" i="1"/>
  <c r="D6" i="1"/>
  <c r="D5" i="1"/>
  <c r="K17" i="1"/>
  <c r="G3" i="1"/>
  <c r="E3" i="1"/>
</calcChain>
</file>

<file path=xl/sharedStrings.xml><?xml version="1.0" encoding="utf-8"?>
<sst xmlns="http://schemas.openxmlformats.org/spreadsheetml/2006/main" count="35" uniqueCount="33">
  <si>
    <t>Month</t>
  </si>
  <si>
    <t>Days in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</si>
  <si>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</si>
  <si>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</si>
  <si>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</si>
  <si>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</si>
  <si>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</si>
  <si>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</si>
  <si>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</si>
  <si>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</si>
  <si>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</si>
  <si>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</si>
  <si>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</si>
  <si>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</si>
  <si>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Rooms</t>
  </si>
  <si>
    <t>Hotel Capacity</t>
  </si>
  <si>
    <t>Actual Occupancy</t>
  </si>
  <si>
    <t>Cleaning Expenses</t>
  </si>
  <si>
    <t>Capacity</t>
  </si>
  <si>
    <t>High</t>
  </si>
  <si>
    <t>Low</t>
  </si>
  <si>
    <t>High Low Difference</t>
  </si>
  <si>
    <t>Fixed Cost</t>
  </si>
  <si>
    <t>Occupants per Room</t>
  </si>
  <si>
    <t>Estimated Cleaning Expense</t>
  </si>
  <si>
    <t>Months of Data</t>
  </si>
  <si>
    <t>Year</t>
  </si>
  <si>
    <t>Hotel Occupancy and Cleaning Costs</t>
  </si>
  <si>
    <t>Variable Cost per Occupancy Day</t>
  </si>
  <si>
    <t>Plan Occupancy Days</t>
  </si>
  <si>
    <r>
      <t xml:space="preserve">Hotel Cost Analysis
</t>
    </r>
    <r>
      <rPr>
        <b/>
        <sz val="14"/>
        <color theme="1"/>
        <rFont val="Arial"/>
        <family val="2"/>
      </rPr>
      <t>(High - Low Method)</t>
    </r>
  </si>
  <si>
    <t>Data added after row 16 is not included in this analysis</t>
  </si>
  <si>
    <t xml:space="preserve">January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</si>
</sst>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1" xfId="0" applyFont="1" applyBorder="1"/>
    <xf numFmtId="164" fontId="2" fillId="0" borderId="1" xfId="1" applyNumberFormat="1" applyFont="1" applyBorder="1"/>
    <xf numFmtId="165" fontId="2" fillId="0" borderId="1" xfId="2" applyNumberFormat="1" applyFont="1" applyBorder="1"/>
    <xf numFmtId="10" fontId="2" fillId="0" borderId="1" xfId="3" applyNumberFormat="1" applyFont="1" applyBorder="1"/>
    <xf numFmtId="0" fontId="5" fillId="4" borderId="6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6" fillId="0" borderId="0" xfId="0" applyFont="1"/>
    <xf numFmtId="44" fontId="2" fillId="0" borderId="1" xfId="2" applyFont="1" applyBorder="1"/>
    <xf numFmtId="0" fontId="2" fillId="0" borderId="13" xfId="0" applyFont="1" applyBorder="1"/>
    <xf numFmtId="0" fontId="5" fillId="2" borderId="7" xfId="0" applyFont="1" applyFill="1" applyBorder="1"/>
    <xf numFmtId="0" fontId="5" fillId="2" borderId="7" xfId="0" applyFont="1" applyFill="1" applyBorder="1" applyAlignment="1">
      <alignment wrapText="1"/>
    </xf>
    <xf numFmtId="0" fontId="2" fillId="0" borderId="14" xfId="0" applyFont="1" applyBorder="1"/>
    <xf numFmtId="164" fontId="2" fillId="0" borderId="14" xfId="1" applyNumberFormat="1" applyFont="1" applyBorder="1"/>
    <xf numFmtId="165" fontId="2" fillId="0" borderId="14" xfId="2" applyNumberFormat="1" applyFont="1" applyBorder="1"/>
    <xf numFmtId="43" fontId="2" fillId="0" borderId="0" xfId="0" applyNumberFormat="1" applyFont="1"/>
    <xf numFmtId="164" fontId="2" fillId="6" borderId="1" xfId="1" applyNumberFormat="1" applyFont="1" applyFill="1" applyBorder="1"/>
    <xf numFmtId="0" fontId="2" fillId="0" borderId="0" xfId="0" applyFont="1" applyAlignment="1">
      <alignment horizont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13" xfId="0" applyNumberFormat="1" applyFont="1" applyBorder="1"/>
    <xf numFmtId="165" fontId="2" fillId="0" borderId="13" xfId="0" applyNumberFormat="1" applyFont="1" applyBorder="1"/>
    <xf numFmtId="10" fontId="2" fillId="0" borderId="14" xfId="3" applyNumberFormat="1" applyFont="1" applyBorder="1"/>
    <xf numFmtId="165" fontId="2" fillId="0" borderId="1" xfId="0" applyNumberFormat="1" applyFont="1" applyBorder="1"/>
    <xf numFmtId="0" fontId="6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I16" sqref="I16:L16"/>
    </sheetView>
  </sheetViews>
  <sheetFormatPr defaultColWidth="9.1328125" defaultRowHeight="15" x14ac:dyDescent="0.4"/>
  <cols>
    <col min="1" max="1" width="9.1328125" style="1"/>
    <col min="2" max="2" width="13.265625" style="1" customWidth="1"/>
    <col min="3" max="3" width="10.3984375" style="1" customWidth="1"/>
    <col min="4" max="4" width="13.3984375" style="1" customWidth="1"/>
    <col min="5" max="5" width="13.86328125" style="1" customWidth="1"/>
    <col min="6" max="6" width="14.265625" style="1" customWidth="1"/>
    <col min="7" max="7" width="15.3984375" style="1" customWidth="1"/>
    <col min="8" max="8" width="13.59765625" style="1" customWidth="1"/>
    <col min="9" max="9" width="9.1328125" style="1"/>
    <col min="10" max="10" width="24.59765625" style="1" customWidth="1"/>
    <col min="11" max="11" width="15.59765625" style="1" customWidth="1"/>
    <col min="12" max="12" width="18.1328125" style="1" customWidth="1"/>
    <col min="13" max="16384" width="9.1328125" style="1"/>
  </cols>
  <sheetData>
    <row r="1" spans="1:12" ht="30.75" customHeight="1" x14ac:dyDescent="0.4">
      <c r="A1" s="27" t="s">
        <v>27</v>
      </c>
      <c r="B1" s="27"/>
      <c r="C1" s="27"/>
      <c r="D1" s="27"/>
      <c r="E1" s="27"/>
      <c r="F1" s="27"/>
      <c r="G1" s="28"/>
    </row>
    <row r="2" spans="1:12" ht="25.5" customHeight="1" x14ac:dyDescent="0.4">
      <c r="A2" s="3" t="s">
        <v>14</v>
      </c>
      <c r="B2" s="3"/>
      <c r="C2" s="3">
        <v>45</v>
      </c>
      <c r="D2" s="3"/>
      <c r="E2" s="3"/>
      <c r="F2" s="3"/>
      <c r="G2" s="3"/>
      <c r="J2" s="20" t="s">
        <v>30</v>
      </c>
      <c r="K2" s="21"/>
      <c r="L2" s="22"/>
    </row>
    <row r="3" spans="1:12" ht="20.25" customHeight="1" thickBot="1" x14ac:dyDescent="0.45">
      <c r="A3" s="11" t="s">
        <v>23</v>
      </c>
      <c r="B3" s="11"/>
      <c r="C3" s="11">
        <v>4</v>
      </c>
      <c r="D3" s="11"/>
      <c r="E3" s="31">
        <f>SUM(E5:E16)</f>
        <v>45925</v>
      </c>
      <c r="F3" s="11"/>
      <c r="G3" s="32">
        <f>SUM(G5:G16)</f>
        <v>88294.999999999985</v>
      </c>
      <c r="J3" s="23"/>
      <c r="K3" s="24"/>
      <c r="L3" s="25"/>
    </row>
    <row r="4" spans="1:12" ht="35.25" customHeight="1" thickBot="1" x14ac:dyDescent="0.45">
      <c r="A4" s="12" t="s">
        <v>26</v>
      </c>
      <c r="B4" s="12" t="s">
        <v>0</v>
      </c>
      <c r="C4" s="13" t="s">
        <v>1</v>
      </c>
      <c r="D4" s="13" t="s">
        <v>15</v>
      </c>
      <c r="E4" s="13" t="s">
        <v>16</v>
      </c>
      <c r="F4" s="12" t="s">
        <v>18</v>
      </c>
      <c r="G4" s="13" t="s">
        <v>17</v>
      </c>
      <c r="J4" s="2"/>
      <c r="K4" s="7" t="s">
        <v>17</v>
      </c>
      <c r="L4" s="8" t="s">
        <v>16</v>
      </c>
    </row>
    <row r="5" spans="1:12" ht="15.4" thickBot="1" x14ac:dyDescent="0.45">
      <c r="A5" s="14">
        <v>2019</v>
      </c>
      <c r="B5" s="14" t="s">
        <v>2</v>
      </c>
      <c r="C5" s="14">
        <v>31</v>
      </c>
      <c r="D5" s="15">
        <f>$C$3*$C$2*C5</f>
        <v>5580</v>
      </c>
      <c r="E5" s="15">
        <v>4370</v>
      </c>
      <c r="F5" s="33">
        <f>E5/D5</f>
        <v>0.78315412186379929</v>
      </c>
      <c r="G5" s="16">
        <v>8118</v>
      </c>
      <c r="H5" s="17"/>
      <c r="J5" s="3" t="s">
        <v>19</v>
      </c>
      <c r="K5" s="5">
        <f>MAX(G5:G16)</f>
        <v>9576.7999999999993</v>
      </c>
      <c r="L5" s="4">
        <f>MAX(E5:E16)</f>
        <v>5412</v>
      </c>
    </row>
    <row r="6" spans="1:12" ht="15.4" thickBot="1" x14ac:dyDescent="0.45">
      <c r="A6" s="3">
        <v>2019</v>
      </c>
      <c r="B6" s="3" t="s">
        <v>3</v>
      </c>
      <c r="C6" s="3">
        <v>28</v>
      </c>
      <c r="D6" s="4">
        <f t="shared" ref="D6:D16" si="0">$C$3*$C$2*C6</f>
        <v>5040</v>
      </c>
      <c r="E6" s="4">
        <v>3715</v>
      </c>
      <c r="F6" s="33">
        <f t="shared" ref="F6:F16" si="1">E6/D6</f>
        <v>0.73710317460317465</v>
      </c>
      <c r="G6" s="5">
        <v>7201</v>
      </c>
      <c r="J6" s="3" t="s">
        <v>20</v>
      </c>
      <c r="K6" s="5">
        <f>MIN(G5:G16)</f>
        <v>4886.7999999999993</v>
      </c>
      <c r="L6" s="4">
        <f>MIN(E5:E16)</f>
        <v>2062</v>
      </c>
    </row>
    <row r="7" spans="1:12" ht="15.4" thickBot="1" x14ac:dyDescent="0.45">
      <c r="A7" s="3">
        <v>2019</v>
      </c>
      <c r="B7" s="3" t="s">
        <v>4</v>
      </c>
      <c r="C7" s="3">
        <v>31</v>
      </c>
      <c r="D7" s="4">
        <f t="shared" si="0"/>
        <v>5580</v>
      </c>
      <c r="E7" s="4">
        <v>2062</v>
      </c>
      <c r="F7" s="33">
        <f t="shared" si="1"/>
        <v>0.36953405017921148</v>
      </c>
      <c r="G7" s="5">
        <v>4886.7999999999993</v>
      </c>
      <c r="J7" s="3" t="s">
        <v>21</v>
      </c>
      <c r="K7" s="5">
        <f>K5-K6</f>
        <v>4690</v>
      </c>
      <c r="L7" s="4">
        <f>L5-L6</f>
        <v>3350</v>
      </c>
    </row>
    <row r="8" spans="1:12" ht="15.4" thickBot="1" x14ac:dyDescent="0.45">
      <c r="A8" s="3">
        <v>2019</v>
      </c>
      <c r="B8" s="3" t="s">
        <v>5</v>
      </c>
      <c r="C8" s="3">
        <v>30</v>
      </c>
      <c r="D8" s="4">
        <f t="shared" si="0"/>
        <v>5400</v>
      </c>
      <c r="E8" s="4">
        <v>3350</v>
      </c>
      <c r="F8" s="33">
        <f t="shared" si="1"/>
        <v>0.62037037037037035</v>
      </c>
      <c r="G8" s="5">
        <v>6690</v>
      </c>
    </row>
    <row r="9" spans="1:12" ht="15.4" thickBot="1" x14ac:dyDescent="0.45">
      <c r="A9" s="3">
        <v>2019</v>
      </c>
      <c r="B9" s="3" t="s">
        <v>6</v>
      </c>
      <c r="C9" s="3">
        <v>31</v>
      </c>
      <c r="D9" s="4">
        <f t="shared" si="0"/>
        <v>5580</v>
      </c>
      <c r="E9" s="4">
        <v>4124</v>
      </c>
      <c r="F9" s="33">
        <f t="shared" si="1"/>
        <v>0.73906810035842296</v>
      </c>
      <c r="G9" s="5">
        <v>7773.5999999999995</v>
      </c>
      <c r="J9" s="29" t="s">
        <v>28</v>
      </c>
      <c r="K9" s="30"/>
      <c r="L9" s="10">
        <f>K7/L7</f>
        <v>1.4</v>
      </c>
    </row>
    <row r="10" spans="1:12" ht="15.4" thickBot="1" x14ac:dyDescent="0.45">
      <c r="A10" s="3">
        <v>2019</v>
      </c>
      <c r="B10" s="3" t="s">
        <v>7</v>
      </c>
      <c r="C10" s="3">
        <v>30</v>
      </c>
      <c r="D10" s="4">
        <f t="shared" si="0"/>
        <v>5400</v>
      </c>
      <c r="E10" s="4">
        <v>5412</v>
      </c>
      <c r="F10" s="33">
        <f t="shared" si="1"/>
        <v>1.0022222222222221</v>
      </c>
      <c r="G10" s="5">
        <v>9576.7999999999993</v>
      </c>
      <c r="J10" s="29" t="s">
        <v>22</v>
      </c>
      <c r="K10" s="30"/>
      <c r="L10" s="5">
        <f>K5-(L9*L5)</f>
        <v>2000</v>
      </c>
    </row>
    <row r="11" spans="1:12" ht="15.4" thickBot="1" x14ac:dyDescent="0.45">
      <c r="A11" s="3">
        <v>2019</v>
      </c>
      <c r="B11" s="3" t="s">
        <v>8</v>
      </c>
      <c r="C11" s="3">
        <v>31</v>
      </c>
      <c r="D11" s="4">
        <f t="shared" si="0"/>
        <v>5580</v>
      </c>
      <c r="E11" s="4">
        <v>4218</v>
      </c>
      <c r="F11" s="33">
        <f t="shared" si="1"/>
        <v>0.75591397849462361</v>
      </c>
      <c r="G11" s="5">
        <v>7905.2</v>
      </c>
    </row>
    <row r="12" spans="1:12" ht="15.4" thickBot="1" x14ac:dyDescent="0.45">
      <c r="A12" s="3">
        <v>2019</v>
      </c>
      <c r="B12" s="3" t="s">
        <v>9</v>
      </c>
      <c r="C12" s="3">
        <v>31</v>
      </c>
      <c r="D12" s="4">
        <f t="shared" si="0"/>
        <v>5580</v>
      </c>
      <c r="E12" s="4">
        <v>4640</v>
      </c>
      <c r="F12" s="33">
        <f t="shared" si="1"/>
        <v>0.8315412186379928</v>
      </c>
      <c r="G12" s="5">
        <v>8496</v>
      </c>
      <c r="J12" s="3" t="s">
        <v>29</v>
      </c>
      <c r="K12" s="18">
        <v>4800</v>
      </c>
      <c r="L12" s="3"/>
    </row>
    <row r="13" spans="1:12" ht="15.4" thickBot="1" x14ac:dyDescent="0.45">
      <c r="A13" s="3">
        <v>2019</v>
      </c>
      <c r="B13" s="3" t="s">
        <v>10</v>
      </c>
      <c r="C13" s="3">
        <v>30</v>
      </c>
      <c r="D13" s="4">
        <f t="shared" si="0"/>
        <v>5400</v>
      </c>
      <c r="E13" s="4">
        <v>3866</v>
      </c>
      <c r="F13" s="33">
        <f t="shared" si="1"/>
        <v>0.71592592592592597</v>
      </c>
      <c r="G13" s="5">
        <v>7412.4</v>
      </c>
      <c r="J13" s="26" t="s">
        <v>24</v>
      </c>
      <c r="K13" s="26"/>
      <c r="L13" s="34">
        <f>L10+(L9*K12)</f>
        <v>8720</v>
      </c>
    </row>
    <row r="14" spans="1:12" ht="15.4" thickBot="1" x14ac:dyDescent="0.45">
      <c r="A14" s="3">
        <v>2019</v>
      </c>
      <c r="B14" s="3" t="s">
        <v>11</v>
      </c>
      <c r="C14" s="3">
        <v>31</v>
      </c>
      <c r="D14" s="4">
        <f t="shared" si="0"/>
        <v>5580</v>
      </c>
      <c r="E14" s="4">
        <v>2513</v>
      </c>
      <c r="F14" s="33">
        <f t="shared" si="1"/>
        <v>0.45035842293906808</v>
      </c>
      <c r="G14" s="5">
        <v>5518.2</v>
      </c>
    </row>
    <row r="15" spans="1:12" ht="15.4" thickBot="1" x14ac:dyDescent="0.45">
      <c r="A15" s="3">
        <v>2019</v>
      </c>
      <c r="B15" s="3" t="s">
        <v>12</v>
      </c>
      <c r="C15" s="3">
        <v>30</v>
      </c>
      <c r="D15" s="4">
        <f t="shared" si="0"/>
        <v>5400</v>
      </c>
      <c r="E15" s="4">
        <v>2513</v>
      </c>
      <c r="F15" s="33">
        <f t="shared" si="1"/>
        <v>0.46537037037037038</v>
      </c>
      <c r="G15" s="5">
        <v>5518.2</v>
      </c>
    </row>
    <row r="16" spans="1:12" x14ac:dyDescent="0.4">
      <c r="A16" s="3">
        <v>2019</v>
      </c>
      <c r="B16" s="3" t="s">
        <v>13</v>
      </c>
      <c r="C16" s="3">
        <v>31</v>
      </c>
      <c r="D16" s="4">
        <f t="shared" si="0"/>
        <v>5580</v>
      </c>
      <c r="E16" s="4">
        <v>5142</v>
      </c>
      <c r="F16" s="33">
        <f t="shared" si="1"/>
        <v>0.92150537634408602</v>
      </c>
      <c r="G16" s="5">
        <v>9198.7999999999993</v>
      </c>
      <c r="I16" s="35" t="s">
        <v>31</v>
      </c>
      <c r="J16" s="35"/>
      <c r="K16" s="35"/>
      <c r="L16" s="35"/>
    </row>
    <row r="17" spans="1:11" x14ac:dyDescent="0.4">
      <c r="A17" s="3"/>
      <c r="B17" s="3" t="s">
        <v>32</v>
      </c>
      <c r="C17" s="3"/>
      <c r="D17" s="3"/>
      <c r="E17" s="3"/>
      <c r="F17" s="3"/>
      <c r="G17" s="3"/>
      <c r="I17" s="19" t="s">
        <v>25</v>
      </c>
      <c r="J17" s="19"/>
      <c r="K17" s="1">
        <f>COUNTA(B5:B17)</f>
        <v>13</v>
      </c>
    </row>
    <row r="18" spans="1:11" x14ac:dyDescent="0.4">
      <c r="A18" s="3"/>
      <c r="B18" s="3"/>
      <c r="C18" s="3"/>
      <c r="D18" s="3"/>
      <c r="E18" s="6"/>
      <c r="F18" s="3"/>
      <c r="G18" s="3"/>
      <c r="I18" s="9"/>
    </row>
    <row r="19" spans="1:11" x14ac:dyDescent="0.4">
      <c r="A19" s="3"/>
      <c r="B19" s="3"/>
      <c r="C19" s="3"/>
      <c r="D19" s="3"/>
      <c r="E19" s="3"/>
      <c r="F19" s="3"/>
      <c r="G19" s="3"/>
    </row>
    <row r="20" spans="1:11" x14ac:dyDescent="0.4">
      <c r="A20" s="3"/>
      <c r="B20" s="3"/>
      <c r="C20" s="3"/>
      <c r="D20" s="3"/>
      <c r="E20" s="3"/>
      <c r="F20" s="3"/>
      <c r="G20" s="3"/>
    </row>
    <row r="21" spans="1:11" x14ac:dyDescent="0.4">
      <c r="A21" s="3"/>
      <c r="B21" s="3"/>
      <c r="C21" s="3"/>
      <c r="D21" s="3"/>
      <c r="E21" s="3"/>
      <c r="F21" s="3"/>
      <c r="G21" s="3"/>
    </row>
    <row r="22" spans="1:11" x14ac:dyDescent="0.4">
      <c r="A22" s="3"/>
      <c r="B22" s="3"/>
      <c r="C22" s="3"/>
      <c r="D22" s="3"/>
      <c r="E22" s="3"/>
      <c r="F22" s="3"/>
      <c r="G22" s="3"/>
    </row>
    <row r="23" spans="1:11" x14ac:dyDescent="0.4">
      <c r="A23" s="3"/>
      <c r="B23" s="3"/>
      <c r="C23" s="3"/>
      <c r="D23" s="3"/>
      <c r="E23" s="3"/>
      <c r="F23" s="3"/>
      <c r="G23" s="3"/>
    </row>
    <row r="24" spans="1:11" x14ac:dyDescent="0.4">
      <c r="A24" s="3"/>
      <c r="B24" s="3"/>
      <c r="C24" s="3"/>
      <c r="D24" s="3"/>
      <c r="E24" s="3"/>
      <c r="F24" s="3"/>
      <c r="G24" s="3"/>
    </row>
    <row r="25" spans="1:11" x14ac:dyDescent="0.4">
      <c r="A25" s="3"/>
      <c r="B25" s="3"/>
      <c r="C25" s="3"/>
      <c r="D25" s="3"/>
      <c r="E25" s="3"/>
      <c r="F25" s="3"/>
      <c r="G25" s="3"/>
    </row>
    <row r="26" spans="1:11" x14ac:dyDescent="0.4">
      <c r="A26" s="3"/>
      <c r="B26" s="3"/>
      <c r="C26" s="3"/>
      <c r="D26" s="3"/>
      <c r="E26" s="3"/>
      <c r="F26" s="3"/>
      <c r="G26" s="3"/>
    </row>
    <row r="27" spans="1:11" x14ac:dyDescent="0.4">
      <c r="A27" s="3"/>
      <c r="B27" s="3"/>
      <c r="C27" s="3"/>
      <c r="D27" s="3"/>
      <c r="E27" s="3"/>
      <c r="F27" s="3"/>
      <c r="G27" s="3"/>
    </row>
    <row r="28" spans="1:11" x14ac:dyDescent="0.4">
      <c r="A28" s="3"/>
      <c r="B28" s="3"/>
      <c r="C28" s="3"/>
      <c r="D28" s="3"/>
      <c r="E28" s="3"/>
      <c r="F28" s="3"/>
      <c r="G28" s="3"/>
    </row>
    <row r="29" spans="1:11" x14ac:dyDescent="0.4">
      <c r="A29" s="3"/>
      <c r="B29" s="3"/>
      <c r="C29" s="3"/>
      <c r="D29" s="3"/>
      <c r="E29" s="3"/>
      <c r="F29" s="3"/>
      <c r="G29" s="3"/>
    </row>
    <row r="30" spans="1:11" x14ac:dyDescent="0.4">
      <c r="A30" s="3"/>
      <c r="B30" s="3"/>
      <c r="C30" s="3"/>
      <c r="D30" s="3"/>
      <c r="E30" s="3"/>
      <c r="F30" s="3"/>
      <c r="G30" s="3"/>
    </row>
    <row r="31" spans="1:11" x14ac:dyDescent="0.4">
      <c r="A31" s="3"/>
      <c r="B31" s="3"/>
      <c r="C31" s="3"/>
      <c r="D31" s="3"/>
      <c r="E31" s="3"/>
      <c r="F31" s="3"/>
      <c r="G31" s="3"/>
    </row>
    <row r="32" spans="1:11" x14ac:dyDescent="0.4">
      <c r="A32" s="3"/>
      <c r="B32" s="3"/>
      <c r="C32" s="3"/>
      <c r="D32" s="3"/>
      <c r="E32" s="3"/>
      <c r="F32" s="3"/>
      <c r="G32" s="3"/>
    </row>
    <row r="33" spans="1:7" x14ac:dyDescent="0.4">
      <c r="A33" s="3"/>
      <c r="B33" s="3"/>
      <c r="C33" s="3"/>
      <c r="D33" s="3"/>
      <c r="E33" s="3"/>
      <c r="F33" s="3"/>
      <c r="G33" s="3"/>
    </row>
    <row r="34" spans="1:7" x14ac:dyDescent="0.4">
      <c r="A34" s="3"/>
      <c r="B34" s="3"/>
      <c r="C34" s="3"/>
      <c r="D34" s="3"/>
      <c r="E34" s="3"/>
      <c r="F34" s="3"/>
      <c r="G34" s="3"/>
    </row>
    <row r="35" spans="1:7" x14ac:dyDescent="0.4">
      <c r="A35" s="3"/>
      <c r="B35" s="3"/>
      <c r="C35" s="3"/>
      <c r="D35" s="3"/>
      <c r="E35" s="3"/>
      <c r="F35" s="3"/>
      <c r="G35" s="3"/>
    </row>
    <row r="36" spans="1:7" x14ac:dyDescent="0.4">
      <c r="A36" s="3"/>
      <c r="B36" s="3"/>
      <c r="C36" s="3"/>
      <c r="D36" s="3"/>
      <c r="E36" s="3"/>
      <c r="F36" s="3"/>
      <c r="G36" s="3"/>
    </row>
    <row r="37" spans="1:7" x14ac:dyDescent="0.4">
      <c r="A37" s="3"/>
      <c r="B37" s="3"/>
      <c r="C37" s="3"/>
      <c r="D37" s="3"/>
      <c r="E37" s="3"/>
      <c r="F37" s="3"/>
      <c r="G37" s="3"/>
    </row>
  </sheetData>
  <mergeCells count="7">
    <mergeCell ref="I17:J17"/>
    <mergeCell ref="J2:L3"/>
    <mergeCell ref="J13:K13"/>
    <mergeCell ref="A1:G1"/>
    <mergeCell ref="J9:K9"/>
    <mergeCell ref="J10:K10"/>
    <mergeCell ref="I16:L16"/>
  </mergeCells>
  <conditionalFormatting sqref="I16:L16">
    <cfRule type="expression" dxfId="1" priority="1">
      <formula>K17&gt;12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Ilana Berlin</cp:lastModifiedBy>
  <dcterms:created xsi:type="dcterms:W3CDTF">2011-03-27T17:32:28Z</dcterms:created>
  <dcterms:modified xsi:type="dcterms:W3CDTF">2024-02-15T17:26:33Z</dcterms:modified>
</cp:coreProperties>
</file>