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tables/table13.xml" ContentType="application/vnd.openxmlformats-officedocument.spreadsheetml.tab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3.xml" ContentType="application/vnd.openxmlformats-officedocument.spreadsheetml.pivotTable+xml"/>
  <Override PartName="/xl/drawings/drawing13.xml" ContentType="application/vnd.openxmlformats-officedocument.drawing+xml"/>
  <Override PartName="/xl/tables/table15.xml" ContentType="application/vnd.openxmlformats-officedocument.spreadsheetml.tab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upload\"/>
    </mc:Choice>
  </mc:AlternateContent>
  <xr:revisionPtr revIDLastSave="0" documentId="8_{E85D0A5E-B7BA-45F8-BDE4-DD41C1FE7776}" xr6:coauthVersionLast="47" xr6:coauthVersionMax="47" xr10:uidLastSave="{00000000-0000-0000-0000-000000000000}"/>
  <bookViews>
    <workbookView xWindow="-120" yWindow="-120" windowWidth="20730" windowHeight="11160" xr2:uid="{0E8ADB12-36E9-4EAE-9474-6D17ECF33E3B}"/>
  </bookViews>
  <sheets>
    <sheet name="TASK II" sheetId="11" r:id="rId1"/>
    <sheet name="TASK 1" sheetId="8" r:id="rId2"/>
    <sheet name="TASK 2" sheetId="1" r:id="rId3"/>
    <sheet name="TASK 3" sheetId="5" r:id="rId4"/>
    <sheet name="TASK 4" sheetId="6" r:id="rId5"/>
    <sheet name="TASK 5" sheetId="7" r:id="rId6"/>
    <sheet name="TASK 6" sheetId="10" r:id="rId7"/>
    <sheet name="TASK 6II" sheetId="3" r:id="rId8"/>
    <sheet name="TASK 6 " sheetId="15" r:id="rId9"/>
    <sheet name="TASK 7" sheetId="16" r:id="rId10"/>
    <sheet name="TASK 8" sheetId="17" r:id="rId11"/>
    <sheet name="extra" sheetId="20" r:id="rId12"/>
    <sheet name="TASK 9" sheetId="22" r:id="rId13"/>
    <sheet name="TASK 10" sheetId="23" r:id="rId14"/>
  </sheets>
  <definedNames>
    <definedName name="_xlnm._FilterDatabase" localSheetId="13" hidden="1">'TASK 10'!$A$1:$D$1</definedName>
    <definedName name="_xlnm._FilterDatabase" localSheetId="8" hidden="1">'TASK 6 '!$A$11:$D$11</definedName>
    <definedName name="_xlnm._FilterDatabase" localSheetId="10" hidden="1">'TASK 8'!$A$1:$H$1</definedName>
    <definedName name="_xlnm._FilterDatabase" localSheetId="12" hidden="1">'TASK 9'!$A$1:$O$33</definedName>
    <definedName name="_xlchart.v1.0" hidden="1">'TASK 1'!$A$2:$A$11</definedName>
    <definedName name="_xlchart.v1.1" hidden="1">'TASK 1'!$B$1</definedName>
    <definedName name="_xlchart.v1.2" hidden="1">'TASK 1'!$B$2:$B$11</definedName>
    <definedName name="_xlchart.v2.3" hidden="1">'TASK 5'!$A$2:$A$4</definedName>
    <definedName name="_xlchart.v2.4" hidden="1">'TASK 5'!$B$2:$B$4</definedName>
    <definedName name="_xlchart.v2.5" hidden="1">'TASK 5'!$A$20:$A$22</definedName>
    <definedName name="_xlchart.v2.6" hidden="1">'TASK 5'!$B$19</definedName>
    <definedName name="_xlchart.v2.7" hidden="1">'TASK 5'!$B$20:$B$22</definedName>
    <definedName name="ExternalData_2" localSheetId="11" hidden="1">extra!$A$1:$B$1048574</definedName>
  </definedNames>
  <calcPr calcId="191029"/>
  <pivotCaches>
    <pivotCache cacheId="0" r:id="rId15"/>
    <pivotCache cacheId="1" r:id="rId1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7" l="1"/>
  <c r="H7" i="17"/>
  <c r="H8" i="17"/>
  <c r="H9" i="17"/>
  <c r="H10" i="17"/>
  <c r="H11" i="17"/>
  <c r="H6" i="17"/>
  <c r="D7" i="16"/>
  <c r="F5" i="16"/>
  <c r="D5" i="16"/>
  <c r="F3" i="22"/>
  <c r="F27" i="22"/>
  <c r="F8" i="22"/>
  <c r="F16" i="22"/>
  <c r="F5" i="22"/>
  <c r="F11" i="22"/>
  <c r="F22" i="22"/>
  <c r="F32" i="22"/>
  <c r="F28" i="22"/>
  <c r="F21" i="22"/>
  <c r="F18" i="22"/>
  <c r="F30" i="22"/>
  <c r="F15" i="22"/>
  <c r="F10" i="22"/>
  <c r="F26" i="22"/>
  <c r="F13" i="22"/>
  <c r="F12" i="22"/>
  <c r="F31" i="22"/>
  <c r="F7" i="22"/>
  <c r="F19" i="22"/>
  <c r="F20" i="22"/>
  <c r="F2" i="22"/>
  <c r="F23" i="22"/>
  <c r="F6" i="22"/>
  <c r="F9" i="22"/>
  <c r="F25" i="22"/>
  <c r="F24" i="22"/>
  <c r="F17" i="22"/>
  <c r="F14" i="22"/>
  <c r="F33" i="22"/>
  <c r="F4" i="22"/>
  <c r="F29" i="22"/>
  <c r="G29" i="22"/>
  <c r="G13" i="22"/>
  <c r="G3" i="22"/>
  <c r="G27" i="22"/>
  <c r="G8" i="22"/>
  <c r="G16" i="22"/>
  <c r="G5" i="22"/>
  <c r="G11" i="22"/>
  <c r="G22" i="22"/>
  <c r="G32" i="22"/>
  <c r="G28" i="22"/>
  <c r="G21" i="22"/>
  <c r="G18" i="22"/>
  <c r="G30" i="22"/>
  <c r="G15" i="22"/>
  <c r="G10" i="22"/>
  <c r="G26" i="22"/>
  <c r="G12" i="22"/>
  <c r="G31" i="22"/>
  <c r="G7" i="22"/>
  <c r="G19" i="22"/>
  <c r="G20" i="22"/>
  <c r="G2" i="22"/>
  <c r="G23" i="22"/>
  <c r="G6" i="22"/>
  <c r="G9" i="22"/>
  <c r="G25" i="22"/>
  <c r="G24" i="22"/>
  <c r="G17" i="22"/>
  <c r="G14" i="22"/>
  <c r="G33" i="22"/>
  <c r="G4" i="22"/>
  <c r="D30" i="20"/>
  <c r="D3" i="20"/>
  <c r="D14" i="20"/>
  <c r="D11" i="20"/>
  <c r="D32" i="20"/>
  <c r="D27" i="20"/>
  <c r="D16" i="20"/>
  <c r="D5" i="20"/>
  <c r="D9" i="20"/>
  <c r="D19" i="20"/>
  <c r="D22" i="20"/>
  <c r="D24" i="20"/>
  <c r="D18" i="20"/>
  <c r="D12" i="20"/>
  <c r="D26" i="20"/>
  <c r="D25" i="20"/>
  <c r="D28" i="20"/>
  <c r="D8" i="20"/>
  <c r="D7" i="20"/>
  <c r="D20" i="20"/>
  <c r="D6" i="20"/>
  <c r="D21" i="20"/>
  <c r="D23" i="20"/>
  <c r="D4" i="20"/>
  <c r="D13" i="20"/>
  <c r="D17" i="20"/>
  <c r="D15" i="20"/>
  <c r="D29" i="20"/>
  <c r="D2" i="20"/>
  <c r="D10" i="20"/>
  <c r="D31" i="20"/>
  <c r="F7" i="17"/>
  <c r="F8" i="17"/>
  <c r="F9" i="17"/>
  <c r="F10" i="17"/>
  <c r="F11" i="17"/>
  <c r="F6" i="17"/>
  <c r="D11" i="17"/>
  <c r="D10" i="17"/>
  <c r="D9" i="17"/>
  <c r="D8" i="17"/>
  <c r="D7" i="17"/>
  <c r="D6" i="16"/>
  <c r="D8" i="16"/>
  <c r="D9" i="16"/>
  <c r="D10" i="16"/>
  <c r="D11" i="16"/>
  <c r="D6" i="17"/>
  <c r="F7" i="16"/>
  <c r="F8" i="16"/>
  <c r="F9" i="16"/>
  <c r="F10" i="16"/>
  <c r="F11" i="16"/>
  <c r="F6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04AE-0226-4376-B540-9382E7F70EB4}" keepAlive="1" name="Query - Road and Buildings (Length in KMs)" description="Connection to the 'Road and Buildings (Length in KMs)' query in the workbook." type="5" refreshedVersion="0" background="1">
    <dbPr connection="Provider=Microsoft.Mashup.OleDb.1;Data Source=$Workbook$;Location=&quot;Road and Buildings (Length in KMs)&quot;;Extended Properties=&quot;&quot;" command="SELECT * FROM [Road and Buildings (Length in KMs)]"/>
  </connection>
  <connection id="2" xr16:uid="{C5A44C6B-0DDE-4AA2-94AE-A371091118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BD4ABE92-0E82-4F55-B55F-9A114DC37904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<sst xmlns="http://schemas.openxmlformats.org/spreadsheetml/2006/main" count="530" uniqueCount="100">
  <si>
    <t>DISTRICT</t>
  </si>
  <si>
    <t>FIRST_YEAR</t>
  </si>
  <si>
    <t>TOTAL_VISITORS</t>
  </si>
  <si>
    <t>CAGR(2016-2019)</t>
  </si>
  <si>
    <t>Mancherial</t>
  </si>
  <si>
    <t>Jayashankar Bhoopalpally</t>
  </si>
  <si>
    <t>Warangal (Rural)</t>
  </si>
  <si>
    <t>YEAR</t>
  </si>
  <si>
    <t>PCT_CHANGE</t>
  </si>
  <si>
    <t>Row Labels</t>
  </si>
  <si>
    <t>Grand Total</t>
  </si>
  <si>
    <t>Sum of PCT_CHANGE</t>
  </si>
  <si>
    <t>Column Labels</t>
  </si>
  <si>
    <t>Adilabad</t>
  </si>
  <si>
    <t xml:space="preserve">Bhadradri Kothagudem </t>
  </si>
  <si>
    <t>Hyderabad</t>
  </si>
  <si>
    <t xml:space="preserve">Jagtial </t>
  </si>
  <si>
    <t xml:space="preserve">Jangaon 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</si>
  <si>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</si>
  <si>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</si>
  <si>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</si>
  <si>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</si>
  <si>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</si>
  <si>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</si>
  <si>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</si>
  <si>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</si>
  <si>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</si>
  <si>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</si>
  <si>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</si>
  <si>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</si>
  <si>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</si>
  <si>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</si>
  <si>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</si>
  <si>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</si>
  <si>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</si>
  <si>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</si>
  <si>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</si>
  <si>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</si>
  <si>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</si>
  <si>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(Urban)</t>
  </si>
  <si>
    <t>Yadadri Bhongir</t>
  </si>
  <si>
    <t>MONTH</t>
  </si>
  <si>
    <t>TOTAL</t>
  </si>
  <si>
    <t>June</t>
  </si>
  <si>
    <t>February</t>
  </si>
  <si>
    <t>December</t>
  </si>
  <si>
    <t>October</t>
  </si>
  <si>
    <t>January</t>
  </si>
  <si>
    <t>April</t>
  </si>
  <si>
    <t>May</t>
  </si>
  <si>
    <t>August</t>
  </si>
  <si>
    <t>November</t>
  </si>
  <si>
    <t>July</t>
  </si>
  <si>
    <t>September</t>
  </si>
  <si>
    <t>March</t>
  </si>
  <si>
    <t>MONTH_ID</t>
  </si>
  <si>
    <t>position</t>
  </si>
  <si>
    <t>low</t>
  </si>
  <si>
    <t>peak</t>
  </si>
  <si>
    <t>RATIO</t>
  </si>
  <si>
    <t>Mulugu</t>
  </si>
  <si>
    <t>DOMESTIC_VISIT</t>
  </si>
  <si>
    <t>FOREIGN_VISIT</t>
  </si>
  <si>
    <t>LAST_YEAR</t>
  </si>
  <si>
    <t>POPULATION</t>
  </si>
  <si>
    <t>FOOTBALL RATIO</t>
  </si>
  <si>
    <t>DOMESTIC_PRED</t>
  </si>
  <si>
    <t>FOREIGN_PRED</t>
  </si>
  <si>
    <t>DOMESTIC_REVENUE</t>
  </si>
  <si>
    <t>FOREIGN_REVENUE</t>
  </si>
  <si>
    <t>TOTAL_REVENUE</t>
  </si>
  <si>
    <t>TOTAL_REVENUE_PREDICT</t>
  </si>
  <si>
    <t>Name of District</t>
  </si>
  <si>
    <t>Area (sq km)</t>
  </si>
  <si>
    <t>Bhadradri Kothagudem</t>
  </si>
  <si>
    <t>Jagitial</t>
  </si>
  <si>
    <t>Jangaon</t>
  </si>
  <si>
    <t>Jayashankar Bhupalapally</t>
  </si>
  <si>
    <t>Jogulamba Gadwal</t>
  </si>
  <si>
    <t>Kamareddy</t>
  </si>
  <si>
    <t>Karimnagar</t>
  </si>
  <si>
    <t>Kumarambheem Asifabad</t>
  </si>
  <si>
    <t>Mahabubabad</t>
  </si>
  <si>
    <t>Mahabubnagar</t>
  </si>
  <si>
    <t>Mancherial district</t>
  </si>
  <si>
    <t>Medak</t>
  </si>
  <si>
    <t>Medchal–Malkajgiri</t>
  </si>
  <si>
    <t>Nagarkurnool</t>
  </si>
  <si>
    <t>Rajanna Sircilla</t>
  </si>
  <si>
    <t>Sangareddy</t>
  </si>
  <si>
    <t>Wanaparthy</t>
  </si>
  <si>
    <t>Warangal Rural</t>
  </si>
  <si>
    <t>Warangal Urban</t>
  </si>
  <si>
    <t>Yadadri Bhuvanagiri</t>
  </si>
  <si>
    <t>DATA SOURCE:</t>
  </si>
  <si>
    <t>Total Roads(km)</t>
  </si>
  <si>
    <t>Road Density</t>
  </si>
  <si>
    <t>FOREIGN_REVENUE_PREDICT</t>
  </si>
  <si>
    <t>DOMESTIC_REVENUE_PREDICT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</si>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</sst>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[$₹-4009]\ * #,##0_ ;_ [$₹-4009]\ * \-#,##0_ ;_ [$₹-4009]\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0" fontId="0" fillId="3" borderId="1" xfId="0" applyFill="1" applyBorder="1"/>
    <xf numFmtId="43" fontId="0" fillId="0" borderId="0" xfId="1" applyFont="1"/>
    <xf numFmtId="0" fontId="1" fillId="0" borderId="0" xfId="0" applyFont="1" applyAlignment="1">
      <alignment horizontal="center" vertical="top"/>
    </xf>
    <xf numFmtId="0" fontId="1" fillId="0" borderId="0" xfId="1" applyNumberFormat="1" applyFont="1" applyAlignment="1">
      <alignment horizontal="center" vertical="top"/>
    </xf>
    <xf numFmtId="1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Fill="1"/>
    <xf numFmtId="164" fontId="0" fillId="2" borderId="0" xfId="1" applyNumberFormat="1" applyFont="1" applyFill="1"/>
    <xf numFmtId="1" fontId="0" fillId="2" borderId="0" xfId="1" applyNumberFormat="1" applyFont="1" applyFill="1"/>
    <xf numFmtId="165" fontId="0" fillId="0" borderId="0" xfId="0" applyNumberFormat="1"/>
    <xf numFmtId="165" fontId="0" fillId="2" borderId="0" xfId="0" applyNumberFormat="1" applyFill="1"/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0" fillId="0" borderId="0" xfId="0" applyNumberFormat="1"/>
  </cellXfs>
  <cellStyles count="2">
    <cellStyle name="Comma" xfId="1" builtinId="3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_ [$₹-4009]\ * #,##0_ ;_ [$₹-4009]\ * \-#,##0_ ;_ [$₹-4009]\ * &quot;-&quot;_ ;_ @_ "/>
      <fill>
        <patternFill patternType="solid">
          <fgColor indexed="64"/>
          <bgColor rgb="FFFFC000"/>
        </patternFill>
      </fill>
    </dxf>
    <dxf>
      <numFmt numFmtId="165" formatCode="_ [$₹-4009]\ * #,##0_ ;_ [$₹-4009]\ * \-#,##0_ ;_ [$₹-4009]\ * &quot;-&quot;_ ;_ @_ "/>
    </dxf>
    <dxf>
      <numFmt numFmtId="165" formatCode="_ [$₹-4009]\ * #,##0_ ;_ [$₹-4009]\ * \-#,##0_ ;_ [$₹-4009]\ * &quot;-&quot;_ ;_ @_ "/>
      <fill>
        <patternFill patternType="solid">
          <fgColor indexed="64"/>
          <bgColor rgb="FFFFC000"/>
        </patternFill>
      </fill>
    </dxf>
    <dxf>
      <numFmt numFmtId="165" formatCode="_ [$₹-4009]\ * #,##0_ ;_ [$₹-4009]\ * \-#,##0_ ;_ [$₹-4009]\ * &quot;-&quot;_ ;_ @_ "/>
    </dxf>
    <dxf>
      <numFmt numFmtId="165" formatCode="_ [$₹-4009]\ * #,##0_ ;_ [$₹-4009]\ * \-#,##0_ ;_ [$₹-4009]\ * &quot;-&quot;_ ;_ @_ "/>
      <fill>
        <patternFill patternType="solid">
          <fgColor indexed="64"/>
          <bgColor rgb="FFFFC000"/>
        </patternFill>
      </fill>
    </dxf>
    <dxf>
      <numFmt numFmtId="165" formatCode="_ [$₹-4009]\ * #,##0_ ;_ [$₹-4009]\ * \-#,##0_ ;_ [$₹-4009]\ * &quot;-&quot;_ ;_ @_ "/>
    </dxf>
    <dxf>
      <fill>
        <patternFill patternType="solid">
          <fgColor indexed="64"/>
          <bgColor rgb="FFFFC0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3"/>
          <c:order val="2"/>
          <c:tx>
            <c:strRef>
              <c:f>'TASK II'!$D$1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AA4-4BE8-B06A-554327189D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4-4BE8-B06A-554327189D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AA4-4BE8-B06A-554327189D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4-4BE8-B06A-554327189D50}"/>
              </c:ext>
            </c:extLst>
          </c:dPt>
          <c:dLbls>
            <c:dLbl>
              <c:idx val="0"/>
              <c:layout>
                <c:manualLayout>
                  <c:x val="0.10833333333333334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A4-4BE8-B06A-554327189D50}"/>
                </c:ext>
              </c:extLst>
            </c:dLbl>
            <c:dLbl>
              <c:idx val="1"/>
              <c:layout>
                <c:manualLayout>
                  <c:x val="0.1611111111111111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A4-4BE8-B06A-554327189D50}"/>
                </c:ext>
              </c:extLst>
            </c:dLbl>
            <c:dLbl>
              <c:idx val="2"/>
              <c:layout>
                <c:manualLayout>
                  <c:x val="-0.1277777777777778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A4-4BE8-B06A-554327189D50}"/>
                </c:ext>
              </c:extLst>
            </c:dLbl>
            <c:dLbl>
              <c:idx val="3"/>
              <c:layout>
                <c:manualLayout>
                  <c:x val="-0.11944444444444445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A4-4BE8-B06A-554327189D50}"/>
                </c:ext>
              </c:extLst>
            </c:dLbl>
            <c:numFmt formatCode="#,##0" sourceLinked="0"/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'TASK II'!$A$2:$A$5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'TASK II'!$D$2:$D$5</c:f>
              <c:numCache>
                <c:formatCode>General</c:formatCode>
                <c:ptCount val="4"/>
                <c:pt idx="0">
                  <c:v>95327400</c:v>
                </c:pt>
                <c:pt idx="1">
                  <c:v>85518442</c:v>
                </c:pt>
                <c:pt idx="2">
                  <c:v>93196483</c:v>
                </c:pt>
                <c:pt idx="3">
                  <c:v>83359220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4-4BE8-B06A-55432718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'TASK II'!$B$1</c15:sqref>
                        </c15:formulaRef>
                      </c:ext>
                    </c:extLst>
                    <c:strCache>
                      <c:ptCount val="1"/>
                      <c:pt idx="0">
                        <c:v>DOMESTIC_VISIT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5C8-40B2-B834-633B4F5F403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5C8-40B2-B834-633B4F5F403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5C8-40B2-B834-633B4F5F403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5C8-40B2-B834-633B4F5F4033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'TASK II'!$A$2:$A$5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II'!$B$2:$B$5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95160830</c:v>
                      </c:pt>
                      <c:pt idx="1">
                        <c:v>85266596</c:v>
                      </c:pt>
                      <c:pt idx="2">
                        <c:v>92878329</c:v>
                      </c:pt>
                      <c:pt idx="3">
                        <c:v>83035894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AA4-4BE8-B06A-554327189D50}"/>
                  </c:ext>
                </c:extLst>
              </c15:ser>
            </c15:filteredPieSeries>
            <c15:filteredPi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II'!$C$1</c15:sqref>
                        </c15:formulaRef>
                      </c:ext>
                    </c:extLst>
                    <c:strCache>
                      <c:ptCount val="1"/>
                      <c:pt idx="0">
                        <c:v>FOREIGN_VISIT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5C8-40B2-B834-633B4F5F403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5C8-40B2-B834-633B4F5F403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5C8-40B2-B834-633B4F5F403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5C8-40B2-B834-633B4F5F4033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II'!$A$2:$A$5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II'!$C$2:$C$5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166570</c:v>
                      </c:pt>
                      <c:pt idx="1">
                        <c:v>251846</c:v>
                      </c:pt>
                      <c:pt idx="2">
                        <c:v>318154</c:v>
                      </c:pt>
                      <c:pt idx="3">
                        <c:v>323326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A4-4BE8-B06A-554327189D5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64851268591437"/>
          <c:y val="0.3532163167104112"/>
          <c:w val="9.4795931758530169E-2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911363899520409E-2"/>
          <c:y val="0.1209792604496522"/>
          <c:w val="0.94450867725533039"/>
          <c:h val="0.6772965034434107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6 '!$A$2:$A$6</c:f>
              <c:strCache>
                <c:ptCount val="5"/>
                <c:pt idx="0">
                  <c:v>Kamareddy </c:v>
                </c:pt>
                <c:pt idx="1">
                  <c:v>Peddapalli</c:v>
                </c:pt>
                <c:pt idx="2">
                  <c:v>Nizamabad</c:v>
                </c:pt>
                <c:pt idx="3">
                  <c:v>Komaram Bheem Asifabad</c:v>
                </c:pt>
                <c:pt idx="4">
                  <c:v>Karimnagar </c:v>
                </c:pt>
              </c:strCache>
            </c:strRef>
          </c:cat>
          <c:val>
            <c:numRef>
              <c:f>'TASK 6 '!$D$2:$D$6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E-4B60-BF0A-11C05F287E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4357944"/>
        <c:axId val="564356144"/>
        <c:axId val="0"/>
      </c:bar3DChart>
      <c:catAx>
        <c:axId val="56435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56144"/>
        <c:crosses val="autoZero"/>
        <c:auto val="1"/>
        <c:lblAlgn val="ctr"/>
        <c:lblOffset val="100"/>
        <c:noMultiLvlLbl val="0"/>
      </c:catAx>
      <c:valAx>
        <c:axId val="564356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435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</a:p>
        </c:rich>
      </c:tx>
      <c:layout>
        <c:manualLayout>
          <c:xMode val="edge"/>
          <c:yMode val="edge"/>
          <c:x val="0.43485957415435134"/>
          <c:y val="2.071197833233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793511388397091E-2"/>
          <c:y val="8.3313932841817984E-2"/>
          <c:w val="0.89941013074662968"/>
          <c:h val="0.4948295481649309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6 '!$A$12:$A$16</c:f>
              <c:strCache>
                <c:ptCount val="5"/>
                <c:pt idx="0">
                  <c:v>Yadadri Bhongir</c:v>
                </c:pt>
                <c:pt idx="1">
                  <c:v>Mulugu</c:v>
                </c:pt>
                <c:pt idx="2">
                  <c:v>Medak </c:v>
                </c:pt>
                <c:pt idx="3">
                  <c:v>Bhadradri Kothagudem </c:v>
                </c:pt>
                <c:pt idx="4">
                  <c:v>Rajanna Sircilla </c:v>
                </c:pt>
              </c:strCache>
            </c:strRef>
          </c:cat>
          <c:val>
            <c:numRef>
              <c:f>'TASK 6 '!$D$12:$D$16</c:f>
              <c:numCache>
                <c:formatCode>General</c:formatCode>
                <c:ptCount val="5"/>
                <c:pt idx="0">
                  <c:v>6.07</c:v>
                </c:pt>
                <c:pt idx="1">
                  <c:v>7.06</c:v>
                </c:pt>
                <c:pt idx="2">
                  <c:v>7.1</c:v>
                </c:pt>
                <c:pt idx="3">
                  <c:v>11.99</c:v>
                </c:pt>
                <c:pt idx="4">
                  <c:v>30.49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3-4FED-B6B8-67F951D208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2690104"/>
        <c:axId val="551701592"/>
        <c:axId val="0"/>
      </c:bar3DChart>
      <c:catAx>
        <c:axId val="39269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1592"/>
        <c:crosses val="autoZero"/>
        <c:auto val="1"/>
        <c:lblAlgn val="ctr"/>
        <c:lblOffset val="100"/>
        <c:noMultiLvlLbl val="0"/>
      </c:catAx>
      <c:valAx>
        <c:axId val="551701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269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PROJECTED</a:t>
            </a:r>
            <a:r>
              <a:rPr lang="en-US" sz="1200" b="1" baseline="0"/>
              <a:t> NUMBER OF DOMESTIC VISITORS IN </a:t>
            </a:r>
          </a:p>
          <a:p>
            <a:pPr>
              <a:defRPr/>
            </a:pPr>
            <a:r>
              <a:rPr lang="en-US" sz="1200" b="1" baseline="0"/>
              <a:t>HYDERABAD</a:t>
            </a:r>
            <a:r>
              <a:rPr lang="en-US" sz="1200" b="1"/>
              <a:t> </a:t>
            </a:r>
          </a:p>
        </c:rich>
      </c:tx>
      <c:layout>
        <c:manualLayout>
          <c:xMode val="edge"/>
          <c:yMode val="edge"/>
          <c:x val="0.3042084426946631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7825896762904"/>
          <c:y val="0.1111111111111111"/>
          <c:w val="0.79976618547681544"/>
          <c:h val="0.74594852726742478"/>
        </c:manualLayout>
      </c:layout>
      <c:lineChart>
        <c:grouping val="standard"/>
        <c:varyColors val="0"/>
        <c:ser>
          <c:idx val="1"/>
          <c:order val="1"/>
          <c:tx>
            <c:strRef>
              <c:f>'TASK 7'!$C$1</c:f>
              <c:strCache>
                <c:ptCount val="1"/>
                <c:pt idx="0">
                  <c:v>DOMESTIC_VISIT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7'!$B$2:$B$11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'TASK 7'!$C$2:$C$11</c:f>
              <c:numCache>
                <c:formatCode>_(* #,##0_);_(* \(#,##0\);_(* "-"??_);_(@_)</c:formatCode>
                <c:ptCount val="10"/>
                <c:pt idx="0">
                  <c:v>23394705</c:v>
                </c:pt>
                <c:pt idx="1">
                  <c:v>27160242</c:v>
                </c:pt>
                <c:pt idx="2">
                  <c:v>19543651</c:v>
                </c:pt>
                <c:pt idx="3">
                  <c:v>13802362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9-4686-8653-AC3FC4B2F900}"/>
            </c:ext>
          </c:extLst>
        </c:ser>
        <c:ser>
          <c:idx val="2"/>
          <c:order val="2"/>
          <c:tx>
            <c:strRef>
              <c:f>'TASK 7'!$D$1</c:f>
              <c:strCache>
                <c:ptCount val="1"/>
                <c:pt idx="0">
                  <c:v>DOMESTIC_PRED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'TASK 7'!$B$2:$B$11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'TASK 7'!$D$2:$D$11</c:f>
              <c:numCache>
                <c:formatCode>_(* #,##0_);_(* \(#,##0\);_(* "-"??_);_(@_)</c:formatCode>
                <c:ptCount val="10"/>
                <c:pt idx="3">
                  <c:v>13802362</c:v>
                </c:pt>
                <c:pt idx="4">
                  <c:v>11876835</c:v>
                </c:pt>
                <c:pt idx="5">
                  <c:v>8237473</c:v>
                </c:pt>
                <c:pt idx="6">
                  <c:v>4598111</c:v>
                </c:pt>
                <c:pt idx="7">
                  <c:v>958749</c:v>
                </c:pt>
                <c:pt idx="8" formatCode="0">
                  <c:v>-2680613</c:v>
                </c:pt>
                <c:pt idx="9" formatCode="0">
                  <c:v>-6319975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9-4686-8653-AC3FC4B2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1144"/>
        <c:axId val="453151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'TASK 7'!$B$2:$B$11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7'!$B$2:$B$11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89-4686-8653-AC3FC4B2F900}"/>
                  </c:ext>
                </c:extLst>
              </c15:ser>
            </c15:filteredLineSeries>
          </c:ext>
        </c:extLst>
      </c:lineChart>
      <c:catAx>
        <c:axId val="45315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1504"/>
        <c:crosses val="autoZero"/>
        <c:auto val="1"/>
        <c:lblAlgn val="ctr"/>
        <c:lblOffset val="100"/>
        <c:noMultiLvlLbl val="0"/>
      </c:catAx>
      <c:valAx>
        <c:axId val="45315150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PROJECTED NUMBER OF FOREIGN VISITORS IN 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HYDERABAD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27104111986001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7847769028871"/>
          <c:y val="5.0925925925925923E-2"/>
          <c:w val="0.83465485564304465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strRef>
              <c:f>'TASK 7'!$E$1</c:f>
              <c:strCache>
                <c:ptCount val="1"/>
                <c:pt idx="0">
                  <c:v>FOREIGN_VISIT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7'!$B$2:$B$11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'TASK 7'!$E$2:$E$11</c:f>
              <c:numCache>
                <c:formatCode>_(* #,##0_);_(* \(#,##0\);_(* "-"??_);_(@_)</c:formatCode>
                <c:ptCount val="10"/>
                <c:pt idx="0">
                  <c:v>163631</c:v>
                </c:pt>
                <c:pt idx="1">
                  <c:v>247179</c:v>
                </c:pt>
                <c:pt idx="2">
                  <c:v>314788</c:v>
                </c:pt>
                <c:pt idx="3">
                  <c:v>319300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B-40A6-A495-20237FC083D8}"/>
            </c:ext>
          </c:extLst>
        </c:ser>
        <c:ser>
          <c:idx val="2"/>
          <c:order val="2"/>
          <c:tx>
            <c:strRef>
              <c:f>'TASK 7'!$F$1</c:f>
              <c:strCache>
                <c:ptCount val="1"/>
                <c:pt idx="0">
                  <c:v>FOREIGN_PRED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'TASK 7'!$B$2:$B$11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'TASK 7'!$F$2:$F$11</c:f>
              <c:numCache>
                <c:formatCode>_(* #,##0_);_(* \(#,##0\);_(* "-"??_);_(@_)</c:formatCode>
                <c:ptCount val="10"/>
                <c:pt idx="3">
                  <c:v>319300</c:v>
                </c:pt>
                <c:pt idx="4">
                  <c:v>394879</c:v>
                </c:pt>
                <c:pt idx="5">
                  <c:v>448340</c:v>
                </c:pt>
                <c:pt idx="6">
                  <c:v>501802</c:v>
                </c:pt>
                <c:pt idx="7">
                  <c:v>555263</c:v>
                </c:pt>
                <c:pt idx="8">
                  <c:v>608725</c:v>
                </c:pt>
                <c:pt idx="9">
                  <c:v>662187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B-40A6-A495-20237FC0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71976"/>
        <c:axId val="10257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'TASK 7'!$B$2:$B$11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7'!$B$2:$B$11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6B-40A6-A495-20237FC083D8}"/>
                  </c:ext>
                </c:extLst>
              </c15:ser>
            </c15:filteredLineSeries>
          </c:ext>
        </c:extLst>
      </c:lineChart>
      <c:catAx>
        <c:axId val="10257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176"/>
        <c:crosses val="autoZero"/>
        <c:auto val="1"/>
        <c:lblAlgn val="ctr"/>
        <c:lblOffset val="100"/>
        <c:noMultiLvlLbl val="0"/>
      </c:catAx>
      <c:valAx>
        <c:axId val="10257017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90179083879871"/>
          <c:y val="3.9317220764071154E-2"/>
          <c:w val="0.71990404147884468"/>
          <c:h val="0.79224482356372117"/>
        </c:manualLayout>
      </c:layout>
      <c:lineChart>
        <c:grouping val="standard"/>
        <c:varyColors val="0"/>
        <c:ser>
          <c:idx val="1"/>
          <c:order val="1"/>
          <c:tx>
            <c:strRef>
              <c:f>'TASK 8'!$G$1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8'!$B$2:$B$11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'TASK 8'!$G$2:$G$11</c:f>
              <c:numCache>
                <c:formatCode>_ [$₹-4009]\ * #,##0_ ;_ [$₹-4009]\ * \-#,##0_ ;_ [$₹-4009]\ * "-"_ ;_ @_ </c:formatCode>
                <c:ptCount val="10"/>
                <c:pt idx="0">
                  <c:v>28989979600</c:v>
                </c:pt>
                <c:pt idx="1">
                  <c:v>33976492800</c:v>
                </c:pt>
                <c:pt idx="2">
                  <c:v>25215194000</c:v>
                </c:pt>
                <c:pt idx="3">
                  <c:v>18350914400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B-48D3-8037-5CBC907FB906}"/>
            </c:ext>
          </c:extLst>
        </c:ser>
        <c:ser>
          <c:idx val="2"/>
          <c:order val="2"/>
          <c:tx>
            <c:strRef>
              <c:f>'TASK 8'!$H$1</c:f>
              <c:strCache>
                <c:ptCount val="1"/>
                <c:pt idx="0">
                  <c:v>TOTAL_REVENUE_PREDICT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'TASK 8'!$B$2:$B$11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'TASK 8'!$H$2:$H$11</c:f>
              <c:numCache>
                <c:formatCode>_ [$₹-4009]\ * #,##0_ ;_ [$₹-4009]\ * \-#,##0_ ;_ [$₹-4009]\ * "-"_ ;_ @_ </c:formatCode>
                <c:ptCount val="10"/>
                <c:pt idx="3">
                  <c:v>18350914400</c:v>
                </c:pt>
                <c:pt idx="4">
                  <c:v>16463521600</c:v>
                </c:pt>
                <c:pt idx="5">
                  <c:v>12395672160</c:v>
                </c:pt>
                <c:pt idx="6">
                  <c:v>8327822720</c:v>
                </c:pt>
                <c:pt idx="7">
                  <c:v>4259973280</c:v>
                </c:pt>
                <c:pt idx="8">
                  <c:v>192123840</c:v>
                </c:pt>
                <c:pt idx="9">
                  <c:v>-3875725600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B-48D3-8037-5CBC907F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33832"/>
        <c:axId val="56383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'TASK 8'!$B$2:$B$11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8'!$B$2:$B$11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5B-48D3-8037-5CBC907FB906}"/>
                  </c:ext>
                </c:extLst>
              </c15:ser>
            </c15:filteredLineSeries>
          </c:ext>
        </c:extLst>
      </c:lineChart>
      <c:catAx>
        <c:axId val="5638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34192"/>
        <c:crosses val="autoZero"/>
        <c:auto val="1"/>
        <c:lblAlgn val="ctr"/>
        <c:lblOffset val="100"/>
        <c:noMultiLvlLbl val="0"/>
      </c:catAx>
      <c:valAx>
        <c:axId val="56383419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extra!$A$2:$A$32</c:f>
              <c:strCache>
                <c:ptCount val="31"/>
                <c:pt idx="0">
                  <c:v>Warangal Urban</c:v>
                </c:pt>
                <c:pt idx="1">
                  <c:v>Hyderabad</c:v>
                </c:pt>
                <c:pt idx="2">
                  <c:v>Siddipet</c:v>
                </c:pt>
                <c:pt idx="3">
                  <c:v>Karimnagar</c:v>
                </c:pt>
                <c:pt idx="4">
                  <c:v>Rajanna Sircilla</c:v>
                </c:pt>
                <c:pt idx="5">
                  <c:v>Nizamabad</c:v>
                </c:pt>
                <c:pt idx="6">
                  <c:v>Nirmal</c:v>
                </c:pt>
                <c:pt idx="7">
                  <c:v>Khammam</c:v>
                </c:pt>
                <c:pt idx="8">
                  <c:v>Yadadri Bhuvanagiri</c:v>
                </c:pt>
                <c:pt idx="9">
                  <c:v>Jangaon</c:v>
                </c:pt>
                <c:pt idx="10">
                  <c:v>Medak</c:v>
                </c:pt>
                <c:pt idx="11">
                  <c:v>Suryapet</c:v>
                </c:pt>
                <c:pt idx="12">
                  <c:v>Jagitial</c:v>
                </c:pt>
                <c:pt idx="13">
                  <c:v>Wanaparthy</c:v>
                </c:pt>
                <c:pt idx="14">
                  <c:v>Kamareddy</c:v>
                </c:pt>
                <c:pt idx="15">
                  <c:v>Vikarabad</c:v>
                </c:pt>
                <c:pt idx="16">
                  <c:v>Mancherial district</c:v>
                </c:pt>
                <c:pt idx="17">
                  <c:v>Kumarambheem Asifabad</c:v>
                </c:pt>
                <c:pt idx="18">
                  <c:v>Peddapalli</c:v>
                </c:pt>
                <c:pt idx="19">
                  <c:v>Ranga Reddy</c:v>
                </c:pt>
                <c:pt idx="20">
                  <c:v>Mahabubabad</c:v>
                </c:pt>
                <c:pt idx="21">
                  <c:v>Sangareddy</c:v>
                </c:pt>
                <c:pt idx="22">
                  <c:v>Mahabubnagar</c:v>
                </c:pt>
                <c:pt idx="23">
                  <c:v>Nagarkurnool</c:v>
                </c:pt>
                <c:pt idx="24">
                  <c:v>Medchal–Malkajgiri</c:v>
                </c:pt>
                <c:pt idx="25">
                  <c:v>Jogulamba Gadwal</c:v>
                </c:pt>
                <c:pt idx="26">
                  <c:v>Nalgonda</c:v>
                </c:pt>
                <c:pt idx="27">
                  <c:v>Warangal Rural</c:v>
                </c:pt>
                <c:pt idx="28">
                  <c:v>Bhadradri Kothagudem</c:v>
                </c:pt>
                <c:pt idx="29">
                  <c:v>Adilabad</c:v>
                </c:pt>
                <c:pt idx="30">
                  <c:v>Jayashankar Bhupalapally</c:v>
                </c:pt>
              </c:strCache>
            </c:strRef>
          </c:cat>
          <c:val>
            <c:numRef>
              <c:f>extra!$D$2:$D$32</c:f>
              <c:numCache>
                <c:formatCode>General</c:formatCode>
                <c:ptCount val="31"/>
                <c:pt idx="0">
                  <c:v>0.65780000000000005</c:v>
                </c:pt>
                <c:pt idx="1">
                  <c:v>0.5484</c:v>
                </c:pt>
                <c:pt idx="2">
                  <c:v>0.45540000000000003</c:v>
                </c:pt>
                <c:pt idx="3">
                  <c:v>0.38109999999999999</c:v>
                </c:pt>
                <c:pt idx="4">
                  <c:v>0.35959999999999998</c:v>
                </c:pt>
                <c:pt idx="5">
                  <c:v>0.29780000000000001</c:v>
                </c:pt>
                <c:pt idx="6">
                  <c:v>0.2949</c:v>
                </c:pt>
                <c:pt idx="7">
                  <c:v>0.2944</c:v>
                </c:pt>
                <c:pt idx="8">
                  <c:v>0.29330000000000001</c:v>
                </c:pt>
                <c:pt idx="9">
                  <c:v>0.29299999999999998</c:v>
                </c:pt>
                <c:pt idx="10">
                  <c:v>0.28970000000000001</c:v>
                </c:pt>
                <c:pt idx="11">
                  <c:v>0.28639999999999999</c:v>
                </c:pt>
                <c:pt idx="12">
                  <c:v>0.2823</c:v>
                </c:pt>
                <c:pt idx="13">
                  <c:v>0.26950000000000002</c:v>
                </c:pt>
                <c:pt idx="14">
                  <c:v>0.2492</c:v>
                </c:pt>
                <c:pt idx="15">
                  <c:v>0.23480000000000001</c:v>
                </c:pt>
                <c:pt idx="16">
                  <c:v>0.2331</c:v>
                </c:pt>
                <c:pt idx="17">
                  <c:v>0.2109</c:v>
                </c:pt>
                <c:pt idx="18">
                  <c:v>0.2039</c:v>
                </c:pt>
                <c:pt idx="19">
                  <c:v>0.20369999999999999</c:v>
                </c:pt>
                <c:pt idx="20">
                  <c:v>0.1981</c:v>
                </c:pt>
                <c:pt idx="21">
                  <c:v>0.18870000000000001</c:v>
                </c:pt>
                <c:pt idx="22">
                  <c:v>0.18029999999999999</c:v>
                </c:pt>
                <c:pt idx="23">
                  <c:v>0.1734</c:v>
                </c:pt>
                <c:pt idx="24">
                  <c:v>0.15679999999999999</c:v>
                </c:pt>
                <c:pt idx="25">
                  <c:v>0.15229999999999999</c:v>
                </c:pt>
                <c:pt idx="26">
                  <c:v>0.13969999999999999</c:v>
                </c:pt>
                <c:pt idx="27">
                  <c:v>0.13150000000000001</c:v>
                </c:pt>
                <c:pt idx="28">
                  <c:v>0.12479999999999999</c:v>
                </c:pt>
                <c:pt idx="29">
                  <c:v>0.12139999999999999</c:v>
                </c:pt>
                <c:pt idx="30">
                  <c:v>9.3600000000000003E-2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D-4071-87F8-DFE48E7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433864"/>
        <c:axId val="445439984"/>
      </c:barChart>
      <c:catAx>
        <c:axId val="4454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39984"/>
        <c:crosses val="autoZero"/>
        <c:auto val="1"/>
        <c:lblAlgn val="ctr"/>
        <c:lblOffset val="100"/>
        <c:noMultiLvlLbl val="0"/>
      </c:catAx>
      <c:valAx>
        <c:axId val="4454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3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PREDICTED TOURIST COUNT</a:t>
            </a:r>
            <a:r>
              <a:rPr lang="en-US" sz="1600" b="1" baseline="0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1369203849519"/>
          <c:y val="0.11615740740740743"/>
          <c:w val="0.79197419072615927"/>
          <c:h val="0.52123323126275878"/>
        </c:manualLayout>
      </c:layout>
      <c:lineChart>
        <c:grouping val="standard"/>
        <c:varyColors val="0"/>
        <c:ser>
          <c:idx val="1"/>
          <c:order val="1"/>
          <c:tx>
            <c:strRef>
              <c:f>'TASK 9'!$A$2</c:f>
              <c:strCache>
                <c:ptCount val="1"/>
                <c:pt idx="0">
                  <c:v>Rajanna Sircilla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9'!$B$1:$G$1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'TASK 9'!$B$2:$G$2</c:f>
              <c:numCache>
                <c:formatCode>_(* #,##0_);_(* \(#,##0\);_(* "-"??_);_(@_)</c:formatCode>
                <c:ptCount val="6"/>
                <c:pt idx="0">
                  <c:v>2176801</c:v>
                </c:pt>
                <c:pt idx="1">
                  <c:v>11919347</c:v>
                </c:pt>
                <c:pt idx="2">
                  <c:v>10834231</c:v>
                </c:pt>
                <c:pt idx="3">
                  <c:v>16832897</c:v>
                </c:pt>
                <c:pt idx="4">
                  <c:v>38314880.800001144</c:v>
                </c:pt>
                <c:pt idx="5">
                  <c:v>42603198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E-4B1E-BD47-FDFA5A77A53B}"/>
            </c:ext>
          </c:extLst>
        </c:ser>
        <c:ser>
          <c:idx val="2"/>
          <c:order val="2"/>
          <c:tx>
            <c:strRef>
              <c:f>'TASK 9'!$A$3</c:f>
              <c:strCache>
                <c:ptCount val="1"/>
                <c:pt idx="0">
                  <c:v>Bhadradri Kothagudem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'TASK 9'!$B$1:$G$1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'TASK 9'!$B$3:$G$3</c:f>
              <c:numCache>
                <c:formatCode>_(* #,##0_);_(* \(#,##0\);_(* "-"??_);_(@_)</c:formatCode>
                <c:ptCount val="6"/>
                <c:pt idx="0">
                  <c:v>889030</c:v>
                </c:pt>
                <c:pt idx="1">
                  <c:v>4094317</c:v>
                </c:pt>
                <c:pt idx="2">
                  <c:v>3799878</c:v>
                </c:pt>
                <c:pt idx="3">
                  <c:v>12817737</c:v>
                </c:pt>
                <c:pt idx="4">
                  <c:v>28469833.800000191</c:v>
                </c:pt>
                <c:pt idx="5">
                  <c:v>32019002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E-4B1E-BD47-FDFA5A77A53B}"/>
            </c:ext>
          </c:extLst>
        </c:ser>
        <c:ser>
          <c:idx val="3"/>
          <c:order val="3"/>
          <c:tx>
            <c:strRef>
              <c:f>'TASK 9'!$A$4</c:f>
              <c:strCache>
                <c:ptCount val="1"/>
                <c:pt idx="0">
                  <c:v>Yadadri Bhongir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'TASK 9'!$B$1:$G$1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'TASK 9'!$B$4:$G$4</c:f>
              <c:numCache>
                <c:formatCode>_(* #,##0_);_(* \(#,##0\);_(* "-"??_);_(@_)</c:formatCode>
                <c:ptCount val="6"/>
                <c:pt idx="0">
                  <c:v>1728600</c:v>
                </c:pt>
                <c:pt idx="1">
                  <c:v>7001728</c:v>
                </c:pt>
                <c:pt idx="2">
                  <c:v>13673378</c:v>
                </c:pt>
                <c:pt idx="3">
                  <c:v>4489374</c:v>
                </c:pt>
                <c:pt idx="4">
                  <c:v>16443351.799999714</c:v>
                </c:pt>
                <c:pt idx="5">
                  <c:v>17938749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E-4B1E-BD47-FDFA5A77A53B}"/>
            </c:ext>
          </c:extLst>
        </c:ser>
        <c:ser>
          <c:idx val="4"/>
          <c:order val="4"/>
          <c:tx>
            <c:strRef>
              <c:f>'TASK 9'!$A$5</c:f>
              <c:strCache>
                <c:ptCount val="1"/>
                <c:pt idx="0">
                  <c:v>Jayashankar Bhoopalpally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'TASK 9'!$B$1:$G$1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'TASK 9'!$B$5:$G$5</c:f>
              <c:numCache>
                <c:formatCode>_(* #,##0_);_(* \(#,##0\);_(* "-"??_);_(@_)</c:formatCode>
                <c:ptCount val="6"/>
                <c:pt idx="0">
                  <c:v>243486</c:v>
                </c:pt>
                <c:pt idx="1">
                  <c:v>1831592</c:v>
                </c:pt>
                <c:pt idx="2">
                  <c:v>16896464</c:v>
                </c:pt>
                <c:pt idx="3">
                  <c:v>662575</c:v>
                </c:pt>
                <c:pt idx="4">
                  <c:v>15517919.599999905</c:v>
                </c:pt>
                <c:pt idx="5">
                  <c:v>17150133.5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E-4B1E-BD47-FDFA5A77A53B}"/>
            </c:ext>
          </c:extLst>
        </c:ser>
        <c:ser>
          <c:idx val="5"/>
          <c:order val="5"/>
          <c:tx>
            <c:strRef>
              <c:f>'TASK 9'!$A$6</c:f>
              <c:strCache>
                <c:ptCount val="1"/>
                <c:pt idx="0">
                  <c:v>Sangareddy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'TASK 9'!$B$1:$G$1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'TASK 9'!$B$6:$G$6</c:f>
              <c:numCache>
                <c:formatCode>_(* #,##0_);_(* \(#,##0\);_(* "-"??_);_(@_)</c:formatCode>
                <c:ptCount val="6"/>
                <c:pt idx="0">
                  <c:v>778000</c:v>
                </c:pt>
                <c:pt idx="1">
                  <c:v>2823450</c:v>
                </c:pt>
                <c:pt idx="2">
                  <c:v>2269900</c:v>
                </c:pt>
                <c:pt idx="3">
                  <c:v>4553160</c:v>
                </c:pt>
                <c:pt idx="4">
                  <c:v>9607882</c:v>
                </c:pt>
                <c:pt idx="5">
                  <c:v>10685075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E-4B1E-BD47-FDFA5A77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84344"/>
        <c:axId val="380286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'TASK 9'!$A$1</c15:sqref>
                        </c15:formulaRef>
                      </c:ext>
                    </c:extLst>
                    <c:strCache>
                      <c:ptCount val="1"/>
                      <c:pt idx="0">
                        <c:v>DISTRICT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'TASK 9'!$B$1:$G$1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2024</c:v>
                      </c:pt>
                      <c:pt idx="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9'!$B$1:$G$1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2024</c:v>
                      </c:pt>
                      <c:pt idx="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8E-4B1E-BD47-FDFA5A77A53B}"/>
                  </c:ext>
                </c:extLst>
              </c15:ser>
            </c15:filteredLineSeries>
          </c:ext>
        </c:extLst>
      </c:lineChart>
      <c:catAx>
        <c:axId val="38028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86144"/>
        <c:crosses val="autoZero"/>
        <c:auto val="1"/>
        <c:lblAlgn val="ctr"/>
        <c:lblOffset val="100"/>
        <c:noMultiLvlLbl val="0"/>
      </c:catAx>
      <c:valAx>
        <c:axId val="38028614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[QUERIES VISUALIZATION.xlsx]TASK 9!PivotTable3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OF VISITORS  </a:t>
            </a:r>
          </a:p>
        </c:rich>
      </c:tx>
      <c:layout>
        <c:manualLayout>
          <c:xMode val="edge"/>
          <c:yMode val="edge"/>
          <c:x val="0.35365079365079366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537391159438399E-2"/>
          <c:y val="6.8423738699329245E-2"/>
          <c:w val="0.88336207974003245"/>
          <c:h val="0.71660214348206475"/>
        </c:manualLayout>
      </c:layout>
      <c:lineChart>
        <c:grouping val="standard"/>
        <c:varyColors val="0"/>
        <c:ser>
          <c:idx val="0"/>
          <c:order val="0"/>
          <c:tx>
            <c:strRef>
              <c:f>'TASK 9'!$F$48:$F$49</c:f>
              <c:strCache>
                <c:ptCount val="1"/>
                <c:pt idx="0">
                  <c:v>Bhadradri Kothagudem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9'!$E$50:$E$53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'TASK 9'!$F$50:$F$53</c:f>
              <c:numCache>
                <c:formatCode>General</c:formatCode>
                <c:ptCount val="3"/>
                <c:pt idx="0">
                  <c:v>360.54</c:v>
                </c:pt>
                <c:pt idx="1">
                  <c:v>-7.19</c:v>
                </c:pt>
                <c:pt idx="2">
                  <c:v>237.32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F-4BA6-9ABB-3257DDDB5339}"/>
            </c:ext>
          </c:extLst>
        </c:ser>
        <c:ser>
          <c:idx val="1"/>
          <c:order val="1"/>
          <c:tx>
            <c:strRef>
              <c:f>'TASK 9'!$G$48:$G$49</c:f>
              <c:strCache>
                <c:ptCount val="1"/>
                <c:pt idx="0">
                  <c:v>Jayashankar Bhoopalpally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9'!$E$50:$E$53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'TASK 9'!$G$50:$G$53</c:f>
              <c:numCache>
                <c:formatCode>General</c:formatCode>
                <c:ptCount val="3"/>
                <c:pt idx="0">
                  <c:v>652.24</c:v>
                </c:pt>
                <c:pt idx="1">
                  <c:v>822.5</c:v>
                </c:pt>
                <c:pt idx="2">
                  <c:v>-96.08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F-4BA6-9ABB-3257DDDB5339}"/>
            </c:ext>
          </c:extLst>
        </c:ser>
        <c:ser>
          <c:idx val="2"/>
          <c:order val="2"/>
          <c:tx>
            <c:strRef>
              <c:f>'TASK 9'!$H$48:$H$49</c:f>
              <c:strCache>
                <c:ptCount val="1"/>
                <c:pt idx="0">
                  <c:v>Rajanna Sircilla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9'!$E$50:$E$53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'TASK 9'!$H$50:$H$53</c:f>
              <c:numCache>
                <c:formatCode>General</c:formatCode>
                <c:ptCount val="3"/>
                <c:pt idx="0">
                  <c:v>447.56</c:v>
                </c:pt>
                <c:pt idx="1">
                  <c:v>-9.1</c:v>
                </c:pt>
                <c:pt idx="2">
                  <c:v>55.37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F-4BA6-9ABB-3257DDDB5339}"/>
            </c:ext>
          </c:extLst>
        </c:ser>
        <c:ser>
          <c:idx val="3"/>
          <c:order val="3"/>
          <c:tx>
            <c:strRef>
              <c:f>'TASK 9'!$I$48:$I$49</c:f>
              <c:strCache>
                <c:ptCount val="1"/>
                <c:pt idx="0">
                  <c:v>Sangareddy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'TASK 9'!$E$50:$E$53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'TASK 9'!$I$50:$I$53</c:f>
              <c:numCache>
                <c:formatCode>General</c:formatCode>
                <c:ptCount val="3"/>
                <c:pt idx="0">
                  <c:v>262.91000000000003</c:v>
                </c:pt>
                <c:pt idx="1">
                  <c:v>-19.61</c:v>
                </c:pt>
                <c:pt idx="2">
                  <c:v>100.59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F-4BA6-9ABB-3257DDDB5339}"/>
            </c:ext>
          </c:extLst>
        </c:ser>
        <c:ser>
          <c:idx val="4"/>
          <c:order val="4"/>
          <c:tx>
            <c:strRef>
              <c:f>'TASK 9'!$J$48:$J$49</c:f>
              <c:strCache>
                <c:ptCount val="1"/>
                <c:pt idx="0">
                  <c:v>Yadadri Bhongir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'TASK 9'!$E$50:$E$53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'TASK 9'!$J$50:$J$53</c:f>
              <c:numCache>
                <c:formatCode>General</c:formatCode>
                <c:ptCount val="3"/>
                <c:pt idx="0">
                  <c:v>305.05</c:v>
                </c:pt>
                <c:pt idx="1">
                  <c:v>95.29</c:v>
                </c:pt>
                <c:pt idx="2">
                  <c:v>-67.17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F-4BA6-9ABB-3257DDDB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74416"/>
        <c:axId val="513775856"/>
      </c:lineChart>
      <c:catAx>
        <c:axId val="5137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5856"/>
        <c:crosses val="autoZero"/>
        <c:auto val="1"/>
        <c:lblAlgn val="ctr"/>
        <c:lblOffset val="100"/>
        <c:noMultiLvlLbl val="0"/>
      </c:catAx>
      <c:valAx>
        <c:axId val="51377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0752822563845"/>
          <c:y val="0.64613699329250507"/>
          <c:w val="0.76928758905136863"/>
          <c:h val="0.31321704578594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522341357190435"/>
          <c:y val="2.4555666173912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6344847965232"/>
          <c:y val="9.6729518005651605E-2"/>
          <c:w val="0.65137986453169883"/>
          <c:h val="0.8547802214378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1-4ED4-BF31-1820CD380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1-4ED4-BF31-1820CD380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1-4ED4-BF31-1820CD380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41-4ED4-BF31-1820CD3800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41-4ED4-BF31-1820CD3800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41-4ED4-BF31-1820CD3800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41-4ED4-BF31-1820CD3800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41-4ED4-BF31-1820CD3800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41-4ED4-BF31-1820CD3800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41-4ED4-BF31-1820CD38006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041-4ED4-BF31-1820CD38006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041-4ED4-BF31-1820CD380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10'!$A$2:$A$13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'TASK 10'!$B$2:$B$13</c:f>
              <c:numCache>
                <c:formatCode>General</c:formatCode>
                <c:ptCount val="12"/>
                <c:pt idx="0">
                  <c:v>23955353</c:v>
                </c:pt>
                <c:pt idx="1">
                  <c:v>22312789</c:v>
                </c:pt>
                <c:pt idx="2">
                  <c:v>29830223</c:v>
                </c:pt>
                <c:pt idx="3">
                  <c:v>58075723</c:v>
                </c:pt>
                <c:pt idx="4">
                  <c:v>41382607</c:v>
                </c:pt>
                <c:pt idx="5">
                  <c:v>19172962</c:v>
                </c:pt>
                <c:pt idx="6">
                  <c:v>43137559</c:v>
                </c:pt>
                <c:pt idx="7">
                  <c:v>28740205</c:v>
                </c:pt>
                <c:pt idx="8">
                  <c:v>22880929</c:v>
                </c:pt>
                <c:pt idx="9">
                  <c:v>23548441</c:v>
                </c:pt>
                <c:pt idx="10">
                  <c:v>22493925</c:v>
                </c:pt>
                <c:pt idx="11">
                  <c:v>20810933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C-422A-882A-FE1337D77E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754419586440585"/>
          <c:y val="0.14974552142409192"/>
          <c:w val="0.54640142204446662"/>
          <c:h val="0.783831864845460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6F-4049-B724-856769E96A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6F-4049-B724-856769E96A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6F-4049-B724-856769E96A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6F-4049-B724-856769E96A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6F-4049-B724-856769E96A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6F-4049-B724-856769E96A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6F-4049-B724-856769E96A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6F-4049-B724-856769E96A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6F-4049-B724-856769E96A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6F-4049-B724-856769E96A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6F-4049-B724-856769E96A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6F-4049-B724-856769E96A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10'!$A$2:$A$13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'TASK 10'!$C$2:$C$13</c:f>
              <c:numCache>
                <c:formatCode>General</c:formatCode>
                <c:ptCount val="12"/>
                <c:pt idx="0">
                  <c:v>61521</c:v>
                </c:pt>
                <c:pt idx="1">
                  <c:v>85016</c:v>
                </c:pt>
                <c:pt idx="2">
                  <c:v>121239</c:v>
                </c:pt>
                <c:pt idx="3">
                  <c:v>105273</c:v>
                </c:pt>
                <c:pt idx="4">
                  <c:v>108128</c:v>
                </c:pt>
                <c:pt idx="5">
                  <c:v>81635</c:v>
                </c:pt>
                <c:pt idx="6">
                  <c:v>68580</c:v>
                </c:pt>
                <c:pt idx="7">
                  <c:v>77675</c:v>
                </c:pt>
                <c:pt idx="8">
                  <c:v>61404</c:v>
                </c:pt>
                <c:pt idx="9">
                  <c:v>94926</c:v>
                </c:pt>
                <c:pt idx="10">
                  <c:v>99129</c:v>
                </c:pt>
                <c:pt idx="11">
                  <c:v>95370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2-4F86-8FD7-D2E6E9B96F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1164021164021163E-2"/>
          <c:y val="0.16151520536385214"/>
          <c:w val="0.19847130219833631"/>
          <c:h val="0.76850617450209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559055118109"/>
          <c:y val="0.19949074074074077"/>
          <c:w val="0.72146281714785654"/>
          <c:h val="0.68442876932050167"/>
        </c:manualLayout>
      </c:layout>
      <c:lineChart>
        <c:grouping val="standard"/>
        <c:varyColors val="0"/>
        <c:ser>
          <c:idx val="1"/>
          <c:order val="1"/>
          <c:tx>
            <c:strRef>
              <c:f>'TASK II'!$B$1</c:f>
              <c:strCache>
                <c:ptCount val="1"/>
                <c:pt idx="0">
                  <c:v>DOMESTIC_VISIT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'TASK II'!$A$2:$A$5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'TASK II'!$B$2:$B$5</c:f>
              <c:numCache>
                <c:formatCode>General</c:formatCode>
                <c:ptCount val="4"/>
                <c:pt idx="0">
                  <c:v>95160830</c:v>
                </c:pt>
                <c:pt idx="1">
                  <c:v>85266596</c:v>
                </c:pt>
                <c:pt idx="2">
                  <c:v>92878329</c:v>
                </c:pt>
                <c:pt idx="3">
                  <c:v>83035894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D-4C5E-AF9A-EDD3F51B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93600"/>
        <c:axId val="518593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'TASK II'!$A$1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'TASK II'!$A$2:$A$5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II'!$A$2:$A$5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BD-4C5E-AF9A-EDD3F51B17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II'!$D$1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II'!$A$2:$A$5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II'!$D$2:$D$5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95327400</c:v>
                      </c:pt>
                      <c:pt idx="1">
                        <c:v>85518442</c:v>
                      </c:pt>
                      <c:pt idx="2">
                        <c:v>93196483</c:v>
                      </c:pt>
                      <c:pt idx="3">
                        <c:v>83359220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BD-4C5E-AF9A-EDD3F51B170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'TASK II'!$C$1</c:f>
              <c:strCache>
                <c:ptCount val="1"/>
                <c:pt idx="0">
                  <c:v>FOREIGN_VISIT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'TASK II'!$A$2:$A$5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'TASK II'!$C$2:$C$5</c:f>
              <c:numCache>
                <c:formatCode>General</c:formatCode>
                <c:ptCount val="4"/>
                <c:pt idx="0">
                  <c:v>166570</c:v>
                </c:pt>
                <c:pt idx="1">
                  <c:v>251846</c:v>
                </c:pt>
                <c:pt idx="2">
                  <c:v>318154</c:v>
                </c:pt>
                <c:pt idx="3">
                  <c:v>323326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D-4C5E-AF9A-EDD3F51B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2912"/>
        <c:axId val="539726512"/>
      </c:lineChart>
      <c:catAx>
        <c:axId val="5185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3240"/>
        <c:crosses val="autoZero"/>
        <c:auto val="1"/>
        <c:lblAlgn val="ctr"/>
        <c:lblOffset val="100"/>
        <c:noMultiLvlLbl val="0"/>
      </c:catAx>
      <c:valAx>
        <c:axId val="5185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3600"/>
        <c:crosses val="autoZero"/>
        <c:crossBetween val="between"/>
      </c:valAx>
      <c:valAx>
        <c:axId val="5397265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2912"/>
        <c:crosses val="max"/>
        <c:crossBetween val="between"/>
      </c:valAx>
      <c:catAx>
        <c:axId val="53972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72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55468066491686"/>
          <c:y val="7.0022601341498986E-2"/>
          <c:w val="0.552001749781277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55971128608923"/>
          <c:y val="7.4490740740740746E-2"/>
          <c:w val="0.64577362204724409"/>
          <c:h val="0.818109871682706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'TASK 2'!$D$1</c:f>
              <c:strCache>
                <c:ptCount val="1"/>
                <c:pt idx="0">
                  <c:v>CAGR(2016-2019)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2'!$A$2:$A$4</c:f>
              <c:strCache>
                <c:ptCount val="3"/>
                <c:pt idx="0">
                  <c:v>Mancherial</c:v>
                </c:pt>
                <c:pt idx="1">
                  <c:v>Warangal (Rural)</c:v>
                </c:pt>
                <c:pt idx="2">
                  <c:v>Bhadradri Kothagudem </c:v>
                </c:pt>
              </c:strCache>
            </c:strRef>
          </c:cat>
          <c:val>
            <c:numRef>
              <c:f>'TASK 2'!$D$2:$D$4</c:f>
              <c:numCache>
                <c:formatCode>General</c:formatCode>
                <c:ptCount val="3"/>
                <c:pt idx="0">
                  <c:v>225.8</c:v>
                </c:pt>
                <c:pt idx="1">
                  <c:v>163.15</c:v>
                </c:pt>
                <c:pt idx="2">
                  <c:v>143.38999999999999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C-4A58-8C63-709F4146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2417744"/>
        <c:axId val="502418104"/>
      </c:barChart>
      <c:catAx>
        <c:axId val="50241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8104"/>
        <c:crosses val="autoZero"/>
        <c:auto val="1"/>
        <c:lblAlgn val="ctr"/>
        <c:lblOffset val="100"/>
        <c:noMultiLvlLbl val="0"/>
      </c:catAx>
      <c:valAx>
        <c:axId val="50241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3'!$D$1</c:f>
              <c:strCache>
                <c:ptCount val="1"/>
                <c:pt idx="0">
                  <c:v>CAGR(2016-2019)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3'!$A$2:$A$4</c:f>
              <c:strCache>
                <c:ptCount val="3"/>
                <c:pt idx="0">
                  <c:v>Karimnagar </c:v>
                </c:pt>
                <c:pt idx="1">
                  <c:v>Nalgonda</c:v>
                </c:pt>
                <c:pt idx="2">
                  <c:v>Warangal (Urban)</c:v>
                </c:pt>
              </c:strCache>
            </c:strRef>
          </c:cat>
          <c:val>
            <c:numRef>
              <c:f>'TASK 3'!$D$2:$D$4</c:f>
              <c:numCache>
                <c:formatCode>General</c:formatCode>
                <c:ptCount val="3"/>
                <c:pt idx="0">
                  <c:v>-79.63</c:v>
                </c:pt>
                <c:pt idx="1">
                  <c:v>-71.13</c:v>
                </c:pt>
                <c:pt idx="2">
                  <c:v>-58.85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DF5-A3AA-D56EBE00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18464"/>
        <c:axId val="433250248"/>
      </c:barChart>
      <c:catAx>
        <c:axId val="50241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50248"/>
        <c:crosses val="autoZero"/>
        <c:auto val="1"/>
        <c:lblAlgn val="ctr"/>
        <c:lblOffset val="100"/>
        <c:noMultiLvlLbl val="0"/>
      </c:catAx>
      <c:valAx>
        <c:axId val="4332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'TASK 4'!$D$8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4'!$C$9:$C$20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'TASK 4'!$D$9:$D$20</c:f>
              <c:numCache>
                <c:formatCode>_(* #,##0_);_(* \(#,##0\);_(* "-"??_);_(@_)</c:formatCode>
                <c:ptCount val="12"/>
                <c:pt idx="0">
                  <c:v>6558551</c:v>
                </c:pt>
                <c:pt idx="1">
                  <c:v>5118208</c:v>
                </c:pt>
                <c:pt idx="2">
                  <c:v>5303984</c:v>
                </c:pt>
                <c:pt idx="3">
                  <c:v>6187334</c:v>
                </c:pt>
                <c:pt idx="4">
                  <c:v>6109590</c:v>
                </c:pt>
                <c:pt idx="5">
                  <c:v>16965307</c:v>
                </c:pt>
                <c:pt idx="6">
                  <c:v>5633143</c:v>
                </c:pt>
                <c:pt idx="7">
                  <c:v>5834736</c:v>
                </c:pt>
                <c:pt idx="8">
                  <c:v>5406363</c:v>
                </c:pt>
                <c:pt idx="9">
                  <c:v>6650351</c:v>
                </c:pt>
                <c:pt idx="10">
                  <c:v>5719659</c:v>
                </c:pt>
                <c:pt idx="11">
                  <c:v>9458632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0-4818-9A94-7270231C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03712"/>
        <c:axId val="604202992"/>
      </c:lineChart>
      <c:catAx>
        <c:axId val="6042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2992"/>
        <c:crosses val="autoZero"/>
        <c:auto val="1"/>
        <c:lblAlgn val="ctr"/>
        <c:lblOffset val="100"/>
        <c:noMultiLvlLbl val="0"/>
      </c:catAx>
      <c:valAx>
        <c:axId val="6042029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371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34414268177896"/>
          <c:y val="2.5428331875182269E-2"/>
          <c:w val="0.79345362126452224"/>
          <c:h val="0.79023626742860109"/>
        </c:manualLayout>
      </c:layout>
      <c:bar3DChart>
        <c:barDir val="col"/>
        <c:grouping val="stacked"/>
        <c:varyColors val="0"/>
        <c:ser>
          <c:idx val="2"/>
          <c:order val="2"/>
          <c:tx>
            <c:strRef>
              <c:f>'TASK 4'!$D$1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  <a:sp3d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A2A8-4330-B280-38EFFF9B83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  <a:sp3d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2A8-4330-B280-38EFFF9B83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4'!$C$2:$C$3</c:f>
              <c:strCache>
                <c:ptCount val="2"/>
                <c:pt idx="0">
                  <c:v>February</c:v>
                </c:pt>
                <c:pt idx="1">
                  <c:v>June</c:v>
                </c:pt>
              </c:strCache>
            </c:strRef>
          </c:cat>
          <c:val>
            <c:numRef>
              <c:f>'TASK 4'!$D$2:$D$3</c:f>
              <c:numCache>
                <c:formatCode>General</c:formatCode>
                <c:ptCount val="2"/>
                <c:pt idx="0">
                  <c:v>5118208</c:v>
                </c:pt>
                <c:pt idx="1">
                  <c:v>16965307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C-400A-964E-7020A1E4F8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4915424"/>
        <c:axId val="60491578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'TASK 4'!$B$1</c15:sqref>
                        </c15:formulaRef>
                      </c:ext>
                    </c:extLst>
                    <c:strCache>
                      <c:ptCount val="1"/>
                      <c:pt idx="0">
                        <c:v>MONTH_ID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'TASK 4'!$C$2:$C$3</c15:sqref>
                        </c15:formulaRef>
                      </c:ext>
                    </c:extLst>
                    <c:strCache>
                      <c:ptCount val="2"/>
                      <c:pt idx="0">
                        <c:v>February</c:v>
                      </c:pt>
                      <c:pt idx="1">
                        <c:v>June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'TASK 4'!$B$2:$B$3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</c:v>
                      </c:pt>
                      <c:pt idx="1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DC-400A-964E-7020A1E4F87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4'!$C$1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4'!$C$2:$C$3</c15:sqref>
                        </c15:formulaRef>
                      </c:ext>
                    </c:extLst>
                    <c:strCache>
                      <c:ptCount val="2"/>
                      <c:pt idx="0">
                        <c:v>February</c:v>
                      </c:pt>
                      <c:pt idx="1">
                        <c:v>June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4'!$C$2:$C$3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DC-400A-964E-7020A1E4F875}"/>
                  </c:ext>
                </c:extLst>
              </c15:ser>
            </c15:filteredBarSeries>
          </c:ext>
        </c:extLst>
      </c:bar3DChart>
      <c:catAx>
        <c:axId val="6049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15784"/>
        <c:crosses val="autoZero"/>
        <c:auto val="1"/>
        <c:lblAlgn val="ctr"/>
        <c:lblOffset val="100"/>
        <c:noMultiLvlLbl val="0"/>
      </c:catAx>
      <c:valAx>
        <c:axId val="604915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[QUERIES VISUALIZATION.xlsx]TASK 6!PivotTable3</c:name>
    <c:fmtId val="2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3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922768800241429E-2"/>
          <c:y val="0.22272436875623106"/>
          <c:w val="0.88791120601450246"/>
          <c:h val="0.75238548273543593"/>
        </c:manualLayout>
      </c:layout>
      <c:lineChart>
        <c:grouping val="standard"/>
        <c:varyColors val="0"/>
        <c:ser>
          <c:idx val="0"/>
          <c:order val="0"/>
          <c:tx>
            <c:strRef>
              <c:f>'TASK 6'!$J$10:$J$11</c:f>
              <c:strCache>
                <c:ptCount val="1"/>
                <c:pt idx="0">
                  <c:v>Bhadradri Kothagudem </c:v>
                </c:pt>
              </c:strCache>
            </c:strRef>
          </c:tx>
          <c:cat>
            <c:strRef>
              <c:f>'TASK 6'!$I$12:$I$15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'TASK 6'!$J$12:$J$15</c:f>
              <c:numCache>
                <c:formatCode>General</c:formatCode>
                <c:ptCount val="3"/>
                <c:pt idx="0">
                  <c:v>360.54</c:v>
                </c:pt>
                <c:pt idx="1">
                  <c:v>-7.19</c:v>
                </c:pt>
                <c:pt idx="2">
                  <c:v>237.32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0-4CAE-BDC4-90B267E2A37A}"/>
            </c:ext>
          </c:extLst>
        </c:ser>
        <c:ser>
          <c:idx val="1"/>
          <c:order val="1"/>
          <c:tx>
            <c:strRef>
              <c:f>'TASK 6'!$K$10:$K$11</c:f>
              <c:strCache>
                <c:ptCount val="1"/>
                <c:pt idx="0">
                  <c:v>Mancherial</c:v>
                </c:pt>
              </c:strCache>
            </c:strRef>
          </c:tx>
          <c:cat>
            <c:strRef>
              <c:f>'TASK 6'!$I$12:$I$15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'TASK 6'!$K$12:$K$15</c:f>
              <c:numCache>
                <c:formatCode>General</c:formatCode>
                <c:ptCount val="3"/>
                <c:pt idx="0">
                  <c:v>2355.36</c:v>
                </c:pt>
                <c:pt idx="1">
                  <c:v>107.7</c:v>
                </c:pt>
                <c:pt idx="2">
                  <c:v>-32.21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0-4CAE-BDC4-90B267E2A37A}"/>
            </c:ext>
          </c:extLst>
        </c:ser>
        <c:ser>
          <c:idx val="2"/>
          <c:order val="2"/>
          <c:tx>
            <c:strRef>
              <c:f>'TASK 6'!$L$10:$L$11</c:f>
              <c:strCache>
                <c:ptCount val="1"/>
                <c:pt idx="0">
                  <c:v>Warangal (Rural)</c:v>
                </c:pt>
              </c:strCache>
            </c:strRef>
          </c:tx>
          <c:cat>
            <c:strRef>
              <c:f>'TASK 6'!$I$12:$I$15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'TASK 6'!$L$12:$L$15</c:f>
              <c:numCache>
                <c:formatCode>General</c:formatCode>
                <c:ptCount val="3"/>
                <c:pt idx="0">
                  <c:v>641.03</c:v>
                </c:pt>
                <c:pt idx="1">
                  <c:v>109.31</c:v>
                </c:pt>
                <c:pt idx="2">
                  <c:v>17.04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0-4CAE-BDC4-90B267E2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78472"/>
        <c:axId val="528884952"/>
      </c:lineChart>
      <c:catAx>
        <c:axId val="52887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4952"/>
        <c:crosses val="autoZero"/>
        <c:auto val="1"/>
        <c:lblAlgn val="ctr"/>
        <c:lblOffset val="100"/>
        <c:noMultiLvlLbl val="0"/>
      </c:catAx>
      <c:valAx>
        <c:axId val="528884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8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030573654331552"/>
          <c:y val="6.4760625852001055E-2"/>
          <c:w val="0.28947160167553498"/>
          <c:h val="0.24325486445977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[QUERIES VISUALIZATION.xlsx]TASK 6II!PivotTable3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BOTTOM 3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922768800241429E-2"/>
          <c:y val="0.22272436875623106"/>
          <c:w val="0.88791120601450246"/>
          <c:h val="0.75238548273543593"/>
        </c:manualLayout>
      </c:layout>
      <c:lineChart>
        <c:grouping val="standard"/>
        <c:varyColors val="0"/>
        <c:ser>
          <c:idx val="0"/>
          <c:order val="0"/>
          <c:tx>
            <c:strRef>
              <c:f>'TASK 6II'!$J$10:$J$11</c:f>
              <c:strCache>
                <c:ptCount val="1"/>
                <c:pt idx="0">
                  <c:v>Komaram Bheem Asifabad</c:v>
                </c:pt>
              </c:strCache>
            </c:strRef>
          </c:tx>
          <c:cat>
            <c:strRef>
              <c:f>'TASK 6II'!$I$12:$I$15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'TASK 6II'!$J$12:$J$15</c:f>
              <c:numCache>
                <c:formatCode>General</c:formatCode>
                <c:ptCount val="3"/>
                <c:pt idx="0">
                  <c:v>0</c:v>
                </c:pt>
                <c:pt idx="1">
                  <c:v>-55.77</c:v>
                </c:pt>
                <c:pt idx="2">
                  <c:v>-14.92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62A-4596-BB24-CF0DE6FF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78472"/>
        <c:axId val="528884952"/>
      </c:lineChart>
      <c:catAx>
        <c:axId val="52887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4952"/>
        <c:crosses val="autoZero"/>
        <c:auto val="1"/>
        <c:lblAlgn val="ctr"/>
        <c:lblOffset val="100"/>
        <c:noMultiLvlLbl val="0"/>
      </c:catAx>
      <c:valAx>
        <c:axId val="528884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8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030573654331552"/>
          <c:y val="6.4760625852001055E-2"/>
          <c:w val="0.20435547284750258"/>
          <c:h val="0.24325486445977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dirty="0">
                <a:solidFill>
                  <a:sysClr val="windowText" lastClr="000000"/>
                </a:solidFill>
              </a:rPr>
              <a:t>BOTTOM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08879398549758"/>
          <c:y val="0.14348240416501851"/>
          <c:w val="0.88791120601450246"/>
          <c:h val="0.75238548273543593"/>
        </c:manualLayout>
      </c:layout>
      <c:lineChart>
        <c:grouping val="standard"/>
        <c:varyColors val="0"/>
        <c:ser>
          <c:idx val="0"/>
          <c:order val="0"/>
          <c:tx>
            <c:v>Karimnagar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2017</c:v>
              </c:pt>
              <c:pt idx="1">
                <c:v>2018</c:v>
              </c:pt>
              <c:pt idx="2">
                <c:v>2019</c:v>
              </c:pt>
            </c:strLit>
          </c:cat>
          <c:val>
            <c:numLit>
              <c:formatCode>General</c:formatCode>
              <c:ptCount val="3"/>
              <c:pt idx="0">
                <c:v>-98.65</c:v>
              </c:pt>
              <c:pt idx="1">
                <c:v>-24.62</c:v>
              </c:pt>
              <c:pt idx="2">
                <c:v>-17.079999999999998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AC-422F-8709-D1E2D0A5E36D}"/>
            </c:ext>
          </c:extLst>
        </c:ser>
        <c:ser>
          <c:idx val="1"/>
          <c:order val="1"/>
          <c:tx>
            <c:v>Nalgonda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2017</c:v>
              </c:pt>
              <c:pt idx="1">
                <c:v>2018</c:v>
              </c:pt>
              <c:pt idx="2">
                <c:v>2019</c:v>
              </c:pt>
            </c:strLit>
          </c:cat>
          <c:val>
            <c:numLit>
              <c:formatCode>General</c:formatCode>
              <c:ptCount val="3"/>
              <c:pt idx="0">
                <c:v>-95.87</c:v>
              </c:pt>
              <c:pt idx="1">
                <c:v>-33.6</c:v>
              </c:pt>
              <c:pt idx="2">
                <c:v>-12.28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AAC-422F-8709-D1E2D0A5E36D}"/>
            </c:ext>
          </c:extLst>
        </c:ser>
        <c:ser>
          <c:idx val="2"/>
          <c:order val="2"/>
          <c:tx>
            <c:v>Warangal (Urban)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2017</c:v>
              </c:pt>
              <c:pt idx="1">
                <c:v>2018</c:v>
              </c:pt>
              <c:pt idx="2">
                <c:v>2019</c:v>
              </c:pt>
            </c:strLit>
          </c:cat>
          <c:val>
            <c:numLit>
              <c:formatCode>General</c:formatCode>
              <c:ptCount val="3"/>
              <c:pt idx="0">
                <c:v>-94.49</c:v>
              </c:pt>
              <c:pt idx="1">
                <c:v>21.33</c:v>
              </c:pt>
              <c:pt idx="2">
                <c:v>4.17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AAC-422F-8709-D1E2D0A5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78472"/>
        <c:axId val="528884952"/>
      </c:lineChart>
      <c:catAx>
        <c:axId val="52887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4952"/>
        <c:crosses val="autoZero"/>
        <c:auto val="1"/>
        <c:lblAlgn val="ctr"/>
        <c:lblOffset val="100"/>
        <c:noMultiLvlLbl val="0"/>
      </c:catAx>
      <c:valAx>
        <c:axId val="528884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0573654331552"/>
          <c:y val="6.4760625852001055E-2"/>
          <c:w val="0.2853405827045094"/>
          <c:h val="0.22148840782318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EA96614C-F1A9-4D11-A4ED-5430552BF444}">
          <cx:tx>
            <cx:txData>
              <cx:f>_xlchart.v1.1</cx:f>
              <cx:v> TOTAL_VISITORS 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_xlchart.v2.4</cx:f>
      </cx:numDim>
    </cx:data>
  </cx:chartData>
  <cx:chart>
    <cx:title pos="t" align="ctr" overlay="0">
      <cx:tx>
        <cx:txData>
          <cx:v>top 3 districts with high domestic to foreign tourist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r>
            <a:rPr lang="en-US" sz="1600"/>
            <a:t>top 3 districts with high domestic to foreign tourist ratio</a:t>
          </a:r>
        </a:p>
      </cx:txPr>
    </cx:title>
    <cx:plotArea>
      <cx:plotAreaRegion>
        <cx:series layoutId="funnel" uniqueId="{502F4B94-BEA9-496A-B3ED-A5FE4261368D}"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  <cx:axis id="0">
        <cx:catScaling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</cx:chartData>
  <cx:chart>
    <cx:title pos="t" align="ctr" overlay="0">
      <cx:tx>
        <cx:txData>
          <cx:v>bottom 3 districts with high domestic to foreign tourist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r>
            <a:rPr lang="en-US" sz="1600"/>
            <a:t>bottom 3 districts with high domestic to foreign tourist ratio</a:t>
          </a:r>
        </a:p>
      </cx:txPr>
    </cx:title>
    <cx:plotArea>
      <cx:plotAreaRegion>
        <cx:series layoutId="funnel" uniqueId="{B18E27C2-68CD-4F93-90D8-FA78ACC8B178}">
          <cx:tx>
            <cx:txData>
              <cx:f>_xlchart.v2.6</cx:f>
              <cx:v>RATIO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28575</xdr:rowOff>
    </xdr:from>
    <xdr:to>
      <xdr:col>18</xdr:col>
      <xdr:colOff>228600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A319B-432B-390C-2457-6A8D2ECF8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585787</xdr:colOff>
      <xdr:row>4</xdr:row>
      <xdr:rowOff>9525</xdr:rowOff>
    </xdr:from>
    <xdr:to>
      <xdr:col>10</xdr:col>
      <xdr:colOff>481012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D30AA-CC04-DE74-E60F-017817F5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3</xdr:row>
      <xdr:rowOff>147637</xdr:rowOff>
    </xdr:from>
    <xdr:to>
      <xdr:col>14</xdr:col>
      <xdr:colOff>52387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C6791-F320-C58C-4FFE-425151024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12</xdr:row>
      <xdr:rowOff>157162</xdr:rowOff>
    </xdr:from>
    <xdr:to>
      <xdr:col>6</xdr:col>
      <xdr:colOff>504825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E8E93-BBB2-BAE9-CA96-724B0581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1</xdr:row>
      <xdr:rowOff>185737</xdr:rowOff>
    </xdr:from>
    <xdr:to>
      <xdr:col>14</xdr:col>
      <xdr:colOff>309562</xdr:colOff>
      <xdr:row>16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8E4978-90E3-5D52-157F-C60D38AD6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180975</xdr:rowOff>
    </xdr:from>
    <xdr:to>
      <xdr:col>13</xdr:col>
      <xdr:colOff>457200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67A02-7EF0-C11B-F02F-A625BB3D9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1023937</xdr:colOff>
      <xdr:row>0</xdr:row>
      <xdr:rowOff>161925</xdr:rowOff>
    </xdr:from>
    <xdr:to>
      <xdr:col>11</xdr:col>
      <xdr:colOff>238125</xdr:colOff>
      <xdr:row>41</xdr:row>
      <xdr:rowOff>109536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E9A1B-693F-3B12-BB13-06AC6FCF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890587</xdr:colOff>
      <xdr:row>47</xdr:row>
      <xdr:rowOff>161925</xdr:rowOff>
    </xdr:from>
    <xdr:to>
      <xdr:col>8</xdr:col>
      <xdr:colOff>76200</xdr:colOff>
      <xdr:row>136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9C2509-EF9F-97BE-60DE-5E0D3B334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1</xdr:row>
      <xdr:rowOff>19049</xdr:rowOff>
    </xdr:from>
    <xdr:to>
      <xdr:col>7</xdr:col>
      <xdr:colOff>180975</xdr:colOff>
      <xdr:row>14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FBE21-E46F-BDB5-9699-BCE685D6B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485776</xdr:colOff>
      <xdr:row>0</xdr:row>
      <xdr:rowOff>185738</xdr:rowOff>
    </xdr:from>
    <xdr:to>
      <xdr:col>13</xdr:col>
      <xdr:colOff>314326</xdr:colOff>
      <xdr:row>14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FD4A9-BBB0-7774-C5BF-32CB29F2D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0</xdr:row>
      <xdr:rowOff>161925</xdr:rowOff>
    </xdr:from>
    <xdr:to>
      <xdr:col>10</xdr:col>
      <xdr:colOff>252412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68AEBF-3F39-E2B0-006D-B7C8571A0B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8512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666750</xdr:colOff>
      <xdr:row>6</xdr:row>
      <xdr:rowOff>9525</xdr:rowOff>
    </xdr:from>
    <xdr:ext cx="2705100" cy="1625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8B027C-011B-0797-F86F-C6A3E04613EA}"/>
                </a:ext>
              </a:extLst>
            </xdr:cNvPr>
            <xdr:cNvSpPr txBox="1"/>
          </xdr:nvSpPr>
          <xdr:spPr>
            <a:xfrm>
              <a:off x="1571625" y="1343025"/>
              <a:ext cx="2705100" cy="1625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𝐸𝑉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𝐵𝑉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sup>
                        </m:s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  −1</m:t>
                        </m:r>
                      </m:e>
                    </m:d>
                  </m:oMath>
                </m:oMathPara>
              </a14:m>
              <a:endParaRPr lang="en-US" sz="2000"/>
            </a:p>
            <a:p>
              <a:r>
                <a:rPr lang="en-US" sz="2000"/>
                <a:t>EV</a:t>
              </a:r>
              <a:r>
                <a:rPr lang="en-US" sz="2000" baseline="0"/>
                <a:t>= Ending Value</a:t>
              </a:r>
            </a:p>
            <a:p>
              <a:r>
                <a:rPr lang="en-US" sz="2000" baseline="0"/>
                <a:t>BV= Beginning Value</a:t>
              </a:r>
            </a:p>
            <a:p>
              <a:r>
                <a:rPr lang="en-US" sz="2000" baseline="0"/>
                <a:t> n= number of years</a:t>
              </a:r>
              <a:endParaRPr lang="en-US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8B027C-011B-0797-F86F-C6A3E04613EA}"/>
                </a:ext>
              </a:extLst>
            </xdr:cNvPr>
            <xdr:cNvSpPr txBox="1"/>
          </xdr:nvSpPr>
          <xdr:spPr>
            <a:xfrm>
              <a:off x="1571625" y="1343025"/>
              <a:ext cx="2705100" cy="1625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i="0">
                  <a:latin typeface="Cambria Math" panose="02040503050406030204" pitchFamily="18" charset="0"/>
                </a:rPr>
                <a:t>{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𝐸𝑉/𝐵𝑉)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n-US" sz="2000" b="0" i="0">
                  <a:latin typeface="Cambria Math" panose="02040503050406030204" pitchFamily="18" charset="0"/>
                </a:rPr>
                <a:t>1/𝑛)    −1}</a:t>
              </a:r>
              <a:endParaRPr lang="en-US" sz="2000"/>
            </a:p>
            <a:p>
              <a:r>
                <a:rPr lang="en-US" sz="2000"/>
                <a:t>EV</a:t>
              </a:r>
              <a:r>
                <a:rPr lang="en-US" sz="2000" baseline="0"/>
                <a:t>= Ending Value</a:t>
              </a:r>
            </a:p>
            <a:p>
              <a:r>
                <a:rPr lang="en-US" sz="2000" baseline="0"/>
                <a:t>BV= Beginning Value</a:t>
              </a:r>
            </a:p>
            <a:p>
              <a:r>
                <a:rPr lang="en-US" sz="2000" baseline="0"/>
                <a:t> n= number of years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4</xdr:col>
      <xdr:colOff>171450</xdr:colOff>
      <xdr:row>0</xdr:row>
      <xdr:rowOff>76200</xdr:rowOff>
    </xdr:from>
    <xdr:to>
      <xdr:col>11</xdr:col>
      <xdr:colOff>476250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67D73-0FE9-A2CA-5D7A-7B3856B68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1076325</xdr:colOff>
      <xdr:row>2</xdr:row>
      <xdr:rowOff>180975</xdr:rowOff>
    </xdr:from>
    <xdr:to>
      <xdr:col>9</xdr:col>
      <xdr:colOff>200025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AFD90-554C-E752-7188-F1FAF499D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19050</xdr:rowOff>
    </xdr:from>
    <xdr:to>
      <xdr:col>14</xdr:col>
      <xdr:colOff>361949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D822-5BC3-EA47-90BC-F129BC07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</xdr:row>
      <xdr:rowOff>80962</xdr:rowOff>
    </xdr:from>
    <xdr:to>
      <xdr:col>13</xdr:col>
      <xdr:colOff>57151</xdr:colOff>
      <xdr:row>13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A8377-FEA4-AB2F-9AF7-50E7D8A6A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0</xdr:row>
      <xdr:rowOff>0</xdr:rowOff>
    </xdr:from>
    <xdr:to>
      <xdr:col>12</xdr:col>
      <xdr:colOff>180975</xdr:colOff>
      <xdr:row>14</xdr:row>
      <xdr:rowOff>138113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587EF5-9BEA-FCDF-6739-CFBD75AC1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1812" y="0"/>
              <a:ext cx="4872038" cy="2805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452437</xdr:colOff>
      <xdr:row>17</xdr:row>
      <xdr:rowOff>80962</xdr:rowOff>
    </xdr:from>
    <xdr:to>
      <xdr:col>12</xdr:col>
      <xdr:colOff>147637</xdr:colOff>
      <xdr:row>31</xdr:row>
      <xdr:rowOff>157162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8AE91B-1D57-6D95-6088-BE7F067765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8512" y="3319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161925</xdr:colOff>
      <xdr:row>9</xdr:row>
      <xdr:rowOff>85724</xdr:rowOff>
    </xdr:from>
    <xdr:to>
      <xdr:col>9</xdr:col>
      <xdr:colOff>38100</xdr:colOff>
      <xdr:row>10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187FBC-5276-15B0-23F8-A666FD292CAE}"/>
            </a:ext>
          </a:extLst>
        </xdr:cNvPr>
        <xdr:cNvSpPr txBox="1"/>
      </xdr:nvSpPr>
      <xdr:spPr>
        <a:xfrm>
          <a:off x="5153025" y="1800224"/>
          <a:ext cx="485775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80.3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324971</xdr:colOff>
      <xdr:row>0</xdr:row>
      <xdr:rowOff>190499</xdr:rowOff>
    </xdr:from>
    <xdr:to>
      <xdr:col>11</xdr:col>
      <xdr:colOff>571500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763D0-EA7D-40D5-97DF-7EE8DC4E3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25977</xdr:rowOff>
    </xdr:from>
    <xdr:to>
      <xdr:col>11</xdr:col>
      <xdr:colOff>571500</xdr:colOff>
      <xdr:row>22</xdr:row>
      <xdr:rowOff>92652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9EDC8-CA02-CEA7-4EE2-8BB5D2507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437030</xdr:colOff>
      <xdr:row>26</xdr:row>
      <xdr:rowOff>156883</xdr:rowOff>
    </xdr:from>
    <xdr:to>
      <xdr:col>10</xdr:col>
      <xdr:colOff>575934</xdr:colOff>
      <xdr:row>103</xdr:row>
      <xdr:rowOff>133698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A9EDC8-CA02-CEA7-4EE2-8BB5D2507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0</xdr:row>
      <xdr:rowOff>14287</xdr:rowOff>
    </xdr:from>
    <xdr:to>
      <xdr:col>12</xdr:col>
      <xdr:colOff>28575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FBF42-8CE6-90C5-4EF7-A19A94C6D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12</xdr:row>
      <xdr:rowOff>9524</xdr:rowOff>
    </xdr:from>
    <xdr:to>
      <xdr:col>11</xdr:col>
      <xdr:colOff>342900</xdr:colOff>
      <xdr:row>24</xdr:row>
      <xdr:rowOff>176211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5BDBE-D3C9-8D27-39A3-321D49E2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22.617012615738" createdVersion="8" refreshedVersion="8" minRefreshableVersion="3" recordCount="93" xr:uid="{39492392-7C33-4EAF-9C8E-89CF8F98EBA5}">
  <cacheSource type="worksheet">
    <worksheetSource name="Table3"/>
  </cacheSource>
  <cacheFields count="4">
    <cacheField name="DISTRICT" numFmtId="0">
      <sharedItems count="31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</sharedItems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TOTAL_VISITORS" numFmtId="0">
      <sharedItems containsSemiMixedTypes="0" containsString="0" containsNumber="1" containsInteger="1" minValue="0" maxValue="1316230392"/>
    </cacheField>
    <cacheField name="PCT_CHANGE" numFmtId="0">
      <sharedItems containsSemiMixedTypes="0" containsString="0" containsNumber="1" minValue="-98.65" maxValue="2355.36" count="81">
        <n v="-83.74"/>
        <n v="-21.89"/>
        <n v="20.34"/>
        <n v="360.54"/>
        <n v="-7.19"/>
        <n v="237.32"/>
        <n v="15.92"/>
        <n v="-27.78"/>
        <n v="-28.99"/>
        <n v="484.42"/>
        <n v="8.5500000000000007"/>
        <n v="-21.93"/>
        <n v="307.54000000000002"/>
        <n v="75.62"/>
        <n v="13.01"/>
        <n v="651.42999999999995"/>
        <n v="822.62"/>
        <n v="-96.08"/>
        <n v="328.85"/>
        <n v="-9.3000000000000007"/>
        <n v="-1.4"/>
        <n v="325.2"/>
        <n v="5.93"/>
        <n v="-6.64"/>
        <n v="-98.65"/>
        <n v="-24.62"/>
        <n v="-17.079999999999998"/>
        <n v="-69.180000000000007"/>
        <n v="-8.1"/>
        <n v="-0.28000000000000003"/>
        <n v="0"/>
        <n v="-55.77"/>
        <n v="-14.92"/>
        <n v="1.29"/>
        <n v="17.05"/>
        <n v="-7.9"/>
        <n v="-57.99"/>
        <n v="-18.23"/>
        <n v="-11.13"/>
        <n v="2355.36"/>
        <n v="107.7"/>
        <n v="-32.21"/>
        <n v="123.11"/>
        <n v="-49.53"/>
        <n v="39.81"/>
        <n v="350.82"/>
        <n v="-21.28"/>
        <n v="0.21"/>
        <n v="-95.87"/>
        <n v="-33.6"/>
        <n v="-12.28"/>
        <n v="380.58"/>
        <n v="-5.17"/>
        <n v="-8.6300000000000008"/>
        <n v="240.67"/>
        <n v="88.72"/>
        <n v="11.85"/>
        <n v="359.25"/>
        <n v="49.38"/>
        <n v="-25.49"/>
        <n v="447.56"/>
        <n v="-9.1"/>
        <n v="55.37"/>
        <n v="262.91000000000003"/>
        <n v="-19.61"/>
        <n v="100.59"/>
        <n v="219.68"/>
        <n v="12.01"/>
        <n v="132.83000000000001"/>
        <n v="306.89999999999998"/>
        <n v="17.12"/>
        <n v="4.2"/>
        <n v="641.03"/>
        <n v="109.31"/>
        <n v="17.04"/>
        <n v="-94.49"/>
        <n v="21.33"/>
        <n v="4.17"/>
        <n v="305.05"/>
        <n v="95.29"/>
        <n v="-67.17"/>
      </sharedItems>
    </cacheField>
  </cacheFields>
  <extLst>
    <ext xmlns:x14="http://schemas.microsoft.com/office/spreadsheetml/2009/9/main" uri="{725AE2AE-9491-48be-B2B4-4EB974FC3084}">
      <x14:pivotCacheDefinition pivotCacheId="6759615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48.949137962962" createdVersion="8" refreshedVersion="8" minRefreshableVersion="3" recordCount="93" xr:uid="{6AE67792-FCC3-4D73-9151-512846DC4532}">
  <cacheSource type="worksheet">
    <worksheetSource name="Table33"/>
  </cacheSource>
  <cacheFields count="4">
    <cacheField name="DISTRICT" numFmtId="0">
      <sharedItems count="31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</sharedItems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TOTAL_VISITORS" numFmtId="164">
      <sharedItems containsSemiMixedTypes="0" containsString="0" containsNumber="1" containsInteger="1" minValue="0" maxValue="27407421"/>
    </cacheField>
    <cacheField name="PCT_CHANGE" numFmtId="0">
      <sharedItems containsSemiMixedTypes="0" containsString="0" containsNumber="1" minValue="-98.65" maxValue="2356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39618624"/>
    <x v="0"/>
  </r>
  <r>
    <x v="0"/>
    <x v="1"/>
    <n v="30948048"/>
    <x v="1"/>
  </r>
  <r>
    <x v="0"/>
    <x v="2"/>
    <n v="37243344"/>
    <x v="2"/>
  </r>
  <r>
    <x v="1"/>
    <x v="0"/>
    <n v="196527216"/>
    <x v="3"/>
  </r>
  <r>
    <x v="1"/>
    <x v="1"/>
    <n v="182394144"/>
    <x v="4"/>
  </r>
  <r>
    <x v="1"/>
    <x v="2"/>
    <n v="615251376"/>
    <x v="5"/>
  </r>
  <r>
    <x v="2"/>
    <x v="0"/>
    <n v="1316230392"/>
    <x v="6"/>
  </r>
  <r>
    <x v="2"/>
    <x v="1"/>
    <n v="950634024"/>
    <x v="7"/>
  </r>
  <r>
    <x v="2"/>
    <x v="2"/>
    <n v="675052152"/>
    <x v="8"/>
  </r>
  <r>
    <x v="3"/>
    <x v="0"/>
    <n v="174787248"/>
    <x v="9"/>
  </r>
  <r>
    <x v="3"/>
    <x v="1"/>
    <n v="189740208"/>
    <x v="10"/>
  </r>
  <r>
    <x v="3"/>
    <x v="2"/>
    <n v="148133520"/>
    <x v="11"/>
  </r>
  <r>
    <x v="4"/>
    <x v="0"/>
    <n v="7954008"/>
    <x v="12"/>
  </r>
  <r>
    <x v="4"/>
    <x v="1"/>
    <n v="13969080"/>
    <x v="13"/>
  </r>
  <r>
    <x v="4"/>
    <x v="2"/>
    <n v="15786744"/>
    <x v="14"/>
  </r>
  <r>
    <x v="5"/>
    <x v="0"/>
    <n v="87903504"/>
    <x v="15"/>
  </r>
  <r>
    <x v="5"/>
    <x v="1"/>
    <n v="811019424"/>
    <x v="16"/>
  </r>
  <r>
    <x v="5"/>
    <x v="2"/>
    <n v="31816464"/>
    <x v="17"/>
  </r>
  <r>
    <x v="6"/>
    <x v="0"/>
    <n v="107790492"/>
    <x v="18"/>
  </r>
  <r>
    <x v="6"/>
    <x v="1"/>
    <n v="97765500"/>
    <x v="19"/>
  </r>
  <r>
    <x v="6"/>
    <x v="2"/>
    <n v="96395100"/>
    <x v="20"/>
  </r>
  <r>
    <x v="7"/>
    <x v="0"/>
    <n v="25920"/>
    <x v="21"/>
  </r>
  <r>
    <x v="7"/>
    <x v="1"/>
    <n v="27456"/>
    <x v="22"/>
  </r>
  <r>
    <x v="7"/>
    <x v="2"/>
    <n v="25632"/>
    <x v="23"/>
  </r>
  <r>
    <x v="8"/>
    <x v="0"/>
    <n v="5950848"/>
    <x v="24"/>
  </r>
  <r>
    <x v="8"/>
    <x v="1"/>
    <n v="4485504"/>
    <x v="25"/>
  </r>
  <r>
    <x v="8"/>
    <x v="2"/>
    <n v="3719568"/>
    <x v="26"/>
  </r>
  <r>
    <x v="9"/>
    <x v="0"/>
    <n v="74035344"/>
    <x v="27"/>
  </r>
  <r>
    <x v="9"/>
    <x v="1"/>
    <n v="68037168"/>
    <x v="28"/>
  </r>
  <r>
    <x v="9"/>
    <x v="2"/>
    <n v="67845120"/>
    <x v="29"/>
  </r>
  <r>
    <x v="10"/>
    <x v="0"/>
    <n v="2447568"/>
    <x v="30"/>
  </r>
  <r>
    <x v="10"/>
    <x v="1"/>
    <n v="1082592"/>
    <x v="31"/>
  </r>
  <r>
    <x v="10"/>
    <x v="2"/>
    <n v="921072"/>
    <x v="32"/>
  </r>
  <r>
    <x v="11"/>
    <x v="0"/>
    <n v="6807120"/>
    <x v="33"/>
  </r>
  <r>
    <x v="11"/>
    <x v="1"/>
    <n v="7967760"/>
    <x v="34"/>
  </r>
  <r>
    <x v="11"/>
    <x v="2"/>
    <n v="7338480"/>
    <x v="35"/>
  </r>
  <r>
    <x v="12"/>
    <x v="0"/>
    <n v="167462376"/>
    <x v="36"/>
  </r>
  <r>
    <x v="12"/>
    <x v="1"/>
    <n v="136938168"/>
    <x v="37"/>
  </r>
  <r>
    <x v="12"/>
    <x v="2"/>
    <n v="121698504"/>
    <x v="38"/>
  </r>
  <r>
    <x v="13"/>
    <x v="0"/>
    <n v="9198168"/>
    <x v="39"/>
  </r>
  <r>
    <x v="13"/>
    <x v="1"/>
    <n v="19104312"/>
    <x v="40"/>
  </r>
  <r>
    <x v="13"/>
    <x v="2"/>
    <n v="12951000"/>
    <x v="41"/>
  </r>
  <r>
    <x v="14"/>
    <x v="0"/>
    <n v="370889712"/>
    <x v="42"/>
  </r>
  <r>
    <x v="14"/>
    <x v="1"/>
    <n v="187200000"/>
    <x v="43"/>
  </r>
  <r>
    <x v="14"/>
    <x v="2"/>
    <n v="261723360"/>
    <x v="44"/>
  </r>
  <r>
    <x v="15"/>
    <x v="0"/>
    <n v="0"/>
    <x v="30"/>
  </r>
  <r>
    <x v="15"/>
    <x v="1"/>
    <n v="0"/>
    <x v="30"/>
  </r>
  <r>
    <x v="15"/>
    <x v="2"/>
    <n v="0"/>
    <x v="30"/>
  </r>
  <r>
    <x v="16"/>
    <x v="0"/>
    <n v="127384092"/>
    <x v="45"/>
  </r>
  <r>
    <x v="16"/>
    <x v="1"/>
    <n v="100277532"/>
    <x v="46"/>
  </r>
  <r>
    <x v="16"/>
    <x v="2"/>
    <n v="100488108"/>
    <x v="47"/>
  </r>
  <r>
    <x v="17"/>
    <x v="0"/>
    <n v="11611968"/>
    <x v="48"/>
  </r>
  <r>
    <x v="17"/>
    <x v="1"/>
    <n v="7710624"/>
    <x v="49"/>
  </r>
  <r>
    <x v="17"/>
    <x v="2"/>
    <n v="6764064"/>
    <x v="50"/>
  </r>
  <r>
    <x v="18"/>
    <x v="0"/>
    <n v="211444008"/>
    <x v="51"/>
  </r>
  <r>
    <x v="18"/>
    <x v="1"/>
    <n v="200511624"/>
    <x v="52"/>
  </r>
  <r>
    <x v="18"/>
    <x v="2"/>
    <n v="183205368"/>
    <x v="53"/>
  </r>
  <r>
    <x v="19"/>
    <x v="0"/>
    <n v="1053612"/>
    <x v="54"/>
  </r>
  <r>
    <x v="19"/>
    <x v="1"/>
    <n v="1988364"/>
    <x v="55"/>
  </r>
  <r>
    <x v="19"/>
    <x v="2"/>
    <n v="2224044"/>
    <x v="56"/>
  </r>
  <r>
    <x v="20"/>
    <x v="0"/>
    <n v="715104"/>
    <x v="57"/>
  </r>
  <r>
    <x v="20"/>
    <x v="1"/>
    <n v="1068192"/>
    <x v="58"/>
  </r>
  <r>
    <x v="20"/>
    <x v="2"/>
    <n v="795888"/>
    <x v="59"/>
  </r>
  <r>
    <x v="21"/>
    <x v="0"/>
    <n v="572128656"/>
    <x v="60"/>
  </r>
  <r>
    <x v="21"/>
    <x v="1"/>
    <n v="520043088"/>
    <x v="61"/>
  </r>
  <r>
    <x v="21"/>
    <x v="2"/>
    <n v="807979056"/>
    <x v="62"/>
  </r>
  <r>
    <x v="22"/>
    <x v="0"/>
    <n v="0"/>
    <x v="30"/>
  </r>
  <r>
    <x v="22"/>
    <x v="1"/>
    <n v="0"/>
    <x v="30"/>
  </r>
  <r>
    <x v="22"/>
    <x v="2"/>
    <n v="0"/>
    <x v="30"/>
  </r>
  <r>
    <x v="23"/>
    <x v="0"/>
    <n v="135525600"/>
    <x v="63"/>
  </r>
  <r>
    <x v="23"/>
    <x v="1"/>
    <n v="108955200"/>
    <x v="64"/>
  </r>
  <r>
    <x v="23"/>
    <x v="2"/>
    <n v="218551680"/>
    <x v="65"/>
  </r>
  <r>
    <x v="24"/>
    <x v="0"/>
    <n v="54994608"/>
    <x v="66"/>
  </r>
  <r>
    <x v="24"/>
    <x v="1"/>
    <n v="61598400"/>
    <x v="67"/>
  </r>
  <r>
    <x v="24"/>
    <x v="2"/>
    <n v="143417472"/>
    <x v="68"/>
  </r>
  <r>
    <x v="25"/>
    <x v="0"/>
    <n v="0"/>
    <x v="30"/>
  </r>
  <r>
    <x v="25"/>
    <x v="1"/>
    <n v="0"/>
    <x v="30"/>
  </r>
  <r>
    <x v="25"/>
    <x v="2"/>
    <n v="0"/>
    <x v="30"/>
  </r>
  <r>
    <x v="26"/>
    <x v="0"/>
    <n v="0"/>
    <x v="30"/>
  </r>
  <r>
    <x v="26"/>
    <x v="1"/>
    <n v="0"/>
    <x v="30"/>
  </r>
  <r>
    <x v="26"/>
    <x v="2"/>
    <n v="0"/>
    <x v="30"/>
  </r>
  <r>
    <x v="27"/>
    <x v="0"/>
    <n v="11745648"/>
    <x v="69"/>
  </r>
  <r>
    <x v="27"/>
    <x v="1"/>
    <n v="13756800"/>
    <x v="70"/>
  </r>
  <r>
    <x v="27"/>
    <x v="2"/>
    <n v="14334672"/>
    <x v="71"/>
  </r>
  <r>
    <x v="28"/>
    <x v="0"/>
    <n v="6927672"/>
    <x v="72"/>
  </r>
  <r>
    <x v="28"/>
    <x v="1"/>
    <n v="14500248"/>
    <x v="73"/>
  </r>
  <r>
    <x v="28"/>
    <x v="2"/>
    <n v="16971672"/>
    <x v="74"/>
  </r>
  <r>
    <x v="29"/>
    <x v="0"/>
    <n v="68265948"/>
    <x v="75"/>
  </r>
  <r>
    <x v="29"/>
    <x v="1"/>
    <n v="82825980"/>
    <x v="76"/>
  </r>
  <r>
    <x v="29"/>
    <x v="2"/>
    <n v="86276892"/>
    <x v="77"/>
  </r>
  <r>
    <x v="30"/>
    <x v="0"/>
    <n v="336082944"/>
    <x v="78"/>
  </r>
  <r>
    <x v="30"/>
    <x v="1"/>
    <n v="656322144"/>
    <x v="79"/>
  </r>
  <r>
    <x v="30"/>
    <x v="2"/>
    <n v="215489952"/>
    <x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825391"/>
    <n v="-83.74"/>
  </r>
  <r>
    <x v="0"/>
    <x v="1"/>
    <n v="644748"/>
    <n v="-21.89"/>
  </r>
  <r>
    <x v="0"/>
    <x v="2"/>
    <n v="775901"/>
    <n v="20.34"/>
  </r>
  <r>
    <x v="1"/>
    <x v="2"/>
    <n v="12817737"/>
    <n v="237.32"/>
  </r>
  <r>
    <x v="1"/>
    <x v="1"/>
    <n v="3799878"/>
    <n v="-7.19"/>
  </r>
  <r>
    <x v="1"/>
    <x v="0"/>
    <n v="4094317"/>
    <n v="360.54"/>
  </r>
  <r>
    <x v="2"/>
    <x v="0"/>
    <n v="27407421"/>
    <n v="16.34"/>
  </r>
  <r>
    <x v="2"/>
    <x v="1"/>
    <n v="19858439"/>
    <n v="-27.54"/>
  </r>
  <r>
    <x v="2"/>
    <x v="2"/>
    <n v="14121662"/>
    <n v="-28.89"/>
  </r>
  <r>
    <x v="3"/>
    <x v="2"/>
    <n v="3086115"/>
    <n v="-21.93"/>
  </r>
  <r>
    <x v="3"/>
    <x v="1"/>
    <n v="3952921"/>
    <n v="8.5500000000000007"/>
  </r>
  <r>
    <x v="3"/>
    <x v="0"/>
    <n v="3641401"/>
    <n v="484.42"/>
  </r>
  <r>
    <x v="4"/>
    <x v="0"/>
    <n v="165708"/>
    <n v="307.52999999999997"/>
  </r>
  <r>
    <x v="4"/>
    <x v="1"/>
    <n v="291022"/>
    <n v="75.62"/>
  </r>
  <r>
    <x v="4"/>
    <x v="2"/>
    <n v="328890"/>
    <n v="13.01"/>
  </r>
  <r>
    <x v="5"/>
    <x v="2"/>
    <n v="662575"/>
    <n v="-96.08"/>
  </r>
  <r>
    <x v="5"/>
    <x v="1"/>
    <n v="16896464"/>
    <n v="822.5"/>
  </r>
  <r>
    <x v="5"/>
    <x v="0"/>
    <n v="1831592"/>
    <n v="652.24"/>
  </r>
  <r>
    <x v="6"/>
    <x v="0"/>
    <n v="2245704"/>
    <n v="329.02"/>
  </r>
  <r>
    <x v="6"/>
    <x v="1"/>
    <n v="2036845"/>
    <n v="-9.3000000000000007"/>
  </r>
  <r>
    <x v="6"/>
    <x v="2"/>
    <n v="2008290"/>
    <n v="-1.4"/>
  </r>
  <r>
    <x v="7"/>
    <x v="2"/>
    <n v="534"/>
    <n v="-6.64"/>
  </r>
  <r>
    <x v="7"/>
    <x v="1"/>
    <n v="572"/>
    <n v="5.93"/>
  </r>
  <r>
    <x v="7"/>
    <x v="0"/>
    <n v="540"/>
    <n v="325.2"/>
  </r>
  <r>
    <x v="8"/>
    <x v="0"/>
    <n v="123976"/>
    <n v="-98.65"/>
  </r>
  <r>
    <x v="8"/>
    <x v="1"/>
    <n v="93448"/>
    <n v="-24.62"/>
  </r>
  <r>
    <x v="8"/>
    <x v="2"/>
    <n v="77491"/>
    <n v="-17.079999999999998"/>
  </r>
  <r>
    <x v="9"/>
    <x v="2"/>
    <n v="1413440"/>
    <n v="-0.28000000000000003"/>
  </r>
  <r>
    <x v="9"/>
    <x v="1"/>
    <n v="1417441"/>
    <n v="-8.1"/>
  </r>
  <r>
    <x v="9"/>
    <x v="0"/>
    <n v="1542403"/>
    <n v="-69.180000000000007"/>
  </r>
  <r>
    <x v="10"/>
    <x v="0"/>
    <n v="50991"/>
    <n v="0"/>
  </r>
  <r>
    <x v="10"/>
    <x v="1"/>
    <n v="22554"/>
    <n v="-55.77"/>
  </r>
  <r>
    <x v="10"/>
    <x v="2"/>
    <n v="19189"/>
    <n v="-14.92"/>
  </r>
  <r>
    <x v="11"/>
    <x v="2"/>
    <n v="152885"/>
    <n v="-7.9"/>
  </r>
  <r>
    <x v="11"/>
    <x v="1"/>
    <n v="165995"/>
    <n v="17.05"/>
  </r>
  <r>
    <x v="11"/>
    <x v="0"/>
    <n v="141815"/>
    <n v="1.29"/>
  </r>
  <r>
    <x v="12"/>
    <x v="0"/>
    <n v="3488749"/>
    <n v="-58"/>
  </r>
  <r>
    <x v="12"/>
    <x v="1"/>
    <n v="2852762"/>
    <n v="-18.23"/>
  </r>
  <r>
    <x v="12"/>
    <x v="2"/>
    <n v="2535255"/>
    <n v="-11.13"/>
  </r>
  <r>
    <x v="13"/>
    <x v="2"/>
    <n v="269820"/>
    <n v="-32.21"/>
  </r>
  <r>
    <x v="13"/>
    <x v="1"/>
    <n v="398004"/>
    <n v="107.7"/>
  </r>
  <r>
    <x v="13"/>
    <x v="0"/>
    <n v="191626"/>
    <n v="2356.11"/>
  </r>
  <r>
    <x v="14"/>
    <x v="0"/>
    <n v="7726869"/>
    <n v="123.11"/>
  </r>
  <r>
    <x v="14"/>
    <x v="1"/>
    <n v="3900000"/>
    <n v="-49.53"/>
  </r>
  <r>
    <x v="14"/>
    <x v="2"/>
    <n v="5452570"/>
    <n v="39.81"/>
  </r>
  <r>
    <x v="15"/>
    <x v="2"/>
    <n v="0"/>
    <n v="0"/>
  </r>
  <r>
    <x v="15"/>
    <x v="1"/>
    <n v="0"/>
    <n v="0"/>
  </r>
  <r>
    <x v="15"/>
    <x v="0"/>
    <n v="0"/>
    <n v="0"/>
  </r>
  <r>
    <x v="16"/>
    <x v="0"/>
    <n v="2653956"/>
    <n v="350.97"/>
  </r>
  <r>
    <x v="16"/>
    <x v="1"/>
    <n v="2089147"/>
    <n v="-21.28"/>
  </r>
  <r>
    <x v="16"/>
    <x v="2"/>
    <n v="2093511"/>
    <n v="0.21"/>
  </r>
  <r>
    <x v="17"/>
    <x v="2"/>
    <n v="140918"/>
    <n v="-12.28"/>
  </r>
  <r>
    <x v="17"/>
    <x v="1"/>
    <n v="160638"/>
    <n v="-33.6"/>
  </r>
  <r>
    <x v="17"/>
    <x v="0"/>
    <n v="241916"/>
    <n v="-95.87"/>
  </r>
  <r>
    <x v="18"/>
    <x v="0"/>
    <n v="4405083"/>
    <n v="380.58"/>
  </r>
  <r>
    <x v="18"/>
    <x v="1"/>
    <n v="4177327"/>
    <n v="-5.17"/>
  </r>
  <r>
    <x v="18"/>
    <x v="2"/>
    <n v="3816778"/>
    <n v="-8.6300000000000008"/>
  </r>
  <r>
    <x v="19"/>
    <x v="2"/>
    <n v="46334"/>
    <n v="11.85"/>
  </r>
  <r>
    <x v="19"/>
    <x v="1"/>
    <n v="41425"/>
    <n v="88.72"/>
  </r>
  <r>
    <x v="19"/>
    <x v="0"/>
    <n v="21951"/>
    <n v="240.75"/>
  </r>
  <r>
    <x v="20"/>
    <x v="0"/>
    <n v="14898"/>
    <n v="359.25"/>
  </r>
  <r>
    <x v="20"/>
    <x v="1"/>
    <n v="22254"/>
    <n v="49.38"/>
  </r>
  <r>
    <x v="20"/>
    <x v="2"/>
    <n v="16581"/>
    <n v="-25.49"/>
  </r>
  <r>
    <x v="21"/>
    <x v="2"/>
    <n v="16832897"/>
    <n v="55.37"/>
  </r>
  <r>
    <x v="21"/>
    <x v="1"/>
    <n v="10834231"/>
    <n v="-9.1"/>
  </r>
  <r>
    <x v="21"/>
    <x v="0"/>
    <n v="11919347"/>
    <n v="447.56"/>
  </r>
  <r>
    <x v="22"/>
    <x v="0"/>
    <n v="0"/>
    <n v="0"/>
  </r>
  <r>
    <x v="22"/>
    <x v="1"/>
    <n v="0"/>
    <n v="0"/>
  </r>
  <r>
    <x v="22"/>
    <x v="2"/>
    <n v="0"/>
    <n v="0"/>
  </r>
  <r>
    <x v="23"/>
    <x v="2"/>
    <n v="4553160"/>
    <n v="100.59"/>
  </r>
  <r>
    <x v="23"/>
    <x v="1"/>
    <n v="2269900"/>
    <n v="-19.61"/>
  </r>
  <r>
    <x v="23"/>
    <x v="0"/>
    <n v="2823450"/>
    <n v="262.91000000000003"/>
  </r>
  <r>
    <x v="24"/>
    <x v="0"/>
    <n v="1145721"/>
    <n v="219.68"/>
  </r>
  <r>
    <x v="24"/>
    <x v="1"/>
    <n v="1283300"/>
    <n v="12.01"/>
  </r>
  <r>
    <x v="24"/>
    <x v="2"/>
    <n v="2987864"/>
    <n v="132.83000000000001"/>
  </r>
  <r>
    <x v="25"/>
    <x v="2"/>
    <n v="0"/>
    <n v="0"/>
  </r>
  <r>
    <x v="25"/>
    <x v="1"/>
    <n v="0"/>
    <n v="0"/>
  </r>
  <r>
    <x v="25"/>
    <x v="0"/>
    <n v="0"/>
    <n v="0"/>
  </r>
  <r>
    <x v="26"/>
    <x v="0"/>
    <n v="0"/>
    <n v="0"/>
  </r>
  <r>
    <x v="26"/>
    <x v="1"/>
    <n v="0"/>
    <n v="0"/>
  </r>
  <r>
    <x v="26"/>
    <x v="2"/>
    <n v="0"/>
    <n v="0"/>
  </r>
  <r>
    <x v="27"/>
    <x v="2"/>
    <n v="298639"/>
    <n v="4.2"/>
  </r>
  <r>
    <x v="27"/>
    <x v="1"/>
    <n v="286600"/>
    <n v="17.12"/>
  </r>
  <r>
    <x v="27"/>
    <x v="0"/>
    <n v="244701"/>
    <n v="306.89999999999998"/>
  </r>
  <r>
    <x v="28"/>
    <x v="0"/>
    <n v="144556"/>
    <n v="645.13"/>
  </r>
  <r>
    <x v="28"/>
    <x v="1"/>
    <n v="302012"/>
    <n v="108.92"/>
  </r>
  <r>
    <x v="28"/>
    <x v="2"/>
    <n v="353500"/>
    <n v="17.05"/>
  </r>
  <r>
    <x v="29"/>
    <x v="2"/>
    <n v="1797680"/>
    <n v="4.2"/>
  </r>
  <r>
    <x v="29"/>
    <x v="1"/>
    <n v="1725178"/>
    <n v="21.27"/>
  </r>
  <r>
    <x v="29"/>
    <x v="0"/>
    <n v="1422632"/>
    <n v="-94.48"/>
  </r>
  <r>
    <x v="30"/>
    <x v="0"/>
    <n v="7001728"/>
    <n v="305.05"/>
  </r>
  <r>
    <x v="30"/>
    <x v="1"/>
    <n v="13673378"/>
    <n v="95.29"/>
  </r>
  <r>
    <x v="30"/>
    <x v="2"/>
    <n v="4489374"/>
    <n v="-6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54D53-01A2-42C2-BFEC-F19E67D42E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I10:M15" firstHeaderRow="1" firstDataRow="2" firstDataCol="1"/>
  <pivotFields count="4">
    <pivotField axis="axisCol" showAll="0">
      <items count="3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 v="1"/>
    </i>
    <i>
      <x v="13"/>
    </i>
    <i>
      <x v="28"/>
    </i>
    <i t="grand">
      <x/>
    </i>
  </colItems>
  <dataFields count="1">
    <dataField name="Sum of PCT_CHANGE" fld="3" baseField="0" baseItem="0"/>
  </dataFields>
  <chartFormats count="19"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4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4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4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4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32C25-6112-495E-965B-123593558AA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I10:K15" firstHeaderRow="1" firstDataRow="2" firstDataCol="1"/>
  <pivotFields count="4">
    <pivotField axis="axisCol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 v="10"/>
    </i>
    <i t="grand">
      <x/>
    </i>
  </colItems>
  <dataFields count="1">
    <dataField name="Sum of PCT_CHANGE" fld="3" baseField="0" baseItem="0"/>
  </dataFields>
  <chartFormats count="62"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DCC31-D9CD-4B4A-8810-E057B84B3E8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E48:K53" firstHeaderRow="1" firstDataRow="2" firstDataCol="1"/>
  <pivotFields count="4">
    <pivotField axis="axisCol" showAll="0">
      <items count="32">
        <item h="1" x="0"/>
        <item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h="1" x="22"/>
        <item x="23"/>
        <item h="1" x="24"/>
        <item h="1" x="25"/>
        <item h="1" x="26"/>
        <item h="1" x="27"/>
        <item h="1" x="28"/>
        <item h="1" x="29"/>
        <item x="30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4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 v="1"/>
    </i>
    <i>
      <x v="5"/>
    </i>
    <i>
      <x v="21"/>
    </i>
    <i>
      <x v="23"/>
    </i>
    <i>
      <x v="30"/>
    </i>
    <i t="grand">
      <x/>
    </i>
  </colItems>
  <dataFields count="1">
    <dataField name="Sum of PCT_CHANGE" fld="3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70FDB28-561D-40B1-9615-7C5E752D6AA7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Name of District" tableColumnId="1"/>
      <queryTableField id="2" name="Area (sq km)" tableColumnId="2"/>
      <queryTableField id="4" dataBound="0" tableColumnId="4"/>
      <queryTableField id="5" dataBound="0" tableColumnId="5"/>
    </queryTableFields>
  </queryTableRefresh>
</queryTable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A3AE2C2-570D-4DED-AC5D-30845A2D330E}" name="Table12" displayName="Table12" ref="A1:B11" totalsRowShown="0">
  <autoFilter ref="A1:B11" xr:uid="{FA3AE2C2-570D-4DED-AC5D-30845A2D330E}"/>
  <tableColumns count="2">
    <tableColumn id="1" xr3:uid="{3C959C66-EC8E-4E41-ABD4-8BD9FA13F144}" name="DISTRICT"/>
    <tableColumn id="2" xr3:uid="{6BA42D71-17A9-48C3-8C5A-F9B2203F5DA5}" name="TOTAL_VISITORS" dataDxfId="20" dataCellStyle="Comm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3ACEF4-D664-428B-9925-E8FE549F4FC8}" name="Table15" displayName="Table15" ref="A1:D6" totalsRowShown="0">
  <autoFilter ref="A1:D6" xr:uid="{E73ACEF4-D664-428B-9925-E8FE549F4FC8}"/>
  <tableColumns count="4">
    <tableColumn id="1" xr3:uid="{6DD6D57D-6786-4578-AB37-1E2792A40123}" name="DISTRICT"/>
    <tableColumn id="2" xr3:uid="{2AD66B21-4846-4EF1-A3A1-02FD21770D9B}" name="TOTAL_VISITORS" dataDxfId="19" dataCellStyle="Comma"/>
    <tableColumn id="3" xr3:uid="{0FD15716-E2C0-4A86-BD43-BD95F9508F0D}" name="POPULATION" dataDxfId="18" dataCellStyle="Comma"/>
    <tableColumn id="4" xr3:uid="{BE141884-5378-4FF4-96F3-F972092DE80A}" name="FOOTBALL RATIO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E76226A-0A20-44CA-A8E0-FFABB14C3BFA}" name="Table16" displayName="Table16" ref="A11:D16" totalsRowShown="0">
  <autoFilter ref="A11:D16" xr:uid="{3E76226A-0A20-44CA-A8E0-FFABB14C3BFA}"/>
  <tableColumns count="4">
    <tableColumn id="1" xr3:uid="{22E07C8E-3C0B-4785-8782-C826F0D5D878}" name="Column1"/>
    <tableColumn id="2" xr3:uid="{36F365C0-1700-4D59-9B4A-82A20FA01BAC}" name="TOTAL_VISITORS" dataDxfId="17" dataCellStyle="Comma"/>
    <tableColumn id="3" xr3:uid="{187332E0-2A66-48E2-859C-C19D421AA64E}" name="POPULATION" dataDxfId="16" dataCellStyle="Comma"/>
    <tableColumn id="4" xr3:uid="{4ADF4F0E-6469-4AFF-9113-79092E5D26B1}" name="FOOTBALL RATIO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8803F8-F553-4CED-9EC8-49D206B66414}" name="Table6" displayName="Table6" ref="A1:F11" totalsRowShown="0">
  <autoFilter ref="A1:F11" xr:uid="{008803F8-F553-4CED-9EC8-49D206B66414}"/>
  <tableColumns count="6">
    <tableColumn id="1" xr3:uid="{61183CCB-8600-4508-B78D-86FD8ABF82AA}" name="DISTRICT"/>
    <tableColumn id="2" xr3:uid="{A27C9FD7-F90B-495B-A32C-D5B0F40C5357}" name="YEAR"/>
    <tableColumn id="3" xr3:uid="{2ACA5923-E010-4A9B-9AE8-484E4E1F364D}" name="DOMESTIC_VISIT" dataDxfId="15" dataCellStyle="Comma"/>
    <tableColumn id="4" xr3:uid="{9366D2C7-8FC6-461F-9A16-2F11203B3FBA}" name="DOMESTIC_PRED" dataDxfId="14" dataCellStyle="Comma"/>
    <tableColumn id="5" xr3:uid="{736BDFDE-07FB-4DAF-AD01-2959CC95E7ED}" name="FOREIGN_VISIT" dataDxfId="13" dataCellStyle="Comma"/>
    <tableColumn id="6" xr3:uid="{B9C0300B-93F6-4D37-8BD2-D849227AA3FD}" name="FOREIGN_PRED" dataDxfId="12" dataCellStyle="Comm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E27A4AA-4D9A-4C95-88D0-3B6FE3343B3C}" name="Table17" displayName="Table17" ref="A1:H11" totalsRowShown="0" dataDxfId="11">
  <autoFilter ref="A1:H11" xr:uid="{DE27A4AA-4D9A-4C95-88D0-3B6FE3343B3C}"/>
  <tableColumns count="8">
    <tableColumn id="1" xr3:uid="{74F7A43A-167A-4856-87F2-B2E48E43E5F1}" name="DISTRICT"/>
    <tableColumn id="2" xr3:uid="{F2576C9F-0F91-4F66-A85E-1747BA8793E9}" name="YEAR"/>
    <tableColumn id="3" xr3:uid="{EFBB05F9-3B48-4086-8FED-9FD133B4DC91}" name="DOMESTIC_REVENUE" dataDxfId="10"/>
    <tableColumn id="4" xr3:uid="{EFC34FAC-0DCF-45F7-ACED-EF2AC4829E47}" name="DOMESTIC_REVENUE_PREDICT" dataDxfId="9">
      <calculatedColumnFormula>FORECAST(B2,$C$2:$C$5,$B$2:$B$5)</calculatedColumnFormula>
    </tableColumn>
    <tableColumn id="5" xr3:uid="{36AB2BB2-3181-4DDA-9FA1-7624DA6FAB21}" name="FOREIGN_REVENUE" dataDxfId="8"/>
    <tableColumn id="6" xr3:uid="{B669FDF7-756B-4061-A6C4-A30FB4AFBC68}" name="FOREIGN_REVENUE_PREDICT" dataDxfId="7">
      <calculatedColumnFormula>FORECAST(B2,$E$2:$E$5,$B$2:$B$5)</calculatedColumnFormula>
    </tableColumn>
    <tableColumn id="7" xr3:uid="{A9F89A75-A0F9-4DE1-B944-F38BCDE852A6}" name="TOTAL_REVENUE" dataDxfId="6"/>
    <tableColumn id="8" xr3:uid="{230CDB56-5B59-4296-B3CE-FF35A6CFB07A}" name="TOTAL_REVENUE_PREDICT" dataDxfId="5">
      <calculatedColumnFormula>FORECAST(B2,$G$2:$G$5,$B$2:$B$5)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049F0A-5B6B-46DC-ADC6-9D6D7F0E78C0}" name="Table1_2" displayName="Table1_2" ref="A1:D1048574" tableType="queryTable" totalsRowShown="0">
  <autoFilter ref="A1:D1048574" xr:uid="{B9049F0A-5B6B-46DC-ADC6-9D6D7F0E78C0}"/>
  <sortState xmlns:xlrd2="http://schemas.microsoft.com/office/spreadsheetml/2017/richdata2" ref="A2:D34">
    <sortCondition descending="1" ref="D1:D1048574"/>
  </sortState>
  <tableColumns count="4">
    <tableColumn id="1" xr3:uid="{0C740147-AB90-4B0F-B0E2-C300247EEEC9}" uniqueName="1" name="Name of District" queryTableFieldId="1" dataDxfId="4"/>
    <tableColumn id="2" xr3:uid="{F21A9E67-1EB3-4724-A202-EDF3E33A659A}" uniqueName="2" name="Area (sq km)" queryTableFieldId="2"/>
    <tableColumn id="4" xr3:uid="{162B326A-1449-43A4-A6E0-3EB88CBDB130}" uniqueName="4" name="Total Roads(km)" queryTableFieldId="4"/>
    <tableColumn id="5" xr3:uid="{09A7B936-041A-4D41-AA34-F02958C8C435}" uniqueName="5" name="Road Density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B1EDAC-C11E-4143-B1E1-D6DFD5779291}" name="Table33" displayName="Table33" ref="A44:C137" totalsRowShown="0">
  <autoFilter ref="A44:C137" xr:uid="{3FB1EDAC-C11E-4143-B1E1-D6DFD5779291}">
    <filterColumn colId="0">
      <filters>
        <filter val="Bhadradri Kothagudem"/>
        <filter val="Jayashankar Bhoopalpally"/>
        <filter val="Rajanna Sircilla"/>
        <filter val="Sangareddy"/>
        <filter val="Yadadri Bhongir"/>
      </filters>
    </filterColumn>
  </autoFilter>
  <tableColumns count="3">
    <tableColumn id="1" xr3:uid="{4E5F3D76-90C2-4E56-BB16-C73B864790A9}" name="DISTRICT"/>
    <tableColumn id="2" xr3:uid="{B72B2D4F-D791-470E-907E-F2941C9B2185}" name="YEAR"/>
    <tableColumn id="4" xr3:uid="{E8DF3A3C-614D-4B0E-AC9C-F1252D067728}" name="PCT_CH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07029-66BB-41A8-94AF-8814A0703324}" name="Table1" displayName="Table1" ref="A1:D4" totalsRowShown="0" headerRowDxfId="28">
  <autoFilter ref="A1:D4" xr:uid="{17007029-66BB-41A8-94AF-8814A0703324}"/>
  <tableColumns count="4">
    <tableColumn id="1" xr3:uid="{9D1E4AE8-5508-43C9-B652-2891A1600C77}" name="DISTRICT"/>
    <tableColumn id="2" xr3:uid="{243B5E04-09A0-4BE7-94F8-FD11C4F9964F}" name="FIRST_YEAR" dataDxfId="27" dataCellStyle="Comma"/>
    <tableColumn id="3" xr3:uid="{3F5C3A85-1FEF-4241-A7E9-1B5BCAC78147}" name="LAST_YEAR" dataDxfId="26" dataCellStyle="Comma"/>
    <tableColumn id="4" xr3:uid="{5698968D-2F67-429F-A8A4-5B84EF6F32E5}" name="CAGR(2016-2019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A1212D-155D-43E5-AEBE-F9A2DE25A8E8}" name="Table4" displayName="Table4" ref="A1:D4" totalsRowShown="0">
  <autoFilter ref="A1:D4" xr:uid="{9BA1212D-155D-43E5-AEBE-F9A2DE25A8E8}"/>
  <tableColumns count="4">
    <tableColumn id="1" xr3:uid="{95FB51AA-4476-4984-A8F3-61384018784C}" name="DISTRICT"/>
    <tableColumn id="2" xr3:uid="{5F194370-E0AF-4A8E-A54C-0713E8993E3A}" name="FIRST_YEAR" dataDxfId="24" dataCellStyle="Comma"/>
    <tableColumn id="3" xr3:uid="{48F201F1-B9D2-4EC2-B3A2-11605A83FE3C}" name="LAST_YEAR" dataDxfId="23" dataCellStyle="Comma"/>
    <tableColumn id="4" xr3:uid="{DF35FFFB-0066-4E7A-AC97-183B90355358}" name="CAGR(2016-2019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64C2B8-0400-473B-B4ED-15A52B7FF56E}" name="Table7" displayName="Table7" ref="A1:E3" totalsRowShown="0">
  <autoFilter ref="A1:E3" xr:uid="{3D64C2B8-0400-473B-B4ED-15A52B7FF56E}"/>
  <sortState xmlns:xlrd2="http://schemas.microsoft.com/office/spreadsheetml/2017/richdata2" ref="A2:D3">
    <sortCondition ref="B1:B3"/>
  </sortState>
  <tableColumns count="5">
    <tableColumn id="1" xr3:uid="{A750DCFA-02B0-4594-AA3E-164DEE1E0CF5}" name="DISTRICT"/>
    <tableColumn id="2" xr3:uid="{C85BC589-F608-41AB-BE3C-AA0B8F776303}" name="MONTH_ID"/>
    <tableColumn id="3" xr3:uid="{43458A95-A564-41AD-BA41-FCEBE5ACE6E4}" name="MONTH"/>
    <tableColumn id="4" xr3:uid="{867A6EDD-694E-4382-B728-A1F4DE7025DE}" name="TOTAL"/>
    <tableColumn id="5" xr3:uid="{C694D127-34C9-4F6F-8E1B-13CBEB57A4A6}" name="posi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A6181C-6D2B-4251-BE76-4BE2091FD3D4}" name="Table26" displayName="Table26" ref="A8:D20" totalsRowShown="0">
  <autoFilter ref="A8:D20" xr:uid="{01A6181C-6D2B-4251-BE76-4BE2091FD3D4}"/>
  <sortState xmlns:xlrd2="http://schemas.microsoft.com/office/spreadsheetml/2017/richdata2" ref="A9:D20">
    <sortCondition ref="B22:B34"/>
  </sortState>
  <tableColumns count="4">
    <tableColumn id="1" xr3:uid="{F54B9AF6-2DC2-4079-B477-CCECE37D92E0}" name="DISTRICT"/>
    <tableColumn id="4" xr3:uid="{4A504AB3-AB10-4E88-BFC5-817BF14BF53E}" name="MONTH_ID"/>
    <tableColumn id="2" xr3:uid="{020FAF56-05D0-4228-A422-FC06556E7CDA}" name="MONTH"/>
    <tableColumn id="3" xr3:uid="{5F2975AC-E732-4D78-A437-F2A16BA7DCD3}" name="TOTAL" dataDxfId="22" dataCellStyle="Comm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592BD66-1143-4102-8FAD-A8836F8206B6}" name="Table10" displayName="Table10" ref="A1:B4" totalsRowShown="0">
  <autoFilter ref="A1:B4" xr:uid="{6592BD66-1143-4102-8FAD-A8836F8206B6}"/>
  <tableColumns count="2">
    <tableColumn id="1" xr3:uid="{6D4B99F0-F372-40F1-AF6D-490A97427089}" name="DISTRICT"/>
    <tableColumn id="2" xr3:uid="{65B987F1-2997-42F3-96CC-7B0D171BF6DB}" name="RATI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C5D20D-33FF-4004-8650-D716C7615B5A}" name="Table11" displayName="Table11" ref="A19:B22" totalsRowShown="0">
  <autoFilter ref="A19:B22" xr:uid="{6BC5D20D-33FF-4004-8650-D716C7615B5A}"/>
  <tableColumns count="2">
    <tableColumn id="1" xr3:uid="{BF9916D2-828A-431C-8CEC-BF3CBFB2D1FA}" name="DISTRICT"/>
    <tableColumn id="2" xr3:uid="{B530ADBF-2D30-44B2-BE54-15EE846B5B6A}" name="RATI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6B26AF-ECCB-48BB-96F1-0AFC8E9DF94E}" name="Table39" displayName="Table39" ref="A1:D94" totalsRowShown="0">
  <autoFilter ref="A1:D94" xr:uid="{26C357DD-3403-46BD-8667-C92F5F350751}">
    <filterColumn colId="0">
      <filters>
        <filter val="Bhadradri Kothagudem"/>
        <filter val="Mancherial"/>
        <filter val="Warangal (Rural)"/>
      </filters>
    </filterColumn>
  </autoFilter>
  <tableColumns count="4">
    <tableColumn id="1" xr3:uid="{4859587F-9EFF-4798-8D94-1A29D80D5853}" name="DISTRICT"/>
    <tableColumn id="2" xr3:uid="{64CE9D32-A159-477E-9311-E1DE9139E365}" name="YEAR"/>
    <tableColumn id="3" xr3:uid="{4E412FCB-46D1-4520-881A-0FCBE9F37C6F}" name="TOTAL_VISITORS" dataDxfId="25" dataCellStyle="Comma"/>
    <tableColumn id="4" xr3:uid="{D77C9E0D-C0BA-45AC-9464-C3E6A3209E02}" name="PCT_CHANG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C357DD-3403-46BD-8667-C92F5F350751}" name="Table3" displayName="Table3" ref="A1:D94" totalsRowShown="0">
  <autoFilter ref="A1:D94" xr:uid="{26C357DD-3403-46BD-8667-C92F5F350751}">
    <filterColumn colId="0">
      <filters>
        <filter val="Karimnagar"/>
        <filter val="Nalgonda"/>
        <filter val="Warangal (Urban)"/>
      </filters>
    </filterColumn>
  </autoFilter>
  <tableColumns count="4">
    <tableColumn id="1" xr3:uid="{C68B4702-72D3-43B5-A203-E9B01646238E}" name="DISTRICT"/>
    <tableColumn id="2" xr3:uid="{DEA9CFD6-ADA3-4553-8F37-F7B2D66D0382}" name="YEAR"/>
    <tableColumn id="3" xr3:uid="{C66F56C9-4AAE-4BA8-972D-D18A64D647FC}" name="TOTAL_VISITORS" dataDxfId="21" dataCellStyle="Comma"/>
    <tableColumn id="4" xr3:uid="{B3F837AB-F050-4F4E-8D29-32B51417036F}" name="PCT_CH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9BF2-4321-49F2-BEB5-2C703CDFB3DF}">
  <dimension ref="A1:D6"/>
  <sheetViews>
    <sheetView tabSelected="1" workbookViewId="0">
      <selection activeCell="C17" sqref="C17"/>
    </sheetView>
  </sheetViews>
  <sheetFormatPr defaultRowHeight="15" x14ac:dyDescent="0.25"/>
  <cols>
    <col min="4" max="4" width="15.28515625" bestFit="1" customWidth="1"/>
  </cols>
  <sheetData>
    <row r="1" spans="1:4" x14ac:dyDescent="0.25">
      <c r="A1" t="s">
        <v>7</v>
      </c>
      <c r="B1" t="s">
        <v>61</v>
      </c>
      <c r="C1" t="s">
        <v>62</v>
      </c>
      <c r="D1" t="s">
        <v>42</v>
      </c>
    </row>
    <row r="2" spans="1:4" x14ac:dyDescent="0.25">
      <c r="A2">
        <v>2016</v>
      </c>
      <c r="B2">
        <v>95160830</v>
      </c>
      <c r="C2">
        <v>166570</v>
      </c>
      <c r="D2">
        <v>95327400</v>
      </c>
    </row>
    <row r="3" spans="1:4" x14ac:dyDescent="0.25">
      <c r="A3">
        <v>2017</v>
      </c>
      <c r="B3">
        <v>85266596</v>
      </c>
      <c r="C3">
        <v>251846</v>
      </c>
      <c r="D3">
        <v>85518442</v>
      </c>
    </row>
    <row r="4" spans="1:4" x14ac:dyDescent="0.25">
      <c r="A4">
        <v>2018</v>
      </c>
      <c r="B4">
        <v>92878329</v>
      </c>
      <c r="C4">
        <v>318154</v>
      </c>
      <c r="D4">
        <v>93196483</v>
      </c>
    </row>
    <row r="5" spans="1:4" x14ac:dyDescent="0.25">
      <c r="A5">
        <v>2019</v>
      </c>
      <c r="B5">
        <v>83035894</v>
      </c>
      <c r="C5">
        <v>323326</v>
      </c>
      <c r="D5">
        <v>83359220</v>
      </c>
    </row>
    <row r="6" spans="1:4" x14ac:dyDescent="0.25">
      <c r="D6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F359-6A3A-4F2A-9F42-8C68772B256D}">
  <dimension ref="A1:F12"/>
  <sheetViews>
    <sheetView workbookViewId="0">
      <selection activeCell="A2" sqref="A2"/>
    </sheetView>
  </sheetViews>
  <sheetFormatPr defaultRowHeight="15" x14ac:dyDescent="0.25"/>
  <cols>
    <col min="1" max="1" width="10.85546875" customWidth="1"/>
    <col min="3" max="3" width="17.85546875" customWidth="1"/>
    <col min="4" max="4" width="18.28515625" bestFit="1" customWidth="1"/>
    <col min="5" max="5" width="16.5703125" customWidth="1"/>
    <col min="6" max="6" width="17" bestFit="1" customWidth="1"/>
  </cols>
  <sheetData>
    <row r="1" spans="1:6" x14ac:dyDescent="0.25">
      <c r="A1" t="s">
        <v>0</v>
      </c>
      <c r="B1" t="s">
        <v>7</v>
      </c>
      <c r="C1" t="s">
        <v>61</v>
      </c>
      <c r="D1" t="s">
        <v>66</v>
      </c>
      <c r="E1" t="s">
        <v>62</v>
      </c>
      <c r="F1" t="s">
        <v>67</v>
      </c>
    </row>
    <row r="2" spans="1:6" x14ac:dyDescent="0.25">
      <c r="A2" t="s">
        <v>15</v>
      </c>
      <c r="B2">
        <v>2016</v>
      </c>
      <c r="C2" s="5">
        <v>23394705</v>
      </c>
      <c r="D2" s="5"/>
      <c r="E2" s="5">
        <v>163631</v>
      </c>
      <c r="F2" s="5"/>
    </row>
    <row r="3" spans="1:6" x14ac:dyDescent="0.25">
      <c r="A3" t="s">
        <v>15</v>
      </c>
      <c r="B3">
        <v>2017</v>
      </c>
      <c r="C3" s="5">
        <v>27160242</v>
      </c>
      <c r="D3" s="5"/>
      <c r="E3" s="5">
        <v>247179</v>
      </c>
      <c r="F3" s="5"/>
    </row>
    <row r="4" spans="1:6" x14ac:dyDescent="0.25">
      <c r="A4" t="s">
        <v>15</v>
      </c>
      <c r="B4">
        <v>2018</v>
      </c>
      <c r="C4" s="5">
        <v>19543651</v>
      </c>
      <c r="D4" s="5"/>
      <c r="E4" s="5">
        <v>314788</v>
      </c>
      <c r="F4" s="5"/>
    </row>
    <row r="5" spans="1:6" x14ac:dyDescent="0.25">
      <c r="A5" t="s">
        <v>15</v>
      </c>
      <c r="B5">
        <v>2019</v>
      </c>
      <c r="C5" s="5">
        <v>13802362</v>
      </c>
      <c r="D5" s="12">
        <f>C5</f>
        <v>13802362</v>
      </c>
      <c r="E5" s="5">
        <v>319300</v>
      </c>
      <c r="F5" s="5">
        <f>E5</f>
        <v>319300</v>
      </c>
    </row>
    <row r="6" spans="1:6" x14ac:dyDescent="0.25">
      <c r="A6" t="s">
        <v>15</v>
      </c>
      <c r="B6">
        <v>2020</v>
      </c>
      <c r="C6" s="5"/>
      <c r="D6" s="13">
        <f t="shared" ref="D6:D11" si="0">FORECAST(B6,$C$2:$C$5,$B$2:$B$5)</f>
        <v>11876835</v>
      </c>
      <c r="E6" s="5"/>
      <c r="F6" s="13">
        <f t="shared" ref="F6:F11" si="1">ROUND(FORECAST(B6,$E$2:$E$5,$B$2:$B$5),0)</f>
        <v>394879</v>
      </c>
    </row>
    <row r="7" spans="1:6" x14ac:dyDescent="0.25">
      <c r="A7" t="s">
        <v>15</v>
      </c>
      <c r="B7">
        <v>2021</v>
      </c>
      <c r="C7" s="5"/>
      <c r="D7" s="13">
        <f t="shared" si="0"/>
        <v>8237473</v>
      </c>
      <c r="E7" s="5"/>
      <c r="F7" s="13">
        <f t="shared" si="1"/>
        <v>448340</v>
      </c>
    </row>
    <row r="8" spans="1:6" x14ac:dyDescent="0.25">
      <c r="A8" t="s">
        <v>15</v>
      </c>
      <c r="B8">
        <v>2022</v>
      </c>
      <c r="C8" s="5"/>
      <c r="D8" s="13">
        <f t="shared" si="0"/>
        <v>4598111</v>
      </c>
      <c r="E8" s="5"/>
      <c r="F8" s="13">
        <f t="shared" si="1"/>
        <v>501802</v>
      </c>
    </row>
    <row r="9" spans="1:6" x14ac:dyDescent="0.25">
      <c r="A9" t="s">
        <v>15</v>
      </c>
      <c r="B9">
        <v>2023</v>
      </c>
      <c r="C9" s="5"/>
      <c r="D9" s="13">
        <f t="shared" si="0"/>
        <v>958749</v>
      </c>
      <c r="E9" s="5"/>
      <c r="F9" s="13">
        <f t="shared" si="1"/>
        <v>555263</v>
      </c>
    </row>
    <row r="10" spans="1:6" x14ac:dyDescent="0.25">
      <c r="A10" t="s">
        <v>15</v>
      </c>
      <c r="B10">
        <v>2024</v>
      </c>
      <c r="C10" s="5"/>
      <c r="D10" s="14">
        <f t="shared" si="0"/>
        <v>-2680613</v>
      </c>
      <c r="E10" s="5"/>
      <c r="F10" s="13">
        <f t="shared" si="1"/>
        <v>608725</v>
      </c>
    </row>
    <row r="11" spans="1:6" x14ac:dyDescent="0.25">
      <c r="A11" t="s">
        <v>15</v>
      </c>
      <c r="B11">
        <v>2025</v>
      </c>
      <c r="C11" s="5"/>
      <c r="D11" s="14">
        <f t="shared" si="0"/>
        <v>-6319975</v>
      </c>
      <c r="E11" s="5"/>
      <c r="F11" s="13">
        <f t="shared" si="1"/>
        <v>662187</v>
      </c>
    </row>
    <row r="12" spans="1:6" x14ac:dyDescent="0.25">
      <c r="C12" s="5"/>
      <c r="D12" s="5"/>
      <c r="E12" s="5"/>
      <c r="F12" s="5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5390-6FAB-4699-917A-A942C29F642C}">
  <dimension ref="A1:H11"/>
  <sheetViews>
    <sheetView workbookViewId="0">
      <selection activeCell="F11" sqref="F11"/>
    </sheetView>
  </sheetViews>
  <sheetFormatPr defaultRowHeight="15" x14ac:dyDescent="0.25"/>
  <cols>
    <col min="1" max="1" width="10.85546875" customWidth="1"/>
    <col min="3" max="3" width="16" customWidth="1"/>
    <col min="4" max="4" width="17.140625" customWidth="1"/>
    <col min="5" max="5" width="15.5703125" customWidth="1"/>
    <col min="6" max="6" width="16.140625" customWidth="1"/>
    <col min="7" max="7" width="16.42578125" customWidth="1"/>
    <col min="8" max="8" width="17.140625" customWidth="1"/>
  </cols>
  <sheetData>
    <row r="1" spans="1:8" x14ac:dyDescent="0.25">
      <c r="A1" t="s">
        <v>0</v>
      </c>
      <c r="B1" t="s">
        <v>7</v>
      </c>
      <c r="C1" t="s">
        <v>68</v>
      </c>
      <c r="D1" t="s">
        <v>98</v>
      </c>
      <c r="E1" t="s">
        <v>69</v>
      </c>
      <c r="F1" t="s">
        <v>97</v>
      </c>
      <c r="G1" t="s">
        <v>70</v>
      </c>
      <c r="H1" t="s">
        <v>71</v>
      </c>
    </row>
    <row r="2" spans="1:8" x14ac:dyDescent="0.25">
      <c r="A2" t="s">
        <v>15</v>
      </c>
      <c r="B2">
        <v>2016</v>
      </c>
      <c r="C2" s="15">
        <v>28073646000</v>
      </c>
      <c r="D2" s="15"/>
      <c r="E2" s="15">
        <v>916333600</v>
      </c>
      <c r="F2" s="15"/>
      <c r="G2" s="15">
        <v>28989979600</v>
      </c>
      <c r="H2" s="15"/>
    </row>
    <row r="3" spans="1:8" x14ac:dyDescent="0.25">
      <c r="A3" t="s">
        <v>15</v>
      </c>
      <c r="B3">
        <v>2017</v>
      </c>
      <c r="C3" s="15">
        <v>32592290400</v>
      </c>
      <c r="D3" s="15"/>
      <c r="E3" s="15">
        <v>1384202400</v>
      </c>
      <c r="F3" s="15"/>
      <c r="G3" s="15">
        <v>33976492800</v>
      </c>
      <c r="H3" s="15"/>
    </row>
    <row r="4" spans="1:8" x14ac:dyDescent="0.25">
      <c r="A4" t="s">
        <v>15</v>
      </c>
      <c r="B4">
        <v>2018</v>
      </c>
      <c r="C4" s="15">
        <v>23452381200</v>
      </c>
      <c r="D4" s="15"/>
      <c r="E4" s="15">
        <v>1762812800</v>
      </c>
      <c r="F4" s="15"/>
      <c r="G4" s="15">
        <v>25215194000</v>
      </c>
      <c r="H4" s="15"/>
    </row>
    <row r="5" spans="1:8" x14ac:dyDescent="0.25">
      <c r="A5" t="s">
        <v>15</v>
      </c>
      <c r="B5">
        <v>2019</v>
      </c>
      <c r="C5" s="15">
        <v>16562834400</v>
      </c>
      <c r="D5" s="15"/>
      <c r="E5" s="15">
        <v>1788080000</v>
      </c>
      <c r="F5" s="15"/>
      <c r="G5" s="15">
        <v>18350914400</v>
      </c>
      <c r="H5" s="15">
        <f>G5</f>
        <v>18350914400</v>
      </c>
    </row>
    <row r="6" spans="1:8" x14ac:dyDescent="0.25">
      <c r="A6" t="s">
        <v>15</v>
      </c>
      <c r="B6">
        <v>2020</v>
      </c>
      <c r="C6" s="15"/>
      <c r="D6" s="16">
        <f t="shared" ref="D6:D11" si="0">FORECAST(B6,$C$2:$C$5,$B$2:$B$5)</f>
        <v>14252202000</v>
      </c>
      <c r="E6" s="15"/>
      <c r="F6" s="16">
        <f t="shared" ref="F6:F11" si="1">FORECAST(B6,$E$2:$E$5,$B$2:$B$5)</f>
        <v>2211319600</v>
      </c>
      <c r="G6" s="15"/>
      <c r="H6" s="16">
        <f t="shared" ref="H6:H11" si="2">FORECAST(B6,$G$2:$G$5,$B$2:$B$5)</f>
        <v>16463521600</v>
      </c>
    </row>
    <row r="7" spans="1:8" x14ac:dyDescent="0.25">
      <c r="A7" t="s">
        <v>15</v>
      </c>
      <c r="B7">
        <v>2021</v>
      </c>
      <c r="C7" s="15"/>
      <c r="D7" s="16">
        <f t="shared" si="0"/>
        <v>9884967600</v>
      </c>
      <c r="E7" s="15"/>
      <c r="F7" s="16">
        <f t="shared" si="1"/>
        <v>2510704560</v>
      </c>
      <c r="G7" s="15"/>
      <c r="H7" s="16">
        <f t="shared" si="2"/>
        <v>12395672160</v>
      </c>
    </row>
    <row r="8" spans="1:8" x14ac:dyDescent="0.25">
      <c r="A8" t="s">
        <v>15</v>
      </c>
      <c r="B8">
        <v>2022</v>
      </c>
      <c r="C8" s="15"/>
      <c r="D8" s="16">
        <f t="shared" si="0"/>
        <v>5517733200</v>
      </c>
      <c r="E8" s="15"/>
      <c r="F8" s="16">
        <f t="shared" si="1"/>
        <v>2810089520</v>
      </c>
      <c r="G8" s="15"/>
      <c r="H8" s="16">
        <f t="shared" si="2"/>
        <v>8327822720</v>
      </c>
    </row>
    <row r="9" spans="1:8" x14ac:dyDescent="0.25">
      <c r="A9" t="s">
        <v>15</v>
      </c>
      <c r="B9">
        <v>2023</v>
      </c>
      <c r="C9" s="15"/>
      <c r="D9" s="16">
        <f t="shared" si="0"/>
        <v>1150498800</v>
      </c>
      <c r="E9" s="15"/>
      <c r="F9" s="16">
        <f t="shared" si="1"/>
        <v>3109474480</v>
      </c>
      <c r="G9" s="15"/>
      <c r="H9" s="16">
        <f t="shared" si="2"/>
        <v>4259973280</v>
      </c>
    </row>
    <row r="10" spans="1:8" x14ac:dyDescent="0.25">
      <c r="A10" t="s">
        <v>15</v>
      </c>
      <c r="B10">
        <v>2024</v>
      </c>
      <c r="C10" s="15"/>
      <c r="D10" s="16">
        <f t="shared" si="0"/>
        <v>-3216735600</v>
      </c>
      <c r="E10" s="15"/>
      <c r="F10" s="16">
        <f t="shared" si="1"/>
        <v>3408859440</v>
      </c>
      <c r="G10" s="15"/>
      <c r="H10" s="16">
        <f t="shared" si="2"/>
        <v>192123840</v>
      </c>
    </row>
    <row r="11" spans="1:8" x14ac:dyDescent="0.25">
      <c r="A11" t="s">
        <v>15</v>
      </c>
      <c r="B11">
        <v>2025</v>
      </c>
      <c r="C11" s="15"/>
      <c r="D11" s="16">
        <f t="shared" si="0"/>
        <v>-7583970000</v>
      </c>
      <c r="E11" s="15"/>
      <c r="F11" s="16">
        <f t="shared" si="1"/>
        <v>3708244400</v>
      </c>
      <c r="G11" s="15"/>
      <c r="H11" s="16">
        <f t="shared" si="2"/>
        <v>-3875725600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D78C-4E9D-4D08-83BF-0DE7236B3A55}">
  <dimension ref="A1:L32"/>
  <sheetViews>
    <sheetView workbookViewId="0">
      <selection sqref="A1:D32"/>
    </sheetView>
  </sheetViews>
  <sheetFormatPr defaultRowHeight="15" x14ac:dyDescent="0.25"/>
  <cols>
    <col min="1" max="1" width="24.28515625" bestFit="1" customWidth="1"/>
    <col min="2" max="2" width="14.42578125" bestFit="1" customWidth="1"/>
    <col min="4" max="4" width="14.85546875" bestFit="1" customWidth="1"/>
    <col min="5" max="5" width="18" bestFit="1" customWidth="1"/>
  </cols>
  <sheetData>
    <row r="1" spans="1:4" x14ac:dyDescent="0.25">
      <c r="A1" t="s">
        <v>72</v>
      </c>
      <c r="B1" t="s">
        <v>73</v>
      </c>
      <c r="C1" t="s">
        <v>95</v>
      </c>
      <c r="D1" t="s">
        <v>96</v>
      </c>
    </row>
    <row r="2" spans="1:4" x14ac:dyDescent="0.25">
      <c r="A2" t="s">
        <v>92</v>
      </c>
      <c r="B2">
        <v>1309</v>
      </c>
      <c r="C2">
        <v>861</v>
      </c>
      <c r="D2">
        <f t="shared" ref="D2:D32" si="0">ROUND((C2/B2),4)</f>
        <v>0.65780000000000005</v>
      </c>
    </row>
    <row r="3" spans="1:4" x14ac:dyDescent="0.25">
      <c r="A3" t="s">
        <v>15</v>
      </c>
      <c r="B3">
        <v>217</v>
      </c>
      <c r="C3">
        <v>119</v>
      </c>
      <c r="D3">
        <f t="shared" si="0"/>
        <v>0.5484</v>
      </c>
    </row>
    <row r="4" spans="1:4" x14ac:dyDescent="0.25">
      <c r="A4" t="s">
        <v>35</v>
      </c>
      <c r="B4">
        <v>3632</v>
      </c>
      <c r="C4">
        <v>1654</v>
      </c>
      <c r="D4">
        <f t="shared" si="0"/>
        <v>0.45540000000000003</v>
      </c>
    </row>
    <row r="5" spans="1:4" x14ac:dyDescent="0.25">
      <c r="A5" t="s">
        <v>80</v>
      </c>
      <c r="B5">
        <v>2128</v>
      </c>
      <c r="C5">
        <v>811</v>
      </c>
      <c r="D5">
        <f t="shared" si="0"/>
        <v>0.38109999999999999</v>
      </c>
    </row>
    <row r="6" spans="1:4" x14ac:dyDescent="0.25">
      <c r="A6" t="s">
        <v>88</v>
      </c>
      <c r="B6">
        <v>2019</v>
      </c>
      <c r="C6">
        <v>726</v>
      </c>
      <c r="D6">
        <f t="shared" si="0"/>
        <v>0.35959999999999998</v>
      </c>
    </row>
    <row r="7" spans="1:4" x14ac:dyDescent="0.25">
      <c r="A7" t="s">
        <v>30</v>
      </c>
      <c r="B7">
        <v>4288</v>
      </c>
      <c r="C7">
        <v>1277</v>
      </c>
      <c r="D7">
        <f t="shared" si="0"/>
        <v>0.29780000000000001</v>
      </c>
    </row>
    <row r="8" spans="1:4" x14ac:dyDescent="0.25">
      <c r="A8" t="s">
        <v>29</v>
      </c>
      <c r="B8">
        <v>3845</v>
      </c>
      <c r="C8">
        <v>1134</v>
      </c>
      <c r="D8">
        <f t="shared" si="0"/>
        <v>0.2949</v>
      </c>
    </row>
    <row r="9" spans="1:4" x14ac:dyDescent="0.25">
      <c r="A9" t="s">
        <v>21</v>
      </c>
      <c r="B9">
        <v>4361</v>
      </c>
      <c r="C9">
        <v>1284</v>
      </c>
      <c r="D9">
        <f t="shared" si="0"/>
        <v>0.2944</v>
      </c>
    </row>
    <row r="10" spans="1:4" x14ac:dyDescent="0.25">
      <c r="A10" t="s">
        <v>93</v>
      </c>
      <c r="B10">
        <v>3092</v>
      </c>
      <c r="C10">
        <v>907</v>
      </c>
      <c r="D10">
        <f t="shared" si="0"/>
        <v>0.29330000000000001</v>
      </c>
    </row>
    <row r="11" spans="1:4" x14ac:dyDescent="0.25">
      <c r="A11" t="s">
        <v>76</v>
      </c>
      <c r="B11">
        <v>2188</v>
      </c>
      <c r="C11">
        <v>641</v>
      </c>
      <c r="D11">
        <f t="shared" si="0"/>
        <v>0.29299999999999998</v>
      </c>
    </row>
    <row r="12" spans="1:4" x14ac:dyDescent="0.25">
      <c r="A12" t="s">
        <v>85</v>
      </c>
      <c r="B12">
        <v>2786</v>
      </c>
      <c r="C12">
        <v>807</v>
      </c>
      <c r="D12">
        <f t="shared" si="0"/>
        <v>0.28970000000000001</v>
      </c>
    </row>
    <row r="13" spans="1:4" x14ac:dyDescent="0.25">
      <c r="A13" t="s">
        <v>36</v>
      </c>
      <c r="B13">
        <v>3607</v>
      </c>
      <c r="C13">
        <v>1033</v>
      </c>
      <c r="D13">
        <f t="shared" si="0"/>
        <v>0.28639999999999999</v>
      </c>
    </row>
    <row r="14" spans="1:4" x14ac:dyDescent="0.25">
      <c r="A14" t="s">
        <v>75</v>
      </c>
      <c r="B14">
        <v>2419</v>
      </c>
      <c r="C14">
        <v>683</v>
      </c>
      <c r="D14">
        <f t="shared" si="0"/>
        <v>0.2823</v>
      </c>
    </row>
    <row r="15" spans="1:4" x14ac:dyDescent="0.25">
      <c r="A15" t="s">
        <v>90</v>
      </c>
      <c r="B15">
        <v>2152</v>
      </c>
      <c r="C15">
        <v>580</v>
      </c>
      <c r="D15">
        <f t="shared" si="0"/>
        <v>0.26950000000000002</v>
      </c>
    </row>
    <row r="16" spans="1:4" x14ac:dyDescent="0.25">
      <c r="A16" t="s">
        <v>79</v>
      </c>
      <c r="B16">
        <v>3652</v>
      </c>
      <c r="C16">
        <v>910</v>
      </c>
      <c r="D16">
        <f t="shared" si="0"/>
        <v>0.2492</v>
      </c>
    </row>
    <row r="17" spans="1:12" x14ac:dyDescent="0.25">
      <c r="A17" t="s">
        <v>37</v>
      </c>
      <c r="B17">
        <v>3386</v>
      </c>
      <c r="C17">
        <v>795</v>
      </c>
      <c r="D17">
        <f t="shared" si="0"/>
        <v>0.23480000000000001</v>
      </c>
    </row>
    <row r="18" spans="1:12" x14ac:dyDescent="0.25">
      <c r="A18" t="s">
        <v>84</v>
      </c>
      <c r="B18">
        <v>4016</v>
      </c>
      <c r="C18">
        <v>936</v>
      </c>
      <c r="D18">
        <f t="shared" si="0"/>
        <v>0.2331</v>
      </c>
      <c r="L18" t="s">
        <v>94</v>
      </c>
    </row>
    <row r="19" spans="1:12" x14ac:dyDescent="0.25">
      <c r="A19" t="s">
        <v>81</v>
      </c>
      <c r="B19">
        <v>4878</v>
      </c>
      <c r="C19">
        <v>1029</v>
      </c>
      <c r="D19">
        <f t="shared" si="0"/>
        <v>0.2109</v>
      </c>
    </row>
    <row r="20" spans="1:12" x14ac:dyDescent="0.25">
      <c r="A20" t="s">
        <v>31</v>
      </c>
      <c r="B20">
        <v>2236</v>
      </c>
      <c r="C20">
        <v>456</v>
      </c>
      <c r="D20">
        <f t="shared" si="0"/>
        <v>0.2039</v>
      </c>
    </row>
    <row r="21" spans="1:12" x14ac:dyDescent="0.25">
      <c r="A21" t="s">
        <v>33</v>
      </c>
      <c r="B21">
        <v>5031</v>
      </c>
      <c r="C21">
        <v>1025</v>
      </c>
      <c r="D21">
        <f t="shared" si="0"/>
        <v>0.20369999999999999</v>
      </c>
    </row>
    <row r="22" spans="1:12" x14ac:dyDescent="0.25">
      <c r="A22" t="s">
        <v>82</v>
      </c>
      <c r="B22">
        <v>2877</v>
      </c>
      <c r="C22">
        <v>570</v>
      </c>
      <c r="D22">
        <f t="shared" si="0"/>
        <v>0.1981</v>
      </c>
    </row>
    <row r="23" spans="1:12" x14ac:dyDescent="0.25">
      <c r="A23" t="s">
        <v>89</v>
      </c>
      <c r="B23">
        <v>4403</v>
      </c>
      <c r="C23">
        <v>831</v>
      </c>
      <c r="D23">
        <f t="shared" si="0"/>
        <v>0.18870000000000001</v>
      </c>
    </row>
    <row r="24" spans="1:12" x14ac:dyDescent="0.25">
      <c r="A24" t="s">
        <v>83</v>
      </c>
      <c r="B24">
        <v>5285</v>
      </c>
      <c r="C24">
        <v>953</v>
      </c>
      <c r="D24">
        <f t="shared" si="0"/>
        <v>0.18029999999999999</v>
      </c>
    </row>
    <row r="25" spans="1:12" x14ac:dyDescent="0.25">
      <c r="A25" t="s">
        <v>87</v>
      </c>
      <c r="B25">
        <v>6545</v>
      </c>
      <c r="C25">
        <v>1135</v>
      </c>
      <c r="D25">
        <f t="shared" si="0"/>
        <v>0.1734</v>
      </c>
    </row>
    <row r="26" spans="1:12" x14ac:dyDescent="0.25">
      <c r="A26" t="s">
        <v>86</v>
      </c>
      <c r="B26">
        <v>1084</v>
      </c>
      <c r="C26">
        <v>170</v>
      </c>
      <c r="D26">
        <f t="shared" si="0"/>
        <v>0.15679999999999999</v>
      </c>
    </row>
    <row r="27" spans="1:12" x14ac:dyDescent="0.25">
      <c r="A27" t="s">
        <v>78</v>
      </c>
      <c r="B27">
        <v>2928</v>
      </c>
      <c r="C27">
        <v>446</v>
      </c>
      <c r="D27">
        <f t="shared" si="0"/>
        <v>0.15229999999999999</v>
      </c>
    </row>
    <row r="28" spans="1:12" x14ac:dyDescent="0.25">
      <c r="A28" t="s">
        <v>28</v>
      </c>
      <c r="B28">
        <v>7122</v>
      </c>
      <c r="C28">
        <v>995</v>
      </c>
      <c r="D28">
        <f t="shared" si="0"/>
        <v>0.13969999999999999</v>
      </c>
    </row>
    <row r="29" spans="1:12" x14ac:dyDescent="0.25">
      <c r="A29" t="s">
        <v>91</v>
      </c>
      <c r="B29">
        <v>2175</v>
      </c>
      <c r="C29">
        <v>286</v>
      </c>
      <c r="D29">
        <f t="shared" si="0"/>
        <v>0.13150000000000001</v>
      </c>
    </row>
    <row r="30" spans="1:12" x14ac:dyDescent="0.25">
      <c r="A30" t="s">
        <v>74</v>
      </c>
      <c r="B30">
        <v>7483</v>
      </c>
      <c r="C30">
        <v>934</v>
      </c>
      <c r="D30">
        <f t="shared" si="0"/>
        <v>0.12479999999999999</v>
      </c>
    </row>
    <row r="31" spans="1:12" x14ac:dyDescent="0.25">
      <c r="A31" t="s">
        <v>13</v>
      </c>
      <c r="B31">
        <v>4153</v>
      </c>
      <c r="C31">
        <v>504</v>
      </c>
      <c r="D31">
        <f t="shared" si="0"/>
        <v>0.12139999999999999</v>
      </c>
    </row>
    <row r="32" spans="1:12" x14ac:dyDescent="0.25">
      <c r="A32" t="s">
        <v>77</v>
      </c>
      <c r="B32">
        <v>6175</v>
      </c>
      <c r="C32">
        <v>578</v>
      </c>
      <c r="D32">
        <f t="shared" si="0"/>
        <v>9.3600000000000003E-2</v>
      </c>
      <c r="E32" s="6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B9AE-D00E-4B87-A3B1-74A3AF185BB8}">
  <sheetPr filterMode="1"/>
  <dimension ref="A1:O145"/>
  <sheetViews>
    <sheetView topLeftCell="A43" workbookViewId="0">
      <selection activeCell="G6" sqref="A1:G6"/>
    </sheetView>
  </sheetViews>
  <sheetFormatPr defaultRowHeight="15" x14ac:dyDescent="0.25"/>
  <cols>
    <col min="1" max="1" width="24.7109375" bestFit="1" customWidth="1"/>
    <col min="2" max="5" width="14.28515625" bestFit="1" customWidth="1"/>
    <col min="6" max="6" width="19.7109375" bestFit="1" customWidth="1"/>
    <col min="7" max="7" width="22.140625" style="5" bestFit="1" customWidth="1"/>
    <col min="8" max="8" width="24" bestFit="1" customWidth="1"/>
    <col min="9" max="9" width="14.85546875" bestFit="1" customWidth="1"/>
    <col min="10" max="10" width="11.7109375" bestFit="1" customWidth="1"/>
    <col min="11" max="11" width="15.140625" bestFit="1" customWidth="1"/>
    <col min="12" max="12" width="11.28515625" bestFit="1" customWidth="1"/>
    <col min="13" max="13" width="18.28515625" bestFit="1" customWidth="1"/>
    <col min="14" max="15" width="11.42578125" bestFit="1" customWidth="1"/>
    <col min="16" max="16" width="10.42578125" bestFit="1" customWidth="1"/>
    <col min="17" max="17" width="24.7109375" bestFit="1" customWidth="1"/>
    <col min="18" max="18" width="14.28515625" bestFit="1" customWidth="1"/>
    <col min="19" max="19" width="13.42578125" bestFit="1" customWidth="1"/>
    <col min="20" max="20" width="11" bestFit="1" customWidth="1"/>
    <col min="21" max="21" width="7.5703125" bestFit="1" customWidth="1"/>
    <col min="23" max="23" width="13.5703125" bestFit="1" customWidth="1"/>
    <col min="24" max="24" width="9.42578125" bestFit="1" customWidth="1"/>
    <col min="25" max="25" width="7" bestFit="1" customWidth="1"/>
    <col min="26" max="26" width="10.85546875" bestFit="1" customWidth="1"/>
    <col min="27" max="27" width="10.42578125" bestFit="1" customWidth="1"/>
    <col min="28" max="28" width="14.85546875" bestFit="1" customWidth="1"/>
    <col min="29" max="29" width="12.28515625" bestFit="1" customWidth="1"/>
    <col min="30" max="30" width="11.7109375" bestFit="1" customWidth="1"/>
    <col min="31" max="31" width="8.42578125" bestFit="1" customWidth="1"/>
    <col min="32" max="32" width="8.85546875" bestFit="1" customWidth="1"/>
    <col min="33" max="33" width="9.85546875" bestFit="1" customWidth="1"/>
    <col min="34" max="34" width="12.28515625" bestFit="1" customWidth="1"/>
    <col min="35" max="35" width="16" bestFit="1" customWidth="1"/>
    <col min="36" max="36" width="16.85546875" bestFit="1" customWidth="1"/>
    <col min="37" max="37" width="15.140625" bestFit="1" customWidth="1"/>
    <col min="38" max="38" width="11.28515625" bestFit="1" customWidth="1"/>
  </cols>
  <sheetData>
    <row r="1" spans="1:15" x14ac:dyDescent="0.25">
      <c r="A1" s="1" t="s">
        <v>0</v>
      </c>
      <c r="B1" s="8">
        <v>2016</v>
      </c>
      <c r="C1" s="8">
        <v>2017</v>
      </c>
      <c r="D1" s="8">
        <v>2018</v>
      </c>
      <c r="E1" s="8">
        <v>2019</v>
      </c>
      <c r="F1" s="8">
        <v>2024</v>
      </c>
      <c r="G1" s="9">
        <v>2025</v>
      </c>
      <c r="K1" s="1"/>
      <c r="L1" s="1"/>
      <c r="M1" s="1"/>
      <c r="N1" s="1"/>
      <c r="O1" s="1"/>
    </row>
    <row r="2" spans="1:15" x14ac:dyDescent="0.25">
      <c r="A2" s="3" t="s">
        <v>32</v>
      </c>
      <c r="B2" s="5">
        <v>2176801</v>
      </c>
      <c r="C2" s="5">
        <v>11919347</v>
      </c>
      <c r="D2" s="5">
        <v>10834231</v>
      </c>
      <c r="E2" s="5">
        <v>16832897</v>
      </c>
      <c r="F2" s="5">
        <f t="shared" ref="F2:F33" si="0">FORECAST($F$1,B2:E2,$B$1:$E$1)</f>
        <v>38314880.800001144</v>
      </c>
      <c r="G2" s="5">
        <f t="shared" ref="G2:G33" si="1">FORECAST($G$1,B2:E2,$B$1:$E$1)</f>
        <v>42603198</v>
      </c>
      <c r="K2" s="3"/>
    </row>
    <row r="3" spans="1:15" x14ac:dyDescent="0.25">
      <c r="A3" s="3" t="s">
        <v>14</v>
      </c>
      <c r="B3" s="5">
        <v>889030</v>
      </c>
      <c r="C3" s="5">
        <v>4094317</v>
      </c>
      <c r="D3" s="5">
        <v>3799878</v>
      </c>
      <c r="E3" s="5">
        <v>12817737</v>
      </c>
      <c r="F3" s="5">
        <f t="shared" si="0"/>
        <v>28469833.800000191</v>
      </c>
      <c r="G3" s="5">
        <f t="shared" si="1"/>
        <v>32019002</v>
      </c>
      <c r="K3" s="3"/>
    </row>
    <row r="4" spans="1:15" x14ac:dyDescent="0.25">
      <c r="A4" s="3" t="s">
        <v>40</v>
      </c>
      <c r="B4" s="5">
        <v>1728600</v>
      </c>
      <c r="C4" s="5">
        <v>7001728</v>
      </c>
      <c r="D4" s="5">
        <v>13673378</v>
      </c>
      <c r="E4" s="5">
        <v>4489374</v>
      </c>
      <c r="F4" s="5">
        <f t="shared" si="0"/>
        <v>16443351.799999714</v>
      </c>
      <c r="G4" s="5">
        <f t="shared" si="1"/>
        <v>17938749</v>
      </c>
      <c r="K4" s="3"/>
    </row>
    <row r="5" spans="1:15" x14ac:dyDescent="0.25">
      <c r="A5" s="3" t="s">
        <v>5</v>
      </c>
      <c r="B5" s="5">
        <v>243486</v>
      </c>
      <c r="C5" s="5">
        <v>1831592</v>
      </c>
      <c r="D5" s="5">
        <v>16896464</v>
      </c>
      <c r="E5" s="5">
        <v>662575</v>
      </c>
      <c r="F5" s="5">
        <f t="shared" si="0"/>
        <v>15517919.599999905</v>
      </c>
      <c r="G5" s="5">
        <f t="shared" si="1"/>
        <v>17150133.5</v>
      </c>
      <c r="K5" s="3"/>
    </row>
    <row r="6" spans="1:15" x14ac:dyDescent="0.25">
      <c r="A6" s="3" t="s">
        <v>34</v>
      </c>
      <c r="B6" s="5">
        <v>778000</v>
      </c>
      <c r="C6" s="5">
        <v>2823450</v>
      </c>
      <c r="D6" s="5">
        <v>2269900</v>
      </c>
      <c r="E6" s="5">
        <v>4553160</v>
      </c>
      <c r="F6" s="5">
        <f t="shared" si="0"/>
        <v>9607882</v>
      </c>
      <c r="G6" s="5">
        <f t="shared" si="1"/>
        <v>10685075</v>
      </c>
      <c r="K6" s="3"/>
    </row>
    <row r="7" spans="1:15" hidden="1" x14ac:dyDescent="0.25">
      <c r="A7" s="3" t="s">
        <v>29</v>
      </c>
      <c r="B7" s="5">
        <v>916610</v>
      </c>
      <c r="C7" s="5">
        <v>4405083</v>
      </c>
      <c r="D7" s="5">
        <v>4177327</v>
      </c>
      <c r="E7" s="5">
        <v>3816778</v>
      </c>
      <c r="F7" s="10">
        <f t="shared" si="0"/>
        <v>8836235.7000000477</v>
      </c>
      <c r="G7" s="10">
        <f t="shared" si="1"/>
        <v>9683510.5</v>
      </c>
      <c r="K7" s="3"/>
    </row>
    <row r="8" spans="1:15" hidden="1" x14ac:dyDescent="0.25">
      <c r="A8" s="3" t="s">
        <v>16</v>
      </c>
      <c r="B8" s="5">
        <v>623077</v>
      </c>
      <c r="C8" s="5">
        <v>3641401</v>
      </c>
      <c r="D8" s="5">
        <v>3952921</v>
      </c>
      <c r="E8" s="5">
        <v>3086115</v>
      </c>
      <c r="F8" s="10">
        <f t="shared" si="0"/>
        <v>7831290.6000001431</v>
      </c>
      <c r="G8" s="10">
        <f t="shared" si="1"/>
        <v>8601354</v>
      </c>
      <c r="K8" s="3"/>
    </row>
    <row r="9" spans="1:15" hidden="1" x14ac:dyDescent="0.25">
      <c r="A9" s="3" t="s">
        <v>35</v>
      </c>
      <c r="B9" s="5">
        <v>358400</v>
      </c>
      <c r="C9" s="5">
        <v>1145721</v>
      </c>
      <c r="D9" s="5">
        <v>1283300</v>
      </c>
      <c r="E9" s="5">
        <v>2987864</v>
      </c>
      <c r="F9" s="10">
        <f t="shared" si="0"/>
        <v>6660702.3999998569</v>
      </c>
      <c r="G9" s="10">
        <f t="shared" si="1"/>
        <v>7463299.5</v>
      </c>
      <c r="K9" s="3"/>
    </row>
    <row r="10" spans="1:15" hidden="1" x14ac:dyDescent="0.25">
      <c r="A10" s="3" t="s">
        <v>25</v>
      </c>
      <c r="B10" s="5">
        <v>3463200</v>
      </c>
      <c r="C10" s="5">
        <v>7726869</v>
      </c>
      <c r="D10" s="5">
        <v>3900000</v>
      </c>
      <c r="E10" s="5">
        <v>5452570</v>
      </c>
      <c r="F10" s="10">
        <f t="shared" si="0"/>
        <v>6527466.4000000358</v>
      </c>
      <c r="G10" s="10">
        <f t="shared" si="1"/>
        <v>6741590.5</v>
      </c>
      <c r="K10" s="3"/>
    </row>
    <row r="11" spans="1:15" hidden="1" x14ac:dyDescent="0.25">
      <c r="A11" s="3" t="s">
        <v>18</v>
      </c>
      <c r="B11" s="5">
        <v>523446</v>
      </c>
      <c r="C11" s="5">
        <v>2245704</v>
      </c>
      <c r="D11" s="5">
        <v>2036845</v>
      </c>
      <c r="E11" s="5">
        <v>2008290</v>
      </c>
      <c r="F11" s="10">
        <f t="shared" si="0"/>
        <v>4463258.6999999285</v>
      </c>
      <c r="G11" s="10">
        <f t="shared" si="1"/>
        <v>4887826</v>
      </c>
      <c r="K11" s="3"/>
    </row>
    <row r="12" spans="1:15" hidden="1" x14ac:dyDescent="0.25">
      <c r="A12" s="3" t="s">
        <v>27</v>
      </c>
      <c r="B12" s="5">
        <v>588502</v>
      </c>
      <c r="C12" s="5">
        <v>2653956</v>
      </c>
      <c r="D12" s="5">
        <v>2089147</v>
      </c>
      <c r="E12" s="5">
        <v>2093511</v>
      </c>
      <c r="F12" s="10">
        <f t="shared" si="0"/>
        <v>4423920.6999999285</v>
      </c>
      <c r="G12" s="10">
        <f t="shared" si="1"/>
        <v>4818942.5</v>
      </c>
      <c r="K12" s="3"/>
    </row>
    <row r="13" spans="1:15" hidden="1" x14ac:dyDescent="0.25">
      <c r="A13" s="3" t="s">
        <v>60</v>
      </c>
      <c r="B13" s="5">
        <v>0</v>
      </c>
      <c r="C13" s="5">
        <v>0</v>
      </c>
      <c r="D13" s="5">
        <v>0</v>
      </c>
      <c r="E13" s="5">
        <v>1820375</v>
      </c>
      <c r="F13" s="10">
        <f t="shared" si="0"/>
        <v>4004825</v>
      </c>
      <c r="G13" s="10">
        <f t="shared" si="1"/>
        <v>4550937.5</v>
      </c>
      <c r="K13" s="3"/>
    </row>
    <row r="14" spans="1:15" hidden="1" x14ac:dyDescent="0.25">
      <c r="A14" s="3" t="s">
        <v>6</v>
      </c>
      <c r="B14" s="5">
        <v>19400</v>
      </c>
      <c r="C14" s="5">
        <v>144556</v>
      </c>
      <c r="D14" s="5">
        <v>302012</v>
      </c>
      <c r="E14" s="5">
        <v>353500</v>
      </c>
      <c r="F14" s="10">
        <f t="shared" si="0"/>
        <v>958708.40000000596</v>
      </c>
      <c r="G14" s="10">
        <f t="shared" si="1"/>
        <v>1074684</v>
      </c>
      <c r="K14" s="3"/>
    </row>
    <row r="15" spans="1:15" hidden="1" x14ac:dyDescent="0.25">
      <c r="A15" s="3" t="s">
        <v>4</v>
      </c>
      <c r="B15" s="5">
        <v>7802</v>
      </c>
      <c r="C15" s="5">
        <v>191626</v>
      </c>
      <c r="D15" s="5">
        <v>398004</v>
      </c>
      <c r="E15" s="5">
        <v>269820</v>
      </c>
      <c r="F15" s="10">
        <f t="shared" si="0"/>
        <v>861893.79999998212</v>
      </c>
      <c r="G15" s="10">
        <f t="shared" si="1"/>
        <v>961137</v>
      </c>
      <c r="K15" s="3"/>
    </row>
    <row r="16" spans="1:15" hidden="1" x14ac:dyDescent="0.25">
      <c r="A16" s="3" t="s">
        <v>17</v>
      </c>
      <c r="B16" s="5">
        <v>40662</v>
      </c>
      <c r="C16" s="5">
        <v>165708</v>
      </c>
      <c r="D16" s="5">
        <v>291022</v>
      </c>
      <c r="E16" s="5">
        <v>328890</v>
      </c>
      <c r="F16" s="10">
        <f t="shared" si="0"/>
        <v>850069.20000001788</v>
      </c>
      <c r="G16" s="10">
        <f t="shared" si="1"/>
        <v>949069</v>
      </c>
      <c r="K16" s="3"/>
    </row>
    <row r="17" spans="1:11" hidden="1" x14ac:dyDescent="0.25">
      <c r="A17" s="3" t="s">
        <v>38</v>
      </c>
      <c r="B17" s="5">
        <v>60138</v>
      </c>
      <c r="C17" s="5">
        <v>244701</v>
      </c>
      <c r="D17" s="5">
        <v>286600</v>
      </c>
      <c r="E17" s="5">
        <v>298639</v>
      </c>
      <c r="F17" s="10">
        <f t="shared" si="0"/>
        <v>714830.79999998212</v>
      </c>
      <c r="G17" s="10">
        <f t="shared" si="1"/>
        <v>790571</v>
      </c>
      <c r="K17" s="3"/>
    </row>
    <row r="18" spans="1:11" hidden="1" x14ac:dyDescent="0.25">
      <c r="A18" s="3" t="s">
        <v>23</v>
      </c>
      <c r="B18" s="5">
        <v>140002</v>
      </c>
      <c r="C18" s="5">
        <v>141815</v>
      </c>
      <c r="D18" s="5">
        <v>165995</v>
      </c>
      <c r="E18" s="5">
        <v>152885</v>
      </c>
      <c r="F18" s="10">
        <f t="shared" si="0"/>
        <v>191013.09999999963</v>
      </c>
      <c r="G18" s="10">
        <f t="shared" si="1"/>
        <v>197296</v>
      </c>
      <c r="K18" s="3"/>
    </row>
    <row r="19" spans="1:11" hidden="1" x14ac:dyDescent="0.25">
      <c r="A19" s="3" t="s">
        <v>30</v>
      </c>
      <c r="B19" s="5">
        <v>6442</v>
      </c>
      <c r="C19" s="5">
        <v>21951</v>
      </c>
      <c r="D19" s="5">
        <v>41425</v>
      </c>
      <c r="E19" s="5">
        <v>46334</v>
      </c>
      <c r="F19" s="10">
        <f t="shared" si="0"/>
        <v>119485.5</v>
      </c>
      <c r="G19" s="10">
        <f t="shared" si="1"/>
        <v>133400.5</v>
      </c>
      <c r="K19" s="3"/>
    </row>
    <row r="20" spans="1:11" hidden="1" x14ac:dyDescent="0.25">
      <c r="A20" s="3" t="s">
        <v>31</v>
      </c>
      <c r="B20" s="5">
        <v>3244</v>
      </c>
      <c r="C20" s="5">
        <v>14898</v>
      </c>
      <c r="D20" s="5">
        <v>22254</v>
      </c>
      <c r="E20" s="5">
        <v>16581</v>
      </c>
      <c r="F20" s="10">
        <f t="shared" si="0"/>
        <v>45032.799999998882</v>
      </c>
      <c r="G20" s="10">
        <f t="shared" si="1"/>
        <v>49769.5</v>
      </c>
      <c r="K20" s="3"/>
    </row>
    <row r="21" spans="1:11" hidden="1" x14ac:dyDescent="0.25">
      <c r="A21" s="3" t="s">
        <v>22</v>
      </c>
      <c r="B21" s="5">
        <v>0</v>
      </c>
      <c r="C21" s="5">
        <v>50991</v>
      </c>
      <c r="D21" s="5">
        <v>22554</v>
      </c>
      <c r="E21" s="5">
        <v>19189</v>
      </c>
      <c r="F21" s="10">
        <f t="shared" si="0"/>
        <v>42118</v>
      </c>
      <c r="G21" s="10">
        <f t="shared" si="1"/>
        <v>45031</v>
      </c>
      <c r="K21" s="3"/>
    </row>
    <row r="22" spans="1:11" hidden="1" x14ac:dyDescent="0.25">
      <c r="A22" s="3" t="s">
        <v>19</v>
      </c>
      <c r="B22" s="5">
        <v>127</v>
      </c>
      <c r="C22" s="5">
        <v>540</v>
      </c>
      <c r="D22" s="5">
        <v>572</v>
      </c>
      <c r="E22" s="5">
        <v>534</v>
      </c>
      <c r="F22" s="10">
        <f t="shared" si="0"/>
        <v>1257.6999999999825</v>
      </c>
      <c r="G22" s="10">
        <f t="shared" si="1"/>
        <v>1383</v>
      </c>
      <c r="K22" s="3"/>
    </row>
    <row r="23" spans="1:11" hidden="1" x14ac:dyDescent="0.25">
      <c r="A23" s="3" t="s">
        <v>33</v>
      </c>
      <c r="B23" s="5">
        <v>0</v>
      </c>
      <c r="C23" s="5">
        <v>0</v>
      </c>
      <c r="D23" s="5">
        <v>0</v>
      </c>
      <c r="E23" s="5">
        <v>0</v>
      </c>
      <c r="F23" s="10">
        <f t="shared" si="0"/>
        <v>0</v>
      </c>
      <c r="G23" s="10">
        <f t="shared" si="1"/>
        <v>0</v>
      </c>
      <c r="K23" s="3"/>
    </row>
    <row r="24" spans="1:11" hidden="1" x14ac:dyDescent="0.25">
      <c r="A24" s="3" t="s">
        <v>37</v>
      </c>
      <c r="B24" s="5">
        <v>0</v>
      </c>
      <c r="C24" s="5">
        <v>0</v>
      </c>
      <c r="D24" s="5">
        <v>0</v>
      </c>
      <c r="E24" s="5">
        <v>0</v>
      </c>
      <c r="F24" s="10">
        <f t="shared" si="0"/>
        <v>0</v>
      </c>
      <c r="G24" s="10">
        <f t="shared" si="1"/>
        <v>0</v>
      </c>
      <c r="K24" s="3"/>
    </row>
    <row r="25" spans="1:11" hidden="1" x14ac:dyDescent="0.25">
      <c r="A25" s="3" t="s">
        <v>36</v>
      </c>
      <c r="B25" s="5">
        <v>0</v>
      </c>
      <c r="C25" s="5">
        <v>0</v>
      </c>
      <c r="D25" s="5">
        <v>0</v>
      </c>
      <c r="E25" s="5">
        <v>0</v>
      </c>
      <c r="F25" s="10">
        <f t="shared" si="0"/>
        <v>0</v>
      </c>
      <c r="G25" s="10">
        <f t="shared" si="1"/>
        <v>0</v>
      </c>
      <c r="K25" s="3"/>
    </row>
    <row r="26" spans="1:11" hidden="1" x14ac:dyDescent="0.25">
      <c r="A26" s="3" t="s">
        <v>26</v>
      </c>
      <c r="B26" s="5">
        <v>0</v>
      </c>
      <c r="C26" s="5">
        <v>0</v>
      </c>
      <c r="D26" s="5">
        <v>0</v>
      </c>
      <c r="E26" s="5">
        <v>0</v>
      </c>
      <c r="F26" s="10">
        <f t="shared" si="0"/>
        <v>0</v>
      </c>
      <c r="G26" s="10">
        <f t="shared" si="1"/>
        <v>0</v>
      </c>
      <c r="K26" s="3"/>
    </row>
    <row r="27" spans="1:11" hidden="1" x14ac:dyDescent="0.25">
      <c r="A27" s="3" t="s">
        <v>15</v>
      </c>
      <c r="B27" s="5">
        <v>23558336</v>
      </c>
      <c r="C27" s="5">
        <v>27407421</v>
      </c>
      <c r="D27" s="5">
        <v>19858439</v>
      </c>
      <c r="E27" s="5">
        <v>14121662</v>
      </c>
      <c r="F27" s="10">
        <f t="shared" si="0"/>
        <v>-2071888.0999994278</v>
      </c>
      <c r="G27" s="10">
        <f t="shared" si="1"/>
        <v>-5657788.5</v>
      </c>
      <c r="K27" s="3"/>
    </row>
    <row r="28" spans="1:11" hidden="1" x14ac:dyDescent="0.25">
      <c r="A28" s="3" t="s">
        <v>21</v>
      </c>
      <c r="B28" s="5">
        <v>5005031</v>
      </c>
      <c r="C28" s="5">
        <v>1542403</v>
      </c>
      <c r="D28" s="5">
        <v>1417441</v>
      </c>
      <c r="E28" s="5">
        <v>1413440</v>
      </c>
      <c r="F28" s="10">
        <f t="shared" si="0"/>
        <v>-4740249</v>
      </c>
      <c r="G28" s="10">
        <f t="shared" si="1"/>
        <v>-5830222.5</v>
      </c>
      <c r="K28" s="3"/>
    </row>
    <row r="29" spans="1:11" hidden="1" x14ac:dyDescent="0.25">
      <c r="A29" s="3" t="s">
        <v>13</v>
      </c>
      <c r="B29" s="5">
        <v>5075567</v>
      </c>
      <c r="C29" s="5">
        <v>825391</v>
      </c>
      <c r="D29" s="5">
        <v>644748</v>
      </c>
      <c r="E29" s="5">
        <v>775901</v>
      </c>
      <c r="F29" s="10">
        <f t="shared" si="0"/>
        <v>-6671364.9000000954</v>
      </c>
      <c r="G29" s="10">
        <f t="shared" si="1"/>
        <v>-7979329</v>
      </c>
      <c r="K29" s="3"/>
    </row>
    <row r="30" spans="1:11" hidden="1" x14ac:dyDescent="0.25">
      <c r="A30" s="3" t="s">
        <v>24</v>
      </c>
      <c r="B30" s="5">
        <v>8305634</v>
      </c>
      <c r="C30" s="5">
        <v>3488749</v>
      </c>
      <c r="D30" s="5">
        <v>2852762</v>
      </c>
      <c r="E30" s="5">
        <v>2535255</v>
      </c>
      <c r="F30" s="10">
        <f t="shared" si="0"/>
        <v>-7370030.5999999046</v>
      </c>
      <c r="G30" s="10">
        <f t="shared" si="1"/>
        <v>-9164743</v>
      </c>
      <c r="K30" s="3"/>
    </row>
    <row r="31" spans="1:11" hidden="1" x14ac:dyDescent="0.25">
      <c r="A31" s="3" t="s">
        <v>28</v>
      </c>
      <c r="B31" s="5">
        <v>5858461</v>
      </c>
      <c r="C31" s="5">
        <v>241916</v>
      </c>
      <c r="D31" s="5">
        <v>160638</v>
      </c>
      <c r="E31" s="5">
        <v>140918</v>
      </c>
      <c r="F31" s="10">
        <f t="shared" si="0"/>
        <v>-9601556.2999997139</v>
      </c>
      <c r="G31" s="10">
        <f t="shared" si="1"/>
        <v>-11324947</v>
      </c>
      <c r="K31" s="3"/>
    </row>
    <row r="32" spans="1:11" hidden="1" x14ac:dyDescent="0.25">
      <c r="A32" s="3" t="s">
        <v>20</v>
      </c>
      <c r="B32" s="5">
        <v>9167468</v>
      </c>
      <c r="C32" s="5">
        <v>123976</v>
      </c>
      <c r="D32" s="5">
        <v>93448</v>
      </c>
      <c r="E32" s="5">
        <v>77491</v>
      </c>
      <c r="F32" s="10">
        <f t="shared" si="0"/>
        <v>-15379702.599999428</v>
      </c>
      <c r="G32" s="10">
        <f t="shared" si="1"/>
        <v>-18109748.5</v>
      </c>
      <c r="K32" s="3"/>
    </row>
    <row r="33" spans="1:7" hidden="1" x14ac:dyDescent="0.25">
      <c r="A33" s="3" t="s">
        <v>39</v>
      </c>
      <c r="B33" s="5">
        <v>25789934</v>
      </c>
      <c r="C33" s="5">
        <v>1422632</v>
      </c>
      <c r="D33" s="5">
        <v>1725178</v>
      </c>
      <c r="E33" s="5">
        <v>1797680</v>
      </c>
      <c r="F33" s="10">
        <f t="shared" si="0"/>
        <v>-38904384.399999619</v>
      </c>
      <c r="G33" s="10">
        <f t="shared" si="1"/>
        <v>-46071806</v>
      </c>
    </row>
    <row r="44" spans="1:7" x14ac:dyDescent="0.25">
      <c r="A44" t="s">
        <v>0</v>
      </c>
      <c r="B44" t="s">
        <v>7</v>
      </c>
      <c r="C44" t="s">
        <v>8</v>
      </c>
      <c r="F44" s="5"/>
      <c r="G44"/>
    </row>
    <row r="45" spans="1:7" hidden="1" x14ac:dyDescent="0.25">
      <c r="A45" t="s">
        <v>13</v>
      </c>
      <c r="B45">
        <v>2017</v>
      </c>
      <c r="C45">
        <v>-83.74</v>
      </c>
      <c r="F45" s="5"/>
      <c r="G45"/>
    </row>
    <row r="46" spans="1:7" hidden="1" x14ac:dyDescent="0.25">
      <c r="A46" t="s">
        <v>13</v>
      </c>
      <c r="B46">
        <v>2018</v>
      </c>
      <c r="C46">
        <v>-21.89</v>
      </c>
      <c r="F46" s="5"/>
      <c r="G46"/>
    </row>
    <row r="47" spans="1:7" hidden="1" x14ac:dyDescent="0.25">
      <c r="A47" t="s">
        <v>13</v>
      </c>
      <c r="B47">
        <v>2019</v>
      </c>
      <c r="C47">
        <v>20.34</v>
      </c>
      <c r="F47" s="5"/>
      <c r="G47"/>
    </row>
    <row r="48" spans="1:7" x14ac:dyDescent="0.25">
      <c r="A48" t="s">
        <v>14</v>
      </c>
      <c r="B48">
        <v>2019</v>
      </c>
      <c r="C48">
        <v>237.32</v>
      </c>
      <c r="E48" s="2" t="s">
        <v>11</v>
      </c>
      <c r="F48" s="2" t="s">
        <v>12</v>
      </c>
      <c r="G48"/>
    </row>
    <row r="49" spans="1:11" x14ac:dyDescent="0.25">
      <c r="A49" t="s">
        <v>14</v>
      </c>
      <c r="B49">
        <v>2018</v>
      </c>
      <c r="C49">
        <v>-7.19</v>
      </c>
      <c r="E49" s="2" t="s">
        <v>9</v>
      </c>
      <c r="F49" t="s">
        <v>14</v>
      </c>
      <c r="G49" t="s">
        <v>5</v>
      </c>
      <c r="H49" t="s">
        <v>32</v>
      </c>
      <c r="I49" t="s">
        <v>34</v>
      </c>
      <c r="J49" t="s">
        <v>40</v>
      </c>
      <c r="K49" t="s">
        <v>10</v>
      </c>
    </row>
    <row r="50" spans="1:11" x14ac:dyDescent="0.25">
      <c r="A50" t="s">
        <v>14</v>
      </c>
      <c r="B50">
        <v>2017</v>
      </c>
      <c r="C50">
        <v>360.54</v>
      </c>
      <c r="E50" s="3">
        <v>2017</v>
      </c>
      <c r="F50">
        <v>360.54</v>
      </c>
      <c r="G50">
        <v>652.24</v>
      </c>
      <c r="H50">
        <v>447.56</v>
      </c>
      <c r="I50">
        <v>262.91000000000003</v>
      </c>
      <c r="J50">
        <v>305.05</v>
      </c>
      <c r="K50">
        <v>2028.3</v>
      </c>
    </row>
    <row r="51" spans="1:11" hidden="1" x14ac:dyDescent="0.25">
      <c r="A51" t="s">
        <v>15</v>
      </c>
      <c r="B51">
        <v>2017</v>
      </c>
      <c r="C51">
        <v>16.34</v>
      </c>
      <c r="E51" s="3">
        <v>2018</v>
      </c>
      <c r="F51">
        <v>-7.19</v>
      </c>
      <c r="G51">
        <v>822.5</v>
      </c>
      <c r="H51">
        <v>-9.1</v>
      </c>
      <c r="I51">
        <v>-19.61</v>
      </c>
      <c r="J51">
        <v>95.29</v>
      </c>
      <c r="K51">
        <v>881.88999999999987</v>
      </c>
    </row>
    <row r="52" spans="1:11" hidden="1" x14ac:dyDescent="0.25">
      <c r="A52" t="s">
        <v>15</v>
      </c>
      <c r="B52">
        <v>2018</v>
      </c>
      <c r="C52">
        <v>-27.54</v>
      </c>
      <c r="E52" s="3">
        <v>2019</v>
      </c>
      <c r="F52">
        <v>237.32</v>
      </c>
      <c r="G52">
        <v>-96.08</v>
      </c>
      <c r="H52">
        <v>55.37</v>
      </c>
      <c r="I52">
        <v>100.59</v>
      </c>
      <c r="J52">
        <v>-67.17</v>
      </c>
      <c r="K52">
        <v>230.03000000000003</v>
      </c>
    </row>
    <row r="53" spans="1:11" hidden="1" x14ac:dyDescent="0.25">
      <c r="A53" t="s">
        <v>15</v>
      </c>
      <c r="B53">
        <v>2019</v>
      </c>
      <c r="C53">
        <v>-28.89</v>
      </c>
      <c r="E53" s="3" t="s">
        <v>10</v>
      </c>
      <c r="F53">
        <v>590.67000000000007</v>
      </c>
      <c r="G53">
        <v>1378.66</v>
      </c>
      <c r="H53">
        <v>493.83</v>
      </c>
      <c r="I53">
        <v>343.89</v>
      </c>
      <c r="J53">
        <v>333.17</v>
      </c>
      <c r="K53">
        <v>3140.22</v>
      </c>
    </row>
    <row r="54" spans="1:11" hidden="1" x14ac:dyDescent="0.25">
      <c r="A54" t="s">
        <v>16</v>
      </c>
      <c r="B54">
        <v>2019</v>
      </c>
      <c r="C54">
        <v>-21.93</v>
      </c>
      <c r="G54"/>
    </row>
    <row r="55" spans="1:11" hidden="1" x14ac:dyDescent="0.25">
      <c r="A55" t="s">
        <v>16</v>
      </c>
      <c r="B55">
        <v>2018</v>
      </c>
      <c r="C55">
        <v>8.5500000000000007</v>
      </c>
      <c r="G55"/>
    </row>
    <row r="56" spans="1:11" hidden="1" x14ac:dyDescent="0.25">
      <c r="A56" t="s">
        <v>16</v>
      </c>
      <c r="B56">
        <v>2017</v>
      </c>
      <c r="C56">
        <v>484.42</v>
      </c>
      <c r="G56"/>
    </row>
    <row r="57" spans="1:11" hidden="1" x14ac:dyDescent="0.25">
      <c r="A57" t="s">
        <v>17</v>
      </c>
      <c r="B57">
        <v>2017</v>
      </c>
      <c r="C57">
        <v>307.52999999999997</v>
      </c>
      <c r="G57"/>
    </row>
    <row r="58" spans="1:11" hidden="1" x14ac:dyDescent="0.25">
      <c r="A58" t="s">
        <v>17</v>
      </c>
      <c r="B58">
        <v>2018</v>
      </c>
      <c r="C58">
        <v>75.62</v>
      </c>
      <c r="G58"/>
    </row>
    <row r="59" spans="1:11" hidden="1" x14ac:dyDescent="0.25">
      <c r="A59" t="s">
        <v>17</v>
      </c>
      <c r="B59">
        <v>2019</v>
      </c>
      <c r="C59">
        <v>13.01</v>
      </c>
      <c r="G59"/>
    </row>
    <row r="60" spans="1:11" x14ac:dyDescent="0.25">
      <c r="A60" t="s">
        <v>5</v>
      </c>
      <c r="B60">
        <v>2019</v>
      </c>
      <c r="C60">
        <v>-96.08</v>
      </c>
      <c r="G60"/>
    </row>
    <row r="61" spans="1:11" x14ac:dyDescent="0.25">
      <c r="A61" t="s">
        <v>5</v>
      </c>
      <c r="B61">
        <v>2018</v>
      </c>
      <c r="C61">
        <v>822.5</v>
      </c>
      <c r="G61"/>
    </row>
    <row r="62" spans="1:11" x14ac:dyDescent="0.25">
      <c r="A62" t="s">
        <v>5</v>
      </c>
      <c r="B62">
        <v>2017</v>
      </c>
      <c r="C62">
        <v>652.24</v>
      </c>
      <c r="G62"/>
    </row>
    <row r="63" spans="1:11" hidden="1" x14ac:dyDescent="0.25">
      <c r="A63" t="s">
        <v>18</v>
      </c>
      <c r="B63">
        <v>2017</v>
      </c>
      <c r="C63">
        <v>329.02</v>
      </c>
      <c r="G63"/>
    </row>
    <row r="64" spans="1:11" hidden="1" x14ac:dyDescent="0.25">
      <c r="A64" t="s">
        <v>18</v>
      </c>
      <c r="B64">
        <v>2018</v>
      </c>
      <c r="C64">
        <v>-9.3000000000000007</v>
      </c>
      <c r="G64"/>
    </row>
    <row r="65" spans="1:7" hidden="1" x14ac:dyDescent="0.25">
      <c r="A65" t="s">
        <v>18</v>
      </c>
      <c r="B65">
        <v>2019</v>
      </c>
      <c r="C65">
        <v>-1.4</v>
      </c>
      <c r="G65"/>
    </row>
    <row r="66" spans="1:7" hidden="1" x14ac:dyDescent="0.25">
      <c r="A66" t="s">
        <v>19</v>
      </c>
      <c r="B66">
        <v>2019</v>
      </c>
      <c r="C66">
        <v>-6.64</v>
      </c>
      <c r="G66"/>
    </row>
    <row r="67" spans="1:7" hidden="1" x14ac:dyDescent="0.25">
      <c r="A67" t="s">
        <v>19</v>
      </c>
      <c r="B67">
        <v>2018</v>
      </c>
      <c r="C67">
        <v>5.93</v>
      </c>
      <c r="G67"/>
    </row>
    <row r="68" spans="1:7" hidden="1" x14ac:dyDescent="0.25">
      <c r="A68" t="s">
        <v>19</v>
      </c>
      <c r="B68">
        <v>2017</v>
      </c>
      <c r="C68">
        <v>325.2</v>
      </c>
      <c r="G68"/>
    </row>
    <row r="69" spans="1:7" hidden="1" x14ac:dyDescent="0.25">
      <c r="A69" t="s">
        <v>20</v>
      </c>
      <c r="B69">
        <v>2017</v>
      </c>
      <c r="C69">
        <v>-98.65</v>
      </c>
      <c r="G69"/>
    </row>
    <row r="70" spans="1:7" hidden="1" x14ac:dyDescent="0.25">
      <c r="A70" t="s">
        <v>20</v>
      </c>
      <c r="B70">
        <v>2018</v>
      </c>
      <c r="C70">
        <v>-24.62</v>
      </c>
      <c r="G70"/>
    </row>
    <row r="71" spans="1:7" hidden="1" x14ac:dyDescent="0.25">
      <c r="A71" t="s">
        <v>20</v>
      </c>
      <c r="B71">
        <v>2019</v>
      </c>
      <c r="C71">
        <v>-17.079999999999998</v>
      </c>
      <c r="G71"/>
    </row>
    <row r="72" spans="1:7" hidden="1" x14ac:dyDescent="0.25">
      <c r="A72" t="s">
        <v>21</v>
      </c>
      <c r="B72">
        <v>2019</v>
      </c>
      <c r="C72">
        <v>-0.28000000000000003</v>
      </c>
      <c r="G72"/>
    </row>
    <row r="73" spans="1:7" hidden="1" x14ac:dyDescent="0.25">
      <c r="A73" t="s">
        <v>21</v>
      </c>
      <c r="B73">
        <v>2018</v>
      </c>
      <c r="C73">
        <v>-8.1</v>
      </c>
      <c r="G73"/>
    </row>
    <row r="74" spans="1:7" hidden="1" x14ac:dyDescent="0.25">
      <c r="A74" t="s">
        <v>21</v>
      </c>
      <c r="B74">
        <v>2017</v>
      </c>
      <c r="C74">
        <v>-69.180000000000007</v>
      </c>
      <c r="G74"/>
    </row>
    <row r="75" spans="1:7" hidden="1" x14ac:dyDescent="0.25">
      <c r="A75" t="s">
        <v>22</v>
      </c>
      <c r="B75">
        <v>2017</v>
      </c>
      <c r="C75">
        <v>0</v>
      </c>
      <c r="G75"/>
    </row>
    <row r="76" spans="1:7" hidden="1" x14ac:dyDescent="0.25">
      <c r="A76" t="s">
        <v>22</v>
      </c>
      <c r="B76">
        <v>2018</v>
      </c>
      <c r="C76">
        <v>-55.77</v>
      </c>
      <c r="G76"/>
    </row>
    <row r="77" spans="1:7" hidden="1" x14ac:dyDescent="0.25">
      <c r="A77" t="s">
        <v>22</v>
      </c>
      <c r="B77">
        <v>2019</v>
      </c>
      <c r="C77">
        <v>-14.92</v>
      </c>
      <c r="G77"/>
    </row>
    <row r="78" spans="1:7" hidden="1" x14ac:dyDescent="0.25">
      <c r="A78" t="s">
        <v>23</v>
      </c>
      <c r="B78">
        <v>2019</v>
      </c>
      <c r="C78">
        <v>-7.9</v>
      </c>
      <c r="G78"/>
    </row>
    <row r="79" spans="1:7" hidden="1" x14ac:dyDescent="0.25">
      <c r="A79" t="s">
        <v>23</v>
      </c>
      <c r="B79">
        <v>2018</v>
      </c>
      <c r="C79">
        <v>17.05</v>
      </c>
      <c r="G79"/>
    </row>
    <row r="80" spans="1:7" hidden="1" x14ac:dyDescent="0.25">
      <c r="A80" t="s">
        <v>23</v>
      </c>
      <c r="B80">
        <v>2017</v>
      </c>
      <c r="C80">
        <v>1.29</v>
      </c>
      <c r="G80"/>
    </row>
    <row r="81" spans="1:7" hidden="1" x14ac:dyDescent="0.25">
      <c r="A81" t="s">
        <v>24</v>
      </c>
      <c r="B81">
        <v>2017</v>
      </c>
      <c r="C81">
        <v>-58</v>
      </c>
      <c r="G81"/>
    </row>
    <row r="82" spans="1:7" hidden="1" x14ac:dyDescent="0.25">
      <c r="A82" t="s">
        <v>24</v>
      </c>
      <c r="B82">
        <v>2018</v>
      </c>
      <c r="C82">
        <v>-18.23</v>
      </c>
      <c r="G82"/>
    </row>
    <row r="83" spans="1:7" hidden="1" x14ac:dyDescent="0.25">
      <c r="A83" t="s">
        <v>24</v>
      </c>
      <c r="B83">
        <v>2019</v>
      </c>
      <c r="C83">
        <v>-11.13</v>
      </c>
      <c r="G83"/>
    </row>
    <row r="84" spans="1:7" hidden="1" x14ac:dyDescent="0.25">
      <c r="A84" t="s">
        <v>4</v>
      </c>
      <c r="B84">
        <v>2019</v>
      </c>
      <c r="C84">
        <v>-32.21</v>
      </c>
      <c r="G84"/>
    </row>
    <row r="85" spans="1:7" hidden="1" x14ac:dyDescent="0.25">
      <c r="A85" t="s">
        <v>4</v>
      </c>
      <c r="B85">
        <v>2018</v>
      </c>
      <c r="C85">
        <v>107.7</v>
      </c>
      <c r="G85"/>
    </row>
    <row r="86" spans="1:7" hidden="1" x14ac:dyDescent="0.25">
      <c r="A86" t="s">
        <v>4</v>
      </c>
      <c r="B86">
        <v>2017</v>
      </c>
      <c r="C86">
        <v>2356.11</v>
      </c>
      <c r="G86"/>
    </row>
    <row r="87" spans="1:7" hidden="1" x14ac:dyDescent="0.25">
      <c r="A87" t="s">
        <v>25</v>
      </c>
      <c r="B87">
        <v>2017</v>
      </c>
      <c r="C87">
        <v>123.11</v>
      </c>
      <c r="G87"/>
    </row>
    <row r="88" spans="1:7" hidden="1" x14ac:dyDescent="0.25">
      <c r="A88" t="s">
        <v>25</v>
      </c>
      <c r="B88">
        <v>2018</v>
      </c>
      <c r="C88">
        <v>-49.53</v>
      </c>
      <c r="G88"/>
    </row>
    <row r="89" spans="1:7" hidden="1" x14ac:dyDescent="0.25">
      <c r="A89" t="s">
        <v>25</v>
      </c>
      <c r="B89">
        <v>2019</v>
      </c>
      <c r="C89">
        <v>39.81</v>
      </c>
      <c r="G89"/>
    </row>
    <row r="90" spans="1:7" hidden="1" x14ac:dyDescent="0.25">
      <c r="A90" t="s">
        <v>26</v>
      </c>
      <c r="B90">
        <v>2019</v>
      </c>
      <c r="C90">
        <v>0</v>
      </c>
      <c r="G90"/>
    </row>
    <row r="91" spans="1:7" hidden="1" x14ac:dyDescent="0.25">
      <c r="A91" t="s">
        <v>26</v>
      </c>
      <c r="B91">
        <v>2018</v>
      </c>
      <c r="C91">
        <v>0</v>
      </c>
      <c r="G91"/>
    </row>
    <row r="92" spans="1:7" hidden="1" x14ac:dyDescent="0.25">
      <c r="A92" t="s">
        <v>26</v>
      </c>
      <c r="B92">
        <v>2017</v>
      </c>
      <c r="C92">
        <v>0</v>
      </c>
      <c r="G92"/>
    </row>
    <row r="93" spans="1:7" hidden="1" x14ac:dyDescent="0.25">
      <c r="A93" t="s">
        <v>27</v>
      </c>
      <c r="B93">
        <v>2017</v>
      </c>
      <c r="C93">
        <v>350.97</v>
      </c>
      <c r="G93"/>
    </row>
    <row r="94" spans="1:7" hidden="1" x14ac:dyDescent="0.25">
      <c r="A94" t="s">
        <v>27</v>
      </c>
      <c r="B94">
        <v>2018</v>
      </c>
      <c r="C94">
        <v>-21.28</v>
      </c>
      <c r="G94"/>
    </row>
    <row r="95" spans="1:7" hidden="1" x14ac:dyDescent="0.25">
      <c r="A95" t="s">
        <v>27</v>
      </c>
      <c r="B95">
        <v>2019</v>
      </c>
      <c r="C95">
        <v>0.21</v>
      </c>
      <c r="G95"/>
    </row>
    <row r="96" spans="1:7" hidden="1" x14ac:dyDescent="0.25">
      <c r="A96" t="s">
        <v>28</v>
      </c>
      <c r="B96">
        <v>2019</v>
      </c>
      <c r="C96">
        <v>-12.28</v>
      </c>
      <c r="G96"/>
    </row>
    <row r="97" spans="1:7" hidden="1" x14ac:dyDescent="0.25">
      <c r="A97" t="s">
        <v>28</v>
      </c>
      <c r="B97">
        <v>2018</v>
      </c>
      <c r="C97">
        <v>-33.6</v>
      </c>
      <c r="G97"/>
    </row>
    <row r="98" spans="1:7" hidden="1" x14ac:dyDescent="0.25">
      <c r="A98" t="s">
        <v>28</v>
      </c>
      <c r="B98">
        <v>2017</v>
      </c>
      <c r="C98">
        <v>-95.87</v>
      </c>
      <c r="G98"/>
    </row>
    <row r="99" spans="1:7" hidden="1" x14ac:dyDescent="0.25">
      <c r="A99" t="s">
        <v>29</v>
      </c>
      <c r="B99">
        <v>2017</v>
      </c>
      <c r="C99">
        <v>380.58</v>
      </c>
      <c r="G99"/>
    </row>
    <row r="100" spans="1:7" hidden="1" x14ac:dyDescent="0.25">
      <c r="A100" t="s">
        <v>29</v>
      </c>
      <c r="B100">
        <v>2018</v>
      </c>
      <c r="C100">
        <v>-5.17</v>
      </c>
      <c r="G100"/>
    </row>
    <row r="101" spans="1:7" hidden="1" x14ac:dyDescent="0.25">
      <c r="A101" t="s">
        <v>29</v>
      </c>
      <c r="B101">
        <v>2019</v>
      </c>
      <c r="C101">
        <v>-8.6300000000000008</v>
      </c>
      <c r="G101"/>
    </row>
    <row r="102" spans="1:7" hidden="1" x14ac:dyDescent="0.25">
      <c r="A102" t="s">
        <v>30</v>
      </c>
      <c r="B102">
        <v>2019</v>
      </c>
      <c r="C102">
        <v>11.85</v>
      </c>
      <c r="G102"/>
    </row>
    <row r="103" spans="1:7" hidden="1" x14ac:dyDescent="0.25">
      <c r="A103" t="s">
        <v>30</v>
      </c>
      <c r="B103">
        <v>2018</v>
      </c>
      <c r="C103">
        <v>88.72</v>
      </c>
      <c r="G103"/>
    </row>
    <row r="104" spans="1:7" hidden="1" x14ac:dyDescent="0.25">
      <c r="A104" t="s">
        <v>30</v>
      </c>
      <c r="B104">
        <v>2017</v>
      </c>
      <c r="C104">
        <v>240.75</v>
      </c>
      <c r="G104"/>
    </row>
    <row r="105" spans="1:7" hidden="1" x14ac:dyDescent="0.25">
      <c r="A105" t="s">
        <v>31</v>
      </c>
      <c r="B105">
        <v>2017</v>
      </c>
      <c r="C105">
        <v>359.25</v>
      </c>
      <c r="G105"/>
    </row>
    <row r="106" spans="1:7" hidden="1" x14ac:dyDescent="0.25">
      <c r="A106" t="s">
        <v>31</v>
      </c>
      <c r="B106">
        <v>2018</v>
      </c>
      <c r="C106">
        <v>49.38</v>
      </c>
      <c r="G106"/>
    </row>
    <row r="107" spans="1:7" hidden="1" x14ac:dyDescent="0.25">
      <c r="A107" t="s">
        <v>31</v>
      </c>
      <c r="B107">
        <v>2019</v>
      </c>
      <c r="C107">
        <v>-25.49</v>
      </c>
      <c r="G107"/>
    </row>
    <row r="108" spans="1:7" x14ac:dyDescent="0.25">
      <c r="A108" t="s">
        <v>32</v>
      </c>
      <c r="B108">
        <v>2019</v>
      </c>
      <c r="C108">
        <v>55.37</v>
      </c>
      <c r="G108"/>
    </row>
    <row r="109" spans="1:7" x14ac:dyDescent="0.25">
      <c r="A109" t="s">
        <v>32</v>
      </c>
      <c r="B109">
        <v>2018</v>
      </c>
      <c r="C109">
        <v>-9.1</v>
      </c>
      <c r="G109"/>
    </row>
    <row r="110" spans="1:7" x14ac:dyDescent="0.25">
      <c r="A110" t="s">
        <v>32</v>
      </c>
      <c r="B110">
        <v>2017</v>
      </c>
      <c r="C110">
        <v>447.56</v>
      </c>
      <c r="G110"/>
    </row>
    <row r="111" spans="1:7" hidden="1" x14ac:dyDescent="0.25">
      <c r="A111" t="s">
        <v>33</v>
      </c>
      <c r="B111">
        <v>2017</v>
      </c>
      <c r="C111">
        <v>0</v>
      </c>
      <c r="G111"/>
    </row>
    <row r="112" spans="1:7" hidden="1" x14ac:dyDescent="0.25">
      <c r="A112" t="s">
        <v>33</v>
      </c>
      <c r="B112">
        <v>2018</v>
      </c>
      <c r="C112">
        <v>0</v>
      </c>
      <c r="G112"/>
    </row>
    <row r="113" spans="1:7" hidden="1" x14ac:dyDescent="0.25">
      <c r="A113" t="s">
        <v>33</v>
      </c>
      <c r="B113">
        <v>2019</v>
      </c>
      <c r="C113">
        <v>0</v>
      </c>
      <c r="G113"/>
    </row>
    <row r="114" spans="1:7" x14ac:dyDescent="0.25">
      <c r="A114" t="s">
        <v>34</v>
      </c>
      <c r="B114">
        <v>2019</v>
      </c>
      <c r="C114">
        <v>100.59</v>
      </c>
      <c r="G114"/>
    </row>
    <row r="115" spans="1:7" x14ac:dyDescent="0.25">
      <c r="A115" t="s">
        <v>34</v>
      </c>
      <c r="B115">
        <v>2018</v>
      </c>
      <c r="C115">
        <v>-19.61</v>
      </c>
      <c r="G115"/>
    </row>
    <row r="116" spans="1:7" x14ac:dyDescent="0.25">
      <c r="A116" t="s">
        <v>34</v>
      </c>
      <c r="B116">
        <v>2017</v>
      </c>
      <c r="C116">
        <v>262.91000000000003</v>
      </c>
      <c r="G116"/>
    </row>
    <row r="117" spans="1:7" hidden="1" x14ac:dyDescent="0.25">
      <c r="A117" t="s">
        <v>35</v>
      </c>
      <c r="B117">
        <v>2017</v>
      </c>
      <c r="C117">
        <v>219.68</v>
      </c>
      <c r="G117"/>
    </row>
    <row r="118" spans="1:7" hidden="1" x14ac:dyDescent="0.25">
      <c r="A118" t="s">
        <v>35</v>
      </c>
      <c r="B118">
        <v>2018</v>
      </c>
      <c r="C118">
        <v>12.01</v>
      </c>
      <c r="G118"/>
    </row>
    <row r="119" spans="1:7" hidden="1" x14ac:dyDescent="0.25">
      <c r="A119" t="s">
        <v>35</v>
      </c>
      <c r="B119">
        <v>2019</v>
      </c>
      <c r="C119">
        <v>132.83000000000001</v>
      </c>
      <c r="G119"/>
    </row>
    <row r="120" spans="1:7" hidden="1" x14ac:dyDescent="0.25">
      <c r="A120" t="s">
        <v>36</v>
      </c>
      <c r="B120">
        <v>2019</v>
      </c>
      <c r="C120">
        <v>0</v>
      </c>
      <c r="G120"/>
    </row>
    <row r="121" spans="1:7" hidden="1" x14ac:dyDescent="0.25">
      <c r="A121" t="s">
        <v>36</v>
      </c>
      <c r="B121">
        <v>2018</v>
      </c>
      <c r="C121">
        <v>0</v>
      </c>
      <c r="G121"/>
    </row>
    <row r="122" spans="1:7" hidden="1" x14ac:dyDescent="0.25">
      <c r="A122" t="s">
        <v>36</v>
      </c>
      <c r="B122">
        <v>2017</v>
      </c>
      <c r="C122">
        <v>0</v>
      </c>
      <c r="G122"/>
    </row>
    <row r="123" spans="1:7" hidden="1" x14ac:dyDescent="0.25">
      <c r="A123" t="s">
        <v>37</v>
      </c>
      <c r="B123">
        <v>2017</v>
      </c>
      <c r="C123">
        <v>0</v>
      </c>
      <c r="G123"/>
    </row>
    <row r="124" spans="1:7" hidden="1" x14ac:dyDescent="0.25">
      <c r="A124" t="s">
        <v>37</v>
      </c>
      <c r="B124">
        <v>2018</v>
      </c>
      <c r="C124">
        <v>0</v>
      </c>
      <c r="G124"/>
    </row>
    <row r="125" spans="1:7" hidden="1" x14ac:dyDescent="0.25">
      <c r="A125" t="s">
        <v>37</v>
      </c>
      <c r="B125">
        <v>2019</v>
      </c>
      <c r="C125">
        <v>0</v>
      </c>
      <c r="G125"/>
    </row>
    <row r="126" spans="1:7" hidden="1" x14ac:dyDescent="0.25">
      <c r="A126" t="s">
        <v>38</v>
      </c>
      <c r="B126">
        <v>2019</v>
      </c>
      <c r="C126">
        <v>4.2</v>
      </c>
      <c r="G126"/>
    </row>
    <row r="127" spans="1:7" hidden="1" x14ac:dyDescent="0.25">
      <c r="A127" t="s">
        <v>38</v>
      </c>
      <c r="B127">
        <v>2018</v>
      </c>
      <c r="C127">
        <v>17.12</v>
      </c>
      <c r="G127"/>
    </row>
    <row r="128" spans="1:7" hidden="1" x14ac:dyDescent="0.25">
      <c r="A128" t="s">
        <v>38</v>
      </c>
      <c r="B128">
        <v>2017</v>
      </c>
      <c r="C128">
        <v>306.89999999999998</v>
      </c>
      <c r="G128"/>
    </row>
    <row r="129" spans="1:7" hidden="1" x14ac:dyDescent="0.25">
      <c r="A129" t="s">
        <v>6</v>
      </c>
      <c r="B129">
        <v>2017</v>
      </c>
      <c r="C129">
        <v>645.13</v>
      </c>
      <c r="G129"/>
    </row>
    <row r="130" spans="1:7" hidden="1" x14ac:dyDescent="0.25">
      <c r="A130" t="s">
        <v>6</v>
      </c>
      <c r="B130">
        <v>2018</v>
      </c>
      <c r="C130">
        <v>108.92</v>
      </c>
      <c r="G130"/>
    </row>
    <row r="131" spans="1:7" hidden="1" x14ac:dyDescent="0.25">
      <c r="A131" t="s">
        <v>6</v>
      </c>
      <c r="B131">
        <v>2019</v>
      </c>
      <c r="C131">
        <v>17.05</v>
      </c>
      <c r="G131"/>
    </row>
    <row r="132" spans="1:7" hidden="1" x14ac:dyDescent="0.25">
      <c r="A132" t="s">
        <v>39</v>
      </c>
      <c r="B132">
        <v>2019</v>
      </c>
      <c r="C132">
        <v>4.2</v>
      </c>
      <c r="G132"/>
    </row>
    <row r="133" spans="1:7" hidden="1" x14ac:dyDescent="0.25">
      <c r="A133" t="s">
        <v>39</v>
      </c>
      <c r="B133">
        <v>2018</v>
      </c>
      <c r="C133">
        <v>21.27</v>
      </c>
      <c r="G133"/>
    </row>
    <row r="134" spans="1:7" hidden="1" x14ac:dyDescent="0.25">
      <c r="A134" t="s">
        <v>39</v>
      </c>
      <c r="B134">
        <v>2017</v>
      </c>
      <c r="C134">
        <v>-94.48</v>
      </c>
      <c r="G134"/>
    </row>
    <row r="135" spans="1:7" x14ac:dyDescent="0.25">
      <c r="A135" t="s">
        <v>40</v>
      </c>
      <c r="B135">
        <v>2017</v>
      </c>
      <c r="C135">
        <v>305.05</v>
      </c>
      <c r="G135"/>
    </row>
    <row r="136" spans="1:7" x14ac:dyDescent="0.25">
      <c r="A136" t="s">
        <v>40</v>
      </c>
      <c r="B136">
        <v>2018</v>
      </c>
      <c r="C136">
        <v>95.29</v>
      </c>
      <c r="G136"/>
    </row>
    <row r="137" spans="1:7" x14ac:dyDescent="0.25">
      <c r="A137" t="s">
        <v>40</v>
      </c>
      <c r="B137">
        <v>2019</v>
      </c>
      <c r="C137">
        <v>-67.17</v>
      </c>
      <c r="G137"/>
    </row>
    <row r="138" spans="1:7" x14ac:dyDescent="0.25">
      <c r="G138"/>
    </row>
    <row r="139" spans="1:7" x14ac:dyDescent="0.25">
      <c r="G139"/>
    </row>
    <row r="140" spans="1:7" x14ac:dyDescent="0.25">
      <c r="G140"/>
    </row>
    <row r="141" spans="1:7" x14ac:dyDescent="0.25">
      <c r="G141"/>
    </row>
    <row r="142" spans="1:7" x14ac:dyDescent="0.25">
      <c r="G142"/>
    </row>
    <row r="143" spans="1:7" x14ac:dyDescent="0.25">
      <c r="G143"/>
    </row>
    <row r="144" spans="1:7" x14ac:dyDescent="0.25">
      <c r="G144"/>
    </row>
    <row r="145" spans="7:7" x14ac:dyDescent="0.25">
      <c r="G145"/>
    </row>
  </sheetData>
  <autoFilter ref="A1:O33" xr:uid="{C862B9AE-D00E-4B87-A3B1-74A3AF185BB8}">
    <filterColumn colId="6">
      <top10 val="5" filterVal="10685075"/>
    </filterColumn>
    <sortState xmlns:xlrd2="http://schemas.microsoft.com/office/spreadsheetml/2017/richdata2" ref="A2:O33">
      <sortCondition descending="1" ref="G1"/>
    </sortState>
  </autoFilter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55CC-1AA1-4443-8264-181FDEF133EC}">
  <dimension ref="A1:E13"/>
  <sheetViews>
    <sheetView workbookViewId="0">
      <selection activeCell="D17" sqref="D17"/>
    </sheetView>
  </sheetViews>
  <sheetFormatPr defaultRowHeight="15" x14ac:dyDescent="0.25"/>
  <cols>
    <col min="1" max="1" width="11" customWidth="1"/>
    <col min="2" max="2" width="17.28515625" bestFit="1" customWidth="1"/>
    <col min="3" max="3" width="14.42578125" bestFit="1" customWidth="1"/>
    <col min="4" max="4" width="15.7109375" bestFit="1" customWidth="1"/>
    <col min="6" max="6" width="24.7109375" bestFit="1" customWidth="1"/>
    <col min="7" max="7" width="16.28515625" bestFit="1" customWidth="1"/>
    <col min="8" max="10" width="9" bestFit="1" customWidth="1"/>
    <col min="11" max="11" width="11.28515625" bestFit="1" customWidth="1"/>
  </cols>
  <sheetData>
    <row r="1" spans="1:5" x14ac:dyDescent="0.25">
      <c r="A1" t="s">
        <v>41</v>
      </c>
      <c r="B1" s="11" t="s">
        <v>61</v>
      </c>
      <c r="C1" t="s">
        <v>62</v>
      </c>
      <c r="D1" t="s">
        <v>2</v>
      </c>
    </row>
    <row r="2" spans="1:5" x14ac:dyDescent="0.25">
      <c r="A2" t="s">
        <v>48</v>
      </c>
      <c r="B2">
        <v>23955353</v>
      </c>
      <c r="C2">
        <v>61521</v>
      </c>
      <c r="D2">
        <v>24016874</v>
      </c>
      <c r="E2">
        <v>2</v>
      </c>
    </row>
    <row r="3" spans="1:5" x14ac:dyDescent="0.25">
      <c r="A3" t="s">
        <v>50</v>
      </c>
      <c r="B3">
        <v>22312789</v>
      </c>
      <c r="C3">
        <v>85016</v>
      </c>
      <c r="D3">
        <v>22397805</v>
      </c>
      <c r="E3">
        <v>6</v>
      </c>
    </row>
    <row r="4" spans="1:5" x14ac:dyDescent="0.25">
      <c r="A4" t="s">
        <v>45</v>
      </c>
      <c r="B4">
        <v>29830223</v>
      </c>
      <c r="C4">
        <v>121239</v>
      </c>
      <c r="D4">
        <v>29951462</v>
      </c>
      <c r="E4">
        <v>1</v>
      </c>
    </row>
    <row r="5" spans="1:5" x14ac:dyDescent="0.25">
      <c r="A5" t="s">
        <v>44</v>
      </c>
      <c r="B5">
        <v>58075723</v>
      </c>
      <c r="C5">
        <v>105273</v>
      </c>
      <c r="D5">
        <v>58180996</v>
      </c>
      <c r="E5">
        <v>12</v>
      </c>
    </row>
    <row r="6" spans="1:5" x14ac:dyDescent="0.25">
      <c r="A6" t="s">
        <v>47</v>
      </c>
      <c r="B6">
        <v>41382607</v>
      </c>
      <c r="C6">
        <v>108128</v>
      </c>
      <c r="D6">
        <v>41490735</v>
      </c>
      <c r="E6">
        <v>3</v>
      </c>
    </row>
    <row r="7" spans="1:5" x14ac:dyDescent="0.25">
      <c r="A7" t="s">
        <v>52</v>
      </c>
      <c r="B7">
        <v>19172962</v>
      </c>
      <c r="C7">
        <v>81635</v>
      </c>
      <c r="D7">
        <v>19254597</v>
      </c>
      <c r="E7">
        <v>4</v>
      </c>
    </row>
    <row r="8" spans="1:5" x14ac:dyDescent="0.25">
      <c r="A8" t="s">
        <v>43</v>
      </c>
      <c r="B8">
        <v>43137559</v>
      </c>
      <c r="C8">
        <v>68580</v>
      </c>
      <c r="D8">
        <v>43206139</v>
      </c>
      <c r="E8">
        <v>11</v>
      </c>
    </row>
    <row r="9" spans="1:5" x14ac:dyDescent="0.25">
      <c r="A9" t="s">
        <v>54</v>
      </c>
      <c r="B9">
        <v>28740205</v>
      </c>
      <c r="C9">
        <v>77675</v>
      </c>
      <c r="D9">
        <v>28817880</v>
      </c>
      <c r="E9">
        <v>5</v>
      </c>
    </row>
    <row r="10" spans="1:5" x14ac:dyDescent="0.25">
      <c r="A10" t="s">
        <v>49</v>
      </c>
      <c r="B10">
        <v>22880929</v>
      </c>
      <c r="C10">
        <v>61404</v>
      </c>
      <c r="D10">
        <v>22942333</v>
      </c>
      <c r="E10">
        <v>10</v>
      </c>
    </row>
    <row r="11" spans="1:5" x14ac:dyDescent="0.25">
      <c r="A11" t="s">
        <v>51</v>
      </c>
      <c r="B11">
        <v>23548441</v>
      </c>
      <c r="C11">
        <v>94926</v>
      </c>
      <c r="D11">
        <v>23643367</v>
      </c>
      <c r="E11">
        <v>8</v>
      </c>
    </row>
    <row r="12" spans="1:5" x14ac:dyDescent="0.25">
      <c r="A12" t="s">
        <v>46</v>
      </c>
      <c r="B12">
        <v>22493925</v>
      </c>
      <c r="C12">
        <v>99129</v>
      </c>
      <c r="D12">
        <v>22593054</v>
      </c>
      <c r="E12">
        <v>9</v>
      </c>
    </row>
    <row r="13" spans="1:5" x14ac:dyDescent="0.25">
      <c r="A13" t="s">
        <v>53</v>
      </c>
      <c r="B13">
        <v>20810933</v>
      </c>
      <c r="C13">
        <v>95370</v>
      </c>
      <c r="D13">
        <v>20906303</v>
      </c>
      <c r="E13">
        <v>7</v>
      </c>
    </row>
  </sheetData>
  <autoFilter ref="A1:D1" xr:uid="{2E9755CC-1AA1-4443-8264-181FDEF133EC}">
    <sortState xmlns:xlrd2="http://schemas.microsoft.com/office/spreadsheetml/2017/richdata2" ref="A2:D13">
      <sortCondition ref="A1"/>
    </sortState>
  </autoFilter>
  <conditionalFormatting sqref="B1:B1048576">
    <cfRule type="top10" dxfId="3" priority="1" rank="6"/>
  </conditionalFormatting>
  <conditionalFormatting sqref="B2:B13">
    <cfRule type="top10" dxfId="2" priority="4" rank="4"/>
  </conditionalFormatting>
  <conditionalFormatting sqref="B4">
    <cfRule type="top10" dxfId="1" priority="2" rank="4"/>
  </conditionalFormatting>
  <conditionalFormatting sqref="C2:C13">
    <cfRule type="top10" dxfId="0" priority="3" rank="6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56C0-685B-470D-B747-6E81B2C7AC3A}">
  <dimension ref="A1:B11"/>
  <sheetViews>
    <sheetView workbookViewId="0">
      <selection activeCell="M18" sqref="M18"/>
    </sheetView>
  </sheetViews>
  <sheetFormatPr defaultRowHeight="15" x14ac:dyDescent="0.25"/>
  <cols>
    <col min="1" max="1" width="24" bestFit="1" customWidth="1"/>
    <col min="2" max="2" width="17.7109375" style="5" customWidth="1"/>
    <col min="12" max="12" width="24" bestFit="1" customWidth="1"/>
    <col min="13" max="13" width="17.7109375" customWidth="1"/>
  </cols>
  <sheetData>
    <row r="1" spans="1:2" x14ac:dyDescent="0.25">
      <c r="A1" t="s">
        <v>0</v>
      </c>
      <c r="B1" s="5" t="s">
        <v>2</v>
      </c>
    </row>
    <row r="2" spans="1:2" x14ac:dyDescent="0.25">
      <c r="A2" t="s">
        <v>15</v>
      </c>
      <c r="B2" s="5">
        <v>83900960</v>
      </c>
    </row>
    <row r="3" spans="1:2" x14ac:dyDescent="0.25">
      <c r="A3" t="s">
        <v>32</v>
      </c>
      <c r="B3" s="5">
        <v>41763276</v>
      </c>
    </row>
    <row r="4" spans="1:2" x14ac:dyDescent="0.25">
      <c r="A4" t="s">
        <v>39</v>
      </c>
      <c r="B4" s="5">
        <v>30726603</v>
      </c>
    </row>
    <row r="5" spans="1:2" x14ac:dyDescent="0.25">
      <c r="A5" t="s">
        <v>40</v>
      </c>
      <c r="B5" s="5">
        <v>26893080</v>
      </c>
    </row>
    <row r="6" spans="1:2" x14ac:dyDescent="0.25">
      <c r="A6" t="s">
        <v>14</v>
      </c>
      <c r="B6" s="5">
        <v>21600962</v>
      </c>
    </row>
    <row r="7" spans="1:2" x14ac:dyDescent="0.25">
      <c r="A7" t="s">
        <v>25</v>
      </c>
      <c r="B7" s="5">
        <v>20542639</v>
      </c>
    </row>
    <row r="8" spans="1:2" x14ac:dyDescent="0.25">
      <c r="A8" t="s">
        <v>5</v>
      </c>
      <c r="B8" s="5">
        <v>19632865</v>
      </c>
    </row>
    <row r="9" spans="1:2" x14ac:dyDescent="0.25">
      <c r="A9" t="s">
        <v>24</v>
      </c>
      <c r="B9" s="5">
        <v>17180118</v>
      </c>
    </row>
    <row r="10" spans="1:2" x14ac:dyDescent="0.25">
      <c r="A10" t="s">
        <v>29</v>
      </c>
      <c r="B10" s="5">
        <v>13315796</v>
      </c>
    </row>
    <row r="11" spans="1:2" x14ac:dyDescent="0.25">
      <c r="A11" t="s">
        <v>16</v>
      </c>
      <c r="B11" s="5">
        <v>11303514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9F55-7ACF-496A-ABEA-C873368769BC}">
  <dimension ref="A1:D4"/>
  <sheetViews>
    <sheetView showGridLines="0" showRowColHeaders="0" workbookViewId="0">
      <selection activeCell="B1" sqref="B1"/>
    </sheetView>
  </sheetViews>
  <sheetFormatPr defaultRowHeight="15" x14ac:dyDescent="0.25"/>
  <cols>
    <col min="1" max="1" width="13.5703125" customWidth="1"/>
    <col min="2" max="2" width="13.7109375" customWidth="1"/>
    <col min="3" max="3" width="17.7109375" customWidth="1"/>
    <col min="4" max="4" width="18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63</v>
      </c>
      <c r="D1" s="1" t="s">
        <v>3</v>
      </c>
    </row>
    <row r="2" spans="1:4" x14ac:dyDescent="0.25">
      <c r="A2" t="s">
        <v>4</v>
      </c>
      <c r="B2" s="5">
        <v>7802</v>
      </c>
      <c r="C2" s="5">
        <v>269820</v>
      </c>
      <c r="D2">
        <v>225.8</v>
      </c>
    </row>
    <row r="3" spans="1:4" x14ac:dyDescent="0.25">
      <c r="A3" t="s">
        <v>6</v>
      </c>
      <c r="B3" s="5">
        <v>19400</v>
      </c>
      <c r="C3" s="5">
        <v>353500</v>
      </c>
      <c r="D3">
        <v>163.15</v>
      </c>
    </row>
    <row r="4" spans="1:4" x14ac:dyDescent="0.25">
      <c r="A4" t="s">
        <v>14</v>
      </c>
      <c r="B4" s="5">
        <v>889030</v>
      </c>
      <c r="C4" s="5">
        <v>12817737</v>
      </c>
      <c r="D4">
        <v>143.38999999999999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BE41-5D47-41EC-AFF3-B12B0BD88EEE}">
  <dimension ref="A1:D4"/>
  <sheetViews>
    <sheetView workbookViewId="0">
      <selection sqref="A1:D4"/>
    </sheetView>
  </sheetViews>
  <sheetFormatPr defaultRowHeight="15" x14ac:dyDescent="0.25"/>
  <cols>
    <col min="1" max="1" width="16.5703125" bestFit="1" customWidth="1"/>
    <col min="2" max="2" width="13.42578125" customWidth="1"/>
    <col min="3" max="3" width="17.7109375" customWidth="1"/>
    <col min="4" max="4" width="18.28515625" customWidth="1"/>
  </cols>
  <sheetData>
    <row r="1" spans="1:4" x14ac:dyDescent="0.25">
      <c r="A1" t="s">
        <v>0</v>
      </c>
      <c r="B1" t="s">
        <v>1</v>
      </c>
      <c r="C1" t="s">
        <v>63</v>
      </c>
      <c r="D1" t="s">
        <v>3</v>
      </c>
    </row>
    <row r="2" spans="1:4" x14ac:dyDescent="0.25">
      <c r="A2" t="s">
        <v>20</v>
      </c>
      <c r="B2" s="5">
        <v>9167468</v>
      </c>
      <c r="C2" s="5">
        <v>77491</v>
      </c>
      <c r="D2">
        <v>-79.63</v>
      </c>
    </row>
    <row r="3" spans="1:4" x14ac:dyDescent="0.25">
      <c r="A3" t="s">
        <v>28</v>
      </c>
      <c r="B3" s="5">
        <v>5858461</v>
      </c>
      <c r="C3" s="5">
        <v>140918</v>
      </c>
      <c r="D3">
        <v>-71.13</v>
      </c>
    </row>
    <row r="4" spans="1:4" x14ac:dyDescent="0.25">
      <c r="A4" t="s">
        <v>39</v>
      </c>
      <c r="B4" s="5">
        <v>25789934</v>
      </c>
      <c r="C4" s="5">
        <v>1797680</v>
      </c>
      <c r="D4">
        <v>-58.85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3E3F-C5FE-49CD-BA11-747BE9414DE1}">
  <dimension ref="A1:E20"/>
  <sheetViews>
    <sheetView showGridLines="0" showRowColHeaders="0" zoomScale="70" zoomScaleNormal="70" workbookViewId="0">
      <selection activeCell="E10" sqref="E10"/>
    </sheetView>
  </sheetViews>
  <sheetFormatPr defaultRowHeight="15" x14ac:dyDescent="0.25"/>
  <cols>
    <col min="1" max="1" width="10.85546875" customWidth="1"/>
    <col min="2" max="2" width="13" customWidth="1"/>
    <col min="3" max="3" width="10.5703125" customWidth="1"/>
    <col min="4" max="4" width="13.85546875" customWidth="1"/>
  </cols>
  <sheetData>
    <row r="1" spans="1:5" x14ac:dyDescent="0.25">
      <c r="A1" t="s">
        <v>0</v>
      </c>
      <c r="B1" s="4" t="s">
        <v>55</v>
      </c>
      <c r="C1" t="s">
        <v>41</v>
      </c>
      <c r="D1" t="s">
        <v>42</v>
      </c>
      <c r="E1" t="s">
        <v>56</v>
      </c>
    </row>
    <row r="2" spans="1:5" x14ac:dyDescent="0.25">
      <c r="A2" t="s">
        <v>15</v>
      </c>
      <c r="B2">
        <v>2</v>
      </c>
      <c r="C2" t="s">
        <v>44</v>
      </c>
      <c r="D2">
        <v>5118208</v>
      </c>
      <c r="E2" t="s">
        <v>57</v>
      </c>
    </row>
    <row r="3" spans="1:5" x14ac:dyDescent="0.25">
      <c r="A3" t="s">
        <v>15</v>
      </c>
      <c r="B3">
        <v>6</v>
      </c>
      <c r="C3" t="s">
        <v>43</v>
      </c>
      <c r="D3">
        <v>16965307</v>
      </c>
      <c r="E3" t="s">
        <v>58</v>
      </c>
    </row>
    <row r="8" spans="1:5" x14ac:dyDescent="0.25">
      <c r="A8" t="s">
        <v>0</v>
      </c>
      <c r="B8" t="s">
        <v>55</v>
      </c>
      <c r="C8" t="s">
        <v>41</v>
      </c>
      <c r="D8" t="s">
        <v>42</v>
      </c>
    </row>
    <row r="9" spans="1:5" x14ac:dyDescent="0.25">
      <c r="A9" t="s">
        <v>15</v>
      </c>
      <c r="B9">
        <v>1</v>
      </c>
      <c r="C9" t="s">
        <v>47</v>
      </c>
      <c r="D9" s="5">
        <v>6558551</v>
      </c>
    </row>
    <row r="10" spans="1:5" x14ac:dyDescent="0.25">
      <c r="A10" s="19" t="s">
        <v>15</v>
      </c>
      <c r="B10" s="19">
        <v>2</v>
      </c>
      <c r="C10" s="19" t="s">
        <v>44</v>
      </c>
      <c r="D10" s="20">
        <v>5118208</v>
      </c>
    </row>
    <row r="11" spans="1:5" x14ac:dyDescent="0.25">
      <c r="A11" t="s">
        <v>15</v>
      </c>
      <c r="B11">
        <v>3</v>
      </c>
      <c r="C11" t="s">
        <v>54</v>
      </c>
      <c r="D11" s="5">
        <v>5303984</v>
      </c>
    </row>
    <row r="12" spans="1:5" x14ac:dyDescent="0.25">
      <c r="A12" t="s">
        <v>15</v>
      </c>
      <c r="B12">
        <v>4</v>
      </c>
      <c r="C12" t="s">
        <v>48</v>
      </c>
      <c r="D12" s="5">
        <v>6187334</v>
      </c>
    </row>
    <row r="13" spans="1:5" x14ac:dyDescent="0.25">
      <c r="A13" t="s">
        <v>15</v>
      </c>
      <c r="B13">
        <v>5</v>
      </c>
      <c r="C13" t="s">
        <v>49</v>
      </c>
      <c r="D13" s="5">
        <v>6109590</v>
      </c>
    </row>
    <row r="14" spans="1:5" x14ac:dyDescent="0.25">
      <c r="A14" s="17" t="s">
        <v>15</v>
      </c>
      <c r="B14" s="17">
        <v>6</v>
      </c>
      <c r="C14" s="17" t="s">
        <v>43</v>
      </c>
      <c r="D14" s="18">
        <v>16965307</v>
      </c>
    </row>
    <row r="15" spans="1:5" x14ac:dyDescent="0.25">
      <c r="A15" t="s">
        <v>15</v>
      </c>
      <c r="B15">
        <v>7</v>
      </c>
      <c r="C15" t="s">
        <v>52</v>
      </c>
      <c r="D15" s="5">
        <v>5633143</v>
      </c>
    </row>
    <row r="16" spans="1:5" x14ac:dyDescent="0.25">
      <c r="A16" t="s">
        <v>15</v>
      </c>
      <c r="B16">
        <v>8</v>
      </c>
      <c r="C16" t="s">
        <v>50</v>
      </c>
      <c r="D16" s="5">
        <v>5834736</v>
      </c>
    </row>
    <row r="17" spans="1:4" x14ac:dyDescent="0.25">
      <c r="A17" t="s">
        <v>15</v>
      </c>
      <c r="B17">
        <v>9</v>
      </c>
      <c r="C17" t="s">
        <v>53</v>
      </c>
      <c r="D17" s="5">
        <v>5406363</v>
      </c>
    </row>
    <row r="18" spans="1:4" x14ac:dyDescent="0.25">
      <c r="A18" t="s">
        <v>15</v>
      </c>
      <c r="B18">
        <v>10</v>
      </c>
      <c r="C18" t="s">
        <v>46</v>
      </c>
      <c r="D18" s="5">
        <v>6650351</v>
      </c>
    </row>
    <row r="19" spans="1:4" x14ac:dyDescent="0.25">
      <c r="A19" t="s">
        <v>15</v>
      </c>
      <c r="B19">
        <v>11</v>
      </c>
      <c r="C19" t="s">
        <v>51</v>
      </c>
      <c r="D19" s="5">
        <v>5719659</v>
      </c>
    </row>
    <row r="20" spans="1:4" x14ac:dyDescent="0.25">
      <c r="A20" t="s">
        <v>15</v>
      </c>
      <c r="B20">
        <v>12</v>
      </c>
      <c r="C20" t="s">
        <v>45</v>
      </c>
      <c r="D20" s="5">
        <v>9458632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39DD-9024-4A1A-AF70-A7773C8CD6ED}">
  <dimension ref="A1:B22"/>
  <sheetViews>
    <sheetView topLeftCell="A4" workbookViewId="0">
      <selection activeCell="A19" sqref="A19:B22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0</v>
      </c>
      <c r="B1" t="s">
        <v>59</v>
      </c>
    </row>
    <row r="2" spans="1:2" x14ac:dyDescent="0.25">
      <c r="A2" t="s">
        <v>29</v>
      </c>
      <c r="B2">
        <v>6657898</v>
      </c>
    </row>
    <row r="3" spans="1:2" x14ac:dyDescent="0.25">
      <c r="A3" t="s">
        <v>17</v>
      </c>
      <c r="B3">
        <v>413140</v>
      </c>
    </row>
    <row r="4" spans="1:2" x14ac:dyDescent="0.25">
      <c r="A4" t="s">
        <v>13</v>
      </c>
      <c r="B4">
        <v>228799.22</v>
      </c>
    </row>
    <row r="19" spans="1:2" x14ac:dyDescent="0.25">
      <c r="A19" t="s">
        <v>0</v>
      </c>
      <c r="B19" t="s">
        <v>59</v>
      </c>
    </row>
    <row r="20" spans="1:2" x14ac:dyDescent="0.25">
      <c r="A20" t="s">
        <v>15</v>
      </c>
      <c r="B20">
        <v>80.3</v>
      </c>
    </row>
    <row r="21" spans="1:2" x14ac:dyDescent="0.25">
      <c r="A21" t="s">
        <v>6</v>
      </c>
      <c r="B21">
        <v>2677</v>
      </c>
    </row>
    <row r="22" spans="1:2" x14ac:dyDescent="0.25">
      <c r="A22" t="s">
        <v>60</v>
      </c>
      <c r="B22">
        <v>3164.87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DCF6-6FA8-4CE1-8294-419C8429444A}">
  <dimension ref="A1:M94"/>
  <sheetViews>
    <sheetView zoomScale="85" zoomScaleNormal="85" workbookViewId="0">
      <selection sqref="A1:D88"/>
    </sheetView>
  </sheetViews>
  <sheetFormatPr defaultRowHeight="15" x14ac:dyDescent="0.25"/>
  <cols>
    <col min="1" max="1" width="26" bestFit="1" customWidth="1"/>
    <col min="3" max="3" width="17.7109375" customWidth="1"/>
    <col min="4" max="4" width="15" customWidth="1"/>
    <col min="9" max="9" width="19.7109375" bestFit="1" customWidth="1"/>
    <col min="10" max="10" width="22.140625" bestFit="1" customWidth="1"/>
    <col min="11" max="11" width="11" bestFit="1" customWidth="1"/>
    <col min="12" max="12" width="16" bestFit="1" customWidth="1"/>
    <col min="13" max="16" width="11.28515625" bestFit="1" customWidth="1"/>
    <col min="17" max="18" width="11.42578125" bestFit="1" customWidth="1"/>
    <col min="19" max="19" width="10.42578125" bestFit="1" customWidth="1"/>
    <col min="20" max="20" width="24.7109375" bestFit="1" customWidth="1"/>
    <col min="21" max="21" width="14.28515625" bestFit="1" customWidth="1"/>
    <col min="22" max="22" width="13.42578125" bestFit="1" customWidth="1"/>
    <col min="23" max="23" width="11" bestFit="1" customWidth="1"/>
    <col min="24" max="24" width="7.5703125" bestFit="1" customWidth="1"/>
    <col min="25" max="25" width="9.140625" bestFit="1" customWidth="1"/>
    <col min="26" max="26" width="13.5703125" bestFit="1" customWidth="1"/>
    <col min="27" max="27" width="9.42578125" bestFit="1" customWidth="1"/>
    <col min="28" max="28" width="7" bestFit="1" customWidth="1"/>
    <col min="29" max="29" width="10.85546875" bestFit="1" customWidth="1"/>
    <col min="30" max="30" width="10.42578125" bestFit="1" customWidth="1"/>
    <col min="31" max="31" width="14.85546875" bestFit="1" customWidth="1"/>
    <col min="32" max="32" width="12.28515625" bestFit="1" customWidth="1"/>
    <col min="33" max="33" width="11.7109375" bestFit="1" customWidth="1"/>
    <col min="34" max="34" width="8.42578125" bestFit="1" customWidth="1"/>
    <col min="35" max="35" width="8.85546875" bestFit="1" customWidth="1"/>
    <col min="36" max="36" width="9.85546875" bestFit="1" customWidth="1"/>
    <col min="37" max="37" width="12.28515625" bestFit="1" customWidth="1"/>
    <col min="38" max="38" width="16" bestFit="1" customWidth="1"/>
    <col min="39" max="39" width="16.85546875" bestFit="1" customWidth="1"/>
    <col min="40" max="40" width="15.140625" bestFit="1" customWidth="1"/>
    <col min="41" max="41" width="11.28515625" bestFit="1" customWidth="1"/>
  </cols>
  <sheetData>
    <row r="1" spans="1:13" x14ac:dyDescent="0.25">
      <c r="A1" t="s">
        <v>0</v>
      </c>
      <c r="B1" t="s">
        <v>7</v>
      </c>
      <c r="C1" t="s">
        <v>2</v>
      </c>
      <c r="D1" t="s">
        <v>8</v>
      </c>
    </row>
    <row r="2" spans="1:13" hidden="1" x14ac:dyDescent="0.25">
      <c r="A2" t="s">
        <v>13</v>
      </c>
      <c r="B2">
        <v>2017</v>
      </c>
      <c r="C2" s="5">
        <v>825391</v>
      </c>
      <c r="D2">
        <v>-83.74</v>
      </c>
    </row>
    <row r="3" spans="1:13" hidden="1" x14ac:dyDescent="0.25">
      <c r="A3" t="s">
        <v>13</v>
      </c>
      <c r="B3">
        <v>2018</v>
      </c>
      <c r="C3" s="5">
        <v>644748</v>
      </c>
      <c r="D3">
        <v>-21.89</v>
      </c>
    </row>
    <row r="4" spans="1:13" hidden="1" x14ac:dyDescent="0.25">
      <c r="A4" t="s">
        <v>13</v>
      </c>
      <c r="B4">
        <v>2019</v>
      </c>
      <c r="C4" s="5">
        <v>775901</v>
      </c>
      <c r="D4">
        <v>20.34</v>
      </c>
    </row>
    <row r="5" spans="1:13" x14ac:dyDescent="0.25">
      <c r="A5" t="s">
        <v>14</v>
      </c>
      <c r="B5">
        <v>2019</v>
      </c>
      <c r="C5" s="5">
        <v>12817737</v>
      </c>
      <c r="D5">
        <v>237.32</v>
      </c>
    </row>
    <row r="6" spans="1:13" x14ac:dyDescent="0.25">
      <c r="A6" t="s">
        <v>14</v>
      </c>
      <c r="B6">
        <v>2018</v>
      </c>
      <c r="C6" s="5">
        <v>3799878</v>
      </c>
      <c r="D6">
        <v>-7.19</v>
      </c>
    </row>
    <row r="7" spans="1:13" x14ac:dyDescent="0.25">
      <c r="A7" t="s">
        <v>14</v>
      </c>
      <c r="B7">
        <v>2017</v>
      </c>
      <c r="C7" s="5">
        <v>4094317</v>
      </c>
      <c r="D7">
        <v>360.54</v>
      </c>
    </row>
    <row r="8" spans="1:13" hidden="1" x14ac:dyDescent="0.25">
      <c r="A8" t="s">
        <v>15</v>
      </c>
      <c r="B8">
        <v>2017</v>
      </c>
      <c r="C8" s="5">
        <v>27407421</v>
      </c>
      <c r="D8">
        <v>16.34</v>
      </c>
    </row>
    <row r="9" spans="1:13" hidden="1" x14ac:dyDescent="0.25">
      <c r="A9" t="s">
        <v>15</v>
      </c>
      <c r="B9">
        <v>2018</v>
      </c>
      <c r="C9" s="5">
        <v>19858439</v>
      </c>
      <c r="D9">
        <v>-27.54</v>
      </c>
    </row>
    <row r="10" spans="1:13" hidden="1" x14ac:dyDescent="0.25">
      <c r="A10" t="s">
        <v>15</v>
      </c>
      <c r="B10">
        <v>2019</v>
      </c>
      <c r="C10" s="5">
        <v>14121662</v>
      </c>
      <c r="D10">
        <v>-28.89</v>
      </c>
      <c r="I10" s="2" t="s">
        <v>11</v>
      </c>
      <c r="J10" s="2" t="s">
        <v>12</v>
      </c>
    </row>
    <row r="11" spans="1:13" hidden="1" x14ac:dyDescent="0.25">
      <c r="A11" t="s">
        <v>16</v>
      </c>
      <c r="B11">
        <v>2019</v>
      </c>
      <c r="C11" s="5">
        <v>3086115</v>
      </c>
      <c r="D11">
        <v>-21.93</v>
      </c>
      <c r="I11" s="2" t="s">
        <v>9</v>
      </c>
      <c r="J11" t="s">
        <v>14</v>
      </c>
      <c r="K11" t="s">
        <v>4</v>
      </c>
      <c r="L11" t="s">
        <v>6</v>
      </c>
      <c r="M11" t="s">
        <v>10</v>
      </c>
    </row>
    <row r="12" spans="1:13" hidden="1" x14ac:dyDescent="0.25">
      <c r="A12" t="s">
        <v>16</v>
      </c>
      <c r="B12">
        <v>2018</v>
      </c>
      <c r="C12" s="5">
        <v>3952921</v>
      </c>
      <c r="D12">
        <v>8.5500000000000007</v>
      </c>
      <c r="I12" s="3">
        <v>2017</v>
      </c>
      <c r="J12" s="21">
        <v>360.54</v>
      </c>
      <c r="K12" s="21">
        <v>2355.36</v>
      </c>
      <c r="L12" s="21">
        <v>641.03</v>
      </c>
      <c r="M12" s="21">
        <v>3356.9300000000003</v>
      </c>
    </row>
    <row r="13" spans="1:13" hidden="1" x14ac:dyDescent="0.25">
      <c r="A13" t="s">
        <v>16</v>
      </c>
      <c r="B13">
        <v>2017</v>
      </c>
      <c r="C13" s="5">
        <v>3641401</v>
      </c>
      <c r="D13">
        <v>484.42</v>
      </c>
      <c r="I13" s="3">
        <v>2018</v>
      </c>
      <c r="J13" s="21">
        <v>-7.19</v>
      </c>
      <c r="K13" s="21">
        <v>107.7</v>
      </c>
      <c r="L13" s="21">
        <v>109.31</v>
      </c>
      <c r="M13" s="21">
        <v>209.82</v>
      </c>
    </row>
    <row r="14" spans="1:13" hidden="1" x14ac:dyDescent="0.25">
      <c r="A14" t="s">
        <v>17</v>
      </c>
      <c r="B14">
        <v>2017</v>
      </c>
      <c r="C14" s="5">
        <v>165708</v>
      </c>
      <c r="D14">
        <v>307.52999999999997</v>
      </c>
      <c r="I14" s="3">
        <v>2019</v>
      </c>
      <c r="J14" s="21">
        <v>237.32</v>
      </c>
      <c r="K14" s="21">
        <v>-32.21</v>
      </c>
      <c r="L14" s="21">
        <v>17.04</v>
      </c>
      <c r="M14" s="21">
        <v>222.14999999999998</v>
      </c>
    </row>
    <row r="15" spans="1:13" hidden="1" x14ac:dyDescent="0.25">
      <c r="A15" t="s">
        <v>17</v>
      </c>
      <c r="B15">
        <v>2018</v>
      </c>
      <c r="C15" s="5">
        <v>291022</v>
      </c>
      <c r="D15">
        <v>75.62</v>
      </c>
      <c r="I15" s="3" t="s">
        <v>10</v>
      </c>
      <c r="J15" s="21">
        <v>590.67000000000007</v>
      </c>
      <c r="K15" s="21">
        <v>2430.85</v>
      </c>
      <c r="L15" s="21">
        <v>767.37999999999988</v>
      </c>
      <c r="M15" s="21">
        <v>3788.9000000000005</v>
      </c>
    </row>
    <row r="16" spans="1:13" hidden="1" x14ac:dyDescent="0.25">
      <c r="A16" t="s">
        <v>17</v>
      </c>
      <c r="B16">
        <v>2019</v>
      </c>
      <c r="C16" s="5">
        <v>328890</v>
      </c>
      <c r="D16">
        <v>13.01</v>
      </c>
    </row>
    <row r="17" spans="1:4" hidden="1" x14ac:dyDescent="0.25">
      <c r="A17" t="s">
        <v>5</v>
      </c>
      <c r="B17">
        <v>2019</v>
      </c>
      <c r="C17" s="5">
        <v>662575</v>
      </c>
      <c r="D17">
        <v>-96.08</v>
      </c>
    </row>
    <row r="18" spans="1:4" hidden="1" x14ac:dyDescent="0.25">
      <c r="A18" t="s">
        <v>5</v>
      </c>
      <c r="B18">
        <v>2018</v>
      </c>
      <c r="C18" s="5">
        <v>16896464</v>
      </c>
      <c r="D18">
        <v>822.5</v>
      </c>
    </row>
    <row r="19" spans="1:4" hidden="1" x14ac:dyDescent="0.25">
      <c r="A19" t="s">
        <v>5</v>
      </c>
      <c r="B19">
        <v>2017</v>
      </c>
      <c r="C19" s="5">
        <v>1831592</v>
      </c>
      <c r="D19">
        <v>652.24</v>
      </c>
    </row>
    <row r="20" spans="1:4" hidden="1" x14ac:dyDescent="0.25">
      <c r="A20" t="s">
        <v>18</v>
      </c>
      <c r="B20">
        <v>2017</v>
      </c>
      <c r="C20" s="5">
        <v>2245704</v>
      </c>
      <c r="D20">
        <v>329.02</v>
      </c>
    </row>
    <row r="21" spans="1:4" hidden="1" x14ac:dyDescent="0.25">
      <c r="A21" t="s">
        <v>18</v>
      </c>
      <c r="B21">
        <v>2018</v>
      </c>
      <c r="C21" s="5">
        <v>2036845</v>
      </c>
      <c r="D21">
        <v>-9.3000000000000007</v>
      </c>
    </row>
    <row r="22" spans="1:4" hidden="1" x14ac:dyDescent="0.25">
      <c r="A22" t="s">
        <v>18</v>
      </c>
      <c r="B22">
        <v>2019</v>
      </c>
      <c r="C22" s="5">
        <v>2008290</v>
      </c>
      <c r="D22">
        <v>-1.4</v>
      </c>
    </row>
    <row r="23" spans="1:4" hidden="1" x14ac:dyDescent="0.25">
      <c r="A23" t="s">
        <v>19</v>
      </c>
      <c r="B23">
        <v>2019</v>
      </c>
      <c r="C23" s="5">
        <v>534</v>
      </c>
      <c r="D23">
        <v>-6.64</v>
      </c>
    </row>
    <row r="24" spans="1:4" hidden="1" x14ac:dyDescent="0.25">
      <c r="A24" t="s">
        <v>19</v>
      </c>
      <c r="B24">
        <v>2018</v>
      </c>
      <c r="C24" s="5">
        <v>572</v>
      </c>
      <c r="D24">
        <v>5.93</v>
      </c>
    </row>
    <row r="25" spans="1:4" hidden="1" x14ac:dyDescent="0.25">
      <c r="A25" t="s">
        <v>19</v>
      </c>
      <c r="B25">
        <v>2017</v>
      </c>
      <c r="C25" s="5">
        <v>540</v>
      </c>
      <c r="D25">
        <v>325.2</v>
      </c>
    </row>
    <row r="26" spans="1:4" hidden="1" x14ac:dyDescent="0.25">
      <c r="A26" t="s">
        <v>20</v>
      </c>
      <c r="B26">
        <v>2017</v>
      </c>
      <c r="C26" s="5">
        <v>123976</v>
      </c>
      <c r="D26">
        <v>-98.65</v>
      </c>
    </row>
    <row r="27" spans="1:4" hidden="1" x14ac:dyDescent="0.25">
      <c r="A27" t="s">
        <v>20</v>
      </c>
      <c r="B27">
        <v>2018</v>
      </c>
      <c r="C27" s="5">
        <v>93448</v>
      </c>
      <c r="D27">
        <v>-24.62</v>
      </c>
    </row>
    <row r="28" spans="1:4" hidden="1" x14ac:dyDescent="0.25">
      <c r="A28" t="s">
        <v>20</v>
      </c>
      <c r="B28">
        <v>2019</v>
      </c>
      <c r="C28" s="5">
        <v>77491</v>
      </c>
      <c r="D28">
        <v>-17.079999999999998</v>
      </c>
    </row>
    <row r="29" spans="1:4" hidden="1" x14ac:dyDescent="0.25">
      <c r="A29" t="s">
        <v>21</v>
      </c>
      <c r="B29">
        <v>2019</v>
      </c>
      <c r="C29" s="5">
        <v>1413440</v>
      </c>
      <c r="D29">
        <v>-0.28000000000000003</v>
      </c>
    </row>
    <row r="30" spans="1:4" hidden="1" x14ac:dyDescent="0.25">
      <c r="A30" t="s">
        <v>21</v>
      </c>
      <c r="B30">
        <v>2018</v>
      </c>
      <c r="C30" s="5">
        <v>1417441</v>
      </c>
      <c r="D30">
        <v>-8.1</v>
      </c>
    </row>
    <row r="31" spans="1:4" hidden="1" x14ac:dyDescent="0.25">
      <c r="A31" t="s">
        <v>21</v>
      </c>
      <c r="B31">
        <v>2017</v>
      </c>
      <c r="C31" s="5">
        <v>1542403</v>
      </c>
      <c r="D31">
        <v>-69.180000000000007</v>
      </c>
    </row>
    <row r="32" spans="1:4" hidden="1" x14ac:dyDescent="0.25">
      <c r="A32" t="s">
        <v>22</v>
      </c>
      <c r="B32">
        <v>2017</v>
      </c>
      <c r="C32" s="5">
        <v>50991</v>
      </c>
      <c r="D32">
        <v>0</v>
      </c>
    </row>
    <row r="33" spans="1:4" hidden="1" x14ac:dyDescent="0.25">
      <c r="A33" t="s">
        <v>22</v>
      </c>
      <c r="B33">
        <v>2018</v>
      </c>
      <c r="C33" s="5">
        <v>22554</v>
      </c>
      <c r="D33">
        <v>-55.77</v>
      </c>
    </row>
    <row r="34" spans="1:4" hidden="1" x14ac:dyDescent="0.25">
      <c r="A34" t="s">
        <v>22</v>
      </c>
      <c r="B34">
        <v>2019</v>
      </c>
      <c r="C34" s="5">
        <v>19189</v>
      </c>
      <c r="D34">
        <v>-14.92</v>
      </c>
    </row>
    <row r="35" spans="1:4" hidden="1" x14ac:dyDescent="0.25">
      <c r="A35" t="s">
        <v>23</v>
      </c>
      <c r="B35">
        <v>2019</v>
      </c>
      <c r="C35" s="5">
        <v>152885</v>
      </c>
      <c r="D35">
        <v>-7.9</v>
      </c>
    </row>
    <row r="36" spans="1:4" hidden="1" x14ac:dyDescent="0.25">
      <c r="A36" t="s">
        <v>23</v>
      </c>
      <c r="B36">
        <v>2018</v>
      </c>
      <c r="C36" s="5">
        <v>165995</v>
      </c>
      <c r="D36">
        <v>17.05</v>
      </c>
    </row>
    <row r="37" spans="1:4" hidden="1" x14ac:dyDescent="0.25">
      <c r="A37" t="s">
        <v>23</v>
      </c>
      <c r="B37">
        <v>2017</v>
      </c>
      <c r="C37" s="5">
        <v>141815</v>
      </c>
      <c r="D37">
        <v>1.29</v>
      </c>
    </row>
    <row r="38" spans="1:4" hidden="1" x14ac:dyDescent="0.25">
      <c r="A38" t="s">
        <v>24</v>
      </c>
      <c r="B38">
        <v>2017</v>
      </c>
      <c r="C38" s="5">
        <v>3488749</v>
      </c>
      <c r="D38">
        <v>-58</v>
      </c>
    </row>
    <row r="39" spans="1:4" hidden="1" x14ac:dyDescent="0.25">
      <c r="A39" t="s">
        <v>24</v>
      </c>
      <c r="B39">
        <v>2018</v>
      </c>
      <c r="C39" s="5">
        <v>2852762</v>
      </c>
      <c r="D39">
        <v>-18.23</v>
      </c>
    </row>
    <row r="40" spans="1:4" hidden="1" x14ac:dyDescent="0.25">
      <c r="A40" t="s">
        <v>24</v>
      </c>
      <c r="B40">
        <v>2019</v>
      </c>
      <c r="C40" s="5">
        <v>2535255</v>
      </c>
      <c r="D40">
        <v>-11.13</v>
      </c>
    </row>
    <row r="41" spans="1:4" x14ac:dyDescent="0.25">
      <c r="A41" t="s">
        <v>4</v>
      </c>
      <c r="B41">
        <v>2019</v>
      </c>
      <c r="C41" s="5">
        <v>269820</v>
      </c>
      <c r="D41">
        <v>-32.21</v>
      </c>
    </row>
    <row r="42" spans="1:4" x14ac:dyDescent="0.25">
      <c r="A42" t="s">
        <v>4</v>
      </c>
      <c r="B42">
        <v>2018</v>
      </c>
      <c r="C42" s="5">
        <v>398004</v>
      </c>
      <c r="D42">
        <v>107.7</v>
      </c>
    </row>
    <row r="43" spans="1:4" x14ac:dyDescent="0.25">
      <c r="A43" t="s">
        <v>4</v>
      </c>
      <c r="B43">
        <v>2017</v>
      </c>
      <c r="C43" s="5">
        <v>191626</v>
      </c>
      <c r="D43">
        <v>2356.11</v>
      </c>
    </row>
    <row r="44" spans="1:4" hidden="1" x14ac:dyDescent="0.25">
      <c r="A44" t="s">
        <v>25</v>
      </c>
      <c r="B44">
        <v>2017</v>
      </c>
      <c r="C44" s="5">
        <v>7726869</v>
      </c>
      <c r="D44">
        <v>123.11</v>
      </c>
    </row>
    <row r="45" spans="1:4" hidden="1" x14ac:dyDescent="0.25">
      <c r="A45" t="s">
        <v>25</v>
      </c>
      <c r="B45">
        <v>2018</v>
      </c>
      <c r="C45" s="5">
        <v>3900000</v>
      </c>
      <c r="D45">
        <v>-49.53</v>
      </c>
    </row>
    <row r="46" spans="1:4" hidden="1" x14ac:dyDescent="0.25">
      <c r="A46" t="s">
        <v>25</v>
      </c>
      <c r="B46">
        <v>2019</v>
      </c>
      <c r="C46" s="5">
        <v>5452570</v>
      </c>
      <c r="D46">
        <v>39.81</v>
      </c>
    </row>
    <row r="47" spans="1:4" hidden="1" x14ac:dyDescent="0.25">
      <c r="A47" t="s">
        <v>26</v>
      </c>
      <c r="B47">
        <v>2019</v>
      </c>
      <c r="C47" s="5">
        <v>0</v>
      </c>
      <c r="D47">
        <v>0</v>
      </c>
    </row>
    <row r="48" spans="1:4" hidden="1" x14ac:dyDescent="0.25">
      <c r="A48" t="s">
        <v>26</v>
      </c>
      <c r="B48">
        <v>2018</v>
      </c>
      <c r="C48" s="5">
        <v>0</v>
      </c>
      <c r="D48">
        <v>0</v>
      </c>
    </row>
    <row r="49" spans="1:4" hidden="1" x14ac:dyDescent="0.25">
      <c r="A49" t="s">
        <v>26</v>
      </c>
      <c r="B49">
        <v>2017</v>
      </c>
      <c r="C49" s="5">
        <v>0</v>
      </c>
      <c r="D49">
        <v>0</v>
      </c>
    </row>
    <row r="50" spans="1:4" hidden="1" x14ac:dyDescent="0.25">
      <c r="A50" t="s">
        <v>27</v>
      </c>
      <c r="B50">
        <v>2017</v>
      </c>
      <c r="C50" s="5">
        <v>2653956</v>
      </c>
      <c r="D50">
        <v>350.97</v>
      </c>
    </row>
    <row r="51" spans="1:4" hidden="1" x14ac:dyDescent="0.25">
      <c r="A51" t="s">
        <v>27</v>
      </c>
      <c r="B51">
        <v>2018</v>
      </c>
      <c r="C51" s="5">
        <v>2089147</v>
      </c>
      <c r="D51">
        <v>-21.28</v>
      </c>
    </row>
    <row r="52" spans="1:4" hidden="1" x14ac:dyDescent="0.25">
      <c r="A52" t="s">
        <v>27</v>
      </c>
      <c r="B52">
        <v>2019</v>
      </c>
      <c r="C52" s="5">
        <v>2093511</v>
      </c>
      <c r="D52">
        <v>0.21</v>
      </c>
    </row>
    <row r="53" spans="1:4" hidden="1" x14ac:dyDescent="0.25">
      <c r="A53" t="s">
        <v>28</v>
      </c>
      <c r="B53">
        <v>2019</v>
      </c>
      <c r="C53" s="5">
        <v>140918</v>
      </c>
      <c r="D53">
        <v>-12.28</v>
      </c>
    </row>
    <row r="54" spans="1:4" hidden="1" x14ac:dyDescent="0.25">
      <c r="A54" t="s">
        <v>28</v>
      </c>
      <c r="B54">
        <v>2018</v>
      </c>
      <c r="C54" s="5">
        <v>160638</v>
      </c>
      <c r="D54">
        <v>-33.6</v>
      </c>
    </row>
    <row r="55" spans="1:4" hidden="1" x14ac:dyDescent="0.25">
      <c r="A55" t="s">
        <v>28</v>
      </c>
      <c r="B55">
        <v>2017</v>
      </c>
      <c r="C55" s="5">
        <v>241916</v>
      </c>
      <c r="D55">
        <v>-95.87</v>
      </c>
    </row>
    <row r="56" spans="1:4" hidden="1" x14ac:dyDescent="0.25">
      <c r="A56" t="s">
        <v>29</v>
      </c>
      <c r="B56">
        <v>2017</v>
      </c>
      <c r="C56" s="5">
        <v>4405083</v>
      </c>
      <c r="D56">
        <v>380.58</v>
      </c>
    </row>
    <row r="57" spans="1:4" hidden="1" x14ac:dyDescent="0.25">
      <c r="A57" t="s">
        <v>29</v>
      </c>
      <c r="B57">
        <v>2018</v>
      </c>
      <c r="C57" s="5">
        <v>4177327</v>
      </c>
      <c r="D57">
        <v>-5.17</v>
      </c>
    </row>
    <row r="58" spans="1:4" hidden="1" x14ac:dyDescent="0.25">
      <c r="A58" t="s">
        <v>29</v>
      </c>
      <c r="B58">
        <v>2019</v>
      </c>
      <c r="C58" s="5">
        <v>3816778</v>
      </c>
      <c r="D58">
        <v>-8.6300000000000008</v>
      </c>
    </row>
    <row r="59" spans="1:4" hidden="1" x14ac:dyDescent="0.25">
      <c r="A59" t="s">
        <v>30</v>
      </c>
      <c r="B59">
        <v>2019</v>
      </c>
      <c r="C59" s="5">
        <v>46334</v>
      </c>
      <c r="D59">
        <v>11.85</v>
      </c>
    </row>
    <row r="60" spans="1:4" hidden="1" x14ac:dyDescent="0.25">
      <c r="A60" t="s">
        <v>30</v>
      </c>
      <c r="B60">
        <v>2018</v>
      </c>
      <c r="C60" s="5">
        <v>41425</v>
      </c>
      <c r="D60">
        <v>88.72</v>
      </c>
    </row>
    <row r="61" spans="1:4" hidden="1" x14ac:dyDescent="0.25">
      <c r="A61" t="s">
        <v>30</v>
      </c>
      <c r="B61">
        <v>2017</v>
      </c>
      <c r="C61" s="5">
        <v>21951</v>
      </c>
      <c r="D61">
        <v>240.75</v>
      </c>
    </row>
    <row r="62" spans="1:4" hidden="1" x14ac:dyDescent="0.25">
      <c r="A62" t="s">
        <v>31</v>
      </c>
      <c r="B62">
        <v>2017</v>
      </c>
      <c r="C62" s="5">
        <v>14898</v>
      </c>
      <c r="D62">
        <v>359.25</v>
      </c>
    </row>
    <row r="63" spans="1:4" hidden="1" x14ac:dyDescent="0.25">
      <c r="A63" t="s">
        <v>31</v>
      </c>
      <c r="B63">
        <v>2018</v>
      </c>
      <c r="C63" s="5">
        <v>22254</v>
      </c>
      <c r="D63">
        <v>49.38</v>
      </c>
    </row>
    <row r="64" spans="1:4" hidden="1" x14ac:dyDescent="0.25">
      <c r="A64" t="s">
        <v>31</v>
      </c>
      <c r="B64">
        <v>2019</v>
      </c>
      <c r="C64" s="5">
        <v>16581</v>
      </c>
      <c r="D64">
        <v>-25.49</v>
      </c>
    </row>
    <row r="65" spans="1:4" hidden="1" x14ac:dyDescent="0.25">
      <c r="A65" t="s">
        <v>32</v>
      </c>
      <c r="B65">
        <v>2019</v>
      </c>
      <c r="C65" s="5">
        <v>16832897</v>
      </c>
      <c r="D65">
        <v>55.37</v>
      </c>
    </row>
    <row r="66" spans="1:4" hidden="1" x14ac:dyDescent="0.25">
      <c r="A66" t="s">
        <v>32</v>
      </c>
      <c r="B66">
        <v>2018</v>
      </c>
      <c r="C66" s="5">
        <v>10834231</v>
      </c>
      <c r="D66">
        <v>-9.1</v>
      </c>
    </row>
    <row r="67" spans="1:4" hidden="1" x14ac:dyDescent="0.25">
      <c r="A67" t="s">
        <v>32</v>
      </c>
      <c r="B67">
        <v>2017</v>
      </c>
      <c r="C67" s="5">
        <v>11919347</v>
      </c>
      <c r="D67">
        <v>447.56</v>
      </c>
    </row>
    <row r="68" spans="1:4" hidden="1" x14ac:dyDescent="0.25">
      <c r="A68" t="s">
        <v>33</v>
      </c>
      <c r="B68">
        <v>2017</v>
      </c>
      <c r="C68" s="5">
        <v>0</v>
      </c>
      <c r="D68">
        <v>0</v>
      </c>
    </row>
    <row r="69" spans="1:4" hidden="1" x14ac:dyDescent="0.25">
      <c r="A69" t="s">
        <v>33</v>
      </c>
      <c r="B69">
        <v>2018</v>
      </c>
      <c r="C69" s="5">
        <v>0</v>
      </c>
      <c r="D69">
        <v>0</v>
      </c>
    </row>
    <row r="70" spans="1:4" hidden="1" x14ac:dyDescent="0.25">
      <c r="A70" t="s">
        <v>33</v>
      </c>
      <c r="B70">
        <v>2019</v>
      </c>
      <c r="C70" s="5">
        <v>0</v>
      </c>
      <c r="D70">
        <v>0</v>
      </c>
    </row>
    <row r="71" spans="1:4" hidden="1" x14ac:dyDescent="0.25">
      <c r="A71" t="s">
        <v>34</v>
      </c>
      <c r="B71">
        <v>2019</v>
      </c>
      <c r="C71" s="5">
        <v>4553160</v>
      </c>
      <c r="D71">
        <v>100.59</v>
      </c>
    </row>
    <row r="72" spans="1:4" hidden="1" x14ac:dyDescent="0.25">
      <c r="A72" t="s">
        <v>34</v>
      </c>
      <c r="B72">
        <v>2018</v>
      </c>
      <c r="C72" s="5">
        <v>2269900</v>
      </c>
      <c r="D72">
        <v>-19.61</v>
      </c>
    </row>
    <row r="73" spans="1:4" hidden="1" x14ac:dyDescent="0.25">
      <c r="A73" t="s">
        <v>34</v>
      </c>
      <c r="B73">
        <v>2017</v>
      </c>
      <c r="C73" s="5">
        <v>2823450</v>
      </c>
      <c r="D73">
        <v>262.91000000000003</v>
      </c>
    </row>
    <row r="74" spans="1:4" hidden="1" x14ac:dyDescent="0.25">
      <c r="A74" t="s">
        <v>35</v>
      </c>
      <c r="B74">
        <v>2017</v>
      </c>
      <c r="C74" s="5">
        <v>1145721</v>
      </c>
      <c r="D74">
        <v>219.68</v>
      </c>
    </row>
    <row r="75" spans="1:4" hidden="1" x14ac:dyDescent="0.25">
      <c r="A75" t="s">
        <v>35</v>
      </c>
      <c r="B75">
        <v>2018</v>
      </c>
      <c r="C75" s="5">
        <v>1283300</v>
      </c>
      <c r="D75">
        <v>12.01</v>
      </c>
    </row>
    <row r="76" spans="1:4" hidden="1" x14ac:dyDescent="0.25">
      <c r="A76" t="s">
        <v>35</v>
      </c>
      <c r="B76">
        <v>2019</v>
      </c>
      <c r="C76" s="5">
        <v>2987864</v>
      </c>
      <c r="D76">
        <v>132.83000000000001</v>
      </c>
    </row>
    <row r="77" spans="1:4" hidden="1" x14ac:dyDescent="0.25">
      <c r="A77" t="s">
        <v>36</v>
      </c>
      <c r="B77">
        <v>2019</v>
      </c>
      <c r="C77" s="5">
        <v>0</v>
      </c>
      <c r="D77">
        <v>0</v>
      </c>
    </row>
    <row r="78" spans="1:4" hidden="1" x14ac:dyDescent="0.25">
      <c r="A78" t="s">
        <v>36</v>
      </c>
      <c r="B78">
        <v>2018</v>
      </c>
      <c r="C78" s="5">
        <v>0</v>
      </c>
      <c r="D78">
        <v>0</v>
      </c>
    </row>
    <row r="79" spans="1:4" hidden="1" x14ac:dyDescent="0.25">
      <c r="A79" t="s">
        <v>36</v>
      </c>
      <c r="B79">
        <v>2017</v>
      </c>
      <c r="C79" s="5">
        <v>0</v>
      </c>
      <c r="D79">
        <v>0</v>
      </c>
    </row>
    <row r="80" spans="1:4" hidden="1" x14ac:dyDescent="0.25">
      <c r="A80" t="s">
        <v>37</v>
      </c>
      <c r="B80">
        <v>2017</v>
      </c>
      <c r="C80" s="5">
        <v>0</v>
      </c>
      <c r="D80">
        <v>0</v>
      </c>
    </row>
    <row r="81" spans="1:4" hidden="1" x14ac:dyDescent="0.25">
      <c r="A81" t="s">
        <v>37</v>
      </c>
      <c r="B81">
        <v>2018</v>
      </c>
      <c r="C81" s="5">
        <v>0</v>
      </c>
      <c r="D81">
        <v>0</v>
      </c>
    </row>
    <row r="82" spans="1:4" hidden="1" x14ac:dyDescent="0.25">
      <c r="A82" t="s">
        <v>37</v>
      </c>
      <c r="B82">
        <v>2019</v>
      </c>
      <c r="C82" s="5">
        <v>0</v>
      </c>
      <c r="D82">
        <v>0</v>
      </c>
    </row>
    <row r="83" spans="1:4" hidden="1" x14ac:dyDescent="0.25">
      <c r="A83" t="s">
        <v>38</v>
      </c>
      <c r="B83">
        <v>2019</v>
      </c>
      <c r="C83" s="5">
        <v>298639</v>
      </c>
      <c r="D83">
        <v>4.2</v>
      </c>
    </row>
    <row r="84" spans="1:4" hidden="1" x14ac:dyDescent="0.25">
      <c r="A84" t="s">
        <v>38</v>
      </c>
      <c r="B84">
        <v>2018</v>
      </c>
      <c r="C84" s="5">
        <v>286600</v>
      </c>
      <c r="D84">
        <v>17.12</v>
      </c>
    </row>
    <row r="85" spans="1:4" hidden="1" x14ac:dyDescent="0.25">
      <c r="A85" t="s">
        <v>38</v>
      </c>
      <c r="B85">
        <v>2017</v>
      </c>
      <c r="C85" s="5">
        <v>244701</v>
      </c>
      <c r="D85">
        <v>306.89999999999998</v>
      </c>
    </row>
    <row r="86" spans="1:4" x14ac:dyDescent="0.25">
      <c r="A86" t="s">
        <v>6</v>
      </c>
      <c r="B86">
        <v>2017</v>
      </c>
      <c r="C86" s="5">
        <v>144556</v>
      </c>
      <c r="D86">
        <v>645.13</v>
      </c>
    </row>
    <row r="87" spans="1:4" x14ac:dyDescent="0.25">
      <c r="A87" t="s">
        <v>6</v>
      </c>
      <c r="B87">
        <v>2018</v>
      </c>
      <c r="C87" s="5">
        <v>302012</v>
      </c>
      <c r="D87">
        <v>108.92</v>
      </c>
    </row>
    <row r="88" spans="1:4" x14ac:dyDescent="0.25">
      <c r="A88" t="s">
        <v>6</v>
      </c>
      <c r="B88">
        <v>2019</v>
      </c>
      <c r="C88" s="5">
        <v>353500</v>
      </c>
      <c r="D88">
        <v>17.05</v>
      </c>
    </row>
    <row r="89" spans="1:4" hidden="1" x14ac:dyDescent="0.25">
      <c r="A89" t="s">
        <v>39</v>
      </c>
      <c r="B89">
        <v>2019</v>
      </c>
      <c r="C89" s="5">
        <v>1797680</v>
      </c>
      <c r="D89">
        <v>4.2</v>
      </c>
    </row>
    <row r="90" spans="1:4" hidden="1" x14ac:dyDescent="0.25">
      <c r="A90" t="s">
        <v>39</v>
      </c>
      <c r="B90">
        <v>2018</v>
      </c>
      <c r="C90" s="5">
        <v>1725178</v>
      </c>
      <c r="D90">
        <v>21.27</v>
      </c>
    </row>
    <row r="91" spans="1:4" hidden="1" x14ac:dyDescent="0.25">
      <c r="A91" t="s">
        <v>39</v>
      </c>
      <c r="B91">
        <v>2017</v>
      </c>
      <c r="C91" s="5">
        <v>1422632</v>
      </c>
      <c r="D91">
        <v>-94.48</v>
      </c>
    </row>
    <row r="92" spans="1:4" hidden="1" x14ac:dyDescent="0.25">
      <c r="A92" t="s">
        <v>40</v>
      </c>
      <c r="B92">
        <v>2017</v>
      </c>
      <c r="C92" s="5">
        <v>7001728</v>
      </c>
      <c r="D92">
        <v>305.05</v>
      </c>
    </row>
    <row r="93" spans="1:4" hidden="1" x14ac:dyDescent="0.25">
      <c r="A93" t="s">
        <v>40</v>
      </c>
      <c r="B93">
        <v>2018</v>
      </c>
      <c r="C93" s="5">
        <v>13673378</v>
      </c>
      <c r="D93">
        <v>95.29</v>
      </c>
    </row>
    <row r="94" spans="1:4" hidden="1" x14ac:dyDescent="0.25">
      <c r="A94" t="s">
        <v>40</v>
      </c>
      <c r="B94">
        <v>2019</v>
      </c>
      <c r="C94" s="5">
        <v>4489374</v>
      </c>
      <c r="D94">
        <v>-67.17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A5CA-0E99-4087-9725-1E4D90A4C5AD}">
  <dimension ref="A1:K94"/>
  <sheetViews>
    <sheetView zoomScale="85" zoomScaleNormal="85" workbookViewId="0">
      <selection activeCell="H28" sqref="H28"/>
    </sheetView>
  </sheetViews>
  <sheetFormatPr defaultRowHeight="15" x14ac:dyDescent="0.25"/>
  <cols>
    <col min="1" max="1" width="26" bestFit="1" customWidth="1"/>
    <col min="3" max="3" width="17.7109375" customWidth="1"/>
    <col min="4" max="4" width="15" customWidth="1"/>
    <col min="9" max="9" width="19.7109375" bestFit="1" customWidth="1"/>
    <col min="10" max="10" width="24.7109375" bestFit="1" customWidth="1"/>
    <col min="11" max="11" width="11.28515625" bestFit="1" customWidth="1"/>
    <col min="12" max="12" width="10.5703125" bestFit="1" customWidth="1"/>
    <col min="13" max="13" width="7.140625" bestFit="1" customWidth="1"/>
    <col min="14" max="14" width="8.5703125" bestFit="1" customWidth="1"/>
    <col min="15" max="15" width="24" bestFit="1" customWidth="1"/>
    <col min="16" max="16" width="18.28515625" bestFit="1" customWidth="1"/>
    <col min="17" max="18" width="11.42578125" bestFit="1" customWidth="1"/>
    <col min="19" max="19" width="10.42578125" bestFit="1" customWidth="1"/>
    <col min="20" max="20" width="24.7109375" bestFit="1" customWidth="1"/>
    <col min="21" max="21" width="14.28515625" bestFit="1" customWidth="1"/>
    <col min="22" max="22" width="13.42578125" bestFit="1" customWidth="1"/>
    <col min="23" max="23" width="11" bestFit="1" customWidth="1"/>
    <col min="24" max="24" width="7.5703125" bestFit="1" customWidth="1"/>
    <col min="25" max="25" width="9.140625" bestFit="1" customWidth="1"/>
    <col min="26" max="26" width="13.5703125" bestFit="1" customWidth="1"/>
    <col min="27" max="27" width="9.42578125" bestFit="1" customWidth="1"/>
    <col min="28" max="28" width="7.140625" bestFit="1" customWidth="1"/>
    <col min="29" max="29" width="10.85546875" bestFit="1" customWidth="1"/>
    <col min="30" max="30" width="10.42578125" bestFit="1" customWidth="1"/>
    <col min="31" max="31" width="14.85546875" bestFit="1" customWidth="1"/>
    <col min="32" max="32" width="12.28515625" bestFit="1" customWidth="1"/>
    <col min="33" max="33" width="11.7109375" bestFit="1" customWidth="1"/>
    <col min="34" max="34" width="8.42578125" bestFit="1" customWidth="1"/>
    <col min="35" max="35" width="8.85546875" bestFit="1" customWidth="1"/>
    <col min="36" max="36" width="9.85546875" bestFit="1" customWidth="1"/>
    <col min="37" max="37" width="12.28515625" bestFit="1" customWidth="1"/>
    <col min="38" max="38" width="16" bestFit="1" customWidth="1"/>
    <col min="39" max="39" width="16.85546875" bestFit="1" customWidth="1"/>
    <col min="40" max="40" width="15.140625" bestFit="1" customWidth="1"/>
    <col min="41" max="41" width="11.28515625" bestFit="1" customWidth="1"/>
  </cols>
  <sheetData>
    <row r="1" spans="1:11" x14ac:dyDescent="0.25">
      <c r="A1" t="s">
        <v>0</v>
      </c>
      <c r="B1" t="s">
        <v>7</v>
      </c>
      <c r="C1" t="s">
        <v>2</v>
      </c>
      <c r="D1" t="s">
        <v>8</v>
      </c>
    </row>
    <row r="2" spans="1:11" hidden="1" x14ac:dyDescent="0.25">
      <c r="A2" t="s">
        <v>13</v>
      </c>
      <c r="B2">
        <v>2017</v>
      </c>
      <c r="C2" s="5">
        <v>825391</v>
      </c>
      <c r="D2">
        <v>-83.74</v>
      </c>
    </row>
    <row r="3" spans="1:11" hidden="1" x14ac:dyDescent="0.25">
      <c r="A3" t="s">
        <v>13</v>
      </c>
      <c r="B3">
        <v>2018</v>
      </c>
      <c r="C3" s="5">
        <v>644748</v>
      </c>
      <c r="D3">
        <v>-21.89</v>
      </c>
    </row>
    <row r="4" spans="1:11" hidden="1" x14ac:dyDescent="0.25">
      <c r="A4" t="s">
        <v>13</v>
      </c>
      <c r="B4">
        <v>2019</v>
      </c>
      <c r="C4" s="5">
        <v>775901</v>
      </c>
      <c r="D4">
        <v>20.34</v>
      </c>
    </row>
    <row r="5" spans="1:11" hidden="1" x14ac:dyDescent="0.25">
      <c r="A5" t="s">
        <v>14</v>
      </c>
      <c r="B5">
        <v>2019</v>
      </c>
      <c r="C5" s="5">
        <v>12817737</v>
      </c>
      <c r="D5">
        <v>237.32</v>
      </c>
    </row>
    <row r="6" spans="1:11" hidden="1" x14ac:dyDescent="0.25">
      <c r="A6" t="s">
        <v>14</v>
      </c>
      <c r="B6">
        <v>2018</v>
      </c>
      <c r="C6" s="5">
        <v>3799878</v>
      </c>
      <c r="D6">
        <v>-7.19</v>
      </c>
    </row>
    <row r="7" spans="1:11" hidden="1" x14ac:dyDescent="0.25">
      <c r="A7" t="s">
        <v>14</v>
      </c>
      <c r="B7">
        <v>2017</v>
      </c>
      <c r="C7" s="5">
        <v>4094317</v>
      </c>
      <c r="D7">
        <v>360.54</v>
      </c>
    </row>
    <row r="8" spans="1:11" hidden="1" x14ac:dyDescent="0.25">
      <c r="A8" t="s">
        <v>15</v>
      </c>
      <c r="B8">
        <v>2017</v>
      </c>
      <c r="C8" s="5">
        <v>27407421</v>
      </c>
      <c r="D8">
        <v>16.34</v>
      </c>
    </row>
    <row r="9" spans="1:11" hidden="1" x14ac:dyDescent="0.25">
      <c r="A9" t="s">
        <v>15</v>
      </c>
      <c r="B9">
        <v>2018</v>
      </c>
      <c r="C9" s="5">
        <v>19858439</v>
      </c>
      <c r="D9">
        <v>-27.54</v>
      </c>
    </row>
    <row r="10" spans="1:11" hidden="1" x14ac:dyDescent="0.25">
      <c r="A10" t="s">
        <v>15</v>
      </c>
      <c r="B10">
        <v>2019</v>
      </c>
      <c r="C10" s="5">
        <v>14121662</v>
      </c>
      <c r="D10">
        <v>-28.89</v>
      </c>
      <c r="I10" s="2" t="s">
        <v>11</v>
      </c>
      <c r="J10" s="2" t="s">
        <v>12</v>
      </c>
    </row>
    <row r="11" spans="1:11" hidden="1" x14ac:dyDescent="0.25">
      <c r="A11" t="s">
        <v>16</v>
      </c>
      <c r="B11">
        <v>2019</v>
      </c>
      <c r="C11" s="5">
        <v>3086115</v>
      </c>
      <c r="D11">
        <v>-21.93</v>
      </c>
      <c r="I11" s="2" t="s">
        <v>9</v>
      </c>
      <c r="J11" t="s">
        <v>22</v>
      </c>
      <c r="K11" t="s">
        <v>10</v>
      </c>
    </row>
    <row r="12" spans="1:11" hidden="1" x14ac:dyDescent="0.25">
      <c r="A12" t="s">
        <v>16</v>
      </c>
      <c r="B12">
        <v>2018</v>
      </c>
      <c r="C12" s="5">
        <v>3952921</v>
      </c>
      <c r="D12">
        <v>8.5500000000000007</v>
      </c>
      <c r="I12" s="3">
        <v>2017</v>
      </c>
      <c r="J12" s="21">
        <v>0</v>
      </c>
      <c r="K12" s="21">
        <v>0</v>
      </c>
    </row>
    <row r="13" spans="1:11" hidden="1" x14ac:dyDescent="0.25">
      <c r="A13" t="s">
        <v>16</v>
      </c>
      <c r="B13">
        <v>2017</v>
      </c>
      <c r="C13" s="5">
        <v>3641401</v>
      </c>
      <c r="D13">
        <v>484.42</v>
      </c>
      <c r="I13" s="3">
        <v>2018</v>
      </c>
      <c r="J13" s="21">
        <v>-55.77</v>
      </c>
      <c r="K13" s="21">
        <v>-55.77</v>
      </c>
    </row>
    <row r="14" spans="1:11" hidden="1" x14ac:dyDescent="0.25">
      <c r="A14" t="s">
        <v>17</v>
      </c>
      <c r="B14">
        <v>2017</v>
      </c>
      <c r="C14" s="5">
        <v>165708</v>
      </c>
      <c r="D14">
        <v>307.52999999999997</v>
      </c>
      <c r="I14" s="3">
        <v>2019</v>
      </c>
      <c r="J14" s="21">
        <v>-14.92</v>
      </c>
      <c r="K14" s="21">
        <v>-14.92</v>
      </c>
    </row>
    <row r="15" spans="1:11" hidden="1" x14ac:dyDescent="0.25">
      <c r="A15" t="s">
        <v>17</v>
      </c>
      <c r="B15">
        <v>2018</v>
      </c>
      <c r="C15" s="5">
        <v>291022</v>
      </c>
      <c r="D15">
        <v>75.62</v>
      </c>
      <c r="I15" s="3" t="s">
        <v>10</v>
      </c>
      <c r="J15" s="21">
        <v>-70.69</v>
      </c>
      <c r="K15" s="21">
        <v>-70.69</v>
      </c>
    </row>
    <row r="16" spans="1:11" hidden="1" x14ac:dyDescent="0.25">
      <c r="A16" t="s">
        <v>17</v>
      </c>
      <c r="B16">
        <v>2019</v>
      </c>
      <c r="C16" s="5">
        <v>328890</v>
      </c>
      <c r="D16">
        <v>13.01</v>
      </c>
    </row>
    <row r="17" spans="1:4" hidden="1" x14ac:dyDescent="0.25">
      <c r="A17" t="s">
        <v>5</v>
      </c>
      <c r="B17">
        <v>2019</v>
      </c>
      <c r="C17" s="5">
        <v>662575</v>
      </c>
      <c r="D17">
        <v>-96.08</v>
      </c>
    </row>
    <row r="18" spans="1:4" hidden="1" x14ac:dyDescent="0.25">
      <c r="A18" t="s">
        <v>5</v>
      </c>
      <c r="B18">
        <v>2018</v>
      </c>
      <c r="C18" s="5">
        <v>16896464</v>
      </c>
      <c r="D18">
        <v>822.5</v>
      </c>
    </row>
    <row r="19" spans="1:4" hidden="1" x14ac:dyDescent="0.25">
      <c r="A19" t="s">
        <v>5</v>
      </c>
      <c r="B19">
        <v>2017</v>
      </c>
      <c r="C19" s="5">
        <v>1831592</v>
      </c>
      <c r="D19">
        <v>652.24</v>
      </c>
    </row>
    <row r="20" spans="1:4" hidden="1" x14ac:dyDescent="0.25">
      <c r="A20" t="s">
        <v>18</v>
      </c>
      <c r="B20">
        <v>2017</v>
      </c>
      <c r="C20" s="5">
        <v>2245704</v>
      </c>
      <c r="D20">
        <v>329.02</v>
      </c>
    </row>
    <row r="21" spans="1:4" hidden="1" x14ac:dyDescent="0.25">
      <c r="A21" t="s">
        <v>18</v>
      </c>
      <c r="B21">
        <v>2018</v>
      </c>
      <c r="C21" s="5">
        <v>2036845</v>
      </c>
      <c r="D21">
        <v>-9.3000000000000007</v>
      </c>
    </row>
    <row r="22" spans="1:4" hidden="1" x14ac:dyDescent="0.25">
      <c r="A22" t="s">
        <v>18</v>
      </c>
      <c r="B22">
        <v>2019</v>
      </c>
      <c r="C22" s="5">
        <v>2008290</v>
      </c>
      <c r="D22">
        <v>-1.4</v>
      </c>
    </row>
    <row r="23" spans="1:4" hidden="1" x14ac:dyDescent="0.25">
      <c r="A23" t="s">
        <v>19</v>
      </c>
      <c r="B23">
        <v>2019</v>
      </c>
      <c r="C23" s="5">
        <v>534</v>
      </c>
      <c r="D23">
        <v>-6.64</v>
      </c>
    </row>
    <row r="24" spans="1:4" hidden="1" x14ac:dyDescent="0.25">
      <c r="A24" t="s">
        <v>19</v>
      </c>
      <c r="B24">
        <v>2018</v>
      </c>
      <c r="C24" s="5">
        <v>572</v>
      </c>
      <c r="D24">
        <v>5.93</v>
      </c>
    </row>
    <row r="25" spans="1:4" hidden="1" x14ac:dyDescent="0.25">
      <c r="A25" t="s">
        <v>19</v>
      </c>
      <c r="B25">
        <v>2017</v>
      </c>
      <c r="C25" s="5">
        <v>540</v>
      </c>
      <c r="D25">
        <v>325.2</v>
      </c>
    </row>
    <row r="26" spans="1:4" x14ac:dyDescent="0.25">
      <c r="A26" t="s">
        <v>20</v>
      </c>
      <c r="B26">
        <v>2017</v>
      </c>
      <c r="C26" s="5">
        <v>123976</v>
      </c>
      <c r="D26">
        <v>-98.65</v>
      </c>
    </row>
    <row r="27" spans="1:4" x14ac:dyDescent="0.25">
      <c r="A27" t="s">
        <v>20</v>
      </c>
      <c r="B27">
        <v>2018</v>
      </c>
      <c r="C27" s="5">
        <v>93448</v>
      </c>
      <c r="D27">
        <v>-24.62</v>
      </c>
    </row>
    <row r="28" spans="1:4" x14ac:dyDescent="0.25">
      <c r="A28" t="s">
        <v>20</v>
      </c>
      <c r="B28">
        <v>2019</v>
      </c>
      <c r="C28" s="5">
        <v>77491</v>
      </c>
      <c r="D28">
        <v>-17.079999999999998</v>
      </c>
    </row>
    <row r="29" spans="1:4" hidden="1" x14ac:dyDescent="0.25">
      <c r="A29" t="s">
        <v>21</v>
      </c>
      <c r="B29">
        <v>2019</v>
      </c>
      <c r="C29" s="5">
        <v>1413440</v>
      </c>
      <c r="D29">
        <v>-0.28000000000000003</v>
      </c>
    </row>
    <row r="30" spans="1:4" hidden="1" x14ac:dyDescent="0.25">
      <c r="A30" t="s">
        <v>21</v>
      </c>
      <c r="B30">
        <v>2018</v>
      </c>
      <c r="C30" s="5">
        <v>1417441</v>
      </c>
      <c r="D30">
        <v>-8.1</v>
      </c>
    </row>
    <row r="31" spans="1:4" hidden="1" x14ac:dyDescent="0.25">
      <c r="A31" t="s">
        <v>21</v>
      </c>
      <c r="B31">
        <v>2017</v>
      </c>
      <c r="C31" s="5">
        <v>1542403</v>
      </c>
      <c r="D31">
        <v>-69.180000000000007</v>
      </c>
    </row>
    <row r="32" spans="1:4" hidden="1" x14ac:dyDescent="0.25">
      <c r="A32" t="s">
        <v>22</v>
      </c>
      <c r="B32">
        <v>2017</v>
      </c>
      <c r="C32" s="5">
        <v>50991</v>
      </c>
      <c r="D32">
        <v>0</v>
      </c>
    </row>
    <row r="33" spans="1:4" hidden="1" x14ac:dyDescent="0.25">
      <c r="A33" t="s">
        <v>22</v>
      </c>
      <c r="B33">
        <v>2018</v>
      </c>
      <c r="C33" s="5">
        <v>22554</v>
      </c>
      <c r="D33">
        <v>-55.77</v>
      </c>
    </row>
    <row r="34" spans="1:4" hidden="1" x14ac:dyDescent="0.25">
      <c r="A34" t="s">
        <v>22</v>
      </c>
      <c r="B34">
        <v>2019</v>
      </c>
      <c r="C34" s="5">
        <v>19189</v>
      </c>
      <c r="D34">
        <v>-14.92</v>
      </c>
    </row>
    <row r="35" spans="1:4" hidden="1" x14ac:dyDescent="0.25">
      <c r="A35" t="s">
        <v>23</v>
      </c>
      <c r="B35">
        <v>2019</v>
      </c>
      <c r="C35" s="5">
        <v>152885</v>
      </c>
      <c r="D35">
        <v>-7.9</v>
      </c>
    </row>
    <row r="36" spans="1:4" hidden="1" x14ac:dyDescent="0.25">
      <c r="A36" t="s">
        <v>23</v>
      </c>
      <c r="B36">
        <v>2018</v>
      </c>
      <c r="C36" s="5">
        <v>165995</v>
      </c>
      <c r="D36">
        <v>17.05</v>
      </c>
    </row>
    <row r="37" spans="1:4" hidden="1" x14ac:dyDescent="0.25">
      <c r="A37" t="s">
        <v>23</v>
      </c>
      <c r="B37">
        <v>2017</v>
      </c>
      <c r="C37" s="5">
        <v>141815</v>
      </c>
      <c r="D37">
        <v>1.29</v>
      </c>
    </row>
    <row r="38" spans="1:4" hidden="1" x14ac:dyDescent="0.25">
      <c r="A38" t="s">
        <v>24</v>
      </c>
      <c r="B38">
        <v>2017</v>
      </c>
      <c r="C38" s="5">
        <v>3488749</v>
      </c>
      <c r="D38">
        <v>-58</v>
      </c>
    </row>
    <row r="39" spans="1:4" hidden="1" x14ac:dyDescent="0.25">
      <c r="A39" t="s">
        <v>24</v>
      </c>
      <c r="B39">
        <v>2018</v>
      </c>
      <c r="C39" s="5">
        <v>2852762</v>
      </c>
      <c r="D39">
        <v>-18.23</v>
      </c>
    </row>
    <row r="40" spans="1:4" hidden="1" x14ac:dyDescent="0.25">
      <c r="A40" t="s">
        <v>24</v>
      </c>
      <c r="B40">
        <v>2019</v>
      </c>
      <c r="C40" s="5">
        <v>2535255</v>
      </c>
      <c r="D40">
        <v>-11.13</v>
      </c>
    </row>
    <row r="41" spans="1:4" hidden="1" x14ac:dyDescent="0.25">
      <c r="A41" t="s">
        <v>4</v>
      </c>
      <c r="B41">
        <v>2019</v>
      </c>
      <c r="C41" s="5">
        <v>269820</v>
      </c>
      <c r="D41">
        <v>-32.21</v>
      </c>
    </row>
    <row r="42" spans="1:4" hidden="1" x14ac:dyDescent="0.25">
      <c r="A42" t="s">
        <v>4</v>
      </c>
      <c r="B42">
        <v>2018</v>
      </c>
      <c r="C42" s="5">
        <v>398004</v>
      </c>
      <c r="D42">
        <v>107.7</v>
      </c>
    </row>
    <row r="43" spans="1:4" hidden="1" x14ac:dyDescent="0.25">
      <c r="A43" t="s">
        <v>4</v>
      </c>
      <c r="B43">
        <v>2017</v>
      </c>
      <c r="C43" s="5">
        <v>191626</v>
      </c>
      <c r="D43">
        <v>2356.11</v>
      </c>
    </row>
    <row r="44" spans="1:4" hidden="1" x14ac:dyDescent="0.25">
      <c r="A44" t="s">
        <v>25</v>
      </c>
      <c r="B44">
        <v>2017</v>
      </c>
      <c r="C44" s="5">
        <v>7726869</v>
      </c>
      <c r="D44">
        <v>123.11</v>
      </c>
    </row>
    <row r="45" spans="1:4" hidden="1" x14ac:dyDescent="0.25">
      <c r="A45" t="s">
        <v>25</v>
      </c>
      <c r="B45">
        <v>2018</v>
      </c>
      <c r="C45" s="5">
        <v>3900000</v>
      </c>
      <c r="D45">
        <v>-49.53</v>
      </c>
    </row>
    <row r="46" spans="1:4" hidden="1" x14ac:dyDescent="0.25">
      <c r="A46" t="s">
        <v>25</v>
      </c>
      <c r="B46">
        <v>2019</v>
      </c>
      <c r="C46" s="5">
        <v>5452570</v>
      </c>
      <c r="D46">
        <v>39.81</v>
      </c>
    </row>
    <row r="47" spans="1:4" hidden="1" x14ac:dyDescent="0.25">
      <c r="A47" t="s">
        <v>26</v>
      </c>
      <c r="B47">
        <v>2019</v>
      </c>
      <c r="C47" s="5">
        <v>0</v>
      </c>
      <c r="D47">
        <v>0</v>
      </c>
    </row>
    <row r="48" spans="1:4" hidden="1" x14ac:dyDescent="0.25">
      <c r="A48" t="s">
        <v>26</v>
      </c>
      <c r="B48">
        <v>2018</v>
      </c>
      <c r="C48" s="5">
        <v>0</v>
      </c>
      <c r="D48">
        <v>0</v>
      </c>
    </row>
    <row r="49" spans="1:4" hidden="1" x14ac:dyDescent="0.25">
      <c r="A49" t="s">
        <v>26</v>
      </c>
      <c r="B49">
        <v>2017</v>
      </c>
      <c r="C49" s="5">
        <v>0</v>
      </c>
      <c r="D49">
        <v>0</v>
      </c>
    </row>
    <row r="50" spans="1:4" hidden="1" x14ac:dyDescent="0.25">
      <c r="A50" t="s">
        <v>27</v>
      </c>
      <c r="B50">
        <v>2017</v>
      </c>
      <c r="C50" s="5">
        <v>2653956</v>
      </c>
      <c r="D50">
        <v>350.97</v>
      </c>
    </row>
    <row r="51" spans="1:4" hidden="1" x14ac:dyDescent="0.25">
      <c r="A51" t="s">
        <v>27</v>
      </c>
      <c r="B51">
        <v>2018</v>
      </c>
      <c r="C51" s="5">
        <v>2089147</v>
      </c>
      <c r="D51">
        <v>-21.28</v>
      </c>
    </row>
    <row r="52" spans="1:4" hidden="1" x14ac:dyDescent="0.25">
      <c r="A52" t="s">
        <v>27</v>
      </c>
      <c r="B52">
        <v>2019</v>
      </c>
      <c r="C52" s="5">
        <v>2093511</v>
      </c>
      <c r="D52">
        <v>0.21</v>
      </c>
    </row>
    <row r="53" spans="1:4" x14ac:dyDescent="0.25">
      <c r="A53" t="s">
        <v>28</v>
      </c>
      <c r="B53">
        <v>2019</v>
      </c>
      <c r="C53" s="5">
        <v>140918</v>
      </c>
      <c r="D53">
        <v>-12.28</v>
      </c>
    </row>
    <row r="54" spans="1:4" x14ac:dyDescent="0.25">
      <c r="A54" t="s">
        <v>28</v>
      </c>
      <c r="B54">
        <v>2018</v>
      </c>
      <c r="C54" s="5">
        <v>160638</v>
      </c>
      <c r="D54">
        <v>-33.6</v>
      </c>
    </row>
    <row r="55" spans="1:4" x14ac:dyDescent="0.25">
      <c r="A55" t="s">
        <v>28</v>
      </c>
      <c r="B55">
        <v>2017</v>
      </c>
      <c r="C55" s="5">
        <v>241916</v>
      </c>
      <c r="D55">
        <v>-95.87</v>
      </c>
    </row>
    <row r="56" spans="1:4" hidden="1" x14ac:dyDescent="0.25">
      <c r="A56" t="s">
        <v>29</v>
      </c>
      <c r="B56">
        <v>2017</v>
      </c>
      <c r="C56" s="5">
        <v>4405083</v>
      </c>
      <c r="D56">
        <v>380.58</v>
      </c>
    </row>
    <row r="57" spans="1:4" hidden="1" x14ac:dyDescent="0.25">
      <c r="A57" t="s">
        <v>29</v>
      </c>
      <c r="B57">
        <v>2018</v>
      </c>
      <c r="C57" s="5">
        <v>4177327</v>
      </c>
      <c r="D57">
        <v>-5.17</v>
      </c>
    </row>
    <row r="58" spans="1:4" hidden="1" x14ac:dyDescent="0.25">
      <c r="A58" t="s">
        <v>29</v>
      </c>
      <c r="B58">
        <v>2019</v>
      </c>
      <c r="C58" s="5">
        <v>3816778</v>
      </c>
      <c r="D58">
        <v>-8.6300000000000008</v>
      </c>
    </row>
    <row r="59" spans="1:4" hidden="1" x14ac:dyDescent="0.25">
      <c r="A59" t="s">
        <v>30</v>
      </c>
      <c r="B59">
        <v>2019</v>
      </c>
      <c r="C59" s="5">
        <v>46334</v>
      </c>
      <c r="D59">
        <v>11.85</v>
      </c>
    </row>
    <row r="60" spans="1:4" hidden="1" x14ac:dyDescent="0.25">
      <c r="A60" t="s">
        <v>30</v>
      </c>
      <c r="B60">
        <v>2018</v>
      </c>
      <c r="C60" s="5">
        <v>41425</v>
      </c>
      <c r="D60">
        <v>88.72</v>
      </c>
    </row>
    <row r="61" spans="1:4" hidden="1" x14ac:dyDescent="0.25">
      <c r="A61" t="s">
        <v>30</v>
      </c>
      <c r="B61">
        <v>2017</v>
      </c>
      <c r="C61" s="5">
        <v>21951</v>
      </c>
      <c r="D61">
        <v>240.75</v>
      </c>
    </row>
    <row r="62" spans="1:4" hidden="1" x14ac:dyDescent="0.25">
      <c r="A62" t="s">
        <v>31</v>
      </c>
      <c r="B62">
        <v>2017</v>
      </c>
      <c r="C62" s="5">
        <v>14898</v>
      </c>
      <c r="D62">
        <v>359.25</v>
      </c>
    </row>
    <row r="63" spans="1:4" hidden="1" x14ac:dyDescent="0.25">
      <c r="A63" t="s">
        <v>31</v>
      </c>
      <c r="B63">
        <v>2018</v>
      </c>
      <c r="C63" s="5">
        <v>22254</v>
      </c>
      <c r="D63">
        <v>49.38</v>
      </c>
    </row>
    <row r="64" spans="1:4" hidden="1" x14ac:dyDescent="0.25">
      <c r="A64" t="s">
        <v>31</v>
      </c>
      <c r="B64">
        <v>2019</v>
      </c>
      <c r="C64" s="5">
        <v>16581</v>
      </c>
      <c r="D64">
        <v>-25.49</v>
      </c>
    </row>
    <row r="65" spans="1:4" hidden="1" x14ac:dyDescent="0.25">
      <c r="A65" t="s">
        <v>32</v>
      </c>
      <c r="B65">
        <v>2019</v>
      </c>
      <c r="C65" s="5">
        <v>16832897</v>
      </c>
      <c r="D65">
        <v>55.37</v>
      </c>
    </row>
    <row r="66" spans="1:4" hidden="1" x14ac:dyDescent="0.25">
      <c r="A66" t="s">
        <v>32</v>
      </c>
      <c r="B66">
        <v>2018</v>
      </c>
      <c r="C66" s="5">
        <v>10834231</v>
      </c>
      <c r="D66">
        <v>-9.1</v>
      </c>
    </row>
    <row r="67" spans="1:4" hidden="1" x14ac:dyDescent="0.25">
      <c r="A67" t="s">
        <v>32</v>
      </c>
      <c r="B67">
        <v>2017</v>
      </c>
      <c r="C67" s="5">
        <v>11919347</v>
      </c>
      <c r="D67">
        <v>447.56</v>
      </c>
    </row>
    <row r="68" spans="1:4" hidden="1" x14ac:dyDescent="0.25">
      <c r="A68" t="s">
        <v>33</v>
      </c>
      <c r="B68">
        <v>2017</v>
      </c>
      <c r="C68" s="5">
        <v>0</v>
      </c>
      <c r="D68">
        <v>0</v>
      </c>
    </row>
    <row r="69" spans="1:4" hidden="1" x14ac:dyDescent="0.25">
      <c r="A69" t="s">
        <v>33</v>
      </c>
      <c r="B69">
        <v>2018</v>
      </c>
      <c r="C69" s="5">
        <v>0</v>
      </c>
      <c r="D69">
        <v>0</v>
      </c>
    </row>
    <row r="70" spans="1:4" hidden="1" x14ac:dyDescent="0.25">
      <c r="A70" t="s">
        <v>33</v>
      </c>
      <c r="B70">
        <v>2019</v>
      </c>
      <c r="C70" s="5">
        <v>0</v>
      </c>
      <c r="D70">
        <v>0</v>
      </c>
    </row>
    <row r="71" spans="1:4" hidden="1" x14ac:dyDescent="0.25">
      <c r="A71" t="s">
        <v>34</v>
      </c>
      <c r="B71">
        <v>2019</v>
      </c>
      <c r="C71" s="5">
        <v>4553160</v>
      </c>
      <c r="D71">
        <v>100.59</v>
      </c>
    </row>
    <row r="72" spans="1:4" hidden="1" x14ac:dyDescent="0.25">
      <c r="A72" t="s">
        <v>34</v>
      </c>
      <c r="B72">
        <v>2018</v>
      </c>
      <c r="C72" s="5">
        <v>2269900</v>
      </c>
      <c r="D72">
        <v>-19.61</v>
      </c>
    </row>
    <row r="73" spans="1:4" hidden="1" x14ac:dyDescent="0.25">
      <c r="A73" t="s">
        <v>34</v>
      </c>
      <c r="B73">
        <v>2017</v>
      </c>
      <c r="C73" s="5">
        <v>2823450</v>
      </c>
      <c r="D73">
        <v>262.91000000000003</v>
      </c>
    </row>
    <row r="74" spans="1:4" hidden="1" x14ac:dyDescent="0.25">
      <c r="A74" t="s">
        <v>35</v>
      </c>
      <c r="B74">
        <v>2017</v>
      </c>
      <c r="C74" s="5">
        <v>1145721</v>
      </c>
      <c r="D74">
        <v>219.68</v>
      </c>
    </row>
    <row r="75" spans="1:4" hidden="1" x14ac:dyDescent="0.25">
      <c r="A75" t="s">
        <v>35</v>
      </c>
      <c r="B75">
        <v>2018</v>
      </c>
      <c r="C75" s="5">
        <v>1283300</v>
      </c>
      <c r="D75">
        <v>12.01</v>
      </c>
    </row>
    <row r="76" spans="1:4" hidden="1" x14ac:dyDescent="0.25">
      <c r="A76" t="s">
        <v>35</v>
      </c>
      <c r="B76">
        <v>2019</v>
      </c>
      <c r="C76" s="5">
        <v>2987864</v>
      </c>
      <c r="D76">
        <v>132.83000000000001</v>
      </c>
    </row>
    <row r="77" spans="1:4" hidden="1" x14ac:dyDescent="0.25">
      <c r="A77" t="s">
        <v>36</v>
      </c>
      <c r="B77">
        <v>2019</v>
      </c>
      <c r="C77" s="5">
        <v>0</v>
      </c>
      <c r="D77">
        <v>0</v>
      </c>
    </row>
    <row r="78" spans="1:4" hidden="1" x14ac:dyDescent="0.25">
      <c r="A78" t="s">
        <v>36</v>
      </c>
      <c r="B78">
        <v>2018</v>
      </c>
      <c r="C78" s="5">
        <v>0</v>
      </c>
      <c r="D78">
        <v>0</v>
      </c>
    </row>
    <row r="79" spans="1:4" hidden="1" x14ac:dyDescent="0.25">
      <c r="A79" t="s">
        <v>36</v>
      </c>
      <c r="B79">
        <v>2017</v>
      </c>
      <c r="C79" s="5">
        <v>0</v>
      </c>
      <c r="D79">
        <v>0</v>
      </c>
    </row>
    <row r="80" spans="1:4" hidden="1" x14ac:dyDescent="0.25">
      <c r="A80" t="s">
        <v>37</v>
      </c>
      <c r="B80">
        <v>2017</v>
      </c>
      <c r="C80" s="5">
        <v>0</v>
      </c>
      <c r="D80">
        <v>0</v>
      </c>
    </row>
    <row r="81" spans="1:4" hidden="1" x14ac:dyDescent="0.25">
      <c r="A81" t="s">
        <v>37</v>
      </c>
      <c r="B81">
        <v>2018</v>
      </c>
      <c r="C81" s="5">
        <v>0</v>
      </c>
      <c r="D81">
        <v>0</v>
      </c>
    </row>
    <row r="82" spans="1:4" hidden="1" x14ac:dyDescent="0.25">
      <c r="A82" t="s">
        <v>37</v>
      </c>
      <c r="B82">
        <v>2019</v>
      </c>
      <c r="C82" s="5">
        <v>0</v>
      </c>
      <c r="D82">
        <v>0</v>
      </c>
    </row>
    <row r="83" spans="1:4" hidden="1" x14ac:dyDescent="0.25">
      <c r="A83" t="s">
        <v>38</v>
      </c>
      <c r="B83">
        <v>2019</v>
      </c>
      <c r="C83" s="5">
        <v>298639</v>
      </c>
      <c r="D83">
        <v>4.2</v>
      </c>
    </row>
    <row r="84" spans="1:4" hidden="1" x14ac:dyDescent="0.25">
      <c r="A84" t="s">
        <v>38</v>
      </c>
      <c r="B84">
        <v>2018</v>
      </c>
      <c r="C84" s="5">
        <v>286600</v>
      </c>
      <c r="D84">
        <v>17.12</v>
      </c>
    </row>
    <row r="85" spans="1:4" hidden="1" x14ac:dyDescent="0.25">
      <c r="A85" t="s">
        <v>38</v>
      </c>
      <c r="B85">
        <v>2017</v>
      </c>
      <c r="C85" s="5">
        <v>244701</v>
      </c>
      <c r="D85">
        <v>306.89999999999998</v>
      </c>
    </row>
    <row r="86" spans="1:4" hidden="1" x14ac:dyDescent="0.25">
      <c r="A86" t="s">
        <v>6</v>
      </c>
      <c r="B86">
        <v>2017</v>
      </c>
      <c r="C86" s="5">
        <v>144556</v>
      </c>
      <c r="D86">
        <v>645.13</v>
      </c>
    </row>
    <row r="87" spans="1:4" hidden="1" x14ac:dyDescent="0.25">
      <c r="A87" t="s">
        <v>6</v>
      </c>
      <c r="B87">
        <v>2018</v>
      </c>
      <c r="C87" s="5">
        <v>302012</v>
      </c>
      <c r="D87">
        <v>108.92</v>
      </c>
    </row>
    <row r="88" spans="1:4" hidden="1" x14ac:dyDescent="0.25">
      <c r="A88" t="s">
        <v>6</v>
      </c>
      <c r="B88">
        <v>2019</v>
      </c>
      <c r="C88" s="5">
        <v>353500</v>
      </c>
      <c r="D88">
        <v>17.05</v>
      </c>
    </row>
    <row r="89" spans="1:4" x14ac:dyDescent="0.25">
      <c r="A89" t="s">
        <v>39</v>
      </c>
      <c r="B89">
        <v>2019</v>
      </c>
      <c r="C89" s="5">
        <v>1797680</v>
      </c>
      <c r="D89">
        <v>4.2</v>
      </c>
    </row>
    <row r="90" spans="1:4" x14ac:dyDescent="0.25">
      <c r="A90" t="s">
        <v>39</v>
      </c>
      <c r="B90">
        <v>2018</v>
      </c>
      <c r="C90" s="5">
        <v>1725178</v>
      </c>
      <c r="D90">
        <v>21.27</v>
      </c>
    </row>
    <row r="91" spans="1:4" x14ac:dyDescent="0.25">
      <c r="A91" t="s">
        <v>39</v>
      </c>
      <c r="B91">
        <v>2017</v>
      </c>
      <c r="C91" s="5">
        <v>1422632</v>
      </c>
      <c r="D91">
        <v>-94.48</v>
      </c>
    </row>
    <row r="92" spans="1:4" hidden="1" x14ac:dyDescent="0.25">
      <c r="A92" t="s">
        <v>40</v>
      </c>
      <c r="B92">
        <v>2017</v>
      </c>
      <c r="C92" s="5">
        <v>7001728</v>
      </c>
      <c r="D92">
        <v>305.05</v>
      </c>
    </row>
    <row r="93" spans="1:4" hidden="1" x14ac:dyDescent="0.25">
      <c r="A93" t="s">
        <v>40</v>
      </c>
      <c r="B93">
        <v>2018</v>
      </c>
      <c r="C93" s="5">
        <v>13673378</v>
      </c>
      <c r="D93">
        <v>95.29</v>
      </c>
    </row>
    <row r="94" spans="1:4" hidden="1" x14ac:dyDescent="0.25">
      <c r="A94" t="s">
        <v>40</v>
      </c>
      <c r="B94">
        <v>2019</v>
      </c>
      <c r="C94" s="5">
        <v>4489374</v>
      </c>
      <c r="D94">
        <v>-67.17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B954-E9A4-4329-A184-C36EC1E0DA84}">
  <dimension ref="A1:D16"/>
  <sheetViews>
    <sheetView workbookViewId="0">
      <selection activeCell="E20" sqref="E20"/>
    </sheetView>
  </sheetViews>
  <sheetFormatPr defaultRowHeight="15" x14ac:dyDescent="0.25"/>
  <cols>
    <col min="1" max="1" width="24.7109375" bestFit="1" customWidth="1"/>
    <col min="2" max="2" width="18" bestFit="1" customWidth="1"/>
    <col min="3" max="3" width="14.7109375" customWidth="1"/>
    <col min="4" max="4" width="18.28515625" bestFit="1" customWidth="1"/>
  </cols>
  <sheetData>
    <row r="1" spans="1:4" x14ac:dyDescent="0.25">
      <c r="A1" t="s">
        <v>0</v>
      </c>
      <c r="B1" t="s">
        <v>2</v>
      </c>
      <c r="C1" t="s">
        <v>64</v>
      </c>
      <c r="D1" t="s">
        <v>65</v>
      </c>
    </row>
    <row r="2" spans="1:4" x14ac:dyDescent="0.25">
      <c r="A2" t="s">
        <v>19</v>
      </c>
      <c r="B2" s="5">
        <v>534</v>
      </c>
      <c r="C2" s="5">
        <v>972625</v>
      </c>
      <c r="D2">
        <v>0</v>
      </c>
    </row>
    <row r="3" spans="1:4" x14ac:dyDescent="0.25">
      <c r="A3" t="s">
        <v>31</v>
      </c>
      <c r="B3" s="5">
        <v>16581</v>
      </c>
      <c r="C3" s="5">
        <v>795332</v>
      </c>
      <c r="D3">
        <v>0.02</v>
      </c>
    </row>
    <row r="4" spans="1:4" x14ac:dyDescent="0.25">
      <c r="A4" t="s">
        <v>30</v>
      </c>
      <c r="B4" s="5">
        <v>46334</v>
      </c>
      <c r="C4" s="5">
        <v>1571022</v>
      </c>
      <c r="D4">
        <v>0.03</v>
      </c>
    </row>
    <row r="5" spans="1:4" x14ac:dyDescent="0.25">
      <c r="A5" t="s">
        <v>22</v>
      </c>
      <c r="B5" s="5">
        <v>19189</v>
      </c>
      <c r="C5" s="5">
        <v>515812</v>
      </c>
      <c r="D5">
        <v>0.04</v>
      </c>
    </row>
    <row r="6" spans="1:4" x14ac:dyDescent="0.25">
      <c r="A6" t="s">
        <v>20</v>
      </c>
      <c r="B6" s="5">
        <v>77491</v>
      </c>
      <c r="C6" s="5">
        <v>1005711</v>
      </c>
      <c r="D6">
        <v>0.08</v>
      </c>
    </row>
    <row r="11" spans="1:4" x14ac:dyDescent="0.25">
      <c r="A11" t="s">
        <v>99</v>
      </c>
      <c r="B11" t="s">
        <v>2</v>
      </c>
      <c r="C11" t="s">
        <v>64</v>
      </c>
      <c r="D11" t="s">
        <v>65</v>
      </c>
    </row>
    <row r="12" spans="1:4" x14ac:dyDescent="0.25">
      <c r="A12" t="s">
        <v>40</v>
      </c>
      <c r="B12" s="5">
        <v>4489374</v>
      </c>
      <c r="C12" s="5">
        <v>739448</v>
      </c>
      <c r="D12">
        <v>6.07</v>
      </c>
    </row>
    <row r="13" spans="1:4" x14ac:dyDescent="0.25">
      <c r="A13" t="s">
        <v>60</v>
      </c>
      <c r="B13" s="5">
        <v>1820375</v>
      </c>
      <c r="C13" s="5">
        <v>257744</v>
      </c>
      <c r="D13">
        <v>7.06</v>
      </c>
    </row>
    <row r="14" spans="1:4" x14ac:dyDescent="0.25">
      <c r="A14" t="s">
        <v>25</v>
      </c>
      <c r="B14" s="5">
        <v>5452570</v>
      </c>
      <c r="C14" s="5">
        <v>767428</v>
      </c>
      <c r="D14">
        <v>7.1</v>
      </c>
    </row>
    <row r="15" spans="1:4" x14ac:dyDescent="0.25">
      <c r="A15" t="s">
        <v>14</v>
      </c>
      <c r="B15" s="5">
        <v>12817737</v>
      </c>
      <c r="C15" s="5">
        <v>1069261</v>
      </c>
      <c r="D15">
        <v>11.99</v>
      </c>
    </row>
    <row r="16" spans="1:4" x14ac:dyDescent="0.25">
      <c r="A16" t="s">
        <v>32</v>
      </c>
      <c r="B16" s="5">
        <v>16832897</v>
      </c>
      <c r="C16" s="5">
        <v>552037</v>
      </c>
      <c r="D16">
        <v>30.49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Y A W i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G A F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B a J W n 2 F + N O c B A A B Z B Q A A E w A c A E Z v c m 1 1 b G F z L 1 N l Y 3 R p b 2 4 x L m 0 g o h g A K K A U A A A A A A A A A A A A A A A A A A A A A A A A A A A A 7 V P B j t o w E L 0 j 8 Q 8 j c w l S F A m 0 2 0 O r H N I E R L Q s U E L V A 0 G V S W b B x b G p 7 W x B i H + v Q 6 C L t F S t q v b W X J y Z N 3 m e N 2 + i M T N M C k j q s / O u 2 W g 2 9 J o q z K F F p p L m Q E U O 7 0 v G c y Z W G p w h i p V Z A x P w 8 K j b B H z g a J o N s E 8 i S 5 W h z Y T 6 2 Y t k V h Y o j N N n H L 1 Q C m M D 7 Z D w b f p R o 9 L p Y J J G q D d G b t N x v x + H c T C E y X g 6 6 4 + H 8 T g N 7 y E W 2 9 L A k 1 S w p c q w j G 2 p Z U h / 3 Z S X 6 W f S d u c R c l Y w g 8 o n L n E h l L w s h P b v X O i J T F a f + p 3 u f d e F D 6 U 0 m J g 9 R / / l 1 R t J g Y u 2 W 2 t r k Y m S h c V y G C D N r Y B K + o w u b e E Z O e e d e g w u z M / 5 g P M k o 5 w q 7 R t V X l O G a y p W l n G 2 3 + I L 3 U x R o a 3 s o m 6 4 A r V z 4 3 7 3 c C A R 0 0 a x z N g I j C 0 E g z t z d O F A E k M N w o C t 1 t / o X o P F Y 2 H e 3 H k V 3 a n g k X 6 x o 7 0 Q Q D V W / b p q W i r K b 4 H H d r P B x E 0 l 1 0 t 0 k t S 5 u S W 9 X Y b c + y T V Z i n l 5 q / v y T A Y R R B M e 4 G 3 4 3 p n 9 w F E y b k d k / X g Y k H d 3 e f T Y T u q W z v M Y 4 O F T 2 q Q u A 9 M 5 O e I L I 7 z i B q 6 + B M L r y + r v B v R A k E + / b D g l Y W B Q g q O / g q b o n 0 B R V k s U f 3 u 9 F t n E e B 0 f / K r / j f h 3 5 j w H V B L A Q I t A B Q A A g A I A G A F o l a B S 7 u Z p Q A A A P Y A A A A S A A A A A A A A A A A A A A A A A A A A A A B D b 2 5 m a W c v U G F j a 2 F n Z S 5 4 b W x Q S w E C L Q A U A A I A C A B g B a J W D 8 r p q 6 Q A A A D p A A A A E w A A A A A A A A A A A A A A A A D x A A A A W 0 N v b n R l b n R f V H l w Z X N d L n h t b F B L A Q I t A B Q A A g A I A G A F o l a f Y X 4 0 5 w E A A F k F A A A T A A A A A A A A A A A A A A A A A O I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a A A A A A A A A j B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v Y W Q l M j B h b m Q l M j B C d W l s Z G l u Z 3 M l M j A o T G V u Z 3 R o J T I w a W 4 l M j B L T X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T M 6 M j Y 6 N D g u M j A x O D Y 4 O V o i I C 8 + P E V u d H J 5 I F R 5 c G U 9 I k Z p b G x D b 2 x 1 b W 5 U e X B l c y I g V m F s d W U 9 I n N C Z 0 1 E Q X c 9 P S I g L z 4 8 R W 5 0 c n k g V H l w Z T 0 i R m l s b E N v b H V t b k 5 h b W V z I i B W Y W x 1 Z T 0 i c 1 s m c X V v d D t E a X N 0 c m l j d H M m c X V v d D s s J n F 1 b 3 Q 7 U 3 R h d G U g S G l n a H d h e X M g J n F 1 b 3 Q 7 L C Z x d W 9 0 O 0 1 h a m 9 y I E R p c 3 R y a W N 0 I F J v Y W R z J n F 1 b 3 Q 7 L C Z x d W 9 0 O 1 J 1 c m F s I F J v Y W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h Z C B h b m Q g Q n V p b G R p b m d z I C h M Z W 5 n d G g g a W 4 g S 0 1 z K S 9 D a G F u Z 2 V k I F R 5 c G U u e 0 R p c 3 R y a W N 0 c y w w f S Z x d W 9 0 O y w m c X V v d D t T Z W N 0 a W 9 u M S 9 S b 2 F k I G F u Z C B C d W l s Z G l u Z 3 M g K E x l b m d 0 a C B p b i B L T X M p L 0 N o Y W 5 n Z W Q g V H l w Z S 5 7 U 3 R h d G U g S G l n a H d h e X M g L D F 9 J n F 1 b 3 Q 7 L C Z x d W 9 0 O 1 N l Y 3 R p b 2 4 x L 1 J v Y W Q g Y W 5 k I E J 1 a W x k a W 5 n c y A o T G V u Z 3 R o I G l u I E t N c y k v Q 2 h h b m d l Z C B U e X B l L n t N Y W p v c i B E a X N 0 c m l j d C B S b 2 F k c y w y f S Z x d W 9 0 O y w m c X V v d D t T Z W N 0 a W 9 u M S 9 S b 2 F k I G F u Z C B C d W l s Z G l u Z 3 M g K E x l b m d 0 a C B p b i B L T X M p L 0 N o Y W 5 n Z W Q g V H l w Z S 5 7 U n V y Y W w g U m 9 h Z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9 h Z C B h b m Q g Q n V p b G R p b m d z I C h M Z W 5 n d G g g a W 4 g S 0 1 z K S 9 D a G F u Z 2 V k I F R 5 c G U u e 0 R p c 3 R y a W N 0 c y w w f S Z x d W 9 0 O y w m c X V v d D t T Z W N 0 a W 9 u M S 9 S b 2 F k I G F u Z C B C d W l s Z G l u Z 3 M g K E x l b m d 0 a C B p b i B L T X M p L 0 N o Y W 5 n Z W Q g V H l w Z S 5 7 U 3 R h d G U g S G l n a H d h e X M g L D F 9 J n F 1 b 3 Q 7 L C Z x d W 9 0 O 1 N l Y 3 R p b 2 4 x L 1 J v Y W Q g Y W 5 k I E J 1 a W x k a W 5 n c y A o T G V u Z 3 R o I G l u I E t N c y k v Q 2 h h b m d l Z C B U e X B l L n t N Y W p v c i B E a X N 0 c m l j d C B S b 2 F k c y w y f S Z x d W 9 0 O y w m c X V v d D t T Z W N 0 a W 9 u M S 9 S b 2 F k I G F u Z C B C d W l s Z G l u Z 3 M g K E x l b m d 0 a C B p b i B L T X M p L 0 N o Y W 5 n Z W Q g V H l w Z S 5 7 U n V y Y W w g U m 9 h Z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Y W Q l M j B h b m Q l M j B C d W l s Z G l u Z 3 M l M j A o T G V u Z 3 R o J T I w a W 4 l M j B L T X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Q l M j B h b m Q l M j B C d W l s Z G l u Z 3 M l M j A o T G V u Z 3 R o J T I w a W 4 l M j B L T X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Q l M j B h b m Q l M j B C d W l s Z G l u Z 3 M l M j A o T G V u Z 3 R o J T I w a W 4 l M j B L T X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T M 6 M j g 6 M j U u M j Q y O T I 2 M l o i I C 8 + P E V u d H J 5 I F R 5 c G U 9 I k Z p b G x D b 2 x 1 b W 5 U e X B l c y I g V m F s d W U 9 I n N C Z 1 U 9 I i A v P j x F b n R y e S B U e X B l P S J G a W x s Q 2 9 s d W 1 u T m F t Z X M i I F Z h b H V l P S J z W y Z x d W 9 0 O 0 5 h b W U g b 2 Y g R G l z d H J p Y 3 Q m c X V v d D s s J n F 1 b 3 Q 7 Q X J l Y S A o c 3 E g a 2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m F t Z S B v Z i B E a X N 0 c m l j d C w w f S Z x d W 9 0 O y w m c X V v d D t T Z W N 0 a W 9 u M S 9 U Y W J s Z T E v Q 2 h h b m d l Z C B U e X B l L n t B c m V h I C h z c S B r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N o Y W 5 n Z W Q g V H l w Z S 5 7 T m F t Z S B v Z i B E a X N 0 c m l j d C w w f S Z x d W 9 0 O y w m c X V v d D t T Z W N 0 a W 9 u M S 9 U Y W J s Z T E v Q 2 h h b m d l Z C B U e X B l L n t B c m V h I C h z c S B r b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x M z o y O D o y N S 4 y N D I 5 M j Y y W i I g L z 4 8 R W 5 0 c n k g V H l w Z T 0 i R m l s b E N v b H V t b l R 5 c G V z I i B W Y W x 1 Z T 0 i c 0 J n V T 0 i I C 8 + P E V u d H J 5 I F R 5 c G U 9 I k Z p b G x D b 2 x 1 b W 5 O Y W 1 l c y I g V m F s d W U 9 I n N b J n F 1 b 3 Q 7 T m F t Z S B v Z i B E a X N 0 c m l j d C Z x d W 9 0 O y w m c X V v d D t B c m V h I C h z c S B r b S k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5 h b W U g b 2 Y g R G l z d H J p Y 3 Q s M H 0 m c X V v d D s s J n F 1 b 3 Q 7 U 2 V j d G l v b j E v V G F i b G U x L 0 N o Y W 5 n Z W Q g V H l w Z S 5 7 Q X J l Y S A o c 3 E g a 2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D a G F u Z 2 V k I F R 5 c G U u e 0 5 h b W U g b 2 Y g R G l z d H J p Y 3 Q s M H 0 m c X V v d D s s J n F 1 b 3 Q 7 U 2 V j d G l v b j E v V G F i b G U x L 0 N o Y W 5 n Z W Q g V H l w Z S 5 7 Q X J l Y S A o c 3 E g a 2 0 p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m O I 1 + i 3 U Q 6 r l L g T 5 v M k 4 A A A A A A I A A A A A A B B m A A A A A Q A A I A A A A C w Y 1 5 1 r M N b I Z G o f z A q U C v i K I + B H 5 1 k K u 9 z 3 9 P l y g e 4 o A A A A A A 6 A A A A A A g A A I A A A A O 9 b M x v F P f M P m z e C i R m G 7 i Q 6 t q L Z D M 8 T p T + J X w H W u r y e U A A A A P g t U G x l 0 2 m B 5 q a E v D D Y P o G 0 U o Z L U A v X w x T v a x 5 o Q Y M 3 K m 5 4 E / / a 1 U l U B x W b s m 6 G 3 z X L U Z I D 0 v u K B D H 9 r q w 7 4 p f H 7 9 h K Q Z B Q k e y H o u N i E B S W Q A A A A P + Z w H S 5 3 7 e s / J M P 6 U B c P 0 y Z 6 u i f y 1 m 8 X g h g p q c g 7 w 1 H 0 a N R Z E y k J z 8 h n v t a O y I o v z O e C X E S V z W F w B u 6 7 + 2 k G 2 Q = < / D a t a M a s h u p > 
</file>

<file path=customXml/itemProps1.xml><?xml version="1.0" encoding="utf-8"?>
<ds:datastoreItem xmlns:ds="http://schemas.openxmlformats.org/officeDocument/2006/customXml" ds:itemID="{920AB6AD-F46C-4A34-B0C3-C1DF894D35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TASK II</vt:lpstr>
      <vt:lpstr>TASK 1</vt:lpstr>
      <vt:lpstr>TASK 2</vt:lpstr>
      <vt:lpstr>TASK 3</vt:lpstr>
      <vt:lpstr>TASK 4</vt:lpstr>
      <vt:lpstr>TASK 5</vt:lpstr>
      <vt:lpstr>TASK 6</vt:lpstr>
      <vt:lpstr>TASK 6II</vt:lpstr>
      <vt:lpstr>TASK 6 </vt:lpstr>
      <vt:lpstr>TASK 7</vt:lpstr>
      <vt:lpstr>TASK 8</vt:lpstr>
      <vt:lpstr>extra</vt:lpstr>
      <vt:lpstr>TASK 9</vt:lpstr>
      <vt:lpstr>TASK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2023-04-07T11:32:36Z</cp:lastPrinted>
  <dcterms:created xsi:type="dcterms:W3CDTF">2023-04-05T13:02:54Z</dcterms:created>
  <dcterms:modified xsi:type="dcterms:W3CDTF">2023-05-13T12:27:23Z</dcterms:modified>
</cp:coreProperties>
</file>