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Лабы\"/>
    </mc:Choice>
  </mc:AlternateContent>
  <xr:revisionPtr revIDLastSave="0" documentId="13_ncr:1_{0B18AE70-A92F-40A7-959B-668D8A3DD82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Метеосводка" sheetId="4" r:id="rId1"/>
    <sheet name="Продажи" sheetId="2" r:id="rId2"/>
    <sheet name="Округа" sheetId="1" r:id="rId3"/>
    <sheet name="Многоборье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AI20" i="4" l="1"/>
  <c r="AI19" i="4"/>
  <c r="AI18" i="4"/>
  <c r="AE20" i="4"/>
  <c r="AE19" i="4"/>
  <c r="AE18" i="4"/>
  <c r="AA20" i="4"/>
  <c r="AA19" i="4"/>
  <c r="AA18" i="4"/>
  <c r="R21" i="4"/>
  <c r="R19" i="4"/>
  <c r="J21" i="4"/>
  <c r="J19" i="4"/>
  <c r="B21" i="4"/>
  <c r="B19" i="4"/>
  <c r="F8" i="2" l="1"/>
  <c r="J11" i="3"/>
  <c r="C18" i="3"/>
  <c r="D18" i="3"/>
  <c r="E18" i="3"/>
  <c r="F18" i="3"/>
  <c r="B18" i="3"/>
  <c r="G9" i="3"/>
  <c r="G10" i="3"/>
  <c r="G11" i="3"/>
  <c r="G12" i="3"/>
  <c r="G13" i="3"/>
  <c r="G14" i="3"/>
  <c r="G15" i="3"/>
  <c r="G16" i="3"/>
  <c r="G17" i="3"/>
  <c r="G8" i="3"/>
</calcChain>
</file>

<file path=xl/sharedStrings.xml><?xml version="1.0" encoding="utf-8"?>
<sst xmlns="http://schemas.openxmlformats.org/spreadsheetml/2006/main" count="188" uniqueCount="86">
  <si>
    <t>Административный округ</t>
  </si>
  <si>
    <t>Центральный</t>
  </si>
  <si>
    <t>Северный</t>
  </si>
  <si>
    <t>Северо-Западный</t>
  </si>
  <si>
    <t>Северо-Восточный</t>
  </si>
  <si>
    <t>Южный</t>
  </si>
  <si>
    <t>Юго-Западный</t>
  </si>
  <si>
    <t>Юго-Восточный</t>
  </si>
  <si>
    <t>Западный</t>
  </si>
  <si>
    <t>Восточный</t>
  </si>
  <si>
    <t>Поквартальные объемы продаж</t>
  </si>
  <si>
    <t>год</t>
  </si>
  <si>
    <t>BMW</t>
  </si>
  <si>
    <t>Результаты соревнований многоборцев</t>
  </si>
  <si>
    <t>Иванов</t>
  </si>
  <si>
    <t>Петров</t>
  </si>
  <si>
    <t>Сидоров</t>
  </si>
  <si>
    <t>Орлов</t>
  </si>
  <si>
    <t>Волков</t>
  </si>
  <si>
    <t>Зайцев</t>
  </si>
  <si>
    <t>Кошкин</t>
  </si>
  <si>
    <t>Собакин</t>
  </si>
  <si>
    <t>Лисин</t>
  </si>
  <si>
    <t>Рысин</t>
  </si>
  <si>
    <t>Победитель</t>
  </si>
  <si>
    <t>кв 1</t>
  </si>
  <si>
    <t>кв 2</t>
  </si>
  <si>
    <t>кв 3</t>
  </si>
  <si>
    <t>кв 4</t>
  </si>
  <si>
    <t>AUDI</t>
  </si>
  <si>
    <t xml:space="preserve">Lada </t>
  </si>
  <si>
    <t>Chevrolet</t>
  </si>
  <si>
    <t>Daewoo</t>
  </si>
  <si>
    <t xml:space="preserve">Задание </t>
  </si>
  <si>
    <t>Отразите на круговой диаграмме сравнение округов по площади</t>
  </si>
  <si>
    <t>Нб</t>
  </si>
  <si>
    <t>Нм</t>
  </si>
  <si>
    <t>Ср</t>
  </si>
  <si>
    <t>Температура (град)</t>
  </si>
  <si>
    <t>Давление (мм)</t>
  </si>
  <si>
    <t>Влажность (%)</t>
  </si>
  <si>
    <t>Облачность</t>
  </si>
  <si>
    <t>яс</t>
  </si>
  <si>
    <t>пер</t>
  </si>
  <si>
    <t>обл</t>
  </si>
  <si>
    <t>Ветер</t>
  </si>
  <si>
    <t>сил</t>
  </si>
  <si>
    <t>ум</t>
  </si>
  <si>
    <t>н</t>
  </si>
  <si>
    <t>с</t>
  </si>
  <si>
    <t>Осадки</t>
  </si>
  <si>
    <t>сн</t>
  </si>
  <si>
    <t>дж</t>
  </si>
  <si>
    <t>Температура воздуха в градусах</t>
  </si>
  <si>
    <t>Максимальная температура</t>
  </si>
  <si>
    <t>числа</t>
  </si>
  <si>
    <t>Минимальная температура</t>
  </si>
  <si>
    <t>Давление в мм ртутного столба</t>
  </si>
  <si>
    <t>Максимальное давление</t>
  </si>
  <si>
    <t>Минимальное давление</t>
  </si>
  <si>
    <t>Влажность воздуха в процентах</t>
  </si>
  <si>
    <t>Максимальная влажность</t>
  </si>
  <si>
    <t>Минимальная влажность</t>
  </si>
  <si>
    <t>Результаты метеорологических наблюдений за апрель 2006 года в Москве</t>
  </si>
  <si>
    <t>1. Вычислите максимальные, минимальные и средние показатели температуры, влажности, и давления.</t>
  </si>
  <si>
    <t>3. Постройте диаграммы, отражающие динамику изменения основных показателей погоды (температура, влажность, давление).</t>
  </si>
  <si>
    <t>4. Вычислить количество дней в месяце с определенным значением облачности, ветра и осадков.</t>
  </si>
  <si>
    <r>
      <t>Задания</t>
    </r>
    <r>
      <rPr>
        <sz val="14"/>
        <rFont val="Calibri"/>
        <family val="2"/>
        <charset val="204"/>
        <scheme val="minor"/>
      </rPr>
      <t xml:space="preserve"> (нужно использовать функции)</t>
    </r>
    <r>
      <rPr>
        <b/>
        <sz val="14"/>
        <rFont val="Calibri"/>
        <family val="2"/>
        <charset val="204"/>
        <scheme val="minor"/>
      </rPr>
      <t>:</t>
    </r>
  </si>
  <si>
    <t>Toyota</t>
  </si>
  <si>
    <t>Марка</t>
  </si>
  <si>
    <t>2. С помощью автосуммы вычислить результат за год.</t>
  </si>
  <si>
    <t>1. Постройте диаграмму, отражающую объемы продаж автомобилей за 1-4 квартал.</t>
  </si>
  <si>
    <t>3. Отредактируйте диаграмму: цвет графика выберите ярко красным, фон и рамку для области построения - прозрачные.</t>
  </si>
  <si>
    <t>Территория в кв. км</t>
  </si>
  <si>
    <t>Бег</t>
  </si>
  <si>
    <t>Прыжки</t>
  </si>
  <si>
    <t>Стрельба</t>
  </si>
  <si>
    <t>Метание</t>
  </si>
  <si>
    <t>Силовая подготовка</t>
  </si>
  <si>
    <t>Итого</t>
  </si>
  <si>
    <t>Сумма баллов</t>
  </si>
  <si>
    <t>ИТОГО:</t>
  </si>
  <si>
    <t>1. Десять спортсменов-многоборцев принимают участие в соревнованиях по 5 видам спорта. По каждому виду спортсмен набирает определенное количество очков. Найти максимальное суммарное количество очков. В строке победитель вывести сумму набранных им очков.</t>
  </si>
  <si>
    <t xml:space="preserve">2. Постройте диаграмму, показывающую суммарное количество набранных очков по каждому виду спорта. </t>
  </si>
  <si>
    <r>
      <t xml:space="preserve">2. Вычислите числа месяца, когда достигались минимальные и максимальные показатели температуры, влажности и давления, используя функцию </t>
    </r>
    <r>
      <rPr>
        <b/>
        <sz val="14"/>
        <rFont val="Calibri"/>
        <family val="2"/>
        <charset val="204"/>
        <scheme val="minor"/>
      </rPr>
      <t>ПОИСКПОЗ.</t>
    </r>
  </si>
  <si>
    <t>Задания: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</si>
</sst>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yr"/>
    </font>
    <font>
      <sz val="8"/>
      <name val="Arial Cy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indexed="12"/>
      <name val="Calibri"/>
      <family val="2"/>
      <charset val="204"/>
      <scheme val="minor"/>
    </font>
    <font>
      <b/>
      <sz val="14"/>
      <color indexed="21"/>
      <name val="Calibri"/>
      <family val="2"/>
      <charset val="204"/>
      <scheme val="minor"/>
    </font>
    <font>
      <sz val="14"/>
      <color indexed="10"/>
      <name val="Calibri"/>
      <family val="2"/>
      <charset val="204"/>
      <scheme val="minor"/>
    </font>
    <font>
      <b/>
      <sz val="14"/>
      <color indexed="10"/>
      <name val="Calibri"/>
      <family val="2"/>
      <charset val="204"/>
      <scheme val="minor"/>
    </font>
    <font>
      <sz val="14"/>
      <color indexed="12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/>
    <xf numFmtId="0" fontId="3" fillId="6" borderId="6" xfId="0" applyFont="1" applyFill="1" applyBorder="1"/>
    <xf numFmtId="0" fontId="3" fillId="6" borderId="7" xfId="0" applyFont="1" applyFill="1" applyBorder="1"/>
    <xf numFmtId="2" fontId="3" fillId="6" borderId="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0" borderId="9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/>
    <xf numFmtId="0" fontId="3" fillId="0" borderId="7" xfId="0" applyFont="1" applyFill="1" applyBorder="1" applyAlignment="1">
      <alignment horizontal="center"/>
    </xf>
    <xf numFmtId="0" fontId="2" fillId="6" borderId="0" xfId="0" applyFont="1" applyFill="1"/>
    <xf numFmtId="0" fontId="8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7" xfId="0" applyFont="1" applyBorder="1"/>
    <xf numFmtId="0" fontId="9" fillId="0" borderId="7" xfId="0" applyFont="1" applyFill="1" applyBorder="1" applyAlignment="1">
      <alignment horizontal="left" wrapText="1"/>
    </xf>
    <xf numFmtId="0" fontId="3" fillId="4" borderId="0" xfId="0" applyFont="1" applyFill="1"/>
    <xf numFmtId="0" fontId="6" fillId="0" borderId="0" xfId="0" applyFont="1" applyFill="1"/>
    <xf numFmtId="0" fontId="2" fillId="4" borderId="0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/>
    </xf>
    <xf numFmtId="0" fontId="3" fillId="3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/>
    <xf numFmtId="0" fontId="3" fillId="0" borderId="0" xfId="0" applyFont="1" applyAlignment="1">
      <alignment horizontal="right"/>
    </xf>
    <xf numFmtId="0" fontId="3" fillId="2" borderId="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Метеосводка!$E$10:$AI$10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8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4-43BF-B321-AF43ECC6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995775"/>
        <c:axId val="1262299007"/>
      </c:barChart>
      <c:catAx>
        <c:axId val="179199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299007"/>
        <c:crosses val="autoZero"/>
        <c:auto val="1"/>
        <c:lblAlgn val="ctr"/>
        <c:lblOffset val="100"/>
        <c:noMultiLvlLbl val="0"/>
      </c:catAx>
      <c:valAx>
        <c:axId val="1262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9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Метеосводка!$E$11:$AI$11</c:f>
              <c:numCache>
                <c:formatCode>General</c:formatCode>
                <c:ptCount val="31"/>
                <c:pt idx="0">
                  <c:v>758</c:v>
                </c:pt>
                <c:pt idx="1">
                  <c:v>758</c:v>
                </c:pt>
                <c:pt idx="2">
                  <c:v>755</c:v>
                </c:pt>
                <c:pt idx="3">
                  <c:v>750</c:v>
                </c:pt>
                <c:pt idx="4">
                  <c:v>740</c:v>
                </c:pt>
                <c:pt idx="5">
                  <c:v>741</c:v>
                </c:pt>
                <c:pt idx="6">
                  <c:v>742</c:v>
                </c:pt>
                <c:pt idx="7">
                  <c:v>740</c:v>
                </c:pt>
                <c:pt idx="8">
                  <c:v>760</c:v>
                </c:pt>
                <c:pt idx="9">
                  <c:v>761</c:v>
                </c:pt>
                <c:pt idx="10">
                  <c:v>764</c:v>
                </c:pt>
                <c:pt idx="11">
                  <c:v>763</c:v>
                </c:pt>
                <c:pt idx="12">
                  <c:v>762</c:v>
                </c:pt>
                <c:pt idx="13">
                  <c:v>760</c:v>
                </c:pt>
                <c:pt idx="14">
                  <c:v>755</c:v>
                </c:pt>
                <c:pt idx="15">
                  <c:v>754</c:v>
                </c:pt>
                <c:pt idx="16">
                  <c:v>754</c:v>
                </c:pt>
                <c:pt idx="17">
                  <c:v>753</c:v>
                </c:pt>
                <c:pt idx="18">
                  <c:v>750</c:v>
                </c:pt>
                <c:pt idx="19">
                  <c:v>748</c:v>
                </c:pt>
                <c:pt idx="20">
                  <c:v>747</c:v>
                </c:pt>
                <c:pt idx="21">
                  <c:v>746</c:v>
                </c:pt>
                <c:pt idx="22">
                  <c:v>750</c:v>
                </c:pt>
                <c:pt idx="23">
                  <c:v>740</c:v>
                </c:pt>
                <c:pt idx="24">
                  <c:v>738</c:v>
                </c:pt>
                <c:pt idx="25">
                  <c:v>737</c:v>
                </c:pt>
                <c:pt idx="26">
                  <c:v>745</c:v>
                </c:pt>
                <c:pt idx="27">
                  <c:v>756</c:v>
                </c:pt>
                <c:pt idx="28">
                  <c:v>753</c:v>
                </c:pt>
                <c:pt idx="29">
                  <c:v>743</c:v>
                </c:pt>
                <c:pt idx="3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B-4344-8966-84D16FA2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899775"/>
        <c:axId val="1800510351"/>
      </c:barChart>
      <c:catAx>
        <c:axId val="159489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510351"/>
        <c:crosses val="autoZero"/>
        <c:auto val="1"/>
        <c:lblAlgn val="ctr"/>
        <c:lblOffset val="100"/>
        <c:noMultiLvlLbl val="0"/>
      </c:catAx>
      <c:valAx>
        <c:axId val="18005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8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Влажность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Метеосводка!$E$12:$AI$12</c:f>
              <c:numCache>
                <c:formatCode>General</c:formatCode>
                <c:ptCount val="31"/>
                <c:pt idx="0">
                  <c:v>73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78</c:v>
                </c:pt>
                <c:pt idx="6">
                  <c:v>80</c:v>
                </c:pt>
                <c:pt idx="7">
                  <c:v>82</c:v>
                </c:pt>
                <c:pt idx="8">
                  <c:v>71</c:v>
                </c:pt>
                <c:pt idx="9">
                  <c:v>85</c:v>
                </c:pt>
                <c:pt idx="10">
                  <c:v>73</c:v>
                </c:pt>
                <c:pt idx="11">
                  <c:v>65</c:v>
                </c:pt>
                <c:pt idx="12">
                  <c:v>63</c:v>
                </c:pt>
                <c:pt idx="13">
                  <c:v>70</c:v>
                </c:pt>
                <c:pt idx="14">
                  <c:v>65</c:v>
                </c:pt>
                <c:pt idx="15">
                  <c:v>77</c:v>
                </c:pt>
                <c:pt idx="16">
                  <c:v>82</c:v>
                </c:pt>
                <c:pt idx="17">
                  <c:v>79</c:v>
                </c:pt>
                <c:pt idx="18">
                  <c:v>85</c:v>
                </c:pt>
                <c:pt idx="19">
                  <c:v>90</c:v>
                </c:pt>
                <c:pt idx="20">
                  <c:v>91</c:v>
                </c:pt>
                <c:pt idx="21">
                  <c:v>74</c:v>
                </c:pt>
                <c:pt idx="22">
                  <c:v>85</c:v>
                </c:pt>
                <c:pt idx="23">
                  <c:v>90</c:v>
                </c:pt>
                <c:pt idx="24">
                  <c:v>70</c:v>
                </c:pt>
                <c:pt idx="25">
                  <c:v>93</c:v>
                </c:pt>
                <c:pt idx="26">
                  <c:v>75</c:v>
                </c:pt>
                <c:pt idx="27">
                  <c:v>88</c:v>
                </c:pt>
                <c:pt idx="28">
                  <c:v>84</c:v>
                </c:pt>
                <c:pt idx="29">
                  <c:v>80</c:v>
                </c:pt>
                <c:pt idx="3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BEB-893E-1F266257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8558623"/>
        <c:axId val="1803001311"/>
        <c:axId val="0"/>
      </c:bar3DChart>
      <c:catAx>
        <c:axId val="187855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001311"/>
        <c:crosses val="autoZero"/>
        <c:auto val="1"/>
        <c:lblAlgn val="ctr"/>
        <c:lblOffset val="100"/>
        <c:noMultiLvlLbl val="0"/>
      </c:catAx>
      <c:valAx>
        <c:axId val="18030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55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продаж марок за</a:t>
            </a:r>
            <a:r>
              <a:rPr lang="ru-RU" baseline="0"/>
              <a:t>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Продажи!$B$7</c:f>
              <c:strCache>
                <c:ptCount val="1"/>
                <c:pt idx="0">
                  <c:v>кв 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0B-4B3F-B063-BADAABF13A96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0B-4B3F-B063-BADAABF13A96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0B-4B3F-B063-BADAABF13A96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0B-4B3F-B063-BADAABF13A96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0B-4B3F-B063-BADAABF13A96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0B-4B3F-B063-BADAABF13A96}"/>
              </c:ext>
            </c:extLst>
          </c:dPt>
          <c:cat>
            <c:strRef>
              <c:f>Продажи!$A$8:$A$13</c:f>
              <c:strCache>
                <c:ptCount val="6"/>
                <c:pt idx="0">
                  <c:v>Toyota</c:v>
                </c:pt>
                <c:pt idx="1">
                  <c:v>Lada </c:v>
                </c:pt>
                <c:pt idx="2">
                  <c:v>BMW</c:v>
                </c:pt>
                <c:pt idx="3">
                  <c:v>AUDI</c:v>
                </c:pt>
                <c:pt idx="4">
                  <c:v>Chevrolet</c:v>
                </c:pt>
                <c:pt idx="5">
                  <c:v>Daewoo</c:v>
                </c:pt>
              </c:strCache>
            </c:strRef>
          </c:cat>
          <c:val>
            <c:numRef>
              <c:f>Продажи!$B$8:$B$13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43</c:v>
                </c:pt>
                <c:pt idx="4">
                  <c:v>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53B-BBAB-6EB94B43E765}"/>
            </c:ext>
          </c:extLst>
        </c:ser>
        <c:ser>
          <c:idx val="1"/>
          <c:order val="1"/>
          <c:tx>
            <c:strRef>
              <c:f>Продажи!$C$7</c:f>
              <c:strCache>
                <c:ptCount val="1"/>
                <c:pt idx="0">
                  <c:v>кв 2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70B-4B3F-B063-BADAABF13A96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0B-4B3F-B063-BADAABF13A96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0B-4B3F-B063-BADAABF13A96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0B-4B3F-B063-BADAABF13A96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0B-4B3F-B063-BADAABF13A96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70B-4B3F-B063-BADAABF13A96}"/>
              </c:ext>
            </c:extLst>
          </c:dPt>
          <c:cat>
            <c:strRef>
              <c:f>Продажи!$A$8:$A$13</c:f>
              <c:strCache>
                <c:ptCount val="6"/>
                <c:pt idx="0">
                  <c:v>Toyota</c:v>
                </c:pt>
                <c:pt idx="1">
                  <c:v>Lada </c:v>
                </c:pt>
                <c:pt idx="2">
                  <c:v>BMW</c:v>
                </c:pt>
                <c:pt idx="3">
                  <c:v>AUDI</c:v>
                </c:pt>
                <c:pt idx="4">
                  <c:v>Chevrolet</c:v>
                </c:pt>
                <c:pt idx="5">
                  <c:v>Daewoo</c:v>
                </c:pt>
              </c:strCache>
            </c:strRef>
          </c:cat>
          <c:val>
            <c:numRef>
              <c:f>Продажи!$C$8:$C$13</c:f>
              <c:numCache>
                <c:formatCode>General</c:formatCode>
                <c:ptCount val="6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43</c:v>
                </c:pt>
                <c:pt idx="4">
                  <c:v>56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C-453B-BBAB-6EB94B43E765}"/>
            </c:ext>
          </c:extLst>
        </c:ser>
        <c:ser>
          <c:idx val="2"/>
          <c:order val="2"/>
          <c:tx>
            <c:strRef>
              <c:f>Продажи!$D$7</c:f>
              <c:strCache>
                <c:ptCount val="1"/>
                <c:pt idx="0">
                  <c:v>кв 3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70B-4B3F-B063-BADAABF13A96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70B-4B3F-B063-BADAABF13A96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70B-4B3F-B063-BADAABF13A96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70B-4B3F-B063-BADAABF13A96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70B-4B3F-B063-BADAABF13A96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70B-4B3F-B063-BADAABF13A96}"/>
              </c:ext>
            </c:extLst>
          </c:dPt>
          <c:cat>
            <c:strRef>
              <c:f>Продажи!$A$8:$A$13</c:f>
              <c:strCache>
                <c:ptCount val="6"/>
                <c:pt idx="0">
                  <c:v>Toyota</c:v>
                </c:pt>
                <c:pt idx="1">
                  <c:v>Lada </c:v>
                </c:pt>
                <c:pt idx="2">
                  <c:v>BMW</c:v>
                </c:pt>
                <c:pt idx="3">
                  <c:v>AUDI</c:v>
                </c:pt>
                <c:pt idx="4">
                  <c:v>Chevrolet</c:v>
                </c:pt>
                <c:pt idx="5">
                  <c:v>Daewoo</c:v>
                </c:pt>
              </c:strCache>
            </c:strRef>
          </c:cat>
          <c:val>
            <c:numRef>
              <c:f>Продажи!$D$8:$D$13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C-453B-BBAB-6EB94B43E765}"/>
            </c:ext>
          </c:extLst>
        </c:ser>
        <c:ser>
          <c:idx val="3"/>
          <c:order val="3"/>
          <c:tx>
            <c:strRef>
              <c:f>Продажи!$E$7</c:f>
              <c:strCache>
                <c:ptCount val="1"/>
                <c:pt idx="0">
                  <c:v>кв 4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70B-4B3F-B063-BADAABF13A96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70B-4B3F-B063-BADAABF13A96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70B-4B3F-B063-BADAABF13A96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70B-4B3F-B063-BADAABF13A96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70B-4B3F-B063-BADAABF13A96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70B-4B3F-B063-BADAABF13A96}"/>
              </c:ext>
            </c:extLst>
          </c:dPt>
          <c:cat>
            <c:strRef>
              <c:f>Продажи!$A$8:$A$13</c:f>
              <c:strCache>
                <c:ptCount val="6"/>
                <c:pt idx="0">
                  <c:v>Toyota</c:v>
                </c:pt>
                <c:pt idx="1">
                  <c:v>Lada </c:v>
                </c:pt>
                <c:pt idx="2">
                  <c:v>BMW</c:v>
                </c:pt>
                <c:pt idx="3">
                  <c:v>AUDI</c:v>
                </c:pt>
                <c:pt idx="4">
                  <c:v>Chevrolet</c:v>
                </c:pt>
                <c:pt idx="5">
                  <c:v>Daewoo</c:v>
                </c:pt>
              </c:strCache>
            </c:strRef>
          </c:cat>
          <c:val>
            <c:numRef>
              <c:f>Продажи!$E$8:$E$13</c:f>
              <c:numCache>
                <c:formatCode>General</c:formatCode>
                <c:ptCount val="6"/>
                <c:pt idx="0">
                  <c:v>30</c:v>
                </c:pt>
                <c:pt idx="1">
                  <c:v>21</c:v>
                </c:pt>
                <c:pt idx="2">
                  <c:v>42</c:v>
                </c:pt>
                <c:pt idx="3">
                  <c:v>34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C-453B-BBAB-6EB94B43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pattFill prst="diagBrick">
          <a:fgClr>
            <a:srgbClr val="00B050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Округа!$B$6</c:f>
              <c:strCache>
                <c:ptCount val="1"/>
                <c:pt idx="0">
                  <c:v>Территория в кв. км</c:v>
                </c:pt>
              </c:strCache>
            </c:strRef>
          </c:tx>
          <c:dPt>
            <c:idx val="0"/>
            <c:bubble3D val="0"/>
            <c:explosion val="1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E-4DA2-853E-A6882D4CEBF4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E-4DA2-853E-A6882D4CEBF4}"/>
              </c:ext>
            </c:extLst>
          </c:dPt>
          <c:dPt>
            <c:idx val="2"/>
            <c:bubble3D val="0"/>
            <c:explosion val="5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4E-4DA2-853E-A6882D4CEBF4}"/>
              </c:ext>
            </c:extLst>
          </c:dPt>
          <c:dPt>
            <c:idx val="3"/>
            <c:bubble3D val="0"/>
            <c:explosion val="47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4E-4DA2-853E-A6882D4CEB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4E-4DA2-853E-A6882D4CEBF4}"/>
              </c:ext>
            </c:extLst>
          </c:dPt>
          <c:dPt>
            <c:idx val="5"/>
            <c:bubble3D val="0"/>
            <c:explosion val="1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4E-4DA2-853E-A6882D4CEBF4}"/>
              </c:ext>
            </c:extLst>
          </c:dPt>
          <c:dPt>
            <c:idx val="6"/>
            <c:bubble3D val="0"/>
            <c:explosion val="1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4E-4DA2-853E-A6882D4CEBF4}"/>
              </c:ext>
            </c:extLst>
          </c:dPt>
          <c:dPt>
            <c:idx val="7"/>
            <c:bubble3D val="0"/>
            <c:explosion val="33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4E-4DA2-853E-A6882D4CEBF4}"/>
              </c:ext>
            </c:extLst>
          </c:dPt>
          <c:dPt>
            <c:idx val="8"/>
            <c:bubble3D val="0"/>
            <c:explosion val="33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4E-4DA2-853E-A6882D4CEBF4}"/>
              </c:ext>
            </c:extLst>
          </c:dPt>
          <c:cat>
            <c:strRef>
              <c:f>Округа!$A$7:$A$15</c:f>
              <c:strCache>
                <c:ptCount val="9"/>
                <c:pt idx="0">
                  <c:v>Центральный</c:v>
                </c:pt>
                <c:pt idx="1">
                  <c:v>Северный</c:v>
                </c:pt>
                <c:pt idx="2">
                  <c:v>Северо-Западный</c:v>
                </c:pt>
                <c:pt idx="3">
                  <c:v>Северо-Восточный</c:v>
                </c:pt>
                <c:pt idx="4">
                  <c:v>Южный</c:v>
                </c:pt>
                <c:pt idx="5">
                  <c:v>Юго-Западный</c:v>
                </c:pt>
                <c:pt idx="6">
                  <c:v>Юго-Восточный</c:v>
                </c:pt>
                <c:pt idx="7">
                  <c:v>Западный</c:v>
                </c:pt>
                <c:pt idx="8">
                  <c:v>Восточный</c:v>
                </c:pt>
              </c:strCache>
            </c:strRef>
          </c:cat>
          <c:val>
            <c:numRef>
              <c:f>Округа!$B$7:$B$15</c:f>
              <c:numCache>
                <c:formatCode>General</c:formatCode>
                <c:ptCount val="9"/>
                <c:pt idx="0">
                  <c:v>64.099999999999994</c:v>
                </c:pt>
                <c:pt idx="1">
                  <c:v>87.3</c:v>
                </c:pt>
                <c:pt idx="2">
                  <c:v>106.9</c:v>
                </c:pt>
                <c:pt idx="3">
                  <c:v>102.31</c:v>
                </c:pt>
                <c:pt idx="4">
                  <c:v>130.6</c:v>
                </c:pt>
                <c:pt idx="5">
                  <c:v>106.5</c:v>
                </c:pt>
                <c:pt idx="6">
                  <c:v>112.5</c:v>
                </c:pt>
                <c:pt idx="7">
                  <c:v>132.80000000000001</c:v>
                </c:pt>
                <c:pt idx="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BEA-9705-3259B7D0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0-4F64-B664-0EE1CF2808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0-4F64-B664-0EE1CF2808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0-4F64-B664-0EE1CF2808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0-4F64-B664-0EE1CF2808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80-4F64-B664-0EE1CF28088F}"/>
              </c:ext>
            </c:extLst>
          </c:dPt>
          <c:val>
            <c:numRef>
              <c:f>Многоборье!$B$18:$F$18</c:f>
              <c:numCache>
                <c:formatCode>General</c:formatCode>
                <c:ptCount val="5"/>
                <c:pt idx="0">
                  <c:v>65</c:v>
                </c:pt>
                <c:pt idx="1">
                  <c:v>74</c:v>
                </c:pt>
                <c:pt idx="2">
                  <c:v>72</c:v>
                </c:pt>
                <c:pt idx="3">
                  <c:v>68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B-418E-B136-33A8E553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21</xdr:row>
      <xdr:rowOff>95250</xdr:rowOff>
    </xdr:from>
    <xdr:to>
      <xdr:col>8</xdr:col>
      <xdr:colOff>314325</xdr:colOff>
      <xdr:row>32</xdr:row>
      <xdr:rowOff>219075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21B82E-A8D9-4D34-A170-3DA0A9D1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161925</xdr:rowOff>
    </xdr:from>
    <xdr:to>
      <xdr:col>20</xdr:col>
      <xdr:colOff>361950</xdr:colOff>
      <xdr:row>33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651802-B528-4765-B322-7A2F105E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104775</xdr:colOff>
      <xdr:row>21</xdr:row>
      <xdr:rowOff>123825</xdr:rowOff>
    </xdr:from>
    <xdr:to>
      <xdr:col>32</xdr:col>
      <xdr:colOff>381000</xdr:colOff>
      <xdr:row>33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8EE7B8-6A83-4DD9-9B66-86679BEC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552450</xdr:rowOff>
    </xdr:from>
    <xdr:to>
      <xdr:col>17</xdr:col>
      <xdr:colOff>104775</xdr:colOff>
      <xdr:row>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4E2BB5-517A-46E0-A13B-A90528CEB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9525</xdr:rowOff>
    </xdr:from>
    <xdr:to>
      <xdr:col>15</xdr:col>
      <xdr:colOff>247650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1B576-76E5-41D2-8B43-506CFB8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390525</xdr:rowOff>
    </xdr:from>
    <xdr:to>
      <xdr:col>19</xdr:col>
      <xdr:colOff>409575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96EF3E-0E72-4C33-A950-A26FD01B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tabSelected="1" topLeftCell="A7" workbookViewId="0">
      <selection activeCell="AI14" sqref="AI14"/>
    </sheetView>
  </sheetViews>
  <sheetFormatPr defaultColWidth="8.7109375" defaultRowHeight="18.75" x14ac:dyDescent="0.3"/>
  <cols>
    <col min="1" max="1" width="26.42578125" style="1" customWidth="1"/>
    <col min="2" max="9" width="5.85546875" style="1" customWidth="1"/>
    <col min="10" max="10" width="5.28515625" style="1" customWidth="1"/>
    <col min="11" max="11" width="6.28515625" style="1" customWidth="1"/>
    <col min="12" max="35" width="5.85546875" style="1" customWidth="1"/>
    <col min="36" max="16384" width="8.7109375" style="1"/>
  </cols>
  <sheetData>
    <row r="1" spans="1:36" ht="20.100000000000001" customHeight="1" x14ac:dyDescent="0.3">
      <c r="A1" s="46" t="s">
        <v>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6" ht="20.100000000000001" customHeight="1" x14ac:dyDescent="0.3">
      <c r="A2" s="47" t="s">
        <v>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6" ht="20.100000000000001" customHeight="1" x14ac:dyDescent="0.3">
      <c r="A3" s="47" t="s">
        <v>84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</row>
    <row r="4" spans="1:36" ht="20.100000000000001" customHeight="1" x14ac:dyDescent="0.3">
      <c r="A4" s="47" t="s">
        <v>65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6" s="2" customFormat="1" ht="20.100000000000001" customHeight="1" x14ac:dyDescent="0.3">
      <c r="A5" s="47" t="s">
        <v>66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</row>
    <row r="7" spans="1:36" x14ac:dyDescent="0.3">
      <c r="A7" s="3" t="s">
        <v>63</v>
      </c>
    </row>
    <row r="8" spans="1:36" ht="19.5" thickBot="1" x14ac:dyDescent="0.35"/>
    <row r="9" spans="1:36" ht="19.5" thickTop="1" x14ac:dyDescent="0.3">
      <c r="A9" s="4"/>
      <c r="B9" s="5" t="s">
        <v>35</v>
      </c>
      <c r="C9" s="6" t="s">
        <v>36</v>
      </c>
      <c r="D9" s="6" t="s">
        <v>37</v>
      </c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  <c r="K9" s="6">
        <v>7</v>
      </c>
      <c r="L9" s="6">
        <v>8</v>
      </c>
      <c r="M9" s="6">
        <v>9</v>
      </c>
      <c r="N9" s="6">
        <v>10</v>
      </c>
      <c r="O9" s="6">
        <v>11</v>
      </c>
      <c r="P9" s="6">
        <v>12</v>
      </c>
      <c r="Q9" s="6">
        <v>13</v>
      </c>
      <c r="R9" s="6">
        <v>14</v>
      </c>
      <c r="S9" s="6">
        <v>15</v>
      </c>
      <c r="T9" s="6">
        <v>16</v>
      </c>
      <c r="U9" s="6">
        <v>17</v>
      </c>
      <c r="V9" s="6">
        <v>18</v>
      </c>
      <c r="W9" s="6">
        <v>19</v>
      </c>
      <c r="X9" s="6">
        <v>20</v>
      </c>
      <c r="Y9" s="6">
        <v>21</v>
      </c>
      <c r="Z9" s="6">
        <v>22</v>
      </c>
      <c r="AA9" s="6">
        <v>23</v>
      </c>
      <c r="AB9" s="6">
        <v>24</v>
      </c>
      <c r="AC9" s="6">
        <v>25</v>
      </c>
      <c r="AD9" s="6">
        <v>26</v>
      </c>
      <c r="AE9" s="6">
        <v>27</v>
      </c>
      <c r="AF9" s="6">
        <v>28</v>
      </c>
      <c r="AG9" s="6">
        <v>29</v>
      </c>
      <c r="AH9" s="6">
        <v>30</v>
      </c>
      <c r="AI9" s="7">
        <v>31</v>
      </c>
      <c r="AJ9" s="8"/>
    </row>
    <row r="10" spans="1:36" x14ac:dyDescent="0.3">
      <c r="A10" s="9" t="s">
        <v>38</v>
      </c>
      <c r="B10" s="10"/>
      <c r="C10" s="11"/>
      <c r="D10" s="12"/>
      <c r="E10" s="13">
        <v>4</v>
      </c>
      <c r="F10" s="13">
        <v>3</v>
      </c>
      <c r="G10" s="13">
        <v>6</v>
      </c>
      <c r="H10" s="13">
        <v>6</v>
      </c>
      <c r="I10" s="13">
        <v>7</v>
      </c>
      <c r="J10" s="13">
        <v>7</v>
      </c>
      <c r="K10" s="13">
        <v>10</v>
      </c>
      <c r="L10" s="13">
        <v>12</v>
      </c>
      <c r="M10" s="13">
        <v>15</v>
      </c>
      <c r="N10" s="13">
        <v>16</v>
      </c>
      <c r="O10" s="13">
        <v>14</v>
      </c>
      <c r="P10" s="13">
        <v>10</v>
      </c>
      <c r="Q10" s="13">
        <v>9</v>
      </c>
      <c r="R10" s="13">
        <v>8</v>
      </c>
      <c r="S10" s="13">
        <v>9</v>
      </c>
      <c r="T10" s="13">
        <v>5</v>
      </c>
      <c r="U10" s="13">
        <v>6</v>
      </c>
      <c r="V10" s="13">
        <v>6</v>
      </c>
      <c r="W10" s="13">
        <v>8</v>
      </c>
      <c r="X10" s="13">
        <v>9</v>
      </c>
      <c r="Y10" s="13">
        <v>9</v>
      </c>
      <c r="Z10" s="14">
        <v>10</v>
      </c>
      <c r="AA10" s="14">
        <v>15</v>
      </c>
      <c r="AB10" s="14">
        <v>13</v>
      </c>
      <c r="AC10" s="14">
        <v>15</v>
      </c>
      <c r="AD10" s="14">
        <v>17</v>
      </c>
      <c r="AE10" s="14">
        <v>8</v>
      </c>
      <c r="AF10" s="14">
        <v>12</v>
      </c>
      <c r="AG10" s="14">
        <v>14</v>
      </c>
      <c r="AH10" s="14">
        <v>16</v>
      </c>
      <c r="AI10" s="15">
        <v>8</v>
      </c>
    </row>
    <row r="11" spans="1:36" x14ac:dyDescent="0.3">
      <c r="A11" s="9" t="s">
        <v>39</v>
      </c>
      <c r="B11" s="10"/>
      <c r="C11" s="11"/>
      <c r="D11" s="12"/>
      <c r="E11" s="13">
        <v>758</v>
      </c>
      <c r="F11" s="13">
        <v>758</v>
      </c>
      <c r="G11" s="13">
        <v>755</v>
      </c>
      <c r="H11" s="13">
        <v>750</v>
      </c>
      <c r="I11" s="13">
        <v>740</v>
      </c>
      <c r="J11" s="13">
        <v>741</v>
      </c>
      <c r="K11" s="13">
        <v>742</v>
      </c>
      <c r="L11" s="13">
        <v>740</v>
      </c>
      <c r="M11" s="13">
        <v>760</v>
      </c>
      <c r="N11" s="13">
        <v>761</v>
      </c>
      <c r="O11" s="13">
        <v>764</v>
      </c>
      <c r="P11" s="13">
        <v>763</v>
      </c>
      <c r="Q11" s="13">
        <v>762</v>
      </c>
      <c r="R11" s="13">
        <v>760</v>
      </c>
      <c r="S11" s="13">
        <v>755</v>
      </c>
      <c r="T11" s="13">
        <v>754</v>
      </c>
      <c r="U11" s="13">
        <v>754</v>
      </c>
      <c r="V11" s="13">
        <v>753</v>
      </c>
      <c r="W11" s="13">
        <v>750</v>
      </c>
      <c r="X11" s="13">
        <v>748</v>
      </c>
      <c r="Y11" s="13">
        <v>747</v>
      </c>
      <c r="Z11" s="14">
        <v>746</v>
      </c>
      <c r="AA11" s="14">
        <v>750</v>
      </c>
      <c r="AB11" s="14">
        <v>740</v>
      </c>
      <c r="AC11" s="14">
        <v>738</v>
      </c>
      <c r="AD11" s="14">
        <v>737</v>
      </c>
      <c r="AE11" s="14">
        <v>745</v>
      </c>
      <c r="AF11" s="14">
        <v>756</v>
      </c>
      <c r="AG11" s="14">
        <v>753</v>
      </c>
      <c r="AH11" s="14">
        <v>743</v>
      </c>
      <c r="AI11" s="15">
        <v>746</v>
      </c>
    </row>
    <row r="12" spans="1:36" x14ac:dyDescent="0.3">
      <c r="A12" s="9" t="s">
        <v>40</v>
      </c>
      <c r="B12" s="10"/>
      <c r="C12" s="11"/>
      <c r="D12" s="12"/>
      <c r="E12" s="13">
        <v>73</v>
      </c>
      <c r="F12" s="13">
        <v>75</v>
      </c>
      <c r="G12" s="13">
        <v>80</v>
      </c>
      <c r="H12" s="13">
        <v>90</v>
      </c>
      <c r="I12" s="13">
        <v>95</v>
      </c>
      <c r="J12" s="13">
        <v>78</v>
      </c>
      <c r="K12" s="13">
        <v>80</v>
      </c>
      <c r="L12" s="13">
        <v>82</v>
      </c>
      <c r="M12" s="13">
        <v>71</v>
      </c>
      <c r="N12" s="13">
        <v>85</v>
      </c>
      <c r="O12" s="13">
        <v>73</v>
      </c>
      <c r="P12" s="13">
        <v>65</v>
      </c>
      <c r="Q12" s="13">
        <v>63</v>
      </c>
      <c r="R12" s="13">
        <v>70</v>
      </c>
      <c r="S12" s="13">
        <v>65</v>
      </c>
      <c r="T12" s="13">
        <v>77</v>
      </c>
      <c r="U12" s="13">
        <v>82</v>
      </c>
      <c r="V12" s="13">
        <v>79</v>
      </c>
      <c r="W12" s="13">
        <v>85</v>
      </c>
      <c r="X12" s="13">
        <v>90</v>
      </c>
      <c r="Y12" s="13">
        <v>91</v>
      </c>
      <c r="Z12" s="14">
        <v>74</v>
      </c>
      <c r="AA12" s="14">
        <v>85</v>
      </c>
      <c r="AB12" s="14">
        <v>90</v>
      </c>
      <c r="AC12" s="14">
        <v>70</v>
      </c>
      <c r="AD12" s="14">
        <v>93</v>
      </c>
      <c r="AE12" s="14">
        <v>75</v>
      </c>
      <c r="AF12" s="14">
        <v>88</v>
      </c>
      <c r="AG12" s="14">
        <v>84</v>
      </c>
      <c r="AH12" s="14">
        <v>80</v>
      </c>
      <c r="AI12" s="15">
        <v>73</v>
      </c>
    </row>
    <row r="13" spans="1:36" x14ac:dyDescent="0.3">
      <c r="A13" s="9" t="s">
        <v>41</v>
      </c>
      <c r="B13" s="16"/>
      <c r="C13" s="17"/>
      <c r="D13" s="17"/>
      <c r="E13" s="13" t="s">
        <v>42</v>
      </c>
      <c r="F13" s="13" t="s">
        <v>43</v>
      </c>
      <c r="G13" s="13" t="s">
        <v>44</v>
      </c>
      <c r="H13" s="13" t="s">
        <v>44</v>
      </c>
      <c r="I13" s="13" t="s">
        <v>44</v>
      </c>
      <c r="J13" s="13" t="s">
        <v>43</v>
      </c>
      <c r="K13" s="13" t="s">
        <v>43</v>
      </c>
      <c r="L13" s="13" t="s">
        <v>43</v>
      </c>
      <c r="M13" s="13" t="s">
        <v>44</v>
      </c>
      <c r="N13" s="13" t="s">
        <v>44</v>
      </c>
      <c r="O13" s="13" t="s">
        <v>43</v>
      </c>
      <c r="P13" s="13" t="s">
        <v>42</v>
      </c>
      <c r="Q13" s="13" t="s">
        <v>42</v>
      </c>
      <c r="R13" s="13" t="s">
        <v>42</v>
      </c>
      <c r="S13" s="13" t="s">
        <v>42</v>
      </c>
      <c r="T13" s="13" t="s">
        <v>43</v>
      </c>
      <c r="U13" s="13" t="s">
        <v>43</v>
      </c>
      <c r="V13" s="13" t="s">
        <v>43</v>
      </c>
      <c r="W13" s="13" t="s">
        <v>44</v>
      </c>
      <c r="X13" s="13" t="s">
        <v>44</v>
      </c>
      <c r="Y13" s="13" t="s">
        <v>44</v>
      </c>
      <c r="Z13" s="13" t="s">
        <v>42</v>
      </c>
      <c r="AA13" s="13" t="s">
        <v>43</v>
      </c>
      <c r="AB13" s="13" t="s">
        <v>44</v>
      </c>
      <c r="AC13" s="13" t="s">
        <v>42</v>
      </c>
      <c r="AD13" s="13" t="s">
        <v>44</v>
      </c>
      <c r="AE13" s="13" t="s">
        <v>43</v>
      </c>
      <c r="AF13" s="13" t="s">
        <v>44</v>
      </c>
      <c r="AG13" s="13" t="s">
        <v>42</v>
      </c>
      <c r="AH13" s="13" t="s">
        <v>43</v>
      </c>
      <c r="AI13" s="15" t="s">
        <v>42</v>
      </c>
    </row>
    <row r="14" spans="1:36" x14ac:dyDescent="0.3">
      <c r="A14" s="9" t="s">
        <v>45</v>
      </c>
      <c r="B14" s="16"/>
      <c r="C14" s="17"/>
      <c r="D14" s="17"/>
      <c r="E14" s="13" t="s">
        <v>46</v>
      </c>
      <c r="F14" s="13" t="s">
        <v>47</v>
      </c>
      <c r="G14" s="13" t="s">
        <v>47</v>
      </c>
      <c r="H14" s="13" t="s">
        <v>47</v>
      </c>
      <c r="I14" s="13" t="s">
        <v>46</v>
      </c>
      <c r="J14" s="13" t="s">
        <v>46</v>
      </c>
      <c r="K14" s="13" t="s">
        <v>47</v>
      </c>
      <c r="L14" s="13" t="s">
        <v>47</v>
      </c>
      <c r="M14" s="13" t="s">
        <v>47</v>
      </c>
      <c r="N14" s="13" t="s">
        <v>48</v>
      </c>
      <c r="O14" s="13" t="s">
        <v>48</v>
      </c>
      <c r="P14" s="13" t="s">
        <v>48</v>
      </c>
      <c r="Q14" s="13" t="s">
        <v>48</v>
      </c>
      <c r="R14" s="13" t="s">
        <v>47</v>
      </c>
      <c r="S14" s="13" t="s">
        <v>47</v>
      </c>
      <c r="T14" s="13" t="s">
        <v>47</v>
      </c>
      <c r="U14" s="13" t="s">
        <v>47</v>
      </c>
      <c r="V14" s="13" t="s">
        <v>49</v>
      </c>
      <c r="W14" s="13" t="s">
        <v>49</v>
      </c>
      <c r="X14" s="13" t="s">
        <v>47</v>
      </c>
      <c r="Y14" s="13" t="s">
        <v>47</v>
      </c>
      <c r="Z14" s="13" t="s">
        <v>49</v>
      </c>
      <c r="AA14" s="13" t="s">
        <v>49</v>
      </c>
      <c r="AB14" s="13" t="s">
        <v>47</v>
      </c>
      <c r="AC14" s="13" t="s">
        <v>49</v>
      </c>
      <c r="AD14" s="13" t="s">
        <v>47</v>
      </c>
      <c r="AE14" s="13" t="s">
        <v>48</v>
      </c>
      <c r="AF14" s="13" t="s">
        <v>47</v>
      </c>
      <c r="AG14" s="13" t="s">
        <v>48</v>
      </c>
      <c r="AH14" s="13" t="s">
        <v>48</v>
      </c>
      <c r="AI14" s="15" t="s">
        <v>49</v>
      </c>
    </row>
    <row r="15" spans="1:36" ht="19.5" thickBot="1" x14ac:dyDescent="0.35">
      <c r="A15" s="18" t="s">
        <v>50</v>
      </c>
      <c r="B15" s="19"/>
      <c r="C15" s="20"/>
      <c r="D15" s="20"/>
      <c r="E15" s="21" t="s">
        <v>51</v>
      </c>
      <c r="F15" s="21" t="s">
        <v>48</v>
      </c>
      <c r="G15" s="21" t="s">
        <v>48</v>
      </c>
      <c r="H15" s="21" t="s">
        <v>52</v>
      </c>
      <c r="I15" s="21" t="s">
        <v>52</v>
      </c>
      <c r="J15" s="21" t="s">
        <v>48</v>
      </c>
      <c r="K15" s="21" t="s">
        <v>52</v>
      </c>
      <c r="L15" s="21" t="s">
        <v>52</v>
      </c>
      <c r="M15" s="21" t="s">
        <v>48</v>
      </c>
      <c r="N15" s="21" t="s">
        <v>52</v>
      </c>
      <c r="O15" s="21" t="s">
        <v>48</v>
      </c>
      <c r="P15" s="21" t="s">
        <v>48</v>
      </c>
      <c r="Q15" s="21" t="s">
        <v>48</v>
      </c>
      <c r="R15" s="21" t="s">
        <v>48</v>
      </c>
      <c r="S15" s="21" t="s">
        <v>48</v>
      </c>
      <c r="T15" s="21" t="s">
        <v>48</v>
      </c>
      <c r="U15" s="21" t="s">
        <v>52</v>
      </c>
      <c r="V15" s="21" t="s">
        <v>52</v>
      </c>
      <c r="W15" s="21" t="s">
        <v>52</v>
      </c>
      <c r="X15" s="21" t="s">
        <v>52</v>
      </c>
      <c r="Y15" s="21" t="s">
        <v>52</v>
      </c>
      <c r="Z15" s="21" t="s">
        <v>48</v>
      </c>
      <c r="AA15" s="21" t="s">
        <v>48</v>
      </c>
      <c r="AB15" s="21" t="s">
        <v>52</v>
      </c>
      <c r="AC15" s="21" t="s">
        <v>48</v>
      </c>
      <c r="AD15" s="21" t="s">
        <v>52</v>
      </c>
      <c r="AE15" s="21" t="s">
        <v>48</v>
      </c>
      <c r="AF15" s="21" t="s">
        <v>52</v>
      </c>
      <c r="AG15" s="21" t="s">
        <v>48</v>
      </c>
      <c r="AH15" s="21" t="s">
        <v>48</v>
      </c>
      <c r="AI15" s="22" t="s">
        <v>48</v>
      </c>
    </row>
    <row r="16" spans="1:36" ht="19.5" thickTop="1" x14ac:dyDescent="0.3"/>
    <row r="17" spans="2:35" x14ac:dyDescent="0.3">
      <c r="B17" s="23" t="s">
        <v>53</v>
      </c>
      <c r="J17" s="23" t="s">
        <v>57</v>
      </c>
      <c r="R17" s="23" t="s">
        <v>60</v>
      </c>
      <c r="Z17" s="29" t="s">
        <v>41</v>
      </c>
      <c r="AD17" s="29" t="s">
        <v>45</v>
      </c>
      <c r="AH17" s="29" t="s">
        <v>50</v>
      </c>
    </row>
    <row r="18" spans="2:35" x14ac:dyDescent="0.3">
      <c r="B18" s="24" t="s">
        <v>54</v>
      </c>
      <c r="D18" s="25"/>
      <c r="J18" s="24" t="s">
        <v>58</v>
      </c>
      <c r="L18" s="25"/>
      <c r="R18" s="24" t="s">
        <v>61</v>
      </c>
      <c r="T18" s="25"/>
      <c r="Z18" s="26" t="s">
        <v>42</v>
      </c>
      <c r="AA18" s="11">
        <f>COUNTIF(E13:AI13, Z18)</f>
        <v>9</v>
      </c>
      <c r="AD18" s="13" t="s">
        <v>46</v>
      </c>
      <c r="AE18" s="11">
        <f>COUNTIF(E14:AI14, AD18)</f>
        <v>3</v>
      </c>
      <c r="AH18" s="26" t="s">
        <v>51</v>
      </c>
      <c r="AI18" s="11">
        <f>COUNTIF(E15:AI15, AH18)</f>
        <v>1</v>
      </c>
    </row>
    <row r="19" spans="2:35" x14ac:dyDescent="0.3">
      <c r="B19" s="27">
        <f>MATCH(MAX(E10:AI10),E10:AI10,)</f>
        <v>26</v>
      </c>
      <c r="C19" s="30" t="s">
        <v>55</v>
      </c>
      <c r="D19" s="30"/>
      <c r="J19" s="27">
        <f>MATCH(MAX(E11:AI11),E11:AI11,0)</f>
        <v>11</v>
      </c>
      <c r="K19" s="48" t="s">
        <v>55</v>
      </c>
      <c r="L19" s="48"/>
      <c r="R19" s="27">
        <f>MATCH(MAX(E12:AI12),E12:AI12,0)</f>
        <v>5</v>
      </c>
      <c r="S19" s="48" t="s">
        <v>55</v>
      </c>
      <c r="T19" s="48"/>
      <c r="Z19" s="26" t="s">
        <v>43</v>
      </c>
      <c r="AA19" s="11">
        <f>COUNTIF(E13:AI13, Z19)</f>
        <v>11</v>
      </c>
      <c r="AD19" s="13" t="s">
        <v>47</v>
      </c>
      <c r="AE19" s="11">
        <f>COUNTIF(E14:AI14, AD19)</f>
        <v>15</v>
      </c>
      <c r="AH19" s="26" t="s">
        <v>52</v>
      </c>
      <c r="AI19" s="11">
        <f>COUNTIF(E15:AI15, AH19)</f>
        <v>13</v>
      </c>
    </row>
    <row r="20" spans="2:35" x14ac:dyDescent="0.3">
      <c r="B20" s="28" t="s">
        <v>56</v>
      </c>
      <c r="D20" s="3"/>
      <c r="J20" s="28" t="s">
        <v>59</v>
      </c>
      <c r="L20" s="3"/>
      <c r="R20" s="28" t="s">
        <v>62</v>
      </c>
      <c r="T20" s="3"/>
      <c r="Z20" s="26" t="s">
        <v>44</v>
      </c>
      <c r="AA20" s="11">
        <f>COUNTIF(E13:AI13, Z20)</f>
        <v>11</v>
      </c>
      <c r="AD20" s="13" t="s">
        <v>48</v>
      </c>
      <c r="AE20" s="11">
        <f>COUNTIF(E14:AI14, AD20)</f>
        <v>7</v>
      </c>
      <c r="AH20" s="26" t="s">
        <v>48</v>
      </c>
      <c r="AI20" s="11">
        <f>COUNTIF(E15:AI15, AH20)</f>
        <v>17</v>
      </c>
    </row>
    <row r="21" spans="2:35" x14ac:dyDescent="0.3">
      <c r="B21" s="27">
        <f>MATCH(MIN(E10:AI10),E10:AI10,0)</f>
        <v>2</v>
      </c>
      <c r="C21" s="30" t="s">
        <v>55</v>
      </c>
      <c r="D21" s="30"/>
      <c r="J21" s="27">
        <f>MATCH(MIN(E11:AI11),E11:AI11,0)</f>
        <v>26</v>
      </c>
      <c r="K21" s="48" t="s">
        <v>55</v>
      </c>
      <c r="L21" s="48"/>
      <c r="R21" s="27">
        <f>MATCH(MIN(E12:AI12),E12:AI12,0)</f>
        <v>13</v>
      </c>
      <c r="S21" s="48" t="s">
        <v>55</v>
      </c>
      <c r="T21" s="48"/>
    </row>
  </sheetData>
  <mergeCells count="9">
    <mergeCell ref="A1:AI1"/>
    <mergeCell ref="A5:AI5"/>
    <mergeCell ref="K19:L19"/>
    <mergeCell ref="K21:L21"/>
    <mergeCell ref="S19:T19"/>
    <mergeCell ref="S21:T21"/>
    <mergeCell ref="A2:AI2"/>
    <mergeCell ref="A3:AI3"/>
    <mergeCell ref="A4:AI4"/>
  </mergeCells>
  <phoneticPr fontId="1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G9" sqref="G9"/>
    </sheetView>
  </sheetViews>
  <sheetFormatPr defaultColWidth="8.7109375" defaultRowHeight="18.75" x14ac:dyDescent="0.3"/>
  <cols>
    <col min="1" max="1" width="16.28515625" style="1" customWidth="1"/>
    <col min="2" max="16384" width="8.7109375" style="1"/>
  </cols>
  <sheetData>
    <row r="1" spans="1:6" x14ac:dyDescent="0.3">
      <c r="A1" s="46" t="s">
        <v>85</v>
      </c>
      <c r="B1" s="47"/>
      <c r="C1" s="47"/>
      <c r="D1" s="47"/>
      <c r="E1" s="47"/>
      <c r="F1" s="47"/>
    </row>
    <row r="2" spans="1:6" ht="52.5" customHeight="1" x14ac:dyDescent="0.3">
      <c r="A2" s="47" t="s">
        <v>71</v>
      </c>
      <c r="B2" s="47"/>
      <c r="C2" s="47"/>
      <c r="D2" s="47"/>
      <c r="E2" s="47"/>
      <c r="F2" s="47"/>
    </row>
    <row r="3" spans="1:6" ht="48.75" customHeight="1" x14ac:dyDescent="0.3">
      <c r="A3" s="47" t="s">
        <v>70</v>
      </c>
      <c r="B3" s="47"/>
      <c r="C3" s="47"/>
      <c r="D3" s="47"/>
      <c r="E3" s="47"/>
      <c r="F3" s="47"/>
    </row>
    <row r="4" spans="1:6" ht="66.75" customHeight="1" x14ac:dyDescent="0.3">
      <c r="A4" s="47" t="s">
        <v>72</v>
      </c>
      <c r="B4" s="47"/>
      <c r="C4" s="47"/>
      <c r="D4" s="47"/>
      <c r="E4" s="47"/>
      <c r="F4" s="47"/>
    </row>
    <row r="5" spans="1:6" ht="44.1" customHeight="1" x14ac:dyDescent="0.3">
      <c r="A5" s="31"/>
      <c r="B5" s="31"/>
      <c r="C5" s="31"/>
      <c r="D5" s="31"/>
      <c r="E5" s="31"/>
      <c r="F5" s="31"/>
    </row>
    <row r="6" spans="1:6" x14ac:dyDescent="0.3">
      <c r="A6" s="49" t="s">
        <v>10</v>
      </c>
      <c r="B6" s="49"/>
      <c r="C6" s="49"/>
      <c r="D6" s="49"/>
      <c r="E6" s="49"/>
      <c r="F6" s="49"/>
    </row>
    <row r="7" spans="1:6" x14ac:dyDescent="0.3">
      <c r="A7" s="13" t="s">
        <v>69</v>
      </c>
      <c r="B7" s="13" t="s">
        <v>25</v>
      </c>
      <c r="C7" s="13" t="s">
        <v>26</v>
      </c>
      <c r="D7" s="13" t="s">
        <v>27</v>
      </c>
      <c r="E7" s="13" t="s">
        <v>28</v>
      </c>
      <c r="F7" s="13" t="s">
        <v>11</v>
      </c>
    </row>
    <row r="8" spans="1:6" x14ac:dyDescent="0.3">
      <c r="A8" s="32" t="s">
        <v>68</v>
      </c>
      <c r="B8" s="13">
        <v>12</v>
      </c>
      <c r="C8" s="13">
        <v>14</v>
      </c>
      <c r="D8" s="13">
        <v>16</v>
      </c>
      <c r="E8" s="13">
        <v>30</v>
      </c>
      <c r="F8" s="11">
        <f>SUM(B8:E8)</f>
        <v>72</v>
      </c>
    </row>
    <row r="9" spans="1:6" x14ac:dyDescent="0.3">
      <c r="A9" s="32" t="s">
        <v>30</v>
      </c>
      <c r="B9" s="13">
        <v>15</v>
      </c>
      <c r="C9" s="13">
        <v>17</v>
      </c>
      <c r="D9" s="13">
        <v>20</v>
      </c>
      <c r="E9" s="13">
        <v>21</v>
      </c>
      <c r="F9" s="11">
        <f t="shared" ref="F9:F13" si="0">SUM(B9:E9)</f>
        <v>73</v>
      </c>
    </row>
    <row r="10" spans="1:6" x14ac:dyDescent="0.3">
      <c r="A10" s="32" t="s">
        <v>12</v>
      </c>
      <c r="B10" s="13">
        <v>18</v>
      </c>
      <c r="C10" s="13">
        <v>20</v>
      </c>
      <c r="D10" s="13">
        <v>26</v>
      </c>
      <c r="E10" s="13">
        <v>42</v>
      </c>
      <c r="F10" s="11">
        <f t="shared" si="0"/>
        <v>106</v>
      </c>
    </row>
    <row r="11" spans="1:6" x14ac:dyDescent="0.3">
      <c r="A11" s="33" t="s">
        <v>29</v>
      </c>
      <c r="B11" s="13">
        <v>43</v>
      </c>
      <c r="C11" s="13">
        <v>43</v>
      </c>
      <c r="D11" s="13">
        <v>32</v>
      </c>
      <c r="E11" s="13">
        <v>34</v>
      </c>
      <c r="F11" s="11">
        <f t="shared" si="0"/>
        <v>152</v>
      </c>
    </row>
    <row r="12" spans="1:6" x14ac:dyDescent="0.3">
      <c r="A12" s="32" t="s">
        <v>31</v>
      </c>
      <c r="B12" s="26">
        <v>4</v>
      </c>
      <c r="C12" s="13">
        <v>56</v>
      </c>
      <c r="D12" s="13">
        <v>21</v>
      </c>
      <c r="E12" s="13">
        <v>32</v>
      </c>
      <c r="F12" s="11">
        <f t="shared" si="0"/>
        <v>113</v>
      </c>
    </row>
    <row r="13" spans="1:6" x14ac:dyDescent="0.3">
      <c r="A13" s="33" t="s">
        <v>32</v>
      </c>
      <c r="B13" s="26">
        <v>23</v>
      </c>
      <c r="C13" s="13">
        <v>6</v>
      </c>
      <c r="D13" s="13">
        <v>12</v>
      </c>
      <c r="E13" s="13">
        <v>43</v>
      </c>
      <c r="F13" s="11">
        <f t="shared" si="0"/>
        <v>84</v>
      </c>
    </row>
  </sheetData>
  <mergeCells count="5">
    <mergeCell ref="A4:F4"/>
    <mergeCell ref="A6:F6"/>
    <mergeCell ref="A1:F1"/>
    <mergeCell ref="A2:F2"/>
    <mergeCell ref="A3:F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3" sqref="E13"/>
    </sheetView>
  </sheetViews>
  <sheetFormatPr defaultColWidth="8.7109375" defaultRowHeight="18.75" x14ac:dyDescent="0.3"/>
  <cols>
    <col min="1" max="1" width="24.140625" style="1" customWidth="1"/>
    <col min="2" max="2" width="16.7109375" style="1" customWidth="1"/>
    <col min="3" max="4" width="8.7109375" style="1"/>
    <col min="5" max="5" width="18.85546875" style="1" customWidth="1"/>
    <col min="6" max="16384" width="8.7109375" style="1"/>
  </cols>
  <sheetData>
    <row r="1" spans="1:5" x14ac:dyDescent="0.3">
      <c r="A1" s="36" t="s">
        <v>33</v>
      </c>
      <c r="B1" s="34"/>
      <c r="C1" s="34"/>
      <c r="D1" s="34"/>
      <c r="E1" s="34"/>
    </row>
    <row r="2" spans="1:5" x14ac:dyDescent="0.3">
      <c r="A2" s="37" t="s">
        <v>34</v>
      </c>
      <c r="B2" s="34"/>
      <c r="C2" s="34"/>
      <c r="D2" s="34"/>
      <c r="E2" s="34"/>
    </row>
    <row r="4" spans="1:5" x14ac:dyDescent="0.3">
      <c r="A4" s="35"/>
    </row>
    <row r="6" spans="1:5" ht="37.5" x14ac:dyDescent="0.3">
      <c r="A6" s="45" t="s">
        <v>0</v>
      </c>
      <c r="B6" s="45" t="s">
        <v>73</v>
      </c>
    </row>
    <row r="7" spans="1:5" x14ac:dyDescent="0.3">
      <c r="A7" s="38" t="s">
        <v>1</v>
      </c>
      <c r="B7" s="39">
        <v>64.099999999999994</v>
      </c>
    </row>
    <row r="8" spans="1:5" x14ac:dyDescent="0.3">
      <c r="A8" s="38" t="s">
        <v>2</v>
      </c>
      <c r="B8" s="39">
        <v>87.3</v>
      </c>
    </row>
    <row r="9" spans="1:5" x14ac:dyDescent="0.3">
      <c r="A9" s="38" t="s">
        <v>3</v>
      </c>
      <c r="B9" s="39">
        <v>106.9</v>
      </c>
    </row>
    <row r="10" spans="1:5" x14ac:dyDescent="0.3">
      <c r="A10" s="38" t="s">
        <v>4</v>
      </c>
      <c r="B10" s="39">
        <v>102.31</v>
      </c>
    </row>
    <row r="11" spans="1:5" x14ac:dyDescent="0.3">
      <c r="A11" s="38" t="s">
        <v>5</v>
      </c>
      <c r="B11" s="39">
        <v>130.6</v>
      </c>
    </row>
    <row r="12" spans="1:5" x14ac:dyDescent="0.3">
      <c r="A12" s="38" t="s">
        <v>6</v>
      </c>
      <c r="B12" s="39">
        <v>106.5</v>
      </c>
    </row>
    <row r="13" spans="1:5" x14ac:dyDescent="0.3">
      <c r="A13" s="38" t="s">
        <v>7</v>
      </c>
      <c r="B13" s="39">
        <v>112.5</v>
      </c>
    </row>
    <row r="14" spans="1:5" x14ac:dyDescent="0.3">
      <c r="A14" s="38" t="s">
        <v>8</v>
      </c>
      <c r="B14" s="39">
        <v>132.80000000000001</v>
      </c>
    </row>
    <row r="15" spans="1:5" x14ac:dyDescent="0.3">
      <c r="A15" s="38" t="s">
        <v>9</v>
      </c>
      <c r="B15" s="39">
        <v>151</v>
      </c>
    </row>
  </sheetData>
  <phoneticPr fontId="1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M15" sqref="M15"/>
    </sheetView>
  </sheetViews>
  <sheetFormatPr defaultColWidth="8.7109375" defaultRowHeight="18.75" x14ac:dyDescent="0.3"/>
  <cols>
    <col min="1" max="1" width="16" style="1" customWidth="1"/>
    <col min="2" max="2" width="7.42578125" style="1" customWidth="1"/>
    <col min="3" max="3" width="12.7109375" style="1" customWidth="1"/>
    <col min="4" max="4" width="13" style="1" customWidth="1"/>
    <col min="5" max="5" width="12.42578125" style="1" customWidth="1"/>
    <col min="6" max="6" width="16" style="1" customWidth="1"/>
    <col min="7" max="7" width="9.140625" style="1" customWidth="1"/>
    <col min="8" max="8" width="4" style="1" customWidth="1"/>
    <col min="9" max="9" width="19.7109375" style="1" customWidth="1"/>
    <col min="10" max="10" width="12.85546875" style="1" customWidth="1"/>
    <col min="11" max="16384" width="8.7109375" style="1"/>
  </cols>
  <sheetData>
    <row r="1" spans="1:10" x14ac:dyDescent="0.3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67.5" customHeight="1" x14ac:dyDescent="0.3">
      <c r="A2" s="50" t="s">
        <v>82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48" customHeight="1" x14ac:dyDescent="0.3">
      <c r="A3" s="50" t="s">
        <v>83</v>
      </c>
      <c r="B3" s="50"/>
      <c r="C3" s="50"/>
      <c r="D3" s="50"/>
      <c r="E3" s="50"/>
      <c r="F3" s="50"/>
      <c r="G3" s="50"/>
      <c r="H3" s="50"/>
      <c r="I3" s="50"/>
      <c r="J3" s="50"/>
    </row>
    <row r="5" spans="1:10" x14ac:dyDescent="0.3">
      <c r="A5" s="49" t="s">
        <v>13</v>
      </c>
      <c r="B5" s="49"/>
      <c r="C5" s="49"/>
      <c r="D5" s="49"/>
      <c r="E5" s="49"/>
      <c r="F5" s="49"/>
      <c r="G5" s="49"/>
    </row>
    <row r="7" spans="1:10" ht="35.1" customHeight="1" x14ac:dyDescent="0.3">
      <c r="A7" s="40"/>
      <c r="B7" s="41" t="s">
        <v>74</v>
      </c>
      <c r="C7" s="41" t="s">
        <v>75</v>
      </c>
      <c r="D7" s="41" t="s">
        <v>76</v>
      </c>
      <c r="E7" s="41" t="s">
        <v>77</v>
      </c>
      <c r="F7" s="41" t="s">
        <v>78</v>
      </c>
      <c r="G7" s="41" t="s">
        <v>79</v>
      </c>
    </row>
    <row r="8" spans="1:10" x14ac:dyDescent="0.3">
      <c r="A8" s="32" t="s">
        <v>14</v>
      </c>
      <c r="B8" s="13">
        <v>5</v>
      </c>
      <c r="C8" s="13">
        <v>8</v>
      </c>
      <c r="D8" s="13">
        <v>9</v>
      </c>
      <c r="E8" s="13">
        <v>5</v>
      </c>
      <c r="F8" s="13">
        <v>6</v>
      </c>
      <c r="G8" s="42">
        <f>SUM(B8:F8)</f>
        <v>33</v>
      </c>
    </row>
    <row r="9" spans="1:10" x14ac:dyDescent="0.3">
      <c r="A9" s="32" t="s">
        <v>15</v>
      </c>
      <c r="B9" s="13">
        <v>6</v>
      </c>
      <c r="C9" s="13">
        <v>6</v>
      </c>
      <c r="D9" s="13">
        <v>6</v>
      </c>
      <c r="E9" s="13">
        <v>7</v>
      </c>
      <c r="F9" s="13">
        <v>6</v>
      </c>
      <c r="G9" s="42">
        <f t="shared" ref="G9:G17" si="0">SUM(B9:F9)</f>
        <v>31</v>
      </c>
    </row>
    <row r="10" spans="1:10" x14ac:dyDescent="0.3">
      <c r="A10" s="32" t="s">
        <v>16</v>
      </c>
      <c r="B10" s="13">
        <v>9</v>
      </c>
      <c r="C10" s="13">
        <v>9</v>
      </c>
      <c r="D10" s="13">
        <v>4</v>
      </c>
      <c r="E10" s="13">
        <v>6</v>
      </c>
      <c r="F10" s="13">
        <v>5</v>
      </c>
      <c r="G10" s="42">
        <f t="shared" si="0"/>
        <v>33</v>
      </c>
      <c r="I10" s="1" t="s">
        <v>24</v>
      </c>
    </row>
    <row r="11" spans="1:10" x14ac:dyDescent="0.3">
      <c r="A11" s="32" t="s">
        <v>17</v>
      </c>
      <c r="B11" s="13">
        <v>7</v>
      </c>
      <c r="C11" s="13">
        <v>8</v>
      </c>
      <c r="D11" s="13">
        <v>5</v>
      </c>
      <c r="E11" s="13">
        <v>7</v>
      </c>
      <c r="F11" s="13">
        <v>8</v>
      </c>
      <c r="G11" s="42">
        <f t="shared" si="0"/>
        <v>35</v>
      </c>
      <c r="I11" s="1" t="s">
        <v>80</v>
      </c>
      <c r="J11" s="43">
        <f>MAX(G8:G17)</f>
        <v>36</v>
      </c>
    </row>
    <row r="12" spans="1:10" x14ac:dyDescent="0.3">
      <c r="A12" s="32" t="s">
        <v>18</v>
      </c>
      <c r="B12" s="13">
        <v>6</v>
      </c>
      <c r="C12" s="13">
        <v>7</v>
      </c>
      <c r="D12" s="13">
        <v>8</v>
      </c>
      <c r="E12" s="13">
        <v>7</v>
      </c>
      <c r="F12" s="13">
        <v>6</v>
      </c>
      <c r="G12" s="42">
        <f t="shared" si="0"/>
        <v>34</v>
      </c>
    </row>
    <row r="13" spans="1:10" x14ac:dyDescent="0.3">
      <c r="A13" s="32" t="s">
        <v>19</v>
      </c>
      <c r="B13" s="13">
        <v>7</v>
      </c>
      <c r="C13" s="13">
        <v>7</v>
      </c>
      <c r="D13" s="13">
        <v>8</v>
      </c>
      <c r="E13" s="13">
        <v>7</v>
      </c>
      <c r="F13" s="13">
        <v>7</v>
      </c>
      <c r="G13" s="42">
        <f t="shared" si="0"/>
        <v>36</v>
      </c>
    </row>
    <row r="14" spans="1:10" x14ac:dyDescent="0.3">
      <c r="A14" s="32" t="s">
        <v>20</v>
      </c>
      <c r="B14" s="13">
        <v>8</v>
      </c>
      <c r="C14" s="13">
        <v>7</v>
      </c>
      <c r="D14" s="13">
        <v>8</v>
      </c>
      <c r="E14" s="13">
        <v>7</v>
      </c>
      <c r="F14" s="13">
        <v>5</v>
      </c>
      <c r="G14" s="42">
        <f t="shared" si="0"/>
        <v>35</v>
      </c>
    </row>
    <row r="15" spans="1:10" x14ac:dyDescent="0.3">
      <c r="A15" s="32" t="s">
        <v>21</v>
      </c>
      <c r="B15" s="13">
        <v>5</v>
      </c>
      <c r="C15" s="13">
        <v>6</v>
      </c>
      <c r="D15" s="13">
        <v>7</v>
      </c>
      <c r="E15" s="13">
        <v>8</v>
      </c>
      <c r="F15" s="13">
        <v>6</v>
      </c>
      <c r="G15" s="42">
        <f t="shared" si="0"/>
        <v>32</v>
      </c>
    </row>
    <row r="16" spans="1:10" x14ac:dyDescent="0.3">
      <c r="A16" s="32" t="s">
        <v>22</v>
      </c>
      <c r="B16" s="13">
        <v>4</v>
      </c>
      <c r="C16" s="13">
        <v>8</v>
      </c>
      <c r="D16" s="13">
        <v>9</v>
      </c>
      <c r="E16" s="13">
        <v>7</v>
      </c>
      <c r="F16" s="13">
        <v>6</v>
      </c>
      <c r="G16" s="42">
        <f t="shared" si="0"/>
        <v>34</v>
      </c>
    </row>
    <row r="17" spans="1:7" x14ac:dyDescent="0.3">
      <c r="A17" s="32" t="s">
        <v>23</v>
      </c>
      <c r="B17" s="13">
        <v>8</v>
      </c>
      <c r="C17" s="13">
        <v>8</v>
      </c>
      <c r="D17" s="13">
        <v>8</v>
      </c>
      <c r="E17" s="13">
        <v>7</v>
      </c>
      <c r="F17" s="13">
        <v>4</v>
      </c>
      <c r="G17" s="42">
        <f t="shared" si="0"/>
        <v>35</v>
      </c>
    </row>
    <row r="18" spans="1:7" x14ac:dyDescent="0.3">
      <c r="A18" s="44" t="s">
        <v>81</v>
      </c>
      <c r="B18" s="11">
        <f>SUM(B8:B17)</f>
        <v>65</v>
      </c>
      <c r="C18" s="11">
        <f t="shared" ref="C18:F18" si="1">SUM(C8:C17)</f>
        <v>74</v>
      </c>
      <c r="D18" s="11">
        <f t="shared" si="1"/>
        <v>72</v>
      </c>
      <c r="E18" s="11">
        <f t="shared" si="1"/>
        <v>68</v>
      </c>
      <c r="F18" s="11">
        <f t="shared" si="1"/>
        <v>59</v>
      </c>
    </row>
    <row r="21" spans="1:7" ht="15.75" customHeight="1" x14ac:dyDescent="0.3"/>
    <row r="22" spans="1:7" ht="12.75" customHeight="1" x14ac:dyDescent="0.3">
      <c r="A22" s="31"/>
      <c r="B22" s="31"/>
      <c r="C22" s="31"/>
      <c r="D22" s="31"/>
      <c r="E22" s="31"/>
      <c r="F22" s="31"/>
      <c r="G22" s="31"/>
    </row>
    <row r="23" spans="1:7" ht="12.75" customHeight="1" x14ac:dyDescent="0.3"/>
    <row r="24" spans="1:7" ht="12.75" customHeight="1" x14ac:dyDescent="0.3"/>
  </sheetData>
  <mergeCells count="4">
    <mergeCell ref="A2:J2"/>
    <mergeCell ref="A3:J3"/>
    <mergeCell ref="A1:J1"/>
    <mergeCell ref="A5:G5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Метеосводка</vt:lpstr>
      <vt:lpstr>Продажи</vt:lpstr>
      <vt:lpstr>Округа</vt:lpstr>
      <vt:lpstr>Многоборье</vt:lpstr>
    </vt:vector>
  </TitlesOfParts>
  <Company>mvrc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Маргамов Ильгиз Ирикович</cp:lastModifiedBy>
  <cp:lastPrinted>2004-10-01T06:23:28Z</cp:lastPrinted>
  <dcterms:created xsi:type="dcterms:W3CDTF">2004-09-30T06:25:51Z</dcterms:created>
  <dcterms:modified xsi:type="dcterms:W3CDTF">2020-10-21T11:00:37Z</dcterms:modified>
</cp:coreProperties>
</file>