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hmad Setiya Budi\Documents\app\backend-magang-fix\db-need\data\"/>
    </mc:Choice>
  </mc:AlternateContent>
  <xr:revisionPtr revIDLastSave="0" documentId="13_ncr:1_{0EB72799-EC8A-4354-9740-3A208417D3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5" r:id="rId1"/>
    <sheet name="Form Responses 1" sheetId="1" r:id="rId2"/>
    <sheet name="daftar email" sheetId="2" r:id="rId3"/>
    <sheet name="Copy of Form Responses 1 1" sheetId="3" r:id="rId4"/>
    <sheet name="Sheet1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4" l="1"/>
  <c r="V36" i="4"/>
  <c r="V35" i="4"/>
  <c r="V34" i="4"/>
  <c r="V33" i="4"/>
  <c r="V32" i="4"/>
  <c r="AF31" i="4"/>
  <c r="AF30" i="4"/>
  <c r="V30" i="4"/>
  <c r="AF29" i="4"/>
  <c r="V29" i="4"/>
  <c r="AF28" i="4"/>
  <c r="AF27" i="4"/>
  <c r="V27" i="4"/>
  <c r="AF26" i="4"/>
  <c r="V26" i="4"/>
  <c r="AF25" i="4"/>
  <c r="V25" i="4"/>
  <c r="AF24" i="4"/>
  <c r="V24" i="4"/>
  <c r="AF23" i="4"/>
  <c r="V23" i="4"/>
  <c r="AF22" i="4"/>
  <c r="V22" i="4"/>
  <c r="AF21" i="4"/>
  <c r="V21" i="4"/>
  <c r="AF20" i="4"/>
  <c r="V20" i="4"/>
  <c r="AF19" i="4"/>
  <c r="V19" i="4"/>
  <c r="AF18" i="4"/>
  <c r="V18" i="4"/>
  <c r="AF17" i="4"/>
  <c r="V17" i="4"/>
  <c r="AF16" i="4"/>
  <c r="V16" i="4"/>
  <c r="AF15" i="4"/>
  <c r="V15" i="4"/>
  <c r="AF14" i="4"/>
  <c r="V14" i="4"/>
  <c r="AF13" i="4"/>
  <c r="V13" i="4"/>
  <c r="AF12" i="4"/>
  <c r="V12" i="4"/>
  <c r="AF11" i="4"/>
  <c r="V11" i="4"/>
  <c r="AF10" i="4"/>
  <c r="V10" i="4"/>
  <c r="AF9" i="4"/>
  <c r="V9" i="4"/>
  <c r="AF8" i="4"/>
  <c r="V8" i="4"/>
  <c r="AF7" i="4"/>
  <c r="V7" i="4"/>
  <c r="AF6" i="4"/>
  <c r="V6" i="4"/>
  <c r="AF5" i="4"/>
  <c r="V5" i="4"/>
  <c r="AF4" i="4"/>
  <c r="V4" i="4"/>
  <c r="AB3" i="4"/>
  <c r="V3" i="4"/>
  <c r="V2" i="4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V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12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112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<sst xmlns="http://schemas.openxmlformats.org/spreadsheetml/2006/main" count="4642" uniqueCount="1098">
  <si>
    <t>Timestamp</t>
  </si>
  <si>
    <t>Kode Satker (4 digit)  (Contoh:3100, 3171, .....)</t>
  </si>
  <si>
    <t>Nama Satker (Contoh: BPS Provinsi Jawa Tengah, BPS Kabupaten Batang,...)</t>
  </si>
  <si>
    <t>NIP Lama (Contoh: 340017039)</t>
  </si>
  <si>
    <t>NIP (Contoh: 197907072003121001)</t>
  </si>
  <si>
    <t>Nama Lengkap (Tanpa Gelar) Contoh: Basuki Rahmat</t>
  </si>
  <si>
    <t>Gelar Depan (Contoh: Dr. , Ir., Drs, ...)</t>
  </si>
  <si>
    <t>Gelar Belakang (Contoh:S.ST., M.Si, ...)</t>
  </si>
  <si>
    <t>Jenis Kelamin</t>
  </si>
  <si>
    <t xml:space="preserve">Pangkat/Golongan </t>
  </si>
  <si>
    <t>Jabatan  (Jika lainnya, isikan jabatannya: contoh: Kasubag Umum)</t>
  </si>
  <si>
    <t>Pendidikan</t>
  </si>
  <si>
    <t>Email BPS (Contoh:putra@bps.go.id)</t>
  </si>
  <si>
    <t>Email lainnya (Contoh:putra@gmail.com)</t>
  </si>
  <si>
    <t>Nomor Handphone dan Whatsapp (Contoh:081211111111)</t>
  </si>
  <si>
    <t xml:space="preserve">NIM Mahasiswa </t>
  </si>
  <si>
    <t>Nama Mahasiswa</t>
  </si>
  <si>
    <t/>
  </si>
  <si>
    <t>BPS Kabupaten Cilacap</t>
  </si>
  <si>
    <t>198711122012121002</t>
  </si>
  <si>
    <t>Hidayat Ustadi</t>
  </si>
  <si>
    <t>S.Si.</t>
  </si>
  <si>
    <t>Laki-Laki</t>
  </si>
  <si>
    <t>Penata/(III/c)</t>
  </si>
  <si>
    <t>Pranata Komputer Muda</t>
  </si>
  <si>
    <t>S1</t>
  </si>
  <si>
    <t>hidayat.ustadi@bps.go.id</t>
  </si>
  <si>
    <t>hidayat.6302@gmail.com</t>
  </si>
  <si>
    <t>081346460404</t>
  </si>
  <si>
    <t>222111873, 222111896, 222111928, 212112395</t>
  </si>
  <si>
    <t>Aliefta Zulvansyah, Angga Fajar Kurnia, Astri Nur Innayah, Teguh Priharyanto</t>
  </si>
  <si>
    <t>Setuju</t>
  </si>
  <si>
    <t>BPS KOta Tangerang Selatan</t>
  </si>
  <si>
    <t>198610012010122010</t>
  </si>
  <si>
    <t>Umi Salamah</t>
  </si>
  <si>
    <t>S.ST, M.E.K.K</t>
  </si>
  <si>
    <t>Perempuan</t>
  </si>
  <si>
    <t>Statistisi Muda</t>
  </si>
  <si>
    <t>S2</t>
  </si>
  <si>
    <t>umi@bps.go.id</t>
  </si>
  <si>
    <t>umi.salamah.utomo@gmail.com</t>
  </si>
  <si>
    <t>081934192162</t>
  </si>
  <si>
    <t>Deffry Chairuachsa</t>
  </si>
  <si>
    <t>BPS Kabupaten Rembang</t>
  </si>
  <si>
    <t>198010242006021001</t>
  </si>
  <si>
    <t>Miyan Andi Irawan</t>
  </si>
  <si>
    <t>S.ST, MSE.</t>
  </si>
  <si>
    <t>Pembina/(IV/a)</t>
  </si>
  <si>
    <t>mandiirawan@bps.go.id</t>
  </si>
  <si>
    <t>m.andiirawan@gmail.com</t>
  </si>
  <si>
    <t>081319413297</t>
  </si>
  <si>
    <t>222111914; 212112405; 212112431;</t>
  </si>
  <si>
    <t>Archangela Renata Patricia, Uswatun Alifah, Zena Azzahra Dzunnurain</t>
  </si>
  <si>
    <t>BPS Kabupaten Banjarnegara</t>
  </si>
  <si>
    <t>199005242013111001</t>
  </si>
  <si>
    <t>Arif Kurnia Wicaksana</t>
  </si>
  <si>
    <t>SST., M.Ec.Dev</t>
  </si>
  <si>
    <t>Penata Tk. I/(III/d)</t>
  </si>
  <si>
    <t>wicaksana@bps.go.id</t>
  </si>
  <si>
    <t>wicaksana.arifk@gmail.com</t>
  </si>
  <si>
    <t>082137138338</t>
  </si>
  <si>
    <t>222112305; 212112105; 212112166</t>
  </si>
  <si>
    <t>Rakaninda Indah Kuswardani, Ikhlasul A'Mal, M. Toriq Al Hijrah</t>
  </si>
  <si>
    <t>BPS Kabupaten Tegal</t>
  </si>
  <si>
    <t>198205242006021001</t>
  </si>
  <si>
    <t>Adnan Puji Wahyudi</t>
  </si>
  <si>
    <t>M.T.</t>
  </si>
  <si>
    <t>adnan.puji@bps.go.id</t>
  </si>
  <si>
    <t>adnanpw@gmail.com</t>
  </si>
  <si>
    <t>081930819444</t>
  </si>
  <si>
    <t>Nito Sudinata,Faqih Indra Lesmana,Feza Raffa Arnanda,Firda Azzahrotunnisa</t>
  </si>
  <si>
    <t xml:space="preserve">BPS Kota Bengkulu </t>
  </si>
  <si>
    <t>196902181994011001</t>
  </si>
  <si>
    <t xml:space="preserve">Sriwiyana Teguh Ananto </t>
  </si>
  <si>
    <t>Ir.</t>
  </si>
  <si>
    <t>M.Si</t>
  </si>
  <si>
    <t>Pembina Tk. I/(IV/b)</t>
  </si>
  <si>
    <t>Statistisi Madya</t>
  </si>
  <si>
    <t xml:space="preserve">sriwiyana@bps.go.id </t>
  </si>
  <si>
    <t xml:space="preserve">teguhan2to@gmail.com </t>
  </si>
  <si>
    <t>Rizky Rahmadani</t>
  </si>
  <si>
    <t>BPS Kota Banjarmasin</t>
  </si>
  <si>
    <t>199003132012122001</t>
  </si>
  <si>
    <t>Farida Amina</t>
  </si>
  <si>
    <t>S.Si, M.Si</t>
  </si>
  <si>
    <t>farida.amina@bps.go.id</t>
  </si>
  <si>
    <t>faridaamina.mtk07@gmail.com</t>
  </si>
  <si>
    <t>089524700180</t>
  </si>
  <si>
    <t>112212867, 222111902, 212112242</t>
  </si>
  <si>
    <t>Salma Anida, Anisa Nur Oktaviani, Nasywa Nur Amalia</t>
  </si>
  <si>
    <t>BPS Kabupaten Sijunjung</t>
  </si>
  <si>
    <t>197905152003122006</t>
  </si>
  <si>
    <t>Yezi Ostanofa</t>
  </si>
  <si>
    <t>SE</t>
  </si>
  <si>
    <t>Kepala Sub Bagian Umum</t>
  </si>
  <si>
    <t>yezi.ostanofa@bps.go.id</t>
  </si>
  <si>
    <t>yezi.ostanofa@gmail.com</t>
  </si>
  <si>
    <t>085263832479</t>
  </si>
  <si>
    <t>Fachrol A. Mochti Tanjung</t>
  </si>
  <si>
    <t>BPS Kota Banjarbaru</t>
  </si>
  <si>
    <t>198502042012122001</t>
  </si>
  <si>
    <t>Tuti Nurhayati</t>
  </si>
  <si>
    <t>S.Si</t>
  </si>
  <si>
    <t>tuti.nurhayati@bps.go.id</t>
  </si>
  <si>
    <t>sensuspertanian6372@gmail.com</t>
  </si>
  <si>
    <t>081349780740</t>
  </si>
  <si>
    <t>Muhammad Raihan</t>
  </si>
  <si>
    <t>BPS Provinsi Kalimantan Barat</t>
  </si>
  <si>
    <t>197612121999032001</t>
  </si>
  <si>
    <t>Heny Sucihati</t>
  </si>
  <si>
    <t>-</t>
  </si>
  <si>
    <t>S.ST, M.E</t>
  </si>
  <si>
    <t>henysucihati@bps.go.id</t>
  </si>
  <si>
    <t>hn.fie1@gmail.com</t>
  </si>
  <si>
    <t>08125774027</t>
  </si>
  <si>
    <t>112212466, 212111934</t>
  </si>
  <si>
    <t>Alisa cantika Putri, Aulia Hayuningtyas</t>
  </si>
  <si>
    <t>BPS Kota Surakarta</t>
  </si>
  <si>
    <t>197705222002122002</t>
  </si>
  <si>
    <t>Istanti</t>
  </si>
  <si>
    <t>S.Si, M.Ec.Dev</t>
  </si>
  <si>
    <t>istanti@bps.go.id</t>
  </si>
  <si>
    <t>03istanti@gmail.com</t>
  </si>
  <si>
    <t>081228288385</t>
  </si>
  <si>
    <t>212112140; 212112181; 212112295; 212112341; 212112414</t>
  </si>
  <si>
    <t xml:space="preserve">Krisna Indera Waspada, Maulana Kusuma
Ramadhan, R. Rr Apriani Sofiana, Rully Firmansyah
Suryo Andriyanto, Wahyu Widuri Andoko
Saputri
</t>
  </si>
  <si>
    <t>199602192019032001</t>
  </si>
  <si>
    <t>Geovani Ardi Safitri</t>
  </si>
  <si>
    <t>Statistisi ahli pertama</t>
  </si>
  <si>
    <t>geovani.safitri@bps.go.id</t>
  </si>
  <si>
    <t>ardigeovani@gmail.com</t>
  </si>
  <si>
    <t>082391732150</t>
  </si>
  <si>
    <t>Anugerah Surya Atmaja</t>
  </si>
  <si>
    <t>BPS Kota Payakumhuh</t>
  </si>
  <si>
    <t>196703261989031002</t>
  </si>
  <si>
    <t>Ismail</t>
  </si>
  <si>
    <t>S.ST</t>
  </si>
  <si>
    <t>DIV</t>
  </si>
  <si>
    <t>mail@bps.go.id</t>
  </si>
  <si>
    <t>ismailguci.0326@gmail.com</t>
  </si>
  <si>
    <t>081374554194</t>
  </si>
  <si>
    <t>Muhammad Fauzan Azima.A</t>
  </si>
  <si>
    <t>BPS Kota Swahlunto</t>
  </si>
  <si>
    <t>199401312016021001</t>
  </si>
  <si>
    <t>Hari Akhiardy Tofri</t>
  </si>
  <si>
    <t>akhiardy.tofri@bps.go.id</t>
  </si>
  <si>
    <t>akhiardy@gmail.com</t>
  </si>
  <si>
    <t>085319076559</t>
  </si>
  <si>
    <t>Lailatul Amri</t>
  </si>
  <si>
    <t>198601252009022007</t>
  </si>
  <si>
    <t>Ade Ayu Rahmadani</t>
  </si>
  <si>
    <t>adeyu@bps.go.id</t>
  </si>
  <si>
    <t>adeayu2501@gmail.com</t>
  </si>
  <si>
    <t>081277800391</t>
  </si>
  <si>
    <t>BPS Kabupaten Batang</t>
  </si>
  <si>
    <t>198106142003121003</t>
  </si>
  <si>
    <t>Cahya Wisnu Wardana</t>
  </si>
  <si>
    <t>wardana@bps.go.id</t>
  </si>
  <si>
    <t>cahyawisnu@gmail.com</t>
  </si>
  <si>
    <t>081389143940</t>
  </si>
  <si>
    <t>222112083, 222112169, 222112418, 222111968</t>
  </si>
  <si>
    <t>Hala Mutiara Putri, Mafitroh Pangastuti, Yanuar Nurul Hilal, Charisa Dyah Ayu Kuswara</t>
  </si>
  <si>
    <t>BPS Kota Bukittinggi</t>
  </si>
  <si>
    <t>196611111993011002</t>
  </si>
  <si>
    <t>Dont Worry</t>
  </si>
  <si>
    <t>SE.</t>
  </si>
  <si>
    <t>dontworry@bps.go.id</t>
  </si>
  <si>
    <t>dontworry2000@gmail.com</t>
  </si>
  <si>
    <t>085156580249</t>
  </si>
  <si>
    <t>112212731; 222111910; 222112143</t>
  </si>
  <si>
    <t>Miftah Aulia Ramadanti, Anselmus Anwar Sitanggang, Kuntum Khairani Aselia</t>
  </si>
  <si>
    <t>BPS Provinsi Sumatera Barat</t>
  </si>
  <si>
    <t>198108042003122003</t>
  </si>
  <si>
    <t>Riza Ulfina</t>
  </si>
  <si>
    <t>S.ST, M.S.E.</t>
  </si>
  <si>
    <t>riza@bps.go.id</t>
  </si>
  <si>
    <t>riza.ulfina@gmail.com</t>
  </si>
  <si>
    <t>085263034774</t>
  </si>
  <si>
    <t>222011294; 212112073</t>
  </si>
  <si>
    <t>Ihsan Surahman, Ghina Anandhia</t>
  </si>
  <si>
    <t>BPS Kota Tasikmalaya</t>
  </si>
  <si>
    <t>197306071994031002</t>
  </si>
  <si>
    <t>Munir</t>
  </si>
  <si>
    <t>S.ST., MP.</t>
  </si>
  <si>
    <t>mun@bps.go.id</t>
  </si>
  <si>
    <t>munir.c2829@gmail.com</t>
  </si>
  <si>
    <t>081546804180</t>
  </si>
  <si>
    <t>112212817, 222112251, 222112351</t>
  </si>
  <si>
    <t>Pratama Rhomdoni Putra Ismail, Nazwa Thoriqul Jannah, Saniyyah Sri Nurhayati</t>
  </si>
  <si>
    <t>BPS Kota SOlok</t>
  </si>
  <si>
    <t>198611042009121003</t>
  </si>
  <si>
    <t>Aan Subrata</t>
  </si>
  <si>
    <t>S.ST, M.T</t>
  </si>
  <si>
    <t>aansubrata@bps.go.id</t>
  </si>
  <si>
    <t>aan.subrata@gmail.com</t>
  </si>
  <si>
    <t>081919019033</t>
  </si>
  <si>
    <t>Rifky Maulana Putra</t>
  </si>
  <si>
    <t>BPS Kota Depok</t>
  </si>
  <si>
    <t>198411302008012005</t>
  </si>
  <si>
    <t>Anis Dyah Rahmawati</t>
  </si>
  <si>
    <t>S.ST., M.Si</t>
  </si>
  <si>
    <t>anisdyah@bps.go.id</t>
  </si>
  <si>
    <t>niesdykipapp@gmail.com</t>
  </si>
  <si>
    <t>085219819392</t>
  </si>
  <si>
    <t>112212482, 112212482, 112212482</t>
  </si>
  <si>
    <t>Alifah Suhaila, Ahmad Zein Haddad, Marsay Febrianto</t>
  </si>
  <si>
    <t>BPS Kota Tanjungpinang</t>
  </si>
  <si>
    <t>199204112014102001</t>
  </si>
  <si>
    <t>Dian Fitriana Arthati</t>
  </si>
  <si>
    <t>S.ST.</t>
  </si>
  <si>
    <t>dian.fa@bps.go.id</t>
  </si>
  <si>
    <t>arthalw@gmail.com</t>
  </si>
  <si>
    <t>082174454080</t>
  </si>
  <si>
    <t>Hesekiel Kristiade Rajagukguk</t>
  </si>
  <si>
    <t>BPS Kabupaten Gunungkidul</t>
  </si>
  <si>
    <t>198201072003121006</t>
  </si>
  <si>
    <t>Yanis Habibie</t>
  </si>
  <si>
    <t>SST, M.Stat</t>
  </si>
  <si>
    <t>yanis@bps.go.id</t>
  </si>
  <si>
    <t>bibe.chiex@gmail.com</t>
  </si>
  <si>
    <t>085265213420</t>
  </si>
  <si>
    <t>212112049; 212112081; 212112317</t>
  </si>
  <si>
    <t>Fatima Azzahro Binti Fatihah, Guntur Faizal Majid, Ria Septiana</t>
  </si>
  <si>
    <t>BPS Kota Yogyakarta</t>
  </si>
  <si>
    <t>197606021998031003</t>
  </si>
  <si>
    <t>Chandra Wahyu Yuniar</t>
  </si>
  <si>
    <t>S.ST, MM</t>
  </si>
  <si>
    <t>APK APBN Muda</t>
  </si>
  <si>
    <t>chandra.wahyu@bps.go.id</t>
  </si>
  <si>
    <t>chandra.wahyu@gmail.com</t>
  </si>
  <si>
    <t>+6285877690706</t>
  </si>
  <si>
    <t>212112036; 212112228; 212112363; 212112398</t>
  </si>
  <si>
    <t>Fajar Hardiansyah, Muthia Ulinnuha Prabandari, Shavira Rachmawati, Tiara Chairunnisa</t>
  </si>
  <si>
    <t>BPS Kabupaten Temanggung</t>
  </si>
  <si>
    <t>197101091994121001</t>
  </si>
  <si>
    <t>Ahmad Yaskur</t>
  </si>
  <si>
    <t>yaskur@bps.go.id</t>
  </si>
  <si>
    <t>yaskura6@gmail.com</t>
  </si>
  <si>
    <t>081328000844</t>
  </si>
  <si>
    <t>222112044;212111881;112212549;222112086</t>
  </si>
  <si>
    <t>Farid Akbar Arifandi, Amara Putri Sabrina, Clara Diva Verianinta Lagum, Hanif Choirunnisa Hibatullah</t>
  </si>
  <si>
    <t>198011272003122002</t>
  </si>
  <si>
    <t>Hentiek Puspitawati</t>
  </si>
  <si>
    <t>hentiek@bps.go.id</t>
  </si>
  <si>
    <t>jogjakota3471@gmail.com</t>
  </si>
  <si>
    <t>085216111611</t>
  </si>
  <si>
    <t>222112173, 222112197, 212111836, 212111959</t>
  </si>
  <si>
    <t>Maretta Tiarinda Widyantari, Muhamad Iqbal Putra Pratama, Abigail Brenda Padhang Pasorong Randa, Bintang Putri Aulia</t>
  </si>
  <si>
    <t>BPS Kabupaten Ketapang</t>
  </si>
  <si>
    <t>198106062011012007</t>
  </si>
  <si>
    <t>Yunnie Savitri</t>
  </si>
  <si>
    <t>yunnie@bps.go.id</t>
  </si>
  <si>
    <t>yunniesvtr@gmail.com</t>
  </si>
  <si>
    <t>081345447268</t>
  </si>
  <si>
    <t>Putri Rehulina Damanik</t>
  </si>
  <si>
    <t>BPS Provinsi NTB</t>
  </si>
  <si>
    <t>198110192003122002</t>
  </si>
  <si>
    <t>Hertina Yusnissa</t>
  </si>
  <si>
    <t>S. ST., MM</t>
  </si>
  <si>
    <t>hertina@bps.go.id</t>
  </si>
  <si>
    <t>hertinayusnissa10@gmail.com</t>
  </si>
  <si>
    <t>082339767867</t>
  </si>
  <si>
    <t xml:space="preserve">112212450, 112212604, 112212654, 112212791, 112212793 </t>
  </si>
  <si>
    <t xml:space="preserve">Adwa Sawaliah , Fatimatuzzuhra , I Wayan Rendi
Pratama, Ni Komang Diva
Amalia Putri Nandita , Ni Made Widya
Paramita </t>
  </si>
  <si>
    <t>BPS Kabupaten Kendal</t>
  </si>
  <si>
    <t>199110312014101001</t>
  </si>
  <si>
    <t>Abdul Aliem Siddique</t>
  </si>
  <si>
    <t>S.ST., M.SE</t>
  </si>
  <si>
    <t>aliemsiddiq@bps.go.id</t>
  </si>
  <si>
    <t>abd.aliem.siddique@gmail.com</t>
  </si>
  <si>
    <t>081267409935</t>
  </si>
  <si>
    <t>112212657; 222111926</t>
  </si>
  <si>
    <t>Ijazatul Labibah Al Barizah, Arzuda Qolbin Mulya</t>
  </si>
  <si>
    <t>BPS Provinsi D.I. Yogyakarta</t>
  </si>
  <si>
    <t>197810042003121003</t>
  </si>
  <si>
    <t>Suriadi</t>
  </si>
  <si>
    <t>S.Hut</t>
  </si>
  <si>
    <t>Statistisi Pertama</t>
  </si>
  <si>
    <t>suriadi@bps.go.id</t>
  </si>
  <si>
    <t>suriadidhafa3@gmail.com</t>
  </si>
  <si>
    <t>085822195804</t>
  </si>
  <si>
    <t xml:space="preserve">112212527; 212111899; 212112119
</t>
  </si>
  <si>
    <t>Awangga Wisena Aji, Anggie Dwi Nugraha, Izumi Citra Amelia</t>
  </si>
  <si>
    <t>198405112007012004</t>
  </si>
  <si>
    <t>Helida Nurcahayani</t>
  </si>
  <si>
    <t>Dr.</t>
  </si>
  <si>
    <t>S3</t>
  </si>
  <si>
    <t>helida.nur@bps.go.id</t>
  </si>
  <si>
    <t>helida.nur@gmail.com</t>
  </si>
  <si>
    <t>087838172689</t>
  </si>
  <si>
    <t>112212524, 222111937, 222112280</t>
  </si>
  <si>
    <t>Aulia Zahra Rahmah, Ayu Wulan Sari, Oktafianto Asset Perdana</t>
  </si>
  <si>
    <t>BPS Kabupaten Sumbawa</t>
  </si>
  <si>
    <t>198606262009021005</t>
  </si>
  <si>
    <t>Heri Purnama</t>
  </si>
  <si>
    <t>hpurnama@bps.go.id</t>
  </si>
  <si>
    <t>heripoenya@gmail.com</t>
  </si>
  <si>
    <t>081805778259</t>
  </si>
  <si>
    <t>222111933, 212112144</t>
  </si>
  <si>
    <t xml:space="preserve">Aulia Azzahra, Kurnianty Indah Hafsari </t>
  </si>
  <si>
    <t>BPS Kabupaten Karangasem</t>
  </si>
  <si>
    <t>197405091996031001</t>
  </si>
  <si>
    <t>I Wayan Pariarta</t>
  </si>
  <si>
    <t>pariartha@bps.go.id</t>
  </si>
  <si>
    <t>wpariartha@gmail.com</t>
  </si>
  <si>
    <t>082341823074</t>
  </si>
  <si>
    <t>222112099;212112100;212112178;212112254</t>
  </si>
  <si>
    <t>I Kadek Purna Widyarta, I Ketut Adi Chandra Wiguna, Marsha Rifany, Ni Made Wulan Puspita Dewi</t>
  </si>
  <si>
    <t>BPS KABUPATEN BOGOR</t>
  </si>
  <si>
    <t>197706052000121002</t>
  </si>
  <si>
    <t>Rohmana</t>
  </si>
  <si>
    <t>S.S.T</t>
  </si>
  <si>
    <t>rohmana@bps.go.id</t>
  </si>
  <si>
    <t>rohmana77@gmail.com</t>
  </si>
  <si>
    <t>+62 851-5774-9181</t>
  </si>
  <si>
    <t>222111849, 222111995, 222112076, 222112402, 222111981</t>
  </si>
  <si>
    <t xml:space="preserve"> Afi Dwi Aminurrahmah, diva putra pratama, gilang abdul jabar, tsabit bintang herindra, desti fitriani</t>
  </si>
  <si>
    <t>BPS Kabupaten Sukoharjo</t>
  </si>
  <si>
    <t>197406111997032002</t>
  </si>
  <si>
    <t>Rini Sulistyowati</t>
  </si>
  <si>
    <t>rini.sulistyo@bps.go.id</t>
  </si>
  <si>
    <t>rinis1974@gmail.com</t>
  </si>
  <si>
    <t>085867612752</t>
  </si>
  <si>
    <t>222112210;212111839;212112013;212112053</t>
  </si>
  <si>
    <t>Muhammad Diva Amrullah,Adhillah Aziz,Elsa Oktavia,Fauzan Bayu Hera Sudianto</t>
  </si>
  <si>
    <t>198005052002122006</t>
  </si>
  <si>
    <t>Dewi Sukmawati</t>
  </si>
  <si>
    <t>dsukmawati@bps.go.id</t>
  </si>
  <si>
    <t>dsukmawati55@gmail.com</t>
  </si>
  <si>
    <t>083862777683</t>
  </si>
  <si>
    <t>212112158;212112215;212112432</t>
  </si>
  <si>
    <t>Lisda Oktaviana,Muhammad Hanif Permana,Zidan Akbar Al Aqsha</t>
  </si>
  <si>
    <t>BPS Kabupaten Padang Pariaman</t>
  </si>
  <si>
    <t>197702032011011005</t>
  </si>
  <si>
    <t>Sigit Susanto</t>
  </si>
  <si>
    <t>sigit_susanto@bps.go.id</t>
  </si>
  <si>
    <t>sigit.menroe@gmail.com</t>
  </si>
  <si>
    <t>081361066000</t>
  </si>
  <si>
    <t>112212454; 112212842</t>
  </si>
  <si>
    <t>Afri Yadi, Resti Yulianda Putri</t>
  </si>
  <si>
    <t xml:space="preserve">BPS Provinsi Bali </t>
  </si>
  <si>
    <t>196610031992121001</t>
  </si>
  <si>
    <t xml:space="preserve"> Dewa Made Suambara</t>
  </si>
  <si>
    <t>Ir</t>
  </si>
  <si>
    <t>M.M.A</t>
  </si>
  <si>
    <t xml:space="preserve">Kabag Umum </t>
  </si>
  <si>
    <t>suambara@bps.go.id</t>
  </si>
  <si>
    <t>081339865576</t>
  </si>
  <si>
    <t xml:space="preserve">I Made Yoga Andika Putra </t>
  </si>
  <si>
    <t xml:space="preserve">Dewa Made Suambara </t>
  </si>
  <si>
    <t xml:space="preserve">Ir </t>
  </si>
  <si>
    <t xml:space="preserve">Ni Putu Sancita Maharani Ardana </t>
  </si>
  <si>
    <t>BPS Kabupaten Bangli</t>
  </si>
  <si>
    <t>199507062018021001</t>
  </si>
  <si>
    <t>Putu Candra Pratama Subrata</t>
  </si>
  <si>
    <t>SST</t>
  </si>
  <si>
    <t>putu.subrata@bps.go.id</t>
  </si>
  <si>
    <t>candrabekerja@gmail.com</t>
  </si>
  <si>
    <t>081236009383</t>
  </si>
  <si>
    <t>Ni Komang Ayu Mita</t>
  </si>
  <si>
    <t>BPS Kabupaten Purworejo</t>
  </si>
  <si>
    <t>19910707214102003</t>
  </si>
  <si>
    <t>Rini Hapsari Cahyaningrum</t>
  </si>
  <si>
    <t>rini.hc@bps.go.id</t>
  </si>
  <si>
    <t>rinihapsaricah@gmail.com</t>
  </si>
  <si>
    <t>085647097440</t>
  </si>
  <si>
    <t xml:space="preserve"> 
222112281; 222112380
; 212112088
</t>
  </si>
  <si>
    <t xml:space="preserve"> 
Pandu Wahyu Aji,  
Stenislaus Angga
Aprianto,  
Hanna Sajidha</t>
  </si>
  <si>
    <t>198402112008011005</t>
  </si>
  <si>
    <t>Nurhidayat Adhi Nugroho</t>
  </si>
  <si>
    <t>dhimas@bps.go.id</t>
  </si>
  <si>
    <t>nurhidayat.an@gmail.com</t>
  </si>
  <si>
    <t>081373626522</t>
  </si>
  <si>
    <t>112212463; 112212552; 222112262</t>
  </si>
  <si>
    <t>Ahmad Ramdani, Dafa Riyandika Mahendra, Nisa Fatharani Hasna</t>
  </si>
  <si>
    <t>BPS Kabupaten Kotawaringin Timur</t>
  </si>
  <si>
    <t>198203232004122001</t>
  </si>
  <si>
    <t>Neneng Marlina</t>
  </si>
  <si>
    <t>neneng@bps.go.id</t>
  </si>
  <si>
    <t>netwonk82@gmail.com</t>
  </si>
  <si>
    <t>085218044544</t>
  </si>
  <si>
    <t>Hany Fabrianty</t>
  </si>
  <si>
    <t>BPS Kabupaten Badung</t>
  </si>
  <si>
    <t>199306172016022001</t>
  </si>
  <si>
    <t>Putu Purba Padma Pratiwi</t>
  </si>
  <si>
    <t>SST, M.Ec.Dev</t>
  </si>
  <si>
    <t>putu.purba@bps.go.id</t>
  </si>
  <si>
    <t>putupurbapp@gmail.com</t>
  </si>
  <si>
    <t>087861915889</t>
  </si>
  <si>
    <t>212112101; 212112255</t>
  </si>
  <si>
    <t>I Made Joel Jaya Dilaga, Ni Putu Ayu Denisha Kartika Saraswati</t>
  </si>
  <si>
    <t>BPS Kabupaten Mojokerto</t>
  </si>
  <si>
    <t>198708252009021002</t>
  </si>
  <si>
    <t>Suratno</t>
  </si>
  <si>
    <t>suratdeangel@bps.go.id</t>
  </si>
  <si>
    <t>suratdeangel@gmail.com</t>
  </si>
  <si>
    <t>082248007345</t>
  </si>
  <si>
    <t>222111893;222111971 ;222112336;212111963</t>
  </si>
  <si>
    <t xml:space="preserve">Andika Rahmat Saifudin, Cindy Septia Trionita, Rohmad Ali Fatur Rizki, Calivi Kezia Laksmana Putri </t>
  </si>
  <si>
    <t>BPS Kabupaten Sidoarjo</t>
  </si>
  <si>
    <t>198010052002121005</t>
  </si>
  <si>
    <t>Chandra Sugiarso Lasambouw</t>
  </si>
  <si>
    <t>SST, MM</t>
  </si>
  <si>
    <t>chandras@bps.go.id</t>
  </si>
  <si>
    <t>chandrasugiarso@gmail.com</t>
  </si>
  <si>
    <t>08113000343</t>
  </si>
  <si>
    <t>222111864, 222112038, 222112300, 222112344, 222112433</t>
  </si>
  <si>
    <t>Aifa Hamidah, Falana Rofako Hakam, Rahadian Eka Bagus Indra Rinangku, Sabilla Hamda Syahputri, Zidan Al Azizi</t>
  </si>
  <si>
    <t>197805262000122001</t>
  </si>
  <si>
    <t>Rahayu Rachmawati</t>
  </si>
  <si>
    <t>SST, MSi</t>
  </si>
  <si>
    <t>yoekya@bps.go.id</t>
  </si>
  <si>
    <t>yoekya@gmail.com</t>
  </si>
  <si>
    <t>082233209502</t>
  </si>
  <si>
    <t xml:space="preserve">Achmad Fioren Jati Golo,Muhammad llzam Fallahudin </t>
  </si>
  <si>
    <t>BPS Kabupaten Nganjuk</t>
  </si>
  <si>
    <t>197708061999012001</t>
  </si>
  <si>
    <t>Kunthi Wihatmi</t>
  </si>
  <si>
    <t>S.Si, M.A.P</t>
  </si>
  <si>
    <t>APK APBN Ahli Muda</t>
  </si>
  <si>
    <t>kunthi.wihatmi@bps.go.id</t>
  </si>
  <si>
    <t>kunthi3518@gmail.com</t>
  </si>
  <si>
    <t>085230503130</t>
  </si>
  <si>
    <t>222111853; 222112131; 222112268; 222111994; 222112327;</t>
  </si>
  <si>
    <t>Agnes Regita Berlianni, Ken Regar Ridlo Tafsiroh, Nur Amaliyatur Rohmah, Diva Maharani Basuki, Riski Tommi Mardoni</t>
  </si>
  <si>
    <t>BPS Provinsi Jawa Timur</t>
  </si>
  <si>
    <t>198803272010121005</t>
  </si>
  <si>
    <t>Ajiwasesa Harumeka</t>
  </si>
  <si>
    <t>S.ST., M.Stat.</t>
  </si>
  <si>
    <t>ajiwasesa@bps.go.id</t>
  </si>
  <si>
    <t>aharumeka@gmail.com</t>
  </si>
  <si>
    <t>082189221863</t>
  </si>
  <si>
    <t>Eksis Auliya</t>
  </si>
  <si>
    <t>BPS Kabupaten Sleman</t>
  </si>
  <si>
    <t>196807051994011001</t>
  </si>
  <si>
    <t>Zunadi</t>
  </si>
  <si>
    <t>M.NatResEcon</t>
  </si>
  <si>
    <t>zunadi@bps.go.id</t>
  </si>
  <si>
    <t>zunadipraptoutomo@gmail.com</t>
  </si>
  <si>
    <t>081328718831</t>
  </si>
  <si>
    <t>222112427;212111915;212112314;222112055</t>
  </si>
  <si>
    <t>Yulius Restu Krisna Aji,Ardian Putra Wardana,Reny Dyah Kurniawati,Fauziah Filda Muffarihati</t>
  </si>
  <si>
    <t>197912152011012004</t>
  </si>
  <si>
    <t>Istiqomah Titien Rahmawati</t>
  </si>
  <si>
    <t>istiqomah@bps.go.id</t>
  </si>
  <si>
    <t>istiqomahbps@gmail.com</t>
  </si>
  <si>
    <t>082149749641</t>
  </si>
  <si>
    <t>Adien Ilma Mutafaila</t>
  </si>
  <si>
    <t>Anang Kurnia Hidayat</t>
  </si>
  <si>
    <t>BPS Kabupaten Kulon Progo</t>
  </si>
  <si>
    <t>197906061999122001</t>
  </si>
  <si>
    <t>Sri Kuncoro Damayanti</t>
  </si>
  <si>
    <t>S.ST, M.Ec.Dev.</t>
  </si>
  <si>
    <t>srikuncoro@bps.go.id</t>
  </si>
  <si>
    <t>skdeye79@gmail.com</t>
  </si>
  <si>
    <t>081328605280</t>
  </si>
  <si>
    <t>212111879; 212112221; 212112320</t>
  </si>
  <si>
    <t>Alwan Nabil Hanif, Muhammad Raihan Abhirama, Ridwan Nurfirman Kuncoro</t>
  </si>
  <si>
    <t>Dinda Alfira Ilmayanti</t>
  </si>
  <si>
    <t>Anastasia Laurnt</t>
  </si>
  <si>
    <t>BPS Kabupaten Bandung</t>
  </si>
  <si>
    <t>198206172006021001</t>
  </si>
  <si>
    <t>Ibnu Mubarok</t>
  </si>
  <si>
    <t>ibnum@bps.go.id</t>
  </si>
  <si>
    <t>ibnum1706@gmail.com</t>
  </si>
  <si>
    <t>081318012023</t>
  </si>
  <si>
    <t>Gibson Daniel Andrianto Nainggolan</t>
  </si>
  <si>
    <t>BPS Kota Madiun</t>
  </si>
  <si>
    <t>198205192007012003</t>
  </si>
  <si>
    <t>Emi Arifiliana</t>
  </si>
  <si>
    <t>SST. MStat</t>
  </si>
  <si>
    <t>emi.arifiliana@bps.go.id</t>
  </si>
  <si>
    <t>arifliana3@gmail.com</t>
  </si>
  <si>
    <t>085735792778</t>
  </si>
  <si>
    <t>Arikhza Saputri,Linda Rahmawati,Emily Azizaida Budikusuma,Insan Dienuari</t>
  </si>
  <si>
    <t>BPS Kota Probolinggo</t>
  </si>
  <si>
    <t>198605182009022007</t>
  </si>
  <si>
    <t>Meiliya Tri Cahyaningrum</t>
  </si>
  <si>
    <t>meiliya@bps.go.id</t>
  </si>
  <si>
    <t>meiliya.3574@gmail.com</t>
  </si>
  <si>
    <t>085231626814</t>
  </si>
  <si>
    <t>Melina Zati lzzah</t>
  </si>
  <si>
    <t>BPS Kabupaten Bantul</t>
  </si>
  <si>
    <t>197502242000031001</t>
  </si>
  <si>
    <t>Heru Kusharjanto</t>
  </si>
  <si>
    <t>MA, M.Eng</t>
  </si>
  <si>
    <t>heru@bps.go.id</t>
  </si>
  <si>
    <t>herokoe306@gmail.com</t>
  </si>
  <si>
    <t>081314401233</t>
  </si>
  <si>
    <t>222112069,
222112376,
212112223,
212112270</t>
  </si>
  <si>
    <t>Gavin Atha Wisesa, Sofi Zamzanah, Muhammad Rizqi Abdulquddus, Nur Hanifah Miftahul Jannah</t>
  </si>
  <si>
    <t>198105042003121004</t>
  </si>
  <si>
    <t>Catur Didi Wahyudi</t>
  </si>
  <si>
    <t>S.ST, M.Si</t>
  </si>
  <si>
    <t>catur.didi@bps.go.id</t>
  </si>
  <si>
    <t>didiwahyudicatur@gmail.com</t>
  </si>
  <si>
    <t>085267246910</t>
  </si>
  <si>
    <t>222111975, 222112057, 212111842, 212112148</t>
  </si>
  <si>
    <t>Danang Wisnu Prabowo, Ferlinda Novia Ardhitasari, Adilla Khoirunnisa, Laila Vania Evelyna</t>
  </si>
  <si>
    <t>BPS Kabupaten Jember</t>
  </si>
  <si>
    <t>198111272006022001</t>
  </si>
  <si>
    <t>Rizqi Elviah</t>
  </si>
  <si>
    <t>rizqie@bps.go.id</t>
  </si>
  <si>
    <t>evi.kipapp@gmail.com</t>
  </si>
  <si>
    <t>081347531273</t>
  </si>
  <si>
    <t>222112378, 222112382</t>
  </si>
  <si>
    <t>Soraya Afkarina Mumtazah, Suhendra Widi Prayoga</t>
  </si>
  <si>
    <t>BPS Kabupaten Tuban</t>
  </si>
  <si>
    <t>197706261999121001</t>
  </si>
  <si>
    <t>Suzatmo Putro</t>
  </si>
  <si>
    <t>suzatmo@bps.go.id</t>
  </si>
  <si>
    <t>suzatmo@gmail.com</t>
  </si>
  <si>
    <t>081330572912</t>
  </si>
  <si>
    <t>199310022014122001</t>
  </si>
  <si>
    <t>Chindy Saktias Pratiwi</t>
  </si>
  <si>
    <t>SST, MSE</t>
  </si>
  <si>
    <t>chindy.pratiwi@bps.go.id</t>
  </si>
  <si>
    <t>chindy21093@gmail.com</t>
  </si>
  <si>
    <t>085646348005</t>
  </si>
  <si>
    <t>Aisyah Devyta Maharani</t>
  </si>
  <si>
    <t>BPS Kabupaten Bojonegoro</t>
  </si>
  <si>
    <t>198404032008012007</t>
  </si>
  <si>
    <t>Dian Eka Apriana Sulasih</t>
  </si>
  <si>
    <t>S.ST., M.Si.</t>
  </si>
  <si>
    <t>diansulasih@bps.go.id</t>
  </si>
  <si>
    <t>deasdian@gmail.com</t>
  </si>
  <si>
    <t>085248023540</t>
  </si>
  <si>
    <t>112212929; 222111888; 222111947; 222112106; 222112129</t>
  </si>
  <si>
    <t>Yusita Octina Budiyanti, Anastasya Kunsita Dewi, Sagas Setyawan, lmalia Rosyida, Katrina Lavenia Elvaretta</t>
  </si>
  <si>
    <t>BPS Kabupaten Pesisir Selatan</t>
  </si>
  <si>
    <t>198008062003121004</t>
  </si>
  <si>
    <t>Rizki Wahyudi</t>
  </si>
  <si>
    <t>rizkiw@bps.go.id</t>
  </si>
  <si>
    <t>rq17126@gmail.com</t>
  </si>
  <si>
    <t>085363129540</t>
  </si>
  <si>
    <t>Farhan Maulana</t>
  </si>
  <si>
    <t>BPS Kabupaten Lumajang</t>
  </si>
  <si>
    <t>196901251992111001</t>
  </si>
  <si>
    <t>Samsul Bakhri</t>
  </si>
  <si>
    <t>samsulbakhri@bps.go.id</t>
  </si>
  <si>
    <t>samsulb.1969@gmail.com</t>
  </si>
  <si>
    <t>082330274706</t>
  </si>
  <si>
    <t>BPS Kota Blitar</t>
  </si>
  <si>
    <t>198408222009021003</t>
  </si>
  <si>
    <t>Hendra Eka Wahyudianto</t>
  </si>
  <si>
    <t>S.Si, M.E</t>
  </si>
  <si>
    <t>hendra.eka@bps.go.id</t>
  </si>
  <si>
    <t>hendraeka0123@gmail.com</t>
  </si>
  <si>
    <t>081334927289</t>
  </si>
  <si>
    <t>Martha Mar'Atu Mufida</t>
  </si>
  <si>
    <t>BPS Kota Batu</t>
  </si>
  <si>
    <t>198809262011012012</t>
  </si>
  <si>
    <t>Dwi Esti Kurniasih</t>
  </si>
  <si>
    <t>S.Si, M.AP, M.PP</t>
  </si>
  <si>
    <t>dwi.kurniasih@bps.go.id</t>
  </si>
  <si>
    <t>dwiestikurniasih88@gmail.com</t>
  </si>
  <si>
    <t>085649622602</t>
  </si>
  <si>
    <t>222111858, 222112009, 212112333</t>
  </si>
  <si>
    <t>Ahmad Diaz Haykal, Elfina Dea Rosalita, Rizquna Nazalal Rizal Priatna</t>
  </si>
  <si>
    <t>BPS Kabupaten Trenggalek</t>
  </si>
  <si>
    <t>198108012003121004</t>
  </si>
  <si>
    <t>Farid Ma'ruf</t>
  </si>
  <si>
    <t>faridm@bps.go.id</t>
  </si>
  <si>
    <t>faridistimana81@gmail.com</t>
  </si>
  <si>
    <t>085240046866</t>
  </si>
  <si>
    <t>212112015;212112335;212112389</t>
  </si>
  <si>
    <t>Elvika Nanda Nurdiana, Rohimma Arisanti, Syarifa Salsabila</t>
  </si>
  <si>
    <t>BPS Kabupaten Madiun</t>
  </si>
  <si>
    <t>198201272006042019</t>
  </si>
  <si>
    <t>Wulaneka Dwisaptantri</t>
  </si>
  <si>
    <t>wulaneka@bps.go.id</t>
  </si>
  <si>
    <t>wulanekadwisaptantrii@gmail.com</t>
  </si>
  <si>
    <t>082172508408</t>
  </si>
  <si>
    <t>212112152;
212112342</t>
  </si>
  <si>
    <t>Langkah Priya Kaloka, Rummana Labista Syahia Dewi</t>
  </si>
  <si>
    <t>198504302009021004</t>
  </si>
  <si>
    <t>Andi Ahmad Mardinsyah</t>
  </si>
  <si>
    <t>S.ST., M.SE.</t>
  </si>
  <si>
    <t>andiahmad@bps.go.id</t>
  </si>
  <si>
    <t>andiahmadmardinsyah@gmail.com</t>
  </si>
  <si>
    <t>085216440751</t>
  </si>
  <si>
    <t>222111991, 222111998, 222112074</t>
  </si>
  <si>
    <t>Dilla Leonyka Putri Dewayani, Dwi Intan Sulistiana, Gholido Herda Prilasakly</t>
  </si>
  <si>
    <t>BPS Kota Malang</t>
  </si>
  <si>
    <t>198309102006022001</t>
  </si>
  <si>
    <t>Tasmilah</t>
  </si>
  <si>
    <t>tasmilah@bps.go.id</t>
  </si>
  <si>
    <t>tasmilah.bps@gmail.com</t>
  </si>
  <si>
    <t>0811493721</t>
  </si>
  <si>
    <t xml:space="preserve">222111904, 212111941, 212111957 </t>
  </si>
  <si>
    <t>Anna Adelia Dewanta, Azmira Candra Vidiasari, Bintana Tajmala</t>
  </si>
  <si>
    <t>BPS Kabupaten Kediri</t>
  </si>
  <si>
    <t>196810011991021001</t>
  </si>
  <si>
    <t>Yahya Ubed</t>
  </si>
  <si>
    <t>S.Si., M.M.</t>
  </si>
  <si>
    <t>yahyaubed@bps.go.id</t>
  </si>
  <si>
    <t>yahyaubed1@gmail.com</t>
  </si>
  <si>
    <t>08152343537</t>
  </si>
  <si>
    <t>212112051;
212112064;
212112233</t>
  </si>
  <si>
    <t>Fatimah Rahmasari, Fitrisia Taridipa, Nabila Fatma Putri Yunardi</t>
  </si>
  <si>
    <t>BPS Kabupaten Pacitan</t>
  </si>
  <si>
    <t>198801252010121007</t>
  </si>
  <si>
    <t>Sony Puji Triasmoro</t>
  </si>
  <si>
    <t>SST., M.Si.</t>
  </si>
  <si>
    <t>sony@bps.go.id</t>
  </si>
  <si>
    <t>sony.trias@gmail.com</t>
  </si>
  <si>
    <t>081336894264</t>
  </si>
  <si>
    <t>222112310, 212111880, 212111922, 212112313</t>
  </si>
  <si>
    <t>Rechtiana Putri Arini, Amalia Isti Widiyasari, Arizqa Shafa Salsabila, Reni Pratamawati</t>
  </si>
  <si>
    <t>197301102002121004</t>
  </si>
  <si>
    <t>Yudi Kurniawan</t>
  </si>
  <si>
    <t>kurniawan.yudi@bps.go id</t>
  </si>
  <si>
    <t>kurniawanyudi973@gmail.com</t>
  </si>
  <si>
    <t>085715520349</t>
  </si>
  <si>
    <t>BPS Kabupaten Blitar</t>
  </si>
  <si>
    <t>198908112013112001</t>
  </si>
  <si>
    <t>Lely Agustining Ayu Kumala</t>
  </si>
  <si>
    <t>lelykumala@bps.go.id</t>
  </si>
  <si>
    <t>kumalalely@gmail.com</t>
  </si>
  <si>
    <t>085216383828</t>
  </si>
  <si>
    <t>112212563, 222112410</t>
  </si>
  <si>
    <t>Devina Salsabila, Venny Septia Hartono</t>
  </si>
  <si>
    <t>BPS Kabupaten Ngawi</t>
  </si>
  <si>
    <t>199006082013111001</t>
  </si>
  <si>
    <t>Arif Wibowo</t>
  </si>
  <si>
    <t>arifwi@bps.go.id</t>
  </si>
  <si>
    <t>arv.gnv@gmail.com</t>
  </si>
  <si>
    <t>085725017594</t>
  </si>
  <si>
    <t>222112103, 212111973</t>
  </si>
  <si>
    <t>lbnu Gata, Clarissa Azarine</t>
  </si>
  <si>
    <t>BPS Kabupaten Probolinggo</t>
  </si>
  <si>
    <t>198710262010122007</t>
  </si>
  <si>
    <t>Nova dewi oktasari</t>
  </si>
  <si>
    <t>S. ST, M. E</t>
  </si>
  <si>
    <t>novaoktasari@bps.go.id</t>
  </si>
  <si>
    <t>novaoktasari@gmail.com</t>
  </si>
  <si>
    <t>08113646262</t>
  </si>
  <si>
    <t>Gita Kirana Aprillia</t>
  </si>
  <si>
    <t>BPS Kabupaten Tulungagung</t>
  </si>
  <si>
    <t>197302091994122001</t>
  </si>
  <si>
    <t>Dyah Sari Prihantari</t>
  </si>
  <si>
    <t>S.ST, M.S.E</t>
  </si>
  <si>
    <t>dyah.sp@bps.go.id</t>
  </si>
  <si>
    <t>sdyah3501@gmail.com</t>
  </si>
  <si>
    <t>085868696714</t>
  </si>
  <si>
    <t>222112110; 222112171; 222112205; 212111944; 212112293</t>
  </si>
  <si>
    <t>lnafianti Klaristania Rilano, Marehadha Santi Wilda, Muhammad Anja Taufani , Bafinatul Umami, Putri Safira Shalsabila</t>
  </si>
  <si>
    <t>BPS Kabupaten Agam</t>
  </si>
  <si>
    <t>198704212009121002</t>
  </si>
  <si>
    <t>Stivan Yuen</t>
  </si>
  <si>
    <t>S.ST., M.T.</t>
  </si>
  <si>
    <t>Kasubag Umum</t>
  </si>
  <si>
    <t>stiv@bps.go.id</t>
  </si>
  <si>
    <t>1304bps@gmail.com</t>
  </si>
  <si>
    <t>085263897241</t>
  </si>
  <si>
    <t>Zahra Khairunnisak</t>
  </si>
  <si>
    <t>197806032000122002</t>
  </si>
  <si>
    <t>Yenita Mirawanti</t>
  </si>
  <si>
    <t>yenita@bps.go.id</t>
  </si>
  <si>
    <t>yenitamirawanti@gmail.com</t>
  </si>
  <si>
    <t>085855202334</t>
  </si>
  <si>
    <t>222112016; 212112287; 212112328</t>
  </si>
  <si>
    <t>Elvina Gamayanti,  Pretty Melati Pardede, Rissa Erviana</t>
  </si>
  <si>
    <t>BPS Kabupaten Sampang</t>
  </si>
  <si>
    <t>199012172013111001</t>
  </si>
  <si>
    <t>Saryono</t>
  </si>
  <si>
    <t>saryono@bps.go.id</t>
  </si>
  <si>
    <t>ryo.walcott@gmail.com</t>
  </si>
  <si>
    <t>08562853281</t>
  </si>
  <si>
    <t>212112347;112212819</t>
  </si>
  <si>
    <t>BPS Kota Mojokerto</t>
  </si>
  <si>
    <t>197706201999121001</t>
  </si>
  <si>
    <t>Agung Prasetiyo</t>
  </si>
  <si>
    <t>S.ST., MM</t>
  </si>
  <si>
    <t>prasetiyo@bps.go.id</t>
  </si>
  <si>
    <t>apmunyah@gmail.com</t>
  </si>
  <si>
    <t>081335218040</t>
  </si>
  <si>
    <t>112212769; 222111961; 222112227; 212112231</t>
  </si>
  <si>
    <t>Muhammad Roihan Abadi, Brigitta Aurelia Putri Suhendi, Mukhamad Dinda Manis Yulianto, Mutiara Nur Tsani Helfiana</t>
  </si>
  <si>
    <t>BPS Kota Pontianak</t>
  </si>
  <si>
    <t>198207062011011009</t>
  </si>
  <si>
    <t>Hartanto</t>
  </si>
  <si>
    <t>hartanto3@bps.go.id</t>
  </si>
  <si>
    <t>hartantobpssanggau@gmail.com</t>
  </si>
  <si>
    <t>085650896394</t>
  </si>
  <si>
    <t>Hersa Maulina</t>
  </si>
  <si>
    <t>Ria Indriani</t>
  </si>
  <si>
    <t>199008022013111001</t>
  </si>
  <si>
    <t>Arga Parama Yufinanda</t>
  </si>
  <si>
    <t>argaparama@bps.go.id</t>
  </si>
  <si>
    <t>argaparamay@gmail.com</t>
  </si>
  <si>
    <t>081340853520</t>
  </si>
  <si>
    <t>Elsa Sabila</t>
  </si>
  <si>
    <t>BPS Kota Singkawang</t>
  </si>
  <si>
    <t>198303292004122001</t>
  </si>
  <si>
    <t>Elysa</t>
  </si>
  <si>
    <t>S. ST</t>
  </si>
  <si>
    <t>elysa@bps.go.id</t>
  </si>
  <si>
    <t>elygica2004@gmail.com</t>
  </si>
  <si>
    <t>089529499616</t>
  </si>
  <si>
    <t>ANNISA RAHMA, AZHARI</t>
  </si>
  <si>
    <t>BPS Kabupaten Ponorogo</t>
  </si>
  <si>
    <t>198607092009021003</t>
  </si>
  <si>
    <t>Buyung Rimeto Wicaksono</t>
  </si>
  <si>
    <t>rimeto@bps.go.id</t>
  </si>
  <si>
    <t>rimeto3502@bps.go.id</t>
  </si>
  <si>
    <t>087876960274</t>
  </si>
  <si>
    <t>Naufal Fadli Muzakki</t>
  </si>
  <si>
    <t>rimeto3502@gmail.com</t>
  </si>
  <si>
    <t>222112245, 222112260, 212112012, 212112140, 212112108</t>
  </si>
  <si>
    <t>Naufal Fadli Muzakki, Nicholas Rahardian Kurnia Sandy, Elisa Nur Rahmawati, Faradilla Chairin Ninda, Imelia Mendita Sandi</t>
  </si>
  <si>
    <t>199107282014101001</t>
  </si>
  <si>
    <t>Dhoni Eko Wahyu Nugroho</t>
  </si>
  <si>
    <t>dhonieko@bps.go.id</t>
  </si>
  <si>
    <t>studiokoding@gmail.com</t>
  </si>
  <si>
    <t>081320320404</t>
  </si>
  <si>
    <t>Samuel Maruba Manik</t>
  </si>
  <si>
    <t>BPS Kabupaten Banyuwangi</t>
  </si>
  <si>
    <t>198601272009022003</t>
  </si>
  <si>
    <t>Dwi Wahyu T</t>
  </si>
  <si>
    <t>trisco@bps.go.id</t>
  </si>
  <si>
    <t>dwiwahyu.triscowati@gmail.com</t>
  </si>
  <si>
    <t>085237923152</t>
  </si>
  <si>
    <t>Yulinda Agrestina</t>
  </si>
  <si>
    <t>BPS Kota Kediri</t>
  </si>
  <si>
    <t>198109012003122001</t>
  </si>
  <si>
    <t>Yudiarti Septiana Triaswati</t>
  </si>
  <si>
    <t>yudiarti@bps.go.id</t>
  </si>
  <si>
    <t>3571ipds@gmail.com</t>
  </si>
  <si>
    <t>081362237971</t>
  </si>
  <si>
    <t>212112146, 212112411</t>
  </si>
  <si>
    <t>Laila Fakarisma Agustin, Via Yuanisa Aulia</t>
  </si>
  <si>
    <t>BPS Kota Surabaya</t>
  </si>
  <si>
    <t>197808301999121001</t>
  </si>
  <si>
    <t>Edwin Erifiandi</t>
  </si>
  <si>
    <t>Pranata Komputer Madya</t>
  </si>
  <si>
    <t>edwine@bps.go.id</t>
  </si>
  <si>
    <t>edwin.erifiandi@gmail.com</t>
  </si>
  <si>
    <t>081937344757</t>
  </si>
  <si>
    <t>Afdatul Chofidah</t>
  </si>
  <si>
    <t>Soraya Afkarina Mumtazah</t>
  </si>
  <si>
    <t>Suhendra Widi Prayoga</t>
  </si>
  <si>
    <t>BPS Provinsi Sulawesi Tenggara</t>
  </si>
  <si>
    <t>198312152007011010</t>
  </si>
  <si>
    <t>Muh. Mulyadi</t>
  </si>
  <si>
    <t>S.ST., ME</t>
  </si>
  <si>
    <t>muh.mulyadi@bps.go.id</t>
  </si>
  <si>
    <t>muh.mulyadi83@gmail.com</t>
  </si>
  <si>
    <t>08114000997</t>
  </si>
  <si>
    <t>Amrisany Sektora Daud</t>
  </si>
  <si>
    <t>222111943; 222112218; 212111923; 21212279</t>
  </si>
  <si>
    <t>Azzahra Ramadhani WIdyanti; Muhammad Nur Alfian Syarif; Aritta Dwina Fitriana Sari; Okky Rizky Saputra</t>
  </si>
  <si>
    <t>BPS Kota Baubau</t>
  </si>
  <si>
    <t>198706102011011013</t>
  </si>
  <si>
    <t>Idham</t>
  </si>
  <si>
    <t>S.Si., M.M</t>
  </si>
  <si>
    <t>idham@bps.go.id</t>
  </si>
  <si>
    <t>idham.7472@gmail.com</t>
  </si>
  <si>
    <t>082191857945</t>
  </si>
  <si>
    <t>Muhammad asfar aswin</t>
  </si>
  <si>
    <t>BPS Kabupaten Jombang</t>
  </si>
  <si>
    <t>19850411 200801 2 002</t>
  </si>
  <si>
    <t xml:space="preserve">Reni Puspitasari </t>
  </si>
  <si>
    <t>reni@bps.go.id</t>
  </si>
  <si>
    <t>reni.pramana@gmail.com</t>
  </si>
  <si>
    <t>085335770009</t>
  </si>
  <si>
    <t>Mifrotun Aini</t>
  </si>
  <si>
    <t>198402122007012006</t>
  </si>
  <si>
    <t>Rizkiani</t>
  </si>
  <si>
    <t>rizkiani@bps.go.id</t>
  </si>
  <si>
    <t>rizkianimulyadi2004@gmail.com</t>
  </si>
  <si>
    <t>082349549825</t>
  </si>
  <si>
    <t>Fatimah Azzahrah</t>
  </si>
  <si>
    <t>BPS Kabupaten Wakatobi</t>
  </si>
  <si>
    <t>198507152011011013</t>
  </si>
  <si>
    <t>SUDARMINI</t>
  </si>
  <si>
    <t>S.Si, MM</t>
  </si>
  <si>
    <t>sudarmini@bps.go.id</t>
  </si>
  <si>
    <t>sudarminikonawe@gmail.com</t>
  </si>
  <si>
    <t>085236097145</t>
  </si>
  <si>
    <t>AHMAD WAHYU FEBRIAN</t>
  </si>
  <si>
    <t>FIKRI SURAHMAN</t>
  </si>
  <si>
    <t>SE., M.A.P</t>
  </si>
  <si>
    <t>kurniawan.yudi@bps.go.id</t>
  </si>
  <si>
    <t>222111871,
222112368,
222112369,
212111872</t>
  </si>
  <si>
    <t>Akma Batrisyia Jazima,Silvi Ajeng Larasati,Silvie Kristya Ardearista,Aldilla Pramudita Caesar</t>
  </si>
  <si>
    <t>198408102008012010</t>
  </si>
  <si>
    <t>Widia Puspitasari</t>
  </si>
  <si>
    <t>S.ST, M.Stat</t>
  </si>
  <si>
    <t>widia@bps.go.id</t>
  </si>
  <si>
    <t>081238063680</t>
  </si>
  <si>
    <t>Khesya Belinda Mela Isaputri</t>
  </si>
  <si>
    <t>198904262014101001</t>
  </si>
  <si>
    <t>Muhammad Nur Kamal</t>
  </si>
  <si>
    <t xml:space="preserve">S.ST. </t>
  </si>
  <si>
    <t>nurkamal@bps.go.id</t>
  </si>
  <si>
    <t>noestis51@gmail.com</t>
  </si>
  <si>
    <t>082191918081</t>
  </si>
  <si>
    <t>112212465, 112212611</t>
  </si>
  <si>
    <t>Ahmad Wahyu Febrian, Fikri Surahman</t>
  </si>
  <si>
    <t>BPS Kabupaten Buton Utara</t>
  </si>
  <si>
    <t>199106202014121001</t>
  </si>
  <si>
    <t>Risman</t>
  </si>
  <si>
    <t>risman3@bps.go.id</t>
  </si>
  <si>
    <t>rismonman@gmail.com</t>
  </si>
  <si>
    <t>082311753750</t>
  </si>
  <si>
    <t>112212503, 112212737</t>
  </si>
  <si>
    <t>Anggra Dwi Prasetya, Muh. Dzulrian</t>
  </si>
  <si>
    <t>samsulb.1969@bps.go.id</t>
  </si>
  <si>
    <t>22211197;22212423</t>
  </si>
  <si>
    <t>Annisa Nurul Azmi,Yuli Arindah</t>
  </si>
  <si>
    <t>BPS Provinsi Nusa Tenggara Barat</t>
  </si>
  <si>
    <t>1987081520101005</t>
  </si>
  <si>
    <t>Chairul Fatikhin Putra</t>
  </si>
  <si>
    <t>S.ST, M.M.</t>
  </si>
  <si>
    <t>cfatikhinp@bps.go.id</t>
  </si>
  <si>
    <t>cfatikhinp@gmail.com</t>
  </si>
  <si>
    <t>087881706407</t>
  </si>
  <si>
    <t>222112042, 222112379</t>
  </si>
  <si>
    <t>Fardhi Dzakwan Fauzan, Sri Nurmala Ningsih</t>
  </si>
  <si>
    <t>BPS Provinsi Jawa Barat</t>
  </si>
  <si>
    <t>198211182004121001</t>
  </si>
  <si>
    <t>Yudi Purbosari</t>
  </si>
  <si>
    <t>SST, MT</t>
  </si>
  <si>
    <t>purbo@bps.go.id</t>
  </si>
  <si>
    <t>purbo82@gmail.com</t>
  </si>
  <si>
    <t>085277099799</t>
  </si>
  <si>
    <t>222112225, 222112261, 222112386, 212112409</t>
  </si>
  <si>
    <t>Muhammad Zabbar
Falihin, Nindy Nur Setiawati, Surya Maruli, Vellicia Layla Qamirat Subekti</t>
  </si>
  <si>
    <t>BPS Kabupaten Karanganyar</t>
  </si>
  <si>
    <t>198408222007012007</t>
  </si>
  <si>
    <t>Agustin Siti Aminah</t>
  </si>
  <si>
    <t>agustin.siti@bps.go.id</t>
  </si>
  <si>
    <t>asa.lilaken@gmail.com</t>
  </si>
  <si>
    <t>085229772997</t>
  </si>
  <si>
    <t>212111876, 212112046, 212112264</t>
  </si>
  <si>
    <t>Alifian Wahyu Prakhoso, Fathania Rusma Hamidah, Nisrina Sekar Harum</t>
  </si>
  <si>
    <t xml:space="preserve">BPS Kabupaten Karanganyar </t>
  </si>
  <si>
    <t>198306252006021003</t>
  </si>
  <si>
    <t xml:space="preserve">Wisnu Nurdiyanto </t>
  </si>
  <si>
    <t>SST MT</t>
  </si>
  <si>
    <t>wisnurdi@bps.go.id</t>
  </si>
  <si>
    <t>wisnurdi@gmail.com</t>
  </si>
  <si>
    <t>082328301083</t>
  </si>
  <si>
    <t>222112048, 222112156, 222112184, 222112311, 222112404</t>
  </si>
  <si>
    <t>Fathul Mubin Gufron, Linda Puspita Sari, Meischa Zahra Nur Adhelia, Regita Pramiswari Hadi Maharani, Umar Hadi Pranoto</t>
  </si>
  <si>
    <t>BPS Provinsi Papua</t>
  </si>
  <si>
    <t>198708262010122004</t>
  </si>
  <si>
    <t>Rina Nopita Manullang</t>
  </si>
  <si>
    <t>rinancmanullang@bps.go.id</t>
  </si>
  <si>
    <t>lacirina2010@gmail.com</t>
  </si>
  <si>
    <t>082162809208</t>
  </si>
  <si>
    <t>112212846 , 112212862</t>
  </si>
  <si>
    <t>Rezky Maharani , Romario Desouza
Daniel Mangiwa</t>
  </si>
  <si>
    <t>BPS Kabupaten Merauke</t>
  </si>
  <si>
    <t>198908272012111001</t>
  </si>
  <si>
    <t>Rafly Parenta Bano</t>
  </si>
  <si>
    <t>S.S.T., M.E.K.K</t>
  </si>
  <si>
    <t>rbano@bps.go.id</t>
  </si>
  <si>
    <t>raflypbano@gmail.com</t>
  </si>
  <si>
    <t>0811490213</t>
  </si>
  <si>
    <t>Hendrikus Moya</t>
  </si>
  <si>
    <t>BPS Provinsi Sulawesi Tengah</t>
  </si>
  <si>
    <t>199105142014102001</t>
  </si>
  <si>
    <t>Mayanti Meylisa Toding,</t>
  </si>
  <si>
    <t xml:space="preserve"> SST, M.Sc</t>
  </si>
  <si>
    <t>mayanti.mt@bps.go.id</t>
  </si>
  <si>
    <t>081314798313</t>
  </si>
  <si>
    <t>Cici Nurhaliza Amanah,Muhammad Ruhul Ikhsan</t>
  </si>
  <si>
    <t>BPS Kota Semarang</t>
  </si>
  <si>
    <t>198711252011012019</t>
  </si>
  <si>
    <t>Kartikowati</t>
  </si>
  <si>
    <t>kartiko@bps.go.id</t>
  </si>
  <si>
    <t>littlescient@gmail.com</t>
  </si>
  <si>
    <t>085649609039</t>
  </si>
  <si>
    <t>212112130, 212112428</t>
  </si>
  <si>
    <t>Kayla Azka Dhiya Tsabithah, Yuniar Yudhi Tirana</t>
  </si>
  <si>
    <t>197108051992031002</t>
  </si>
  <si>
    <t>Elwan Heryanto</t>
  </si>
  <si>
    <t>elwan@bps.go.id</t>
  </si>
  <si>
    <t>elwanwolu@gmail.com</t>
  </si>
  <si>
    <t>08977979888</t>
  </si>
  <si>
    <t>BPS Kabupaten Boyolali</t>
  </si>
  <si>
    <t>197812022000121006</t>
  </si>
  <si>
    <t>sudarmadi</t>
  </si>
  <si>
    <t>darmadi@bps.go.id</t>
  </si>
  <si>
    <t>sudarboy.abu.anis.ibrohim@gmail.com</t>
  </si>
  <si>
    <t>082265526737</t>
  </si>
  <si>
    <t>sudarboy.abu.anis@gmail.com</t>
  </si>
  <si>
    <t>SUDARMADI</t>
  </si>
  <si>
    <t>198509292009022010</t>
  </si>
  <si>
    <t>Vivin Novita Dewi</t>
  </si>
  <si>
    <t>SST, M.Si</t>
  </si>
  <si>
    <t>vivinovita@bps.go.id</t>
  </si>
  <si>
    <t>vivin.novitadewi@gmail.com</t>
  </si>
  <si>
    <t>085282379729</t>
  </si>
  <si>
    <t>222111840, 222111840, 222111840, 222111840</t>
  </si>
  <si>
    <t>Adib Sulthon Muammal, Himawan Wahid Ikhwansyah, Lilis Dwiyanti, Setya Hadi Nugroho</t>
  </si>
  <si>
    <t xml:space="preserve">BPS Provinsi DKI Jakarta </t>
  </si>
  <si>
    <t>197410191994031003</t>
  </si>
  <si>
    <t xml:space="preserve">Aziz Kurniawan </t>
  </si>
  <si>
    <t>S.Kom</t>
  </si>
  <si>
    <t>Pengelola PBJ Muda</t>
  </si>
  <si>
    <t>azizk@bps.go.id</t>
  </si>
  <si>
    <t>wawanneo@gmail.com</t>
  </si>
  <si>
    <t>081510330421</t>
  </si>
  <si>
    <t>112212437, 112212443, 112212607, 112212725</t>
  </si>
  <si>
    <t>Abduroqy Alimarwan Dunda, Adha Asy Syifa, Febi Yulita Telupere, May Anna Laura Nainggolan</t>
  </si>
  <si>
    <t>BPS Provinsi DKI Jakarta</t>
  </si>
  <si>
    <t>198103082003122003</t>
  </si>
  <si>
    <t>Linda Kusumawardani</t>
  </si>
  <si>
    <t>S.ST, ME</t>
  </si>
  <si>
    <t>Analis Anggaran Ahli Muda</t>
  </si>
  <si>
    <t>lindakus@bps.go.id</t>
  </si>
  <si>
    <t>lindakus81@gmail.com</t>
  </si>
  <si>
    <t>089671184207</t>
  </si>
  <si>
    <t>112212882, 222111988, 222112028, 222112085</t>
  </si>
  <si>
    <t>Sindy Aloiya Br Manullang, Dhymas Adhyza Rayhan, Ezra Zia Izdihara, Hamdani</t>
  </si>
  <si>
    <t>bps kabupaten boyolali</t>
  </si>
  <si>
    <t>199011242013112001</t>
  </si>
  <si>
    <t>Hastanti Sukoco Putri</t>
  </si>
  <si>
    <t>S.ST, M.A.</t>
  </si>
  <si>
    <t>hastanti.sp@bps.go.id</t>
  </si>
  <si>
    <t>hastanti.sp@gmail.com</t>
  </si>
  <si>
    <t>085714228290</t>
  </si>
  <si>
    <t>196603111988022001</t>
  </si>
  <si>
    <t>Rini Apsari</t>
  </si>
  <si>
    <t>S.Si, M.Si.</t>
  </si>
  <si>
    <t>riniapsari@bps.go.id</t>
  </si>
  <si>
    <t>rini3100@gmail.com</t>
  </si>
  <si>
    <t>08129378065</t>
  </si>
  <si>
    <t xml:space="preserve">222112111,  222112133, 222112137, 222112141 </t>
  </si>
  <si>
    <t>Inggrid Utami, Kevin Ananda Puspita, Khuzaimah Putri, Kristhyne Panjaitan</t>
  </si>
  <si>
    <t>198901122010122005</t>
  </si>
  <si>
    <t>Ratih Sari Dewi</t>
  </si>
  <si>
    <t>SST, MEKK</t>
  </si>
  <si>
    <t>rsdewi@bps.go.id</t>
  </si>
  <si>
    <t>ratihsd.12@gmail.com</t>
  </si>
  <si>
    <t>085393020434</t>
  </si>
  <si>
    <t>198205202004122001</t>
  </si>
  <si>
    <t>Budi Utami</t>
  </si>
  <si>
    <t>budiutami@bps.go.id</t>
  </si>
  <si>
    <t>081212101695</t>
  </si>
  <si>
    <t>212112160, 212112200</t>
  </si>
  <si>
    <t>Lourna Mariska Mauboy, Muhammad</t>
  </si>
  <si>
    <t>BPS Kota Jakarta Utara</t>
  </si>
  <si>
    <t>197402231994031002</t>
  </si>
  <si>
    <t>Budi Darmawan</t>
  </si>
  <si>
    <t>budidarma@bps.go.id</t>
  </si>
  <si>
    <t>b.darma23@gmail.com</t>
  </si>
  <si>
    <t>085846951781</t>
  </si>
  <si>
    <t>BPS Kota Jakarta Barat</t>
  </si>
  <si>
    <t>198511112009021002</t>
  </si>
  <si>
    <t>Wahid Riyanto</t>
  </si>
  <si>
    <t>Kasubbag Umum</t>
  </si>
  <si>
    <t>wahid@bps.go.id</t>
  </si>
  <si>
    <t>wahidbps@gmail.com</t>
  </si>
  <si>
    <t>081294780409</t>
  </si>
  <si>
    <t>112212648, 112212740, 112212835, 222111844</t>
  </si>
  <si>
    <t>Hotton Jonatan, Muhamad Izzat Muttaqin, Rana Isranaeni Inhar, Adinda Shakilla Puteri 
Muslimah</t>
  </si>
  <si>
    <t>212112202, 212112211</t>
  </si>
  <si>
    <t>Muhammad Akbar, Muhammad Fajar Siddiq</t>
  </si>
  <si>
    <t>BPS Kabupaten Kepulauan Seribu</t>
  </si>
  <si>
    <t>199106142014121001</t>
  </si>
  <si>
    <t>Rizki Hadiman</t>
  </si>
  <si>
    <t>rizki.hadiman@bps.go.id</t>
  </si>
  <si>
    <t>ryzqhdiman@gmail.com</t>
  </si>
  <si>
    <t>082294757757</t>
  </si>
  <si>
    <t>222011407, 222111930, 222112127, 212111847, 2121122982, 212112416</t>
  </si>
  <si>
    <t>Rafel Ilham Febrian, Atha July Riekawaty, Kartika Amandasari, Andrian Kesar Pratama Lubis, Rafael Agintha Tarigan, Wimbi Uelsan Gurusinga</t>
  </si>
  <si>
    <t>199506222018021001</t>
  </si>
  <si>
    <t>Ulul Azmi Afrizal Rizqi</t>
  </si>
  <si>
    <t>ulul.rizqi@bps.go.id</t>
  </si>
  <si>
    <t>ululterate@gmail.com</t>
  </si>
  <si>
    <t>082198501385</t>
  </si>
  <si>
    <t>222112162, 222112179, 112212456, 212111996</t>
  </si>
  <si>
    <t>Luthfiani Nur Aisyah, Marshela Alya Kusuma Wardani, Agnes R.K Silalahi, Dolly Fernando</t>
  </si>
  <si>
    <t>cek double</t>
  </si>
  <si>
    <t>222111871,222112368, 222112369,212111872</t>
  </si>
  <si>
    <t>222111904; 
222112016; 
212111941; 
212111957; 
212112287; 
212112328</t>
  </si>
  <si>
    <t>Anna Adelia Dewanta, Elvina Gamayanti, Azmira Candra Vidiasari, Bintana Tajmala, Pretty Melati Pardede, Rissa Erviana</t>
  </si>
  <si>
    <t>Kode</t>
  </si>
  <si>
    <t>Satker</t>
  </si>
  <si>
    <t>Nama Pembimbing lapangan</t>
  </si>
  <si>
    <t>nama1</t>
  </si>
  <si>
    <t>nama2</t>
  </si>
  <si>
    <t>nama3</t>
  </si>
  <si>
    <t>nama4</t>
  </si>
  <si>
    <t>nama5</t>
  </si>
  <si>
    <t>nama6</t>
  </si>
  <si>
    <t>Jumlah Mahasiswa</t>
  </si>
  <si>
    <t>SUM of Jumlah Mahasiswa</t>
  </si>
  <si>
    <t>222112310; 212111880; 212111922; 212112313</t>
  </si>
  <si>
    <t>Rechtiana Putri Arini</t>
  </si>
  <si>
    <t>Amalia Isti Widiyasari</t>
  </si>
  <si>
    <t>Arizqa Shafa Salsabila</t>
  </si>
  <si>
    <t>Reni Pratamawati</t>
  </si>
  <si>
    <t>222112245; 222112260; 212112012; 212112140; 212112108</t>
  </si>
  <si>
    <t>Nicholas Rahardian Kurnia Sandy</t>
  </si>
  <si>
    <t>Elisa Nur Rahmawati</t>
  </si>
  <si>
    <t>Faradilla Chairin Ninda</t>
  </si>
  <si>
    <t>Imelia Mendita Sandi</t>
  </si>
  <si>
    <t>Elvika Nanda Nurdiana</t>
  </si>
  <si>
    <t>Rohimma Arisanti</t>
  </si>
  <si>
    <t>Syarifa Salsabila</t>
  </si>
  <si>
    <t>222111991; 222111998; 222112074</t>
  </si>
  <si>
    <t>Dilla Leonyka Putri Dewayani</t>
  </si>
  <si>
    <t>Dwi Intan Sulistiana</t>
  </si>
  <si>
    <t>Gholido Herda Prilasakly</t>
  </si>
  <si>
    <t>lnafianti Klaristania Rilano</t>
  </si>
  <si>
    <t>Marehadha Santi Wilda</t>
  </si>
  <si>
    <t>Muhammad Anja Taufani</t>
  </si>
  <si>
    <t>Bafinatul Umami</t>
  </si>
  <si>
    <t>Putri Safira Shalsabila</t>
  </si>
  <si>
    <t>112212563; 222112410</t>
  </si>
  <si>
    <t>Devina Salsabila</t>
  </si>
  <si>
    <t>Venny Septia Hartono</t>
  </si>
  <si>
    <t>Fatimah Rahmasari</t>
  </si>
  <si>
    <t>Fitrisia Taridipa</t>
  </si>
  <si>
    <t>Nabila Fatma Putri Yunardi</t>
  </si>
  <si>
    <t>222111871;222112368; 222112369;212111872</t>
  </si>
  <si>
    <t>Akma Batrisyia Jazima</t>
  </si>
  <si>
    <t>Silvi Ajeng Larasati</t>
  </si>
  <si>
    <t>Silvie Kristya Ardearista</t>
  </si>
  <si>
    <t>Aldilla Pramudita Caesar</t>
  </si>
  <si>
    <t>Annisa Nurul Azmi</t>
  </si>
  <si>
    <t>Yuli Arindah</t>
  </si>
  <si>
    <t>222112378; 222112382</t>
  </si>
  <si>
    <t>212111837;212112000</t>
  </si>
  <si>
    <t>Achmad Fioren Jati Golo</t>
  </si>
  <si>
    <t>Muhammad llzam Fallahudin</t>
  </si>
  <si>
    <t>222111864; 222112038; 222112300; 222112344; 222112433</t>
  </si>
  <si>
    <t>Aifa Hamidah</t>
  </si>
  <si>
    <t>Falana Rofako Hakam</t>
  </si>
  <si>
    <t>Rahadian Eka Bagus Indra Rinangku</t>
  </si>
  <si>
    <t>Sabilla Hamda Syahputri</t>
  </si>
  <si>
    <t>Zidan Al Azizi</t>
  </si>
  <si>
    <t>Andika Rahmat Saifudin</t>
  </si>
  <si>
    <t>Cindy Septia Trionita</t>
  </si>
  <si>
    <t>Rohmad Ali Fatur Rizki</t>
  </si>
  <si>
    <t>Calivi Kezia Laksmana Putri</t>
  </si>
  <si>
    <t>Agnes Regita Berlianni</t>
  </si>
  <si>
    <t>Ken Regar Ridlo Tafsiroh</t>
  </si>
  <si>
    <t>Nur Amaliyatur Rohmah</t>
  </si>
  <si>
    <t>Diva Maharani Basuki</t>
  </si>
  <si>
    <t>Riski Tommi Mardoni</t>
  </si>
  <si>
    <t>Langkah Priya Kaloka</t>
  </si>
  <si>
    <t>Rummana Labista Syahia Dewi</t>
  </si>
  <si>
    <t>222112103; 212111973</t>
  </si>
  <si>
    <t>lbnu Gata</t>
  </si>
  <si>
    <t>Clarissa Azarine</t>
  </si>
  <si>
    <t>Yusita Octina Budiyanti</t>
  </si>
  <si>
    <t>Anastasya Kunsita Dewi</t>
  </si>
  <si>
    <t>Sagas Setyawan</t>
  </si>
  <si>
    <t>lmalia Rosyida</t>
  </si>
  <si>
    <t>Katrina Lavenia Elvaretta</t>
  </si>
  <si>
    <t>Azzahra Ramadhani WIdyanti</t>
  </si>
  <si>
    <t>Muhammad Nur Alfian Syarif</t>
  </si>
  <si>
    <t>Aritta Dwina Fitriana Sari</t>
  </si>
  <si>
    <t>Okky Rizky Saputra</t>
  </si>
  <si>
    <t>212112146; 212112411</t>
  </si>
  <si>
    <t>Laila Fakarisma Agustin</t>
  </si>
  <si>
    <t>Via Yuanisa Aulia</t>
  </si>
  <si>
    <t>Anna Adelia Dewanta</t>
  </si>
  <si>
    <t>Elvina Gamayanti</t>
  </si>
  <si>
    <t>Azmira Candra Vidiasari</t>
  </si>
  <si>
    <t>Bintana Tajmala</t>
  </si>
  <si>
    <t>Pretty Melati Pardede</t>
  </si>
  <si>
    <t>Rissa Erviana</t>
  </si>
  <si>
    <t xml:space="preserve">222111904; 212111941; 212111957 </t>
  </si>
  <si>
    <t>Muhammad Roihan Abadi</t>
  </si>
  <si>
    <t>Brigitta Aurelia Putri Suhendi</t>
  </si>
  <si>
    <t>Mukhamad Dinda Manis Yulianto</t>
  </si>
  <si>
    <t>Mutiara Nur Tsani Helfiana</t>
  </si>
  <si>
    <t>112212513;112;212;000;000;000;000;000;000;000</t>
  </si>
  <si>
    <t>Arikhza Saputri</t>
  </si>
  <si>
    <t>Linda Rahmawati</t>
  </si>
  <si>
    <t>Emily Azizaida Budikusuma</t>
  </si>
  <si>
    <t>Insan Dienuari</t>
  </si>
  <si>
    <t>222111858; 222112009; 212112333</t>
  </si>
  <si>
    <t>Ahmad Diaz Haykal</t>
  </si>
  <si>
    <t>Elfina Dea Rosalita</t>
  </si>
  <si>
    <t>Rizquna Nazalal Rizal Priatna</t>
  </si>
  <si>
    <t>BPS Kota Solok</t>
  </si>
  <si>
    <t>BPS Kabupaten Bogor</t>
  </si>
  <si>
    <t>Row Labels</t>
  </si>
  <si>
    <t>(blank)</t>
  </si>
  <si>
    <t>Grand Total</t>
  </si>
  <si>
    <t>Count of NIP (Contoh: 197907072003121001)</t>
  </si>
  <si>
    <t>Yulismah; Luthfiani Nur Aisyah; Marshela Alya Kusuma Wardani; Anita; Sari Intan Latifah Br.Hutagaol; Ani Ngalemisa Simbolon;</t>
  </si>
  <si>
    <t>112212928; 222112162; 222112179; 212111903; 212112352; 112212504;</t>
  </si>
  <si>
    <t>Deanis Camelia Anugrah Putri; Rizge PUtri Rosalia</t>
  </si>
  <si>
    <t>222111979; 112212860</t>
  </si>
  <si>
    <t>Anastasia Laurnt; Adien Ilma Mutafaila; Anang Kurnia Hidayat; Dinda Alfira Ilmayanti;</t>
  </si>
  <si>
    <t>212111887; 222111841; 222111886; 222111993;</t>
  </si>
  <si>
    <t>Ricky Ardiyansah Saputra; Ananda Galuh Intan Prasetya; Susi Ambarwulan; Amelia Calista; Naufal Raffie Abioga;</t>
  </si>
  <si>
    <t>212112318; 112212496; 112212891; 112212491; 212112248</t>
  </si>
  <si>
    <t>198504112008012002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</si>
</sst>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3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d Setiya Budi" refreshedDate="45487.638719097224" createdVersion="8" refreshedVersion="8" minRefreshableVersion="3" recordCount="145" xr:uid="{6A60FA5C-5A6D-4BE7-B240-3C6CEFA5E803}">
  <cacheSource type="worksheet">
    <worksheetSource ref="B1:O1048576" sheet="Form Responses 1"/>
  </cacheSource>
  <cacheFields count="14">
    <cacheField name="Kode Satker (4 digit)  (Contoh:3100, 3171, .....)" numFmtId="0">
      <sharedItems containsString="0" containsBlank="1" containsNumber="1" containsInteger="1" minValue="1300" maxValue="9501"/>
    </cacheField>
    <cacheField name="Nama Satker (Contoh: BPS Provinsi Jawa Tengah, BPS Kabupaten Batang,...)" numFmtId="0">
      <sharedItems containsBlank="1"/>
    </cacheField>
    <cacheField name="NIP Lama (Contoh: 340017039)" numFmtId="0">
      <sharedItems containsString="0" containsBlank="1" containsNumber="1" containsInteger="1" minValue="34006302" maxValue="350070050"/>
    </cacheField>
    <cacheField name="NIP (Contoh: 197907072003121001)" numFmtId="0">
      <sharedItems containsBlank="1" count="118">
        <s v="198711122012121002"/>
        <s v="198610012010122010"/>
        <s v="198010242006021001"/>
        <s v="199005242013111001"/>
        <s v="198205242006021001"/>
        <s v="196902181994011001"/>
        <s v="199003132012122001"/>
        <s v="197905152003122006"/>
        <s v="198502042012122001"/>
        <s v="197612121999032001"/>
        <s v="197705222002122002"/>
        <s v="199602192019032001"/>
        <s v="196703261989031002"/>
        <s v="199401312016021001"/>
        <s v="198601252009022007"/>
        <s v="198106142003121003"/>
        <s v="196611111993011002"/>
        <s v="198108042003122003"/>
        <s v="197306071994031002"/>
        <s v="198611042009121003"/>
        <s v="198411302008012005"/>
        <s v="199204112014102001"/>
        <s v="198201072003121006"/>
        <s v="197606021998031003"/>
        <s v="197101091994121001"/>
        <s v="198011272003122002"/>
        <s v="198106062011012007"/>
        <s v="198110192003122002"/>
        <s v="199110312014101001"/>
        <s v="197810042003121003"/>
        <s v="198405112007012004"/>
        <s v="198606262009021005"/>
        <s v="197405091996031001"/>
        <s v="197706052000121002"/>
        <s v="197406111997032002"/>
        <s v="198005052002122006"/>
        <s v="197702032011011005"/>
        <s v="196610031992121001"/>
        <s v="199507062018021001"/>
        <s v="19910707214102003"/>
        <s v="198402112008011005"/>
        <s v="198203232004122001"/>
        <s v="199306172016022001"/>
        <s v="198708252009021002"/>
        <s v="198010052002121005"/>
        <s v="197805262000122001"/>
        <s v="197708061999012001"/>
        <s v="198803272010121005"/>
        <s v="196807051994011001"/>
        <s v="197906061999122001"/>
        <s v="197912152011012004"/>
        <s v="198206172006021001"/>
        <s v="198205192007012003"/>
        <s v="198605182009022007"/>
        <s v="197502242000031001"/>
        <s v="198105042003121004"/>
        <s v="198111272006022001"/>
        <s v="199310022014122001"/>
        <s v="198404032008012007"/>
        <s v="198008062003121004"/>
        <s v="198408222009021003"/>
        <s v="198809262011012012"/>
        <s v="198108012003121004"/>
        <s v="198201272006042019"/>
        <s v="198504302009021004"/>
        <s v="198309102006022001"/>
        <s v="196810011991021001"/>
        <s v="198908112013112001"/>
        <s v="199006082013111001"/>
        <s v="198710262010122007"/>
        <s v="197302091994122001"/>
        <s v="198704212009121002"/>
        <s v="197806032000122002"/>
        <s v="199012172013111001"/>
        <s v="197706201999121001"/>
        <s v="198207062011011009"/>
        <s v="199008022013111001"/>
        <s v="198303292004122001"/>
        <s v="198607092009021003"/>
        <s v="199107282014101001"/>
        <s v="198601272009022003"/>
        <s v="198109012003122001"/>
        <s v="197808301999121001"/>
        <s v="198801252010121007"/>
        <s v="198312152007011010"/>
        <s v="197706261999121001"/>
        <s v="198706102011011013"/>
        <s v="19850411 200801 2 002"/>
        <s v="198402122007012006"/>
        <s v="198507152011011013"/>
        <s v="197301102002121004"/>
        <s v="198408102008012010"/>
        <s v="198904262014101001"/>
        <s v="199106202014121001"/>
        <s v="196901251992111001"/>
        <s v="1987081520101005"/>
        <s v="198211182004121001"/>
        <s v="198408222007012007"/>
        <s v="198306252006021003"/>
        <s v="198708262010122004"/>
        <s v="198908272012111001"/>
        <s v="199105142014102001"/>
        <s v="198711252011012019"/>
        <s v="197108051992031002"/>
        <s v="198509292009022010"/>
        <s v="197410191994031003"/>
        <s v="198103082003122003"/>
        <s v="197812022000121006"/>
        <s v="199011242013112001"/>
        <s v="196603111988022001"/>
        <s v="198205202004122001"/>
        <s v="198511112009021002"/>
        <s v="198901122010122005"/>
        <s v="199106142014121001"/>
        <s v="199506222018021001"/>
        <s v="197402231994031002"/>
        <m/>
        <s v="19781022000121006" u="1"/>
      </sharedItems>
    </cacheField>
    <cacheField name="Nama Lengkap (Tanpa Gelar) Contoh: Basuki Rahmat" numFmtId="0">
      <sharedItems containsBlank="1" count="118">
        <s v="Hidayat Ustadi"/>
        <s v="Umi Salamah"/>
        <s v="Miyan Andi Irawan"/>
        <s v="Arif Kurnia Wicaksana"/>
        <s v="Adnan Puji Wahyudi"/>
        <s v="Sriwiyana Teguh Ananto "/>
        <s v="Farida Amina"/>
        <s v="Yezi Ostanofa"/>
        <s v="Tuti Nurhayati"/>
        <s v="Heny Sucihati"/>
        <s v="Istanti"/>
        <s v="Geovani Ardi Safitri"/>
        <s v="Ismail"/>
        <s v="Hari Akhiardy Tofri"/>
        <s v="Ade Ayu Rahmadani"/>
        <s v="Cahya Wisnu Wardana"/>
        <s v="Dont Worry"/>
        <s v="Riza Ulfina"/>
        <s v="Munir"/>
        <s v="Aan Subrata"/>
        <s v="Anis Dyah Rahmawati"/>
        <s v="Dian Fitriana Arthati"/>
        <s v="Yanis Habibie"/>
        <s v="Chandra Wahyu Yuniar"/>
        <s v="Ahmad Yaskur"/>
        <s v="Hentiek Puspitawati"/>
        <s v="Yunnie Savitri"/>
        <s v="Hertina Yusnissa"/>
        <s v="Abdul Aliem Siddique"/>
        <s v="Suriadi"/>
        <s v="Helida Nurcahayani"/>
        <s v="Heri Purnama"/>
        <s v="I Wayan Pariarta"/>
        <s v="Rohmana"/>
        <s v="Rini Sulistyowati"/>
        <s v="Dewi Sukmawati"/>
        <s v="Sigit Susanto"/>
        <s v=" Dewa Made Suambara"/>
        <s v="Dewa Made Suambara "/>
        <s v="Putu Candra Pratama Subrata"/>
        <s v="Rini Hapsari Cahyaningrum"/>
        <s v="Nurhidayat Adhi Nugroho"/>
        <s v="Neneng Marlina"/>
        <s v="Putu Purba Padma Pratiwi"/>
        <s v="Suratno"/>
        <s v="Chandra Sugiarso Lasambouw"/>
        <s v="Rahayu Rachmawati"/>
        <s v="Kunthi Wihatmi"/>
        <s v="Ajiwasesa Harumeka"/>
        <s v="Zunadi"/>
        <s v="Sri Kuncoro Damayanti"/>
        <s v="Istiqomah Titien Rahmawati"/>
        <s v="Ibnu Mubarok"/>
        <s v="Emi Arifiliana"/>
        <s v="Meiliya Tri Cahyaningrum"/>
        <s v="Heru Kusharjanto"/>
        <s v="Catur Didi Wahyudi"/>
        <s v="Rizqi Elviah"/>
        <s v="Chindy Saktias Pratiwi"/>
        <s v="Dian Eka Apriana Sulasih"/>
        <s v="Rizki Wahyudi"/>
        <s v="Hendra Eka Wahyudianto"/>
        <s v="Dwi Esti Kurniasih"/>
        <s v="Farid Ma'ruf"/>
        <s v="Wulaneka Dwisaptantri"/>
        <s v="Andi Ahmad Mardinsyah"/>
        <s v="Tasmilah"/>
        <s v="Yahya Ubed"/>
        <s v="Lely Agustining Ayu Kumala"/>
        <s v="Arif Wibowo"/>
        <s v="Nova dewi oktasari"/>
        <s v="Dyah Sari Prihantari"/>
        <s v="Stivan Yuen"/>
        <s v="Yenita Mirawanti"/>
        <s v="Saryono"/>
        <s v="Agung Prasetiyo"/>
        <s v="Hartanto"/>
        <s v="Arga Parama Yufinanda"/>
        <s v="Elysa"/>
        <s v="Buyung Rimeto Wicaksono"/>
        <s v="Dhoni Eko Wahyu Nugroho"/>
        <s v="Dwi Wahyu T"/>
        <s v="Yudiarti Septiana Triaswati"/>
        <s v="Edwin Erifiandi"/>
        <s v="Sony Puji Triasmoro"/>
        <s v="Muh. Mulyadi"/>
        <s v="Suzatmo Putro"/>
        <s v="Idham"/>
        <s v="Reni Puspitasari "/>
        <s v="Rizkiani"/>
        <s v="SUDARMINI"/>
        <s v="Yudi Kurniawan"/>
        <s v="Widia Puspitasari"/>
        <s v="Muhammad Nur Kamal"/>
        <s v="Risman"/>
        <s v="Samsul Bakhri"/>
        <s v="Chairul Fatikhin Putra"/>
        <s v="Yudi Purbosari"/>
        <s v="Agustin Siti Aminah"/>
        <s v="Wisnu Nurdiyanto "/>
        <s v="Rina Nopita Manullang"/>
        <s v="Rafly Parenta Bano"/>
        <s v="Mayanti Meylisa Toding,"/>
        <s v="Kartikowati"/>
        <s v="Elwan Heryanto"/>
        <s v="Vivin Novita Dewi"/>
        <s v="Aziz Kurniawan "/>
        <s v="Linda Kusumawardani"/>
        <s v="SUDARMADI"/>
        <s v="Hastanti Sukoco Putri"/>
        <s v="Rini Apsari"/>
        <s v="Budi Utami"/>
        <s v="Wahid Riyanto"/>
        <s v="Ratih Sari Dewi"/>
        <s v="Rizki Hadiman"/>
        <s v="Ulul Azmi Afrizal Rizqi"/>
        <s v="Budi Darmawan"/>
        <m/>
      </sharedItems>
    </cacheField>
    <cacheField name="Gelar Depan (Contoh: Dr. , Ir., Drs, ...)" numFmtId="0">
      <sharedItems containsBlank="1"/>
    </cacheField>
    <cacheField name="Gelar Belakang (Contoh:S.ST., M.Si, ...)" numFmtId="0">
      <sharedItems containsBlank="1"/>
    </cacheField>
    <cacheField name="Jenis Kelamin" numFmtId="0">
      <sharedItems containsBlank="1"/>
    </cacheField>
    <cacheField name="Pangkat/Golongan " numFmtId="0">
      <sharedItems containsBlank="1"/>
    </cacheField>
    <cacheField name="Jabatan  (Jika lainnya, isikan jabatannya: contoh: Kasubag Umum)" numFmtId="0">
      <sharedItems containsBlank="1"/>
    </cacheField>
    <cacheField name="Pendidikan" numFmtId="0">
      <sharedItems containsBlank="1"/>
    </cacheField>
    <cacheField name="Email BPS (Contoh:putra@bps.go.id)" numFmtId="0">
      <sharedItems containsBlank="1"/>
    </cacheField>
    <cacheField name="Email lainnya (Contoh:putra@gmail.com)" numFmtId="0">
      <sharedItems containsBlank="1"/>
    </cacheField>
    <cacheField name="Nomor Handphone dan Whatsapp (Contoh:081211111111)" numFmtId="0">
      <sharedItems containsBlank="1" containsMixedTypes="1" containsNumber="1" containsInteger="1" minValue="81339865576" maxValue="81377629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301"/>
    <s v="BPS Kabupaten Cilacap"/>
    <n v="340056118"/>
    <x v="0"/>
    <x v="0"/>
    <m/>
    <s v="S.Si."/>
    <s v="Laki-Laki"/>
    <s v="Penata/(III/c)"/>
    <s v="Pranata Komputer Muda"/>
    <s v="S1"/>
    <s v="hidayat.ustadi@bps.go.id"/>
    <s v="hidayat.6302@gmail.com"/>
    <s v="081346460404"/>
  </r>
  <r>
    <n v="3674"/>
    <s v="BPS KOta Tangerang Selatan"/>
    <n v="340054173"/>
    <x v="1"/>
    <x v="1"/>
    <m/>
    <s v="S.ST, M.E.K.K"/>
    <s v="Perempuan"/>
    <s v="Penata/(III/c)"/>
    <s v="Statistisi Muda"/>
    <s v="S2"/>
    <s v="umi@bps.go.id"/>
    <s v="umi.salamah.utomo@gmail.com"/>
    <s v="081934192162"/>
  </r>
  <r>
    <n v="3317"/>
    <s v="BPS Kabupaten Rembang"/>
    <n v="340017854"/>
    <x v="2"/>
    <x v="2"/>
    <m/>
    <s v="S.ST, MSE."/>
    <s v="Laki-Laki"/>
    <s v="Pembina/(IV/a)"/>
    <s v="Statistisi Muda"/>
    <s v="S2"/>
    <s v="mandiirawan@bps.go.id"/>
    <s v="m.andiirawan@gmail.com"/>
    <s v="081319413297"/>
  </r>
  <r>
    <n v="3304"/>
    <s v="BPS Kabupaten Banjarnegara"/>
    <n v="340056219"/>
    <x v="3"/>
    <x v="3"/>
    <m/>
    <s v="SST., M.Ec.Dev"/>
    <s v="Laki-Laki"/>
    <s v="Penata Tk. I/(III/d)"/>
    <s v="Statistisi Muda"/>
    <s v="S2"/>
    <s v="wicaksana@bps.go.id"/>
    <s v="wicaksana.arifk@gmail.com"/>
    <s v="082137138338"/>
  </r>
  <r>
    <n v="3328"/>
    <s v="BPS Kabupaten Tegal"/>
    <n v="340017893"/>
    <x v="4"/>
    <x v="4"/>
    <m/>
    <s v="M.T."/>
    <s v="Laki-Laki"/>
    <s v="Penata Tk. I/(III/d)"/>
    <s v="Statistisi Muda"/>
    <s v="S2"/>
    <s v="adnan.puji@bps.go.id"/>
    <s v="adnanpw@gmail.com"/>
    <s v="081930819444"/>
  </r>
  <r>
    <n v="1771"/>
    <s v="BPS Kota Bengkulu "/>
    <n v="340014368"/>
    <x v="5"/>
    <x v="5"/>
    <s v="Ir."/>
    <s v="M.Si"/>
    <s v="Laki-Laki"/>
    <s v="Pembina Tk. I/(IV/b)"/>
    <s v="Statistisi Madya"/>
    <s v="S2"/>
    <s v="sriwiyana@bps.go.id "/>
    <s v="teguhan2to@gmail.com "/>
    <n v="81377629568"/>
  </r>
  <r>
    <n v="6371"/>
    <s v="BPS Kota Banjarmasin"/>
    <n v="340056117"/>
    <x v="6"/>
    <x v="6"/>
    <m/>
    <s v="S.Si, M.Si"/>
    <s v="Perempuan"/>
    <s v="Penata Tk. I/(III/d)"/>
    <s v="Statistisi Muda"/>
    <s v="S2"/>
    <s v="farida.amina@bps.go.id"/>
    <s v="faridaamina.mtk07@gmail.com"/>
    <s v="089524700180"/>
  </r>
  <r>
    <n v="1304"/>
    <s v="BPS Kabupaten Sijunjung"/>
    <n v="340017127"/>
    <x v="7"/>
    <x v="7"/>
    <m/>
    <s v="SE"/>
    <s v="Perempuan"/>
    <s v="Penata Tk. I/(III/d)"/>
    <s v="Kepala Sub Bagian Umum"/>
    <s v="S1"/>
    <s v="yezi.ostanofa@bps.go.id"/>
    <s v="yezi.ostanofa@gmail.com"/>
    <s v="085263832479"/>
  </r>
  <r>
    <n v="6372"/>
    <s v="BPS Kota Banjarbaru"/>
    <n v="340056120"/>
    <x v="8"/>
    <x v="8"/>
    <m/>
    <s v="S.Si"/>
    <s v="Perempuan"/>
    <s v="Penata/(III/c)"/>
    <s v="Statistisi Muda"/>
    <s v="S1"/>
    <s v="tuti.nurhayati@bps.go.id"/>
    <s v="sensuspertanian6372@gmail.com"/>
    <s v="081349780740"/>
  </r>
  <r>
    <n v="6100"/>
    <s v="BPS Provinsi Kalimantan Barat"/>
    <n v="340015886"/>
    <x v="9"/>
    <x v="9"/>
    <s v="-"/>
    <s v="S.ST, M.E"/>
    <s v="Perempuan"/>
    <s v="Pembina/(IV/a)"/>
    <s v="Statistisi Madya"/>
    <s v="S2"/>
    <s v="henysucihati@bps.go.id"/>
    <s v="hn.fie1@gmail.com"/>
    <s v="08125774027"/>
  </r>
  <r>
    <n v="3372"/>
    <s v="BPS Kota Surakarta"/>
    <n v="340016828"/>
    <x v="10"/>
    <x v="10"/>
    <m/>
    <s v="S.Si, M.Ec.Dev"/>
    <s v="Perempuan"/>
    <s v="Pembina/(IV/a)"/>
    <s v="Statistisi Madya"/>
    <s v="S2"/>
    <s v="istanti@bps.go.id"/>
    <s v="03istanti@gmail.com"/>
    <s v="081228288385"/>
  </r>
  <r>
    <n v="1304"/>
    <s v="BPS Kabupaten Sijunjung"/>
    <n v="340059119"/>
    <x v="11"/>
    <x v="11"/>
    <m/>
    <m/>
    <s v="Perempuan"/>
    <s v="Penata/(III/c)"/>
    <s v="Statistisi ahli pertama"/>
    <s v="S1"/>
    <s v="geovani.safitri@bps.go.id"/>
    <s v="ardigeovani@gmail.com"/>
    <s v="082391732150"/>
  </r>
  <r>
    <n v="1376"/>
    <s v="BPS Kota Payakumhuh"/>
    <n v="340012242"/>
    <x v="12"/>
    <x v="12"/>
    <m/>
    <s v="S.ST"/>
    <s v="Laki-Laki"/>
    <s v="Penata Tk. I/(III/d)"/>
    <s v="Statistisi Muda"/>
    <s v="DIV"/>
    <s v="mail@bps.go.id"/>
    <s v="ismailguci.0326@gmail.com"/>
    <s v="081374554194"/>
  </r>
  <r>
    <n v="1373"/>
    <s v="BPS Kota Swahlunto"/>
    <n v="340057405"/>
    <x v="13"/>
    <x v="13"/>
    <m/>
    <s v="S.ST"/>
    <s v="Laki-Laki"/>
    <s v="Penata/(III/c)"/>
    <s v="Statistisi Muda"/>
    <s v="DIV"/>
    <s v="akhiardy.tofri@bps.go.id"/>
    <s v="akhiardy@gmail.com"/>
    <s v="085319076559"/>
  </r>
  <r>
    <n v="1304"/>
    <s v="BPS Kabupaten Sijunjung"/>
    <n v="340051008"/>
    <x v="14"/>
    <x v="14"/>
    <m/>
    <s v="S.Si"/>
    <s v="Perempuan"/>
    <s v="Penata Tk. I/(III/d)"/>
    <s v="Statistisi Muda"/>
    <s v="S1"/>
    <s v="adeyu@bps.go.id"/>
    <s v="adeayu2501@gmail.com"/>
    <s v="081277800391"/>
  </r>
  <r>
    <n v="3325"/>
    <s v="BPS Kabupaten Batang"/>
    <n v="340016985"/>
    <x v="15"/>
    <x v="15"/>
    <m/>
    <s v="S.ST"/>
    <s v="Laki-Laki"/>
    <s v="Penata Tk. I/(III/d)"/>
    <s v="Statistisi Muda"/>
    <s v="DIV"/>
    <s v="wardana@bps.go.id"/>
    <s v="cahyawisnu@gmail.com"/>
    <s v="081389143940"/>
  </r>
  <r>
    <n v="1375"/>
    <s v="BPS Kota Bukittinggi"/>
    <n v="340013546"/>
    <x v="16"/>
    <x v="16"/>
    <m/>
    <s v="SE."/>
    <s v="Laki-Laki"/>
    <s v="Penata Tk. I/(III/d)"/>
    <s v="Pranata Komputer Muda"/>
    <s v="S1"/>
    <s v="dontworry@bps.go.id"/>
    <s v="dontworry2000@gmail.com"/>
    <s v="085156580249"/>
  </r>
  <r>
    <n v="1300"/>
    <s v="BPS Provinsi Sumatera Barat"/>
    <n v="340016958"/>
    <x v="17"/>
    <x v="17"/>
    <m/>
    <s v="S.ST, M.S.E."/>
    <s v="Perempuan"/>
    <s v="Pembina/(IV/a)"/>
    <s v="Statistisi Madya"/>
    <s v="S2"/>
    <s v="riza@bps.go.id"/>
    <s v="riza.ulfina@gmail.com"/>
    <s v="085263034774"/>
  </r>
  <r>
    <n v="3278"/>
    <s v="BPS Kota Tasikmalaya"/>
    <n v="340014877"/>
    <x v="18"/>
    <x v="18"/>
    <m/>
    <s v="S.ST., MP."/>
    <s v="Laki-Laki"/>
    <s v="Pembina/(IV/a)"/>
    <s v="Pranata Komputer Muda"/>
    <s v="S2"/>
    <s v="mun@bps.go.id"/>
    <s v="munir.c2829@gmail.com"/>
    <s v="081546804180"/>
  </r>
  <r>
    <n v="1372"/>
    <s v="BPS Kota Solok"/>
    <n v="340053257"/>
    <x v="19"/>
    <x v="19"/>
    <m/>
    <s v="S.ST, M.T"/>
    <s v="Laki-Laki"/>
    <s v="Pembina/(IV/a)"/>
    <s v="Pranata Komputer Muda"/>
    <s v="S2"/>
    <s v="aansubrata@bps.go.id"/>
    <s v="aan.subrata@gmail.com"/>
    <s v="081919019033"/>
  </r>
  <r>
    <n v="3276"/>
    <s v="BPS Kota Depok"/>
    <n v="340019969"/>
    <x v="20"/>
    <x v="20"/>
    <s v="-"/>
    <s v="S.ST., M.Si"/>
    <s v="Perempuan"/>
    <s v="Penata Tk. I/(III/d)"/>
    <s v="Statistisi Muda"/>
    <s v="S2"/>
    <s v="anisdyah@bps.go.id"/>
    <s v="niesdykipapp@gmail.com"/>
    <s v="085219819392"/>
  </r>
  <r>
    <n v="2172"/>
    <s v="BPS Kota Tanjungpinang"/>
    <n v="340056809"/>
    <x v="21"/>
    <x v="21"/>
    <m/>
    <s v="S.ST."/>
    <s v="Perempuan"/>
    <s v="Penata/(III/c)"/>
    <s v="Statistisi Muda"/>
    <s v="S2"/>
    <s v="dian.fa@bps.go.id"/>
    <s v="arthalw@gmail.com"/>
    <s v="082174454080"/>
  </r>
  <r>
    <n v="3403"/>
    <s v="BPS Kabupaten Gunungkidul"/>
    <n v="340016964"/>
    <x v="22"/>
    <x v="22"/>
    <m/>
    <s v="SST, M.Stat"/>
    <s v="Laki-Laki"/>
    <s v="Pembina/(IV/a)"/>
    <s v="Statistisi Muda"/>
    <s v="S2"/>
    <s v="yanis@bps.go.id"/>
    <s v="bibe.chiex@gmail.com"/>
    <s v="085265213420"/>
  </r>
  <r>
    <n v="3471"/>
    <s v="BPS Kota Yogyakarta"/>
    <n v="340015618"/>
    <x v="23"/>
    <x v="23"/>
    <s v="-"/>
    <s v="S.ST, MM"/>
    <s v="Laki-Laki"/>
    <s v="Pembina/(IV/a)"/>
    <s v="APK APBN Muda"/>
    <s v="S2"/>
    <s v="chandra.wahyu@bps.go.id"/>
    <s v="chandra.wahyu@gmail.com"/>
    <s v="+6285877690706"/>
  </r>
  <r>
    <n v="3371"/>
    <s v="BPS Kabupaten Temanggung"/>
    <n v="340015024"/>
    <x v="24"/>
    <x v="24"/>
    <m/>
    <s v="S.Si, M.Si"/>
    <s v="Laki-Laki"/>
    <s v="Pembina Tk. I/(IV/b)"/>
    <s v="Statistisi Muda"/>
    <s v="S2"/>
    <s v="yaskur@bps.go.id"/>
    <s v="yaskura6@gmail.com"/>
    <s v="081328000844"/>
  </r>
  <r>
    <n v="3471"/>
    <s v="BPS Kota Yogyakarta"/>
    <n v="340017073"/>
    <x v="25"/>
    <x v="25"/>
    <m/>
    <s v="S.ST., M.Si"/>
    <s v="Perempuan"/>
    <s v="Pembina/(IV/a)"/>
    <s v="Statistisi Madya"/>
    <s v="S2"/>
    <s v="hentiek@bps.go.id"/>
    <s v="jogjakota3471@gmail.com"/>
    <s v="085216111611"/>
  </r>
  <r>
    <n v="6106"/>
    <s v="BPS Kabupaten Ketapang"/>
    <n v="340055307"/>
    <x v="26"/>
    <x v="26"/>
    <s v="-"/>
    <s v="SE."/>
    <s v="Perempuan"/>
    <s v="Penata Tk. I/(III/d)"/>
    <s v="Statistisi Muda"/>
    <s v="S1"/>
    <s v="yunnie@bps.go.id"/>
    <s v="yunniesvtr@gmail.com"/>
    <s v="081345447268"/>
  </r>
  <r>
    <n v="5200"/>
    <s v="BPS Provinsi NTB"/>
    <n v="340017065"/>
    <x v="27"/>
    <x v="27"/>
    <m/>
    <s v="S. ST., MM"/>
    <s v="Perempuan"/>
    <s v="Pembina/(IV/a)"/>
    <s v="Statistisi Muda"/>
    <s v="S2"/>
    <s v="hertina@bps.go.id"/>
    <s v="hertinayusnissa10@gmail.com"/>
    <s v="082339767867"/>
  </r>
  <r>
    <n v="3324"/>
    <s v="BPS Kabupaten Kendal"/>
    <n v="340056918"/>
    <x v="28"/>
    <x v="28"/>
    <m/>
    <s v="S.ST., M.SE"/>
    <s v="Laki-Laki"/>
    <s v="Penata/(III/c)"/>
    <s v="Statistisi Muda"/>
    <s v="S2"/>
    <s v="aliemsiddiq@bps.go.id"/>
    <s v="abd.aliem.siddique@gmail.com"/>
    <s v="081267409935"/>
  </r>
  <r>
    <n v="3400"/>
    <s v="BPS Provinsi D.I. Yogyakarta"/>
    <n v="340017189"/>
    <x v="29"/>
    <x v="29"/>
    <m/>
    <s v="S.Hut"/>
    <s v="Laki-Laki"/>
    <s v="Penata Tk. I/(III/d)"/>
    <s v="Statistisi Pertama"/>
    <s v="S1"/>
    <s v="suriadi@bps.go.id"/>
    <s v="suriadidhafa3@gmail.com"/>
    <s v="085822195804"/>
  </r>
  <r>
    <n v="3400"/>
    <s v="BPS Provinsi D.I. Yogyakarta"/>
    <n v="340019189"/>
    <x v="30"/>
    <x v="30"/>
    <s v="Dr."/>
    <s v="S.ST., M.Si"/>
    <s v="Perempuan"/>
    <s v="Pembina/(IV/a)"/>
    <s v="Pranata Komputer Muda"/>
    <s v="S3"/>
    <s v="helida.nur@bps.go.id"/>
    <s v="helida.nur@gmail.com"/>
    <s v="087838172689"/>
  </r>
  <r>
    <n v="5204"/>
    <s v="BPS Kabupaten Sumbawa"/>
    <n v="340050113"/>
    <x v="31"/>
    <x v="31"/>
    <m/>
    <s v="S.ST."/>
    <s v="Laki-Laki"/>
    <s v="Penata Tk. I/(III/d)"/>
    <s v="Pranata Komputer Muda"/>
    <s v="DIV"/>
    <s v="hpurnama@bps.go.id"/>
    <s v="heripoenya@gmail.com"/>
    <s v="081805778259"/>
  </r>
  <r>
    <n v="5107"/>
    <s v="BPS Kabupaten Karangasem"/>
    <n v="340015244"/>
    <x v="32"/>
    <x v="32"/>
    <s v="-"/>
    <s v="S.ST"/>
    <s v="Laki-Laki"/>
    <s v="Penata Tk. I/(III/d)"/>
    <s v="Statistisi Muda"/>
    <s v="DIV"/>
    <s v="pariartha@bps.go.id"/>
    <s v="wpariartha@gmail.com"/>
    <s v="082341823074"/>
  </r>
  <r>
    <n v="3201"/>
    <s v="BPS Kabupaten Bogor"/>
    <n v="340016189"/>
    <x v="33"/>
    <x v="33"/>
    <m/>
    <s v="S.S.T"/>
    <s v="Laki-Laki"/>
    <s v="Penata Tk. I/(III/d)"/>
    <s v="Statistisi Muda"/>
    <s v="DIV"/>
    <s v="rohmana@bps.go.id"/>
    <s v="rohmana77@gmail.com"/>
    <s v="+62 851-5774-9181"/>
  </r>
  <r>
    <n v="3311"/>
    <s v="BPS Kabupaten Sukoharjo"/>
    <n v="340015435"/>
    <x v="34"/>
    <x v="34"/>
    <m/>
    <s v="S.ST"/>
    <s v="Perempuan"/>
    <s v="Penata Tk. I/(III/d)"/>
    <s v="Statistisi Muda"/>
    <s v="DIV"/>
    <s v="rini.sulistyo@bps.go.id"/>
    <s v="rinis1974@gmail.com"/>
    <s v="085867612752"/>
  </r>
  <r>
    <n v="3311"/>
    <s v="BPS Kabupaten Sukoharjo"/>
    <n v="340016561"/>
    <x v="35"/>
    <x v="35"/>
    <m/>
    <s v="S.ST"/>
    <s v="Perempuan"/>
    <s v="Penata Tk. I/(III/d)"/>
    <s v="Statistisi Muda"/>
    <s v="DIV"/>
    <s v="dsukmawati@bps.go.id"/>
    <s v="dsukmawati55@gmail.com"/>
    <s v="083862777683"/>
  </r>
  <r>
    <n v="1306"/>
    <s v="BPS Kabupaten Padang Pariaman"/>
    <n v="340054615"/>
    <x v="36"/>
    <x v="36"/>
    <s v="-"/>
    <s v="S.Si."/>
    <s v="Laki-Laki"/>
    <s v="Penata Tk. I/(III/d)"/>
    <s v="Statistisi Muda"/>
    <s v="S1"/>
    <s v="sigit_susanto@bps.go.id"/>
    <s v="sigit.menroe@gmail.com"/>
    <s v="081361066000"/>
  </r>
  <r>
    <n v="5100"/>
    <s v="BPS Provinsi Bali "/>
    <n v="340013455"/>
    <x v="37"/>
    <x v="37"/>
    <s v="Ir"/>
    <s v="M.M.A"/>
    <s v="Laki-Laki"/>
    <s v="Pembina Tk. I/(IV/b)"/>
    <s v="Kabag Umum "/>
    <s v="S2"/>
    <s v="suambara@bps.go.id"/>
    <s v="-"/>
    <s v="081339865576"/>
  </r>
  <r>
    <n v="5100"/>
    <s v="BPS Provinsi Bali "/>
    <n v="340013455"/>
    <x v="37"/>
    <x v="38"/>
    <s v="Ir "/>
    <s v="M.M.A"/>
    <s v="Laki-Laki"/>
    <s v="Pembina Tk. I/(IV/b)"/>
    <s v="Kabag Umum "/>
    <s v="S2"/>
    <s v="suambara@bps.go.id"/>
    <s v="-"/>
    <n v="81339865576"/>
  </r>
  <r>
    <n v="5106"/>
    <s v="BPS Kabupaten Bangli"/>
    <n v="340058432"/>
    <x v="38"/>
    <x v="39"/>
    <m/>
    <s v="SST"/>
    <s v="Laki-Laki"/>
    <s v="Penata/(III/c)"/>
    <s v="Statistisi Muda"/>
    <s v="DIV"/>
    <s v="putu.subrata@bps.go.id"/>
    <s v="candrabekerja@gmail.com"/>
    <s v="081236009383"/>
  </r>
  <r>
    <n v="3306"/>
    <s v="BPS Kabupaten Purworejo"/>
    <n v="340056882"/>
    <x v="39"/>
    <x v="40"/>
    <m/>
    <s v="S.ST"/>
    <s v="Perempuan"/>
    <s v="Penata/(III/c)"/>
    <s v="Statistisi Muda"/>
    <s v="DIV"/>
    <s v="rini.hc@bps.go.id"/>
    <s v="rinihapsaricah@gmail.com"/>
    <s v="085647097440"/>
  </r>
  <r>
    <n v="3306"/>
    <s v="BPS Kabupaten Purworejo"/>
    <n v="340020093"/>
    <x v="40"/>
    <x v="41"/>
    <m/>
    <s v="S.ST"/>
    <s v="Laki-Laki"/>
    <s v="Penata Tk. I/(III/d)"/>
    <s v="Statistisi Muda"/>
    <s v="DIV"/>
    <s v="dhimas@bps.go.id"/>
    <s v="nurhidayat.an@gmail.com"/>
    <s v="081373626522"/>
  </r>
  <r>
    <n v="6200"/>
    <s v="BPS Kabupaten Kotawaringin Timur"/>
    <n v="340017354"/>
    <x v="41"/>
    <x v="42"/>
    <m/>
    <s v="SST"/>
    <s v="Perempuan"/>
    <s v="Penata Tk. I/(III/d)"/>
    <s v="Statistisi Madya"/>
    <s v="DIV"/>
    <s v="neneng@bps.go.id"/>
    <s v="netwonk82@gmail.com"/>
    <s v="085218044544"/>
  </r>
  <r>
    <n v="5103"/>
    <s v="BPS Kabupaten Badung"/>
    <n v="340057540"/>
    <x v="42"/>
    <x v="43"/>
    <m/>
    <s v="SST, M.Ec.Dev"/>
    <s v="Perempuan"/>
    <s v="Penata/(III/c)"/>
    <s v="Statistisi Muda"/>
    <s v="S2"/>
    <s v="putu.purba@bps.go.id"/>
    <s v="putupurbapp@gmail.com"/>
    <s v="087861915889"/>
  </r>
  <r>
    <n v="3516"/>
    <s v="BPS Kabupaten Mojokerto"/>
    <n v="340050252"/>
    <x v="43"/>
    <x v="44"/>
    <m/>
    <s v="S.ST"/>
    <s v="Laki-Laki"/>
    <s v="Penata Tk. I/(III/d)"/>
    <s v="Statistisi Muda"/>
    <s v="DIV"/>
    <s v="suratdeangel@bps.go.id"/>
    <s v="suratdeangel@gmail.com"/>
    <s v="082248007345"/>
  </r>
  <r>
    <n v="3515"/>
    <s v="BPS Kabupaten Sidoarjo"/>
    <n v="340016879"/>
    <x v="44"/>
    <x v="45"/>
    <m/>
    <s v="SST, MM"/>
    <s v="Laki-Laki"/>
    <s v="Penata Tk. I/(III/d)"/>
    <s v="Statistisi Muda"/>
    <s v="S2"/>
    <s v="chandras@bps.go.id"/>
    <s v="chandrasugiarso@gmail.com"/>
    <s v="08113000343"/>
  </r>
  <r>
    <n v="3515"/>
    <s v="BPS Kabupaten Sidoarjo"/>
    <n v="340016268"/>
    <x v="45"/>
    <x v="46"/>
    <m/>
    <s v="SST, MSi"/>
    <s v="Perempuan"/>
    <s v="Pembina/(IV/a)"/>
    <s v="Statistisi Madya"/>
    <s v="S2"/>
    <s v="yoekya@bps.go.id"/>
    <s v="yoekya@gmail.com"/>
    <s v="082233209502"/>
  </r>
  <r>
    <n v="3518"/>
    <s v="BPS Kabupaten Nganjuk"/>
    <n v="340015799"/>
    <x v="46"/>
    <x v="47"/>
    <m/>
    <s v="S.Si, M.A.P"/>
    <s v="Perempuan"/>
    <s v="Penata Tk. I/(III/d)"/>
    <s v="APK APBN Ahli Muda"/>
    <s v="S2"/>
    <s v="kunthi.wihatmi@bps.go.id"/>
    <s v="kunthi3518@gmail.com"/>
    <s v="085230503130"/>
  </r>
  <r>
    <n v="3500"/>
    <s v="BPS Provinsi Jawa Timur"/>
    <n v="340054338"/>
    <x v="47"/>
    <x v="48"/>
    <m/>
    <s v="S.ST., M.Stat."/>
    <s v="Laki-Laki"/>
    <s v="Penata/(III/c)"/>
    <s v="Statistisi Muda"/>
    <s v="S2"/>
    <s v="ajiwasesa@bps.go.id"/>
    <s v="aharumeka@gmail.com"/>
    <s v="082189221863"/>
  </r>
  <r>
    <n v="3404"/>
    <s v="BPS Kabupaten Sleman"/>
    <n v="340014135"/>
    <x v="48"/>
    <x v="49"/>
    <s v="Ir."/>
    <s v="M.NatResEcon"/>
    <s v="Laki-Laki"/>
    <s v="Pembina Tk. I/(IV/b)"/>
    <s v="Statistisi Madya"/>
    <s v="S2"/>
    <s v="zunadi@bps.go.id"/>
    <s v="zunadipraptoutomo@gmail.com"/>
    <s v="081328718831"/>
  </r>
  <r>
    <n v="3401"/>
    <s v="BPS Kabupaten Kulon Progo"/>
    <n v="340015976"/>
    <x v="49"/>
    <x v="50"/>
    <s v="-"/>
    <s v="S.ST, M.Ec.Dev."/>
    <s v="Perempuan"/>
    <s v="Pembina/(IV/a)"/>
    <s v="Statistisi Muda"/>
    <s v="S2"/>
    <s v="srikuncoro@bps.go.id"/>
    <s v="skdeye79@gmail.com"/>
    <s v="081328605280"/>
  </r>
  <r>
    <n v="3404"/>
    <s v="BPS Kabupaten Sleman"/>
    <n v="340055324"/>
    <x v="50"/>
    <x v="51"/>
    <m/>
    <s v="SE"/>
    <s v="Perempuan"/>
    <s v="Penata Tk. I/(III/d)"/>
    <s v="Statistisi Muda"/>
    <s v="S1"/>
    <s v="istiqomah@bps.go.id"/>
    <s v="istiqomahbps@gmail.com"/>
    <s v="082149749641"/>
  </r>
  <r>
    <n v="3204"/>
    <s v="BPS Kabupaten Bandung"/>
    <n v="340017839"/>
    <x v="51"/>
    <x v="52"/>
    <s v="-"/>
    <s v="S.ST., M.Si"/>
    <s v="Laki-Laki"/>
    <s v="Pembina/(IV/a)"/>
    <s v="Statistisi Muda"/>
    <s v="S2"/>
    <s v="ibnum@bps.go.id"/>
    <s v="ibnum1706@gmail.com"/>
    <s v="081318012023"/>
  </r>
  <r>
    <n v="3577"/>
    <s v="BPS Kota Madiun"/>
    <n v="340019258"/>
    <x v="52"/>
    <x v="53"/>
    <s v="-"/>
    <s v="SST. MStat"/>
    <s v="Perempuan"/>
    <s v="Penata Tk. I/(III/d)"/>
    <s v="Statistisi Muda"/>
    <s v="S2"/>
    <s v="emi.arifiliana@bps.go.id"/>
    <s v="arifliana3@gmail.com"/>
    <s v="085735792778"/>
  </r>
  <r>
    <n v="3574"/>
    <s v="BPS Kota Probolinggo"/>
    <n v="340050152"/>
    <x v="53"/>
    <x v="54"/>
    <m/>
    <s v="S.ST"/>
    <s v="Perempuan"/>
    <s v="Penata Tk. I/(III/d)"/>
    <s v="Statistisi Muda"/>
    <s v="DIV"/>
    <s v="meiliya@bps.go.id"/>
    <s v="meiliya.3574@gmail.com"/>
    <s v="085231626814"/>
  </r>
  <r>
    <n v="3402"/>
    <s v="BPS Kabupaten Bantul"/>
    <n v="340016082"/>
    <x v="54"/>
    <x v="55"/>
    <m/>
    <s v="MA, M.Eng"/>
    <s v="Laki-Laki"/>
    <s v="Penata Tk. I/(III/d)"/>
    <s v="Statistisi Muda"/>
    <s v="S2"/>
    <s v="heru@bps.go.id"/>
    <s v="herokoe306@gmail.com"/>
    <s v="081314401233"/>
  </r>
  <r>
    <n v="3402"/>
    <s v="BPS Kabupaten Bantul"/>
    <n v="340016991"/>
    <x v="55"/>
    <x v="56"/>
    <m/>
    <s v="S.ST, M.Si"/>
    <s v="Laki-Laki"/>
    <s v="Pembina/(IV/a)"/>
    <s v="Statistisi Madya"/>
    <s v="S2"/>
    <s v="catur.didi@bps.go.id"/>
    <s v="didiwahyudicatur@gmail.com"/>
    <s v="085267246910"/>
  </r>
  <r>
    <n v="3509"/>
    <s v="BPS Kabupaten Jember"/>
    <n v="340017850"/>
    <x v="56"/>
    <x v="57"/>
    <m/>
    <s v="S.ST"/>
    <s v="Perempuan"/>
    <s v="Penata Tk. I/(III/d)"/>
    <s v="Statistisi Muda"/>
    <s v="DIV"/>
    <s v="rizqie@bps.go.id"/>
    <s v="evi.kipapp@gmail.com"/>
    <s v="081347531273"/>
  </r>
  <r>
    <n v="3500"/>
    <s v="BPS Provinsi Jawa Timur"/>
    <n v="340057016"/>
    <x v="57"/>
    <x v="58"/>
    <m/>
    <s v="SST, MSE"/>
    <s v="Perempuan"/>
    <s v="Penata/(III/c)"/>
    <s v="Statistisi Muda"/>
    <s v="S2"/>
    <s v="chindy.pratiwi@bps.go.id"/>
    <s v="chindy21093@gmail.com"/>
    <s v="085646348005"/>
  </r>
  <r>
    <n v="3522"/>
    <s v="BPS Kabupaten Bojonegoro"/>
    <n v="340020181"/>
    <x v="58"/>
    <x v="59"/>
    <m/>
    <s v="S.ST., M.Si."/>
    <s v="Perempuan"/>
    <s v="Penata Tk. I/(III/d)"/>
    <s v="Statistisi Muda"/>
    <s v="S2"/>
    <s v="diansulasih@bps.go.id"/>
    <s v="deasdian@gmail.com"/>
    <s v="085248023540"/>
  </r>
  <r>
    <n v="1302"/>
    <s v="BPS Kabupaten Pesisir Selatan"/>
    <n v="340017126"/>
    <x v="59"/>
    <x v="60"/>
    <m/>
    <s v="SE"/>
    <s v="Laki-Laki"/>
    <s v="Penata Tk. I/(III/d)"/>
    <s v="Statistisi Muda"/>
    <s v="S1"/>
    <s v="rizkiw@bps.go.id"/>
    <s v="rq17126@gmail.com"/>
    <s v="085363129540"/>
  </r>
  <r>
    <n v="3572"/>
    <s v="BPS Kota Blitar"/>
    <n v="340051157"/>
    <x v="60"/>
    <x v="61"/>
    <s v="-"/>
    <s v="S.Si, M.E"/>
    <s v="Laki-Laki"/>
    <s v="Penata Tk. I/(III/d)"/>
    <s v="Statistisi Muda"/>
    <s v="S2"/>
    <s v="hendra.eka@bps.go.id"/>
    <s v="hendraeka0123@gmail.com"/>
    <s v="081334927289"/>
  </r>
  <r>
    <n v="3579"/>
    <s v="BPS Kota Batu"/>
    <n v="340055104"/>
    <x v="61"/>
    <x v="62"/>
    <m/>
    <s v="S.Si, M.AP, M.PP"/>
    <s v="Perempuan"/>
    <s v="Penata/(III/c)"/>
    <s v="Statistisi Muda"/>
    <s v="S2"/>
    <s v="dwi.kurniasih@bps.go.id"/>
    <s v="dwiestikurniasih88@gmail.com"/>
    <s v="085649622602"/>
  </r>
  <r>
    <n v="3503"/>
    <s v="BPS Kabupaten Trenggalek"/>
    <n v="340017054"/>
    <x v="62"/>
    <x v="63"/>
    <m/>
    <s v="S.ST., M.Si"/>
    <s v="Laki-Laki"/>
    <s v="Pembina/(IV/a)"/>
    <s v="Statistisi Muda"/>
    <s v="S2"/>
    <s v="faridm@bps.go.id"/>
    <s v="faridistimana81@gmail.com"/>
    <s v="085240046866"/>
  </r>
  <r>
    <n v="3519"/>
    <s v="BPS Kabupaten Madiun"/>
    <n v="340018515"/>
    <x v="63"/>
    <x v="64"/>
    <m/>
    <s v="S.Si"/>
    <s v="Perempuan"/>
    <s v="Penata/(III/c)"/>
    <s v="Statistisi Muda"/>
    <s v="S1"/>
    <s v="wulaneka@bps.go.id"/>
    <s v="wulanekadwisaptantrii@gmail.com"/>
    <s v="082172508408"/>
  </r>
  <r>
    <n v="3503"/>
    <s v="BPS Kabupaten Trenggalek"/>
    <n v="340050022"/>
    <x v="64"/>
    <x v="65"/>
    <m/>
    <s v="S.ST., M.SE."/>
    <s v="Laki-Laki"/>
    <s v="Penata Tk. I/(III/d)"/>
    <s v="Pranata Komputer Muda"/>
    <s v="S2"/>
    <s v="andiahmad@bps.go.id"/>
    <s v="andiahmadmardinsyah@gmail.com"/>
    <s v="085216440751"/>
  </r>
  <r>
    <n v="3573"/>
    <s v="BPS Kota Malang"/>
    <n v="340017904"/>
    <x v="65"/>
    <x v="66"/>
    <m/>
    <s v="S.ST, M.E"/>
    <s v="Perempuan"/>
    <s v="Penata Tk. I/(III/d)"/>
    <s v="Statistisi Muda"/>
    <s v="S2"/>
    <s v="tasmilah@bps.go.id"/>
    <s v="tasmilah.bps@gmail.com"/>
    <s v="0811493721"/>
  </r>
  <r>
    <n v="3506"/>
    <s v="BPS Kabupaten Kediri"/>
    <n v="340012812"/>
    <x v="66"/>
    <x v="67"/>
    <m/>
    <s v="S.Si., M.M."/>
    <s v="Laki-Laki"/>
    <s v="Pembina/(IV/a)"/>
    <s v="Statistisi Muda"/>
    <s v="S2"/>
    <s v="yahyaubed@bps.go.id"/>
    <s v="yahyaubed1@gmail.com"/>
    <s v="08152343537"/>
  </r>
  <r>
    <n v="3505"/>
    <s v="BPS Kabupaten Blitar"/>
    <n v="340056340"/>
    <x v="67"/>
    <x v="68"/>
    <m/>
    <s v="S.ST."/>
    <s v="Perempuan"/>
    <s v="Penata/(III/c)"/>
    <s v="Pranata Komputer Muda"/>
    <s v="DIV"/>
    <s v="lelykumala@bps.go.id"/>
    <s v="kumalalely@gmail.com"/>
    <s v="085216383828"/>
  </r>
  <r>
    <n v="3521"/>
    <s v="BPS Kabupaten Ngawi"/>
    <n v="340056220"/>
    <x v="68"/>
    <x v="69"/>
    <m/>
    <s v="S.ST"/>
    <s v="Laki-Laki"/>
    <s v="Penata/(III/c)"/>
    <s v="Statistisi Muda"/>
    <s v="DIV"/>
    <s v="arifwi@bps.go.id"/>
    <s v="arv.gnv@gmail.com"/>
    <s v="085725017594"/>
  </r>
  <r>
    <n v="3513"/>
    <s v="BPS Kabupaten Probolinggo"/>
    <n v="340054346"/>
    <x v="69"/>
    <x v="70"/>
    <m/>
    <s v="S. ST, M. E"/>
    <s v="Perempuan"/>
    <s v="Penata Tk. I/(III/d)"/>
    <s v="Statistisi Muda"/>
    <s v="S2"/>
    <s v="novaoktasari@bps.go.id"/>
    <s v="novaoktasari@gmail.com"/>
    <s v="08113646262"/>
  </r>
  <r>
    <n v="3504"/>
    <s v="BPS Kabupaten Tulungagung"/>
    <n v="340015038"/>
    <x v="70"/>
    <x v="71"/>
    <m/>
    <s v="S.ST, M.S.E"/>
    <s v="Perempuan"/>
    <s v="Pembina/(IV/a)"/>
    <s v="Statistisi Madya"/>
    <s v="S2"/>
    <s v="dyah.sp@bps.go.id"/>
    <s v="sdyah3501@gmail.com"/>
    <s v="085868696714"/>
  </r>
  <r>
    <n v="1307"/>
    <s v="BPS Kabupaten Agam"/>
    <n v="340053263"/>
    <x v="71"/>
    <x v="72"/>
    <m/>
    <s v="S.ST., M.T."/>
    <s v="Laki-Laki"/>
    <s v="Pembina/(IV/a)"/>
    <s v="Kasubag Umum"/>
    <s v="S2"/>
    <s v="stiv@bps.go.id"/>
    <s v="1304bps@gmail.com"/>
    <s v="085263897241"/>
  </r>
  <r>
    <n v="3573"/>
    <s v="BPS Kota Malang"/>
    <n v="340016252"/>
    <x v="72"/>
    <x v="73"/>
    <m/>
    <s v="S.ST., M.Si"/>
    <s v="Perempuan"/>
    <s v="Pembina/(IV/a)"/>
    <s v="Statistisi Muda"/>
    <s v="S2"/>
    <s v="yenita@bps.go.id"/>
    <s v="yenitamirawanti@gmail.com"/>
    <s v="085855202334"/>
  </r>
  <r>
    <n v="3527"/>
    <s v="BPS Kabupaten Sampang"/>
    <n v="340056448"/>
    <x v="73"/>
    <x v="74"/>
    <m/>
    <s v="S.ST"/>
    <s v="Laki-Laki"/>
    <s v="Penata/(III/c)"/>
    <s v="Statistisi Muda"/>
    <s v="DIV"/>
    <s v="saryono@bps.go.id"/>
    <s v="ryo.walcott@gmail.com"/>
    <s v="08562853281"/>
  </r>
  <r>
    <n v="3576"/>
    <s v="BPS Kota Mojokerto"/>
    <n v="340015980"/>
    <x v="74"/>
    <x v="75"/>
    <m/>
    <s v="S.ST., MM"/>
    <s v="Laki-Laki"/>
    <s v="Penata Tk. I/(III/d)"/>
    <s v="Pranata Komputer Muda"/>
    <s v="S2"/>
    <s v="prasetiyo@bps.go.id"/>
    <s v="apmunyah@gmail.com"/>
    <s v="081335218040"/>
  </r>
  <r>
    <n v="6171"/>
    <s v="BPS Kota Pontianak"/>
    <n v="340055282"/>
    <x v="75"/>
    <x v="76"/>
    <m/>
    <s v="SE"/>
    <s v="Laki-Laki"/>
    <s v="Penata/(III/c)"/>
    <s v="Statistisi Muda"/>
    <s v="S1"/>
    <s v="hartanto3@bps.go.id"/>
    <s v="hartantobpssanggau@gmail.com"/>
    <s v="085650896394"/>
  </r>
  <r>
    <n v="3500"/>
    <s v="BPS Provinsi Jawa Timur"/>
    <n v="340056217"/>
    <x v="76"/>
    <x v="77"/>
    <m/>
    <s v="S.ST"/>
    <s v="Laki-Laki"/>
    <s v="Penata/(III/c)"/>
    <s v="Statistisi Muda"/>
    <s v="DIV"/>
    <s v="argaparama@bps.go.id"/>
    <s v="argaparamay@gmail.com"/>
    <s v="081340853520"/>
  </r>
  <r>
    <n v="6172"/>
    <s v="BPS Kota Singkawang"/>
    <n v="340017363"/>
    <x v="77"/>
    <x v="78"/>
    <s v="-"/>
    <s v="S. ST"/>
    <s v="Perempuan"/>
    <s v="Penata Tk. I/(III/d)"/>
    <s v="Statistisi Muda"/>
    <s v="DIV"/>
    <s v="elysa@bps.go.id"/>
    <s v="elygica2004@gmail.com"/>
    <s v="089529499616"/>
  </r>
  <r>
    <n v="3502"/>
    <s v="BPS Kabupaten Ponorogo"/>
    <n v="340050044"/>
    <x v="78"/>
    <x v="79"/>
    <m/>
    <m/>
    <s v="Laki-Laki"/>
    <s v="Penata Tk. I/(III/d)"/>
    <s v="Statistisi Muda"/>
    <s v="DIV"/>
    <s v="rimeto@bps.go.id"/>
    <s v="rimeto3502@gmail.com"/>
    <s v="087876960274"/>
  </r>
  <r>
    <n v="3500"/>
    <s v="BPS Provinsi Jawa Timur"/>
    <n v="340056759"/>
    <x v="79"/>
    <x v="80"/>
    <m/>
    <s v="S.ST"/>
    <s v="Laki-Laki"/>
    <s v="Penata/(III/c)"/>
    <s v="Pranata Komputer Muda"/>
    <s v="DIV"/>
    <s v="dhonieko@bps.go.id"/>
    <s v="studiokoding@gmail.com"/>
    <s v="081320320404"/>
  </r>
  <r>
    <n v="3510"/>
    <s v="BPS Kabupaten Banyuwangi"/>
    <n v="350070050"/>
    <x v="80"/>
    <x v="81"/>
    <m/>
    <s v="S.ST, M.Si"/>
    <s v="Perempuan"/>
    <s v="Penata Tk. I/(III/d)"/>
    <s v="Statistisi Muda"/>
    <s v="S2"/>
    <s v="trisco@bps.go.id"/>
    <s v="dwiwahyu.triscowati@gmail.com"/>
    <s v="085237923152"/>
  </r>
  <r>
    <n v="3571"/>
    <s v="BPS Kota Kediri"/>
    <n v="340016941"/>
    <x v="81"/>
    <x v="82"/>
    <m/>
    <s v="SST"/>
    <s v="Perempuan"/>
    <s v="Penata Tk. I/(III/d)"/>
    <s v="Pranata Komputer Muda"/>
    <s v="DIV"/>
    <s v="yudiarti@bps.go.id"/>
    <s v="3571ipds@gmail.com"/>
    <s v="081362237971"/>
  </r>
  <r>
    <n v="3578"/>
    <s v="BPS Kota Surabaya"/>
    <n v="340015991"/>
    <x v="82"/>
    <x v="83"/>
    <m/>
    <s v="S.ST, M.Si"/>
    <s v="Laki-Laki"/>
    <s v="Pembina/(IV/a)"/>
    <s v="Pranata Komputer Madya"/>
    <s v="S2"/>
    <s v="edwine@bps.go.id"/>
    <s v="edwin.erifiandi@gmail.com"/>
    <s v="081937344757"/>
  </r>
  <r>
    <n v="3501"/>
    <s v="BPS Kabupaten Pacitan"/>
    <n v="340054216"/>
    <x v="83"/>
    <x v="84"/>
    <m/>
    <s v="SST., M.Si."/>
    <s v="Laki-Laki"/>
    <s v="Penata Tk. I/(III/d)"/>
    <s v="Statistisi Muda"/>
    <s v="S2"/>
    <s v="sony@bps.go.id"/>
    <s v="sony.trias@gmail.com"/>
    <s v="081336894264"/>
  </r>
  <r>
    <n v="7400"/>
    <s v="BPS Provinsi Sulawesi Tenggara"/>
    <n v="340019243"/>
    <x v="84"/>
    <x v="85"/>
    <m/>
    <s v="S.ST., ME"/>
    <s v="Laki-Laki"/>
    <s v="Pembina Tk. I/(IV/b)"/>
    <s v="Statistisi Madya"/>
    <s v="S2"/>
    <s v="muh.mulyadi@bps.go.id"/>
    <s v="muh.mulyadi83@gmail.com"/>
    <s v="08114000997"/>
  </r>
  <r>
    <n v="3523"/>
    <s v="BPS Kabupaten Tuban"/>
    <n v="340015985"/>
    <x v="85"/>
    <x v="86"/>
    <s v="-"/>
    <s v="S.ST, M.Si"/>
    <s v="Laki-Laki"/>
    <s v="Pembina/(IV/a)"/>
    <s v="Statistisi Madya"/>
    <s v="S2"/>
    <s v="suzatmo@bps.go.id"/>
    <s v="suzatmo@gmail.com"/>
    <s v="081330572912"/>
  </r>
  <r>
    <n v="7472"/>
    <s v="BPS Kota Baubau"/>
    <n v="340055497"/>
    <x v="86"/>
    <x v="87"/>
    <m/>
    <s v="S.Si., M.M"/>
    <s v="Laki-Laki"/>
    <s v="Penata Tk. I/(III/d)"/>
    <s v="Pranata Komputer Muda"/>
    <s v="S2"/>
    <s v="idham@bps.go.id"/>
    <s v="idham.7472@gmail.com"/>
    <s v="082191857945"/>
  </r>
  <r>
    <n v="3517"/>
    <s v="BPS Kabupaten Jombang"/>
    <n v="340020209"/>
    <x v="87"/>
    <x v="88"/>
    <m/>
    <s v="S.ST"/>
    <s v="Perempuan"/>
    <s v="Penata Tk. I/(III/d)"/>
    <s v="Statistisi Muda"/>
    <s v="DIV"/>
    <s v="reni@bps.go.id"/>
    <s v="reni.pramana@gmail.com"/>
    <s v="085335770009"/>
  </r>
  <r>
    <n v="7400"/>
    <s v="BPS Provinsi Sulawesi Tenggara"/>
    <n v="340019246"/>
    <x v="88"/>
    <x v="89"/>
    <m/>
    <s v="S.ST"/>
    <s v="Perempuan"/>
    <s v="Pembina/(IV/a)"/>
    <s v="Statistisi Madya"/>
    <s v="DIV"/>
    <s v="rizkiani@bps.go.id"/>
    <s v="rizkianimulyadi2004@gmail.com"/>
    <s v="082349549825"/>
  </r>
  <r>
    <n v="7407"/>
    <s v="BPS Kabupaten Wakatobi"/>
    <n v="340055507"/>
    <x v="89"/>
    <x v="90"/>
    <m/>
    <s v="S.Si, MM"/>
    <s v="Laki-Laki"/>
    <s v="Penata Tk. I/(III/d)"/>
    <s v="Statistisi Muda"/>
    <s v="S2"/>
    <s v="sudarmini@bps.go.id"/>
    <s v="sudarminikonawe@gmail.com"/>
    <s v="085236097145"/>
  </r>
  <r>
    <n v="3506"/>
    <s v="BPS Kabupaten Kediri"/>
    <n v="340016620"/>
    <x v="90"/>
    <x v="91"/>
    <m/>
    <s v="SE., M.A.P"/>
    <s v="Laki-Laki"/>
    <s v="Penata/(III/c)"/>
    <s v="Statistisi Muda"/>
    <s v="S2"/>
    <s v="kurniawan.yudi@bps.go.id"/>
    <s v="kurniawanyudi973@gmail.com"/>
    <s v="085715520349"/>
  </r>
  <r>
    <n v="3500"/>
    <s v="BPS Provinsi Jawa Timur"/>
    <n v="340020343"/>
    <x v="91"/>
    <x v="92"/>
    <s v="-"/>
    <s v="S.ST, M.Stat"/>
    <s v="Perempuan"/>
    <s v="Penata Tk. I/(III/d)"/>
    <s v="Statistisi Muda"/>
    <s v="S2"/>
    <s v="widia@bps.go.id"/>
    <s v="-"/>
    <s v="081238063680"/>
  </r>
  <r>
    <n v="7407"/>
    <s v="BPS Kabupaten Wakatobi"/>
    <n v="340056867"/>
    <x v="92"/>
    <x v="93"/>
    <m/>
    <s v="S.ST. "/>
    <s v="Laki-Laki"/>
    <s v="Penata/(III/c)"/>
    <s v="Statistisi Muda"/>
    <s v="DIV"/>
    <s v="nurkamal@bps.go.id"/>
    <s v="noestis51@gmail.com"/>
    <s v="082191918081"/>
  </r>
  <r>
    <n v="7409"/>
    <s v="BPS Kabupaten Buton Utara"/>
    <n v="340057200"/>
    <x v="93"/>
    <x v="94"/>
    <m/>
    <s v="S.ST"/>
    <s v="Laki-Laki"/>
    <s v="Penata/(III/c)"/>
    <s v="Statistisi Muda"/>
    <s v="DIV"/>
    <s v="risman3@bps.go.id"/>
    <s v="rismonman@gmail.com"/>
    <s v="082311753750"/>
  </r>
  <r>
    <n v="3508"/>
    <s v="BPS Kabupaten Lumajang"/>
    <n v="340013352"/>
    <x v="94"/>
    <x v="95"/>
    <m/>
    <s v="S.Si"/>
    <s v="Laki-Laki"/>
    <s v="Penata Tk. I/(III/d)"/>
    <s v="Pranata Komputer Muda"/>
    <s v="S1"/>
    <s v="samsulbakhri@bps.go.id"/>
    <s v="samsulb.1969@bps.go.id"/>
    <s v="082330274706"/>
  </r>
  <r>
    <n v="5200"/>
    <s v="BPS Provinsi Nusa Tenggara Barat"/>
    <n v="340054217"/>
    <x v="95"/>
    <x v="96"/>
    <m/>
    <s v="S.ST, M.M."/>
    <s v="Laki-Laki"/>
    <s v="Penata Tk. I/(III/d)"/>
    <s v="Pranata Komputer Muda"/>
    <s v="S2"/>
    <s v="cfatikhinp@bps.go.id"/>
    <s v="cfatikhinp@gmail.com"/>
    <s v="087881706407"/>
  </r>
  <r>
    <n v="3200"/>
    <s v="BPS Provinsi Jawa Barat"/>
    <n v="340017287"/>
    <x v="96"/>
    <x v="97"/>
    <m/>
    <s v="SST, MT"/>
    <s v="Laki-Laki"/>
    <s v="Pembina/(IV/a)"/>
    <s v="Pranata Komputer Madya"/>
    <s v="S2"/>
    <s v="purbo@bps.go.id"/>
    <s v="purbo82@gmail.com"/>
    <s v="085277099799"/>
  </r>
  <r>
    <n v="3313"/>
    <s v="BPS Kabupaten Karanganyar"/>
    <n v="340019213"/>
    <x v="97"/>
    <x v="98"/>
    <m/>
    <s v="S.ST, M.Stat"/>
    <s v="Perempuan"/>
    <s v="Pembina/(IV/a)"/>
    <s v="Statistisi Muda"/>
    <s v="S2"/>
    <s v="agustin.siti@bps.go.id"/>
    <s v="asa.lilaken@gmail.com"/>
    <s v="085229772997"/>
  </r>
  <r>
    <n v="3313"/>
    <s v="BPS Kabupaten Karanganyar "/>
    <n v="340017911"/>
    <x v="98"/>
    <x v="99"/>
    <m/>
    <s v="SST MT"/>
    <s v="Laki-Laki"/>
    <s v="Pembina/(IV/a)"/>
    <s v="Statistisi Madya"/>
    <s v="S2"/>
    <s v="wisnurdi@bps.go.id"/>
    <s v="wisnurdi@gmail.com"/>
    <s v="082328301083"/>
  </r>
  <r>
    <n v="9400"/>
    <s v="BPS Provinsi Papua"/>
    <n v="340054349"/>
    <x v="99"/>
    <x v="100"/>
    <m/>
    <s v="S.ST"/>
    <s v="Perempuan"/>
    <s v="Penata Tk. I/(III/d)"/>
    <s v="Statistisi Muda"/>
    <s v="DIV"/>
    <s v="rinancmanullang@bps.go.id"/>
    <s v="lacirina2010@gmail.com"/>
    <s v="082162809208"/>
  </r>
  <r>
    <n v="9501"/>
    <s v="BPS Kabupaten Merauke"/>
    <n v="340055887"/>
    <x v="100"/>
    <x v="101"/>
    <m/>
    <s v="S.S.T., M.E.K.K"/>
    <s v="Laki-Laki"/>
    <s v="Penata Tk. I/(III/d)"/>
    <s v="Statistisi Muda"/>
    <s v="S2"/>
    <s v="rbano@bps.go.id"/>
    <s v="raflypbano@gmail.com"/>
    <s v="0811490213"/>
  </r>
  <r>
    <n v="7200"/>
    <s v="BPS Provinsi Sulawesi Tengah"/>
    <n v="340056676"/>
    <x v="101"/>
    <x v="102"/>
    <m/>
    <s v=" SST, M.Sc"/>
    <s v="Perempuan"/>
    <s v="Penata/(III/c)"/>
    <s v="Statistisi Muda"/>
    <s v="S2"/>
    <s v="mayanti.mt@bps.go.id"/>
    <s v="mayanti.mt@bps.go.id"/>
    <s v="081314798313"/>
  </r>
  <r>
    <n v="3374"/>
    <s v="BPS Kota Semarang"/>
    <n v="340055038"/>
    <x v="102"/>
    <x v="103"/>
    <m/>
    <s v="S.Si"/>
    <s v="Perempuan"/>
    <s v="Penata/(III/c)"/>
    <s v="Statistisi Muda"/>
    <s v="S1"/>
    <s v="kartiko@bps.go.id"/>
    <s v="littlescient@gmail.com"/>
    <s v="085649609039"/>
  </r>
  <r>
    <n v="3374"/>
    <s v="BPS Kota Semarang"/>
    <n v="340013127"/>
    <x v="103"/>
    <x v="104"/>
    <s v="-"/>
    <s v="S.ST"/>
    <s v="Laki-Laki"/>
    <s v="Penata Tk. I/(III/d)"/>
    <s v="Statistisi Muda"/>
    <s v="DIV"/>
    <s v="elwan@bps.go.id"/>
    <s v="elwanwolu@gmail.com"/>
    <s v="08977979888"/>
  </r>
  <r>
    <n v="3309"/>
    <s v="BPS Kabupaten Boyolali"/>
    <n v="340050266"/>
    <x v="104"/>
    <x v="105"/>
    <m/>
    <s v="SST, M.Si"/>
    <s v="Perempuan"/>
    <s v="Penata Tk. I/(III/d)"/>
    <s v="Statistisi Muda"/>
    <s v="S2"/>
    <s v="vivinovita@bps.go.id"/>
    <s v="vivin.novitadewi@gmail.com"/>
    <s v="085282379729"/>
  </r>
  <r>
    <n v="3100"/>
    <s v="BPS Provinsi DKI Jakarta "/>
    <n v="340014586"/>
    <x v="105"/>
    <x v="106"/>
    <m/>
    <s v="S.Kom"/>
    <s v="Laki-Laki"/>
    <s v="Penata Tk. I/(III/d)"/>
    <s v="Pengelola PBJ Muda"/>
    <s v="S1"/>
    <s v="azizk@bps.go.id"/>
    <s v="wawanneo@gmail.com"/>
    <s v="081510330421"/>
  </r>
  <r>
    <n v="3100"/>
    <s v="BPS Provinsi DKI Jakarta"/>
    <n v="340016936"/>
    <x v="106"/>
    <x v="107"/>
    <m/>
    <s v="S.ST, ME"/>
    <s v="Perempuan"/>
    <s v="Pembina/(IV/a)"/>
    <s v="Analis Anggaran Ahli Muda"/>
    <s v="S2"/>
    <s v="lindakus@bps.go.id"/>
    <s v="lindakus81@gmail.com"/>
    <s v="089671184207"/>
  </r>
  <r>
    <n v="3309"/>
    <s v="bps kabupaten boyolali"/>
    <n v="340016142"/>
    <x v="107"/>
    <x v="108"/>
    <m/>
    <s v="S.ST"/>
    <s v="Laki-Laki"/>
    <s v="Penata Tk. I/(III/d)"/>
    <s v="Statistisi Muda"/>
    <s v="DIV"/>
    <s v="darmadi@bps.go.id"/>
    <s v="sudarboy.abu.anis.ibrohim@gmail.com"/>
    <s v="082265526737"/>
  </r>
  <r>
    <n v="3100"/>
    <s v="BPS Provinsi DKI Jakarta"/>
    <n v="34006302"/>
    <x v="108"/>
    <x v="109"/>
    <s v="-"/>
    <s v="S.ST, M.A."/>
    <s v="Perempuan"/>
    <s v="Penata/(III/c)"/>
    <s v="Statistisi Muda"/>
    <s v="S2"/>
    <s v="hastanti.sp@bps.go.id"/>
    <s v="hastanti.sp@gmail.com"/>
    <s v="085714228290"/>
  </r>
  <r>
    <n v="3100"/>
    <s v="BPS Provinsi DKI Jakarta"/>
    <n v="340011838"/>
    <x v="109"/>
    <x v="110"/>
    <m/>
    <s v="S.Si, M.Si."/>
    <s v="Perempuan"/>
    <s v="Pembina Tk. I/(IV/b)"/>
    <s v="Statistisi Madya"/>
    <s v="S2"/>
    <s v="riniapsari@bps.go.id"/>
    <s v="rini3100@gmail.com"/>
    <s v="08129378065"/>
  </r>
  <r>
    <n v="3100"/>
    <s v="BPS Provinsi DKI Jakarta"/>
    <n v="340017406"/>
    <x v="110"/>
    <x v="111"/>
    <m/>
    <s v="S.ST, M.Si"/>
    <s v="Perempuan"/>
    <s v="Penata Tk. I/(III/d)"/>
    <s v="Statistisi Muda"/>
    <s v="S2"/>
    <s v="budiutami@bps.go.id"/>
    <s v="budiutami@bps.go.id"/>
    <s v="081212101695"/>
  </r>
  <r>
    <n v="3174"/>
    <s v="BPS Kota Jakarta Barat"/>
    <n v="340051370"/>
    <x v="111"/>
    <x v="112"/>
    <m/>
    <s v="SE"/>
    <s v="Laki-Laki"/>
    <s v="Penata Tk. I/(III/d)"/>
    <s v="Kasubbag Umum"/>
    <s v="S1"/>
    <s v="wahid@bps.go.id"/>
    <s v="wahidbps@gmail.com"/>
    <s v="081294780409"/>
  </r>
  <r>
    <n v="3100"/>
    <s v="BPS Provinsi DKI Jakarta"/>
    <n v="340054258"/>
    <x v="112"/>
    <x v="113"/>
    <m/>
    <s v="SST, MEKK"/>
    <s v="Perempuan"/>
    <s v="Penata Tk. I/(III/d)"/>
    <s v="Statistisi Muda"/>
    <s v="S2"/>
    <s v="rsdewi@bps.go.id"/>
    <s v="ratihsd.12@gmail.com"/>
    <s v="085393020434"/>
  </r>
  <r>
    <n v="3101"/>
    <s v="BPS Kabupaten Kepulauan Seribu"/>
    <n v="340057201"/>
    <x v="113"/>
    <x v="114"/>
    <m/>
    <s v="S.ST., M.SE"/>
    <s v="Laki-Laki"/>
    <s v="Penata Tk. I/(III/d)"/>
    <s v="Statistisi Muda"/>
    <s v="S2"/>
    <s v="rizki.hadiman@bps.go.id"/>
    <s v="ryzqhdiman@gmail.com"/>
    <s v="082294757757"/>
  </r>
  <r>
    <n v="3175"/>
    <s v="BPS Kota Jakarta Utara"/>
    <n v="340058514"/>
    <x v="114"/>
    <x v="115"/>
    <m/>
    <s v="SST"/>
    <s v="Laki-Laki"/>
    <s v="Penata/(III/c)"/>
    <s v="Statistisi Muda"/>
    <s v="S1"/>
    <s v="ulul.rizqi@bps.go.id"/>
    <s v="ululterate@gmail.com"/>
    <s v="082198501385"/>
  </r>
  <r>
    <n v="3175"/>
    <s v="BPS Kota Jakarta Utara"/>
    <n v="340014782"/>
    <x v="115"/>
    <x v="116"/>
    <m/>
    <s v="S.ST"/>
    <s v="Laki-Laki"/>
    <s v="Penata Tk. I/(III/d)"/>
    <s v="Statistisi Muda"/>
    <s v="DIV"/>
    <s v="budidarma@bps.go.id"/>
    <s v="b.darma23@gmail.com"/>
    <s v="085846951781"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  <r>
    <m/>
    <m/>
    <m/>
    <x v="116"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7F4B1-AF7D-40F7-BD6D-6E91B61D6E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0" firstHeaderRow="1" firstDataRow="1" firstDataCol="1"/>
  <pivotFields count="14">
    <pivotField showAll="0"/>
    <pivotField showAll="0"/>
    <pivotField showAll="0"/>
    <pivotField axis="axisRow" dataField="1" showAll="0">
      <items count="119">
        <item x="109"/>
        <item x="37"/>
        <item x="16"/>
        <item x="12"/>
        <item x="48"/>
        <item x="66"/>
        <item x="94"/>
        <item x="5"/>
        <item x="24"/>
        <item x="103"/>
        <item x="90"/>
        <item x="70"/>
        <item x="18"/>
        <item x="115"/>
        <item x="32"/>
        <item x="34"/>
        <item x="105"/>
        <item x="54"/>
        <item x="23"/>
        <item x="9"/>
        <item x="36"/>
        <item x="10"/>
        <item x="33"/>
        <item x="74"/>
        <item x="85"/>
        <item x="46"/>
        <item x="45"/>
        <item x="72"/>
        <item x="82"/>
        <item x="29"/>
        <item m="1" x="117"/>
        <item x="107"/>
        <item x="7"/>
        <item x="49"/>
        <item x="50"/>
        <item x="35"/>
        <item x="59"/>
        <item x="44"/>
        <item x="2"/>
        <item x="25"/>
        <item x="106"/>
        <item x="55"/>
        <item x="26"/>
        <item x="15"/>
        <item x="62"/>
        <item x="17"/>
        <item x="81"/>
        <item x="27"/>
        <item x="56"/>
        <item x="22"/>
        <item x="63"/>
        <item x="41"/>
        <item x="52"/>
        <item x="110"/>
        <item x="4"/>
        <item x="51"/>
        <item x="75"/>
        <item x="96"/>
        <item x="77"/>
        <item x="98"/>
        <item x="65"/>
        <item x="84"/>
        <item x="40"/>
        <item x="88"/>
        <item x="58"/>
        <item x="30"/>
        <item x="91"/>
        <item x="97"/>
        <item x="60"/>
        <item x="20"/>
        <item x="8"/>
        <item x="87"/>
        <item x="64"/>
        <item x="89"/>
        <item x="104"/>
        <item x="111"/>
        <item x="14"/>
        <item x="80"/>
        <item x="53"/>
        <item x="31"/>
        <item x="78"/>
        <item x="1"/>
        <item x="19"/>
        <item x="71"/>
        <item x="86"/>
        <item x="95"/>
        <item x="43"/>
        <item x="99"/>
        <item x="69"/>
        <item x="0"/>
        <item x="102"/>
        <item x="83"/>
        <item x="47"/>
        <item x="61"/>
        <item x="112"/>
        <item x="92"/>
        <item x="67"/>
        <item x="100"/>
        <item x="6"/>
        <item x="3"/>
        <item x="68"/>
        <item x="76"/>
        <item x="108"/>
        <item x="73"/>
        <item x="101"/>
        <item x="113"/>
        <item x="93"/>
        <item x="39"/>
        <item x="79"/>
        <item x="28"/>
        <item x="21"/>
        <item x="42"/>
        <item x="57"/>
        <item x="13"/>
        <item x="114"/>
        <item x="38"/>
        <item x="11"/>
        <item x="116"/>
        <item t="default"/>
      </items>
    </pivotField>
    <pivotField axis="axisRow" showAll="0">
      <items count="119">
        <item x="37"/>
        <item x="19"/>
        <item x="28"/>
        <item x="14"/>
        <item x="4"/>
        <item x="75"/>
        <item x="98"/>
        <item x="24"/>
        <item x="48"/>
        <item x="65"/>
        <item x="20"/>
        <item x="77"/>
        <item x="3"/>
        <item x="69"/>
        <item x="106"/>
        <item x="116"/>
        <item x="111"/>
        <item x="79"/>
        <item x="15"/>
        <item x="56"/>
        <item x="96"/>
        <item x="45"/>
        <item x="23"/>
        <item x="58"/>
        <item x="38"/>
        <item x="35"/>
        <item x="80"/>
        <item x="59"/>
        <item x="21"/>
        <item x="16"/>
        <item x="62"/>
        <item x="81"/>
        <item x="71"/>
        <item x="83"/>
        <item x="104"/>
        <item x="78"/>
        <item x="53"/>
        <item x="63"/>
        <item x="6"/>
        <item x="11"/>
        <item x="13"/>
        <item x="76"/>
        <item x="109"/>
        <item x="30"/>
        <item x="61"/>
        <item x="25"/>
        <item x="9"/>
        <item x="31"/>
        <item x="27"/>
        <item x="55"/>
        <item x="0"/>
        <item x="32"/>
        <item x="52"/>
        <item x="87"/>
        <item x="12"/>
        <item x="10"/>
        <item x="51"/>
        <item x="103"/>
        <item x="47"/>
        <item x="68"/>
        <item x="107"/>
        <item x="102"/>
        <item x="54"/>
        <item x="2"/>
        <item x="85"/>
        <item x="93"/>
        <item x="18"/>
        <item x="42"/>
        <item x="70"/>
        <item x="41"/>
        <item x="39"/>
        <item x="43"/>
        <item x="101"/>
        <item x="46"/>
        <item x="113"/>
        <item x="88"/>
        <item x="100"/>
        <item x="110"/>
        <item x="40"/>
        <item x="34"/>
        <item x="94"/>
        <item x="17"/>
        <item x="114"/>
        <item x="60"/>
        <item x="89"/>
        <item x="57"/>
        <item x="33"/>
        <item x="95"/>
        <item x="74"/>
        <item x="36"/>
        <item x="84"/>
        <item x="50"/>
        <item x="5"/>
        <item x="72"/>
        <item x="108"/>
        <item x="90"/>
        <item x="44"/>
        <item x="29"/>
        <item x="86"/>
        <item x="66"/>
        <item x="8"/>
        <item x="115"/>
        <item x="1"/>
        <item x="105"/>
        <item x="112"/>
        <item x="92"/>
        <item x="99"/>
        <item x="64"/>
        <item x="67"/>
        <item x="22"/>
        <item x="73"/>
        <item x="7"/>
        <item x="91"/>
        <item x="97"/>
        <item x="82"/>
        <item x="26"/>
        <item x="49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237">
    <i>
      <x/>
    </i>
    <i r="1">
      <x v="1"/>
    </i>
    <i>
      <x v="1"/>
    </i>
    <i r="1">
      <x v="82"/>
    </i>
    <i>
      <x v="2"/>
    </i>
    <i r="1">
      <x v="109"/>
    </i>
    <i>
      <x v="3"/>
    </i>
    <i r="1">
      <x v="76"/>
    </i>
    <i>
      <x v="4"/>
    </i>
    <i r="1">
      <x v="54"/>
    </i>
    <i>
      <x v="5"/>
    </i>
    <i r="1">
      <x v="23"/>
    </i>
    <i>
      <x v="6"/>
    </i>
    <i r="1">
      <x v="67"/>
    </i>
    <i>
      <x v="7"/>
    </i>
    <i r="1">
      <x v="8"/>
    </i>
    <i>
      <x v="8"/>
    </i>
    <i r="1">
      <x v="92"/>
    </i>
    <i>
      <x v="9"/>
    </i>
    <i r="1">
      <x v="72"/>
    </i>
    <i>
      <x v="10"/>
    </i>
    <i r="1">
      <x v="69"/>
    </i>
    <i>
      <x v="11"/>
    </i>
    <i r="1">
      <x v="101"/>
    </i>
    <i>
      <x v="12"/>
    </i>
    <i r="1">
      <x v="99"/>
    </i>
    <i>
      <x v="13"/>
    </i>
    <i r="1">
      <x v="100"/>
    </i>
    <i>
      <x v="14"/>
    </i>
    <i r="1">
      <x v="16"/>
    </i>
    <i>
      <x v="15"/>
    </i>
    <i r="1">
      <x v="13"/>
    </i>
    <i>
      <x v="16"/>
    </i>
    <i r="1">
      <x v="53"/>
    </i>
    <i>
      <x v="17"/>
    </i>
    <i r="1">
      <x v="80"/>
    </i>
    <i>
      <x v="18"/>
    </i>
    <i r="1">
      <x v="43"/>
    </i>
    <i>
      <x v="19"/>
    </i>
    <i r="1">
      <x v="41"/>
    </i>
    <i>
      <x v="20"/>
    </i>
    <i r="1">
      <x v="85"/>
    </i>
    <i>
      <x v="21"/>
    </i>
    <i r="1">
      <x v="37"/>
    </i>
    <i>
      <x v="22"/>
    </i>
    <i r="1">
      <x v="18"/>
    </i>
    <i>
      <x v="23"/>
    </i>
    <i r="1">
      <x v="112"/>
    </i>
    <i>
      <x v="24"/>
    </i>
    <i r="1">
      <x v="1"/>
    </i>
    <i>
      <x v="25"/>
    </i>
    <i r="1">
      <x v="35"/>
    </i>
    <i>
      <x v="26"/>
    </i>
    <i r="1">
      <x v="108"/>
    </i>
    <i>
      <x v="27"/>
    </i>
    <i r="1">
      <x v="64"/>
    </i>
    <i>
      <x v="28"/>
    </i>
    <i r="1">
      <x v="110"/>
    </i>
    <i>
      <x v="29"/>
    </i>
    <i r="1">
      <x v="2"/>
    </i>
    <i>
      <x v="30"/>
    </i>
    <i r="1">
      <x v="93"/>
    </i>
    <i>
      <x v="31"/>
    </i>
    <i r="1">
      <x v="77"/>
    </i>
    <i>
      <x v="32"/>
    </i>
    <i r="1">
      <x v="11"/>
    </i>
    <i>
      <x v="33"/>
    </i>
    <i r="1">
      <x v="28"/>
    </i>
    <i>
      <x v="34"/>
    </i>
    <i r="1">
      <x v="9"/>
    </i>
    <i>
      <x v="35"/>
    </i>
    <i r="1">
      <x v="58"/>
    </i>
    <i>
      <x v="36"/>
    </i>
    <i r="1">
      <x v="52"/>
    </i>
    <i>
      <x v="37"/>
    </i>
    <i r="1">
      <x v="44"/>
    </i>
    <i>
      <x v="38"/>
    </i>
    <i r="1">
      <x v="98"/>
    </i>
    <i>
      <x v="39"/>
    </i>
    <i r="1">
      <x v="116"/>
    </i>
    <i>
      <x v="40"/>
    </i>
    <i r="1">
      <x v="113"/>
    </i>
    <i>
      <x v="41"/>
    </i>
    <i r="1">
      <x v="56"/>
    </i>
    <i>
      <x v="42"/>
    </i>
    <i r="1">
      <x v="102"/>
    </i>
    <i>
      <x v="43"/>
    </i>
    <i r="1">
      <x v="65"/>
    </i>
    <i>
      <x v="44"/>
    </i>
    <i r="1">
      <x v="68"/>
    </i>
    <i>
      <x v="45"/>
    </i>
    <i r="1">
      <x v="39"/>
    </i>
    <i>
      <x v="46"/>
    </i>
    <i r="1">
      <x v="19"/>
    </i>
    <i>
      <x v="47"/>
    </i>
    <i r="1">
      <x v="79"/>
    </i>
    <i>
      <x v="48"/>
    </i>
    <i r="1">
      <x v="47"/>
    </i>
    <i>
      <x v="49"/>
    </i>
    <i r="1">
      <x v="17"/>
    </i>
    <i>
      <x v="50"/>
    </i>
    <i r="1">
      <x v="89"/>
    </i>
    <i>
      <x v="51"/>
    </i>
    <i r="1">
      <x v="14"/>
    </i>
    <i>
      <x v="52"/>
    </i>
    <i r="1">
      <x v="55"/>
    </i>
    <i>
      <x v="53"/>
    </i>
    <i r="1">
      <x v="84"/>
    </i>
    <i>
      <x v="54"/>
    </i>
    <i r="1">
      <x v="3"/>
    </i>
    <i>
      <x v="55"/>
    </i>
    <i r="1">
      <x v="21"/>
    </i>
    <i>
      <x v="56"/>
    </i>
    <i r="1">
      <x v="34"/>
    </i>
    <i>
      <x v="57"/>
    </i>
    <i r="1">
      <x v="90"/>
    </i>
    <i>
      <x v="58"/>
    </i>
    <i r="1">
      <x v="25"/>
    </i>
    <i>
      <x v="59"/>
    </i>
    <i r="1">
      <x v="96"/>
    </i>
    <i>
      <x v="60"/>
    </i>
    <i r="1">
      <x v="40"/>
    </i>
    <i>
      <x v="61"/>
    </i>
    <i r="1">
      <x v="104"/>
    </i>
    <i>
      <x v="62"/>
    </i>
    <i r="1">
      <x v="78"/>
    </i>
    <i>
      <x v="63"/>
    </i>
    <i r="1">
      <x v="38"/>
    </i>
    <i>
      <x v="64"/>
    </i>
    <i r="1">
      <x v="61"/>
    </i>
    <i>
      <x v="65"/>
    </i>
    <i r="1">
      <x v="95"/>
    </i>
    <i>
      <x v="66"/>
    </i>
    <i r="1">
      <x v="12"/>
    </i>
    <i>
      <x v="67"/>
    </i>
    <i r="1">
      <x v="51"/>
    </i>
    <i>
      <x v="68"/>
    </i>
    <i r="1">
      <x v="88"/>
    </i>
    <i>
      <x v="69"/>
    </i>
    <i r="1">
      <x v="62"/>
    </i>
    <i>
      <x v="70"/>
    </i>
    <i r="1">
      <x v="115"/>
    </i>
    <i>
      <x v="71"/>
    </i>
    <i r="1">
      <x v="111"/>
    </i>
    <i>
      <x v="72"/>
    </i>
    <i r="1">
      <x v="97"/>
    </i>
    <i>
      <x v="73"/>
    </i>
    <i r="1">
      <x v="26"/>
    </i>
    <i>
      <x v="74"/>
    </i>
    <i r="1">
      <x v="94"/>
    </i>
    <i>
      <x v="75"/>
    </i>
    <i r="1">
      <x v="71"/>
    </i>
    <i>
      <x v="76"/>
    </i>
    <i r="1">
      <x v="87"/>
    </i>
    <i>
      <x v="77"/>
    </i>
    <i r="1">
      <x/>
    </i>
    <i>
      <x v="78"/>
    </i>
    <i r="1">
      <x v="107"/>
    </i>
    <i>
      <x v="79"/>
    </i>
    <i r="1">
      <x v="15"/>
    </i>
    <i>
      <x v="80"/>
    </i>
    <i r="1">
      <x v="106"/>
    </i>
    <i>
      <x v="81"/>
    </i>
    <i r="1">
      <x v="45"/>
    </i>
    <i>
      <x v="82"/>
    </i>
    <i r="1">
      <x v="105"/>
    </i>
    <i>
      <x v="83"/>
    </i>
    <i r="1">
      <x v="36"/>
    </i>
    <i>
      <x v="84"/>
    </i>
    <i r="1">
      <x v="63"/>
    </i>
    <i>
      <x v="85"/>
    </i>
    <i r="1">
      <x v="48"/>
    </i>
    <i>
      <x v="86"/>
    </i>
    <i r="1">
      <x v="22"/>
    </i>
    <i>
      <x v="87"/>
    </i>
    <i r="1">
      <x v="6"/>
    </i>
    <i>
      <x v="88"/>
    </i>
    <i r="1">
      <x v="103"/>
    </i>
    <i>
      <x v="89"/>
    </i>
    <i r="1">
      <x v="20"/>
    </i>
    <i>
      <x v="90"/>
    </i>
    <i r="1">
      <x v="91"/>
    </i>
    <i>
      <x v="91"/>
    </i>
    <i r="1">
      <x v="33"/>
    </i>
    <i>
      <x v="92"/>
    </i>
    <i r="1">
      <x v="7"/>
    </i>
    <i>
      <x v="93"/>
    </i>
    <i r="1">
      <x v="83"/>
    </i>
    <i>
      <x v="94"/>
    </i>
    <i r="1">
      <x v="31"/>
    </i>
    <i>
      <x v="95"/>
    </i>
    <i r="1">
      <x v="73"/>
    </i>
    <i>
      <x v="96"/>
    </i>
    <i r="1">
      <x v="86"/>
    </i>
    <i>
      <x v="97"/>
    </i>
    <i r="1">
      <x v="29"/>
    </i>
    <i>
      <x v="98"/>
    </i>
    <i r="1">
      <x v="24"/>
    </i>
    <i>
      <x v="99"/>
    </i>
    <i r="1">
      <x v="60"/>
    </i>
    <i>
      <x v="100"/>
    </i>
    <i r="1">
      <x v="70"/>
    </i>
    <i>
      <x v="101"/>
    </i>
    <i r="1">
      <x v="114"/>
    </i>
    <i>
      <x v="102"/>
    </i>
    <i r="1">
      <x v="81"/>
    </i>
    <i>
      <x v="103"/>
    </i>
    <i r="1">
      <x v="74"/>
    </i>
    <i>
      <x v="104"/>
    </i>
    <i r="1">
      <x v="75"/>
    </i>
    <i>
      <x v="105"/>
    </i>
    <i r="1">
      <x v="66"/>
    </i>
    <i>
      <x v="106"/>
    </i>
    <i r="1">
      <x v="59"/>
    </i>
    <i>
      <x v="107"/>
    </i>
    <i r="1">
      <x v="50"/>
    </i>
    <i>
      <x v="108"/>
    </i>
    <i r="1">
      <x v="5"/>
    </i>
    <i>
      <x v="109"/>
    </i>
    <i r="1">
      <x v="49"/>
    </i>
    <i>
      <x v="110"/>
    </i>
    <i r="1">
      <x v="27"/>
    </i>
    <i>
      <x v="111"/>
    </i>
    <i r="1">
      <x v="32"/>
    </i>
    <i>
      <x v="112"/>
    </i>
    <i r="1">
      <x v="10"/>
    </i>
    <i>
      <x v="113"/>
    </i>
    <i r="1">
      <x v="57"/>
    </i>
    <i>
      <x v="114"/>
    </i>
    <i r="1">
      <x v="46"/>
    </i>
    <i>
      <x v="115"/>
    </i>
    <i r="1">
      <x v="42"/>
    </i>
    <i>
      <x v="116"/>
    </i>
    <i r="1">
      <x v="4"/>
    </i>
    <i>
      <x v="117"/>
    </i>
    <i r="1">
      <x v="117"/>
    </i>
    <i t="grand">
      <x/>
    </i>
  </rowItems>
  <colItems count="1">
    <i/>
  </colItems>
  <dataFields count="1">
    <dataField name="Count of NIP (Contoh: 197907072003121001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st/" TargetMode="External"/><Relationship Id="rId13" Type="http://schemas.openxmlformats.org/officeDocument/2006/relationships/hyperlink" Target="http://s.st/" TargetMode="External"/><Relationship Id="rId18" Type="http://schemas.openxmlformats.org/officeDocument/2006/relationships/hyperlink" Target="http://s.st/" TargetMode="External"/><Relationship Id="rId26" Type="http://schemas.openxmlformats.org/officeDocument/2006/relationships/hyperlink" Target="http://s.st/" TargetMode="External"/><Relationship Id="rId3" Type="http://schemas.openxmlformats.org/officeDocument/2006/relationships/hyperlink" Target="http://s.st/" TargetMode="External"/><Relationship Id="rId21" Type="http://schemas.openxmlformats.org/officeDocument/2006/relationships/hyperlink" Target="http://s.st/" TargetMode="External"/><Relationship Id="rId7" Type="http://schemas.openxmlformats.org/officeDocument/2006/relationships/hyperlink" Target="http://s.st/" TargetMode="External"/><Relationship Id="rId12" Type="http://schemas.openxmlformats.org/officeDocument/2006/relationships/hyperlink" Target="http://s.st/" TargetMode="External"/><Relationship Id="rId17" Type="http://schemas.openxmlformats.org/officeDocument/2006/relationships/hyperlink" Target="http://s.st/" TargetMode="External"/><Relationship Id="rId25" Type="http://schemas.openxmlformats.org/officeDocument/2006/relationships/hyperlink" Target="http://s.si/" TargetMode="External"/><Relationship Id="rId2" Type="http://schemas.openxmlformats.org/officeDocument/2006/relationships/hyperlink" Target="http://s.si/" TargetMode="External"/><Relationship Id="rId16" Type="http://schemas.openxmlformats.org/officeDocument/2006/relationships/hyperlink" Target="http://s.st/" TargetMode="External"/><Relationship Id="rId20" Type="http://schemas.openxmlformats.org/officeDocument/2006/relationships/hyperlink" Target="http://s.st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m.si/" TargetMode="External"/><Relationship Id="rId6" Type="http://schemas.openxmlformats.org/officeDocument/2006/relationships/hyperlink" Target="http://s.st/" TargetMode="External"/><Relationship Id="rId11" Type="http://schemas.openxmlformats.org/officeDocument/2006/relationships/hyperlink" Target="http://s.st/" TargetMode="External"/><Relationship Id="rId24" Type="http://schemas.openxmlformats.org/officeDocument/2006/relationships/hyperlink" Target="http://s.st/" TargetMode="External"/><Relationship Id="rId5" Type="http://schemas.openxmlformats.org/officeDocument/2006/relationships/hyperlink" Target="http://s.si/" TargetMode="External"/><Relationship Id="rId15" Type="http://schemas.openxmlformats.org/officeDocument/2006/relationships/hyperlink" Target="http://s.si/" TargetMode="External"/><Relationship Id="rId23" Type="http://schemas.openxmlformats.org/officeDocument/2006/relationships/hyperlink" Target="http://s.si/" TargetMode="External"/><Relationship Id="rId28" Type="http://schemas.openxmlformats.org/officeDocument/2006/relationships/hyperlink" Target="http://s.st/" TargetMode="External"/><Relationship Id="rId10" Type="http://schemas.openxmlformats.org/officeDocument/2006/relationships/hyperlink" Target="http://s.st/" TargetMode="External"/><Relationship Id="rId19" Type="http://schemas.openxmlformats.org/officeDocument/2006/relationships/hyperlink" Target="http://s.st/" TargetMode="External"/><Relationship Id="rId4" Type="http://schemas.openxmlformats.org/officeDocument/2006/relationships/hyperlink" Target="http://s.st/" TargetMode="External"/><Relationship Id="rId9" Type="http://schemas.openxmlformats.org/officeDocument/2006/relationships/hyperlink" Target="http://s.st/" TargetMode="External"/><Relationship Id="rId14" Type="http://schemas.openxmlformats.org/officeDocument/2006/relationships/hyperlink" Target="http://s.st/" TargetMode="External"/><Relationship Id="rId22" Type="http://schemas.openxmlformats.org/officeDocument/2006/relationships/hyperlink" Target="http://s.st/" TargetMode="External"/><Relationship Id="rId27" Type="http://schemas.openxmlformats.org/officeDocument/2006/relationships/hyperlink" Target="http://s.st/" TargetMode="External"/><Relationship Id="rId30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.st/" TargetMode="External"/><Relationship Id="rId13" Type="http://schemas.openxmlformats.org/officeDocument/2006/relationships/hyperlink" Target="http://s.st/" TargetMode="External"/><Relationship Id="rId18" Type="http://schemas.openxmlformats.org/officeDocument/2006/relationships/hyperlink" Target="http://s.st/" TargetMode="External"/><Relationship Id="rId3" Type="http://schemas.openxmlformats.org/officeDocument/2006/relationships/hyperlink" Target="http://s.st/" TargetMode="External"/><Relationship Id="rId21" Type="http://schemas.openxmlformats.org/officeDocument/2006/relationships/hyperlink" Target="http://s.si/" TargetMode="External"/><Relationship Id="rId7" Type="http://schemas.openxmlformats.org/officeDocument/2006/relationships/hyperlink" Target="http://s.st/" TargetMode="External"/><Relationship Id="rId12" Type="http://schemas.openxmlformats.org/officeDocument/2006/relationships/hyperlink" Target="http://s.si/" TargetMode="External"/><Relationship Id="rId17" Type="http://schemas.openxmlformats.org/officeDocument/2006/relationships/hyperlink" Target="http://s.st/" TargetMode="External"/><Relationship Id="rId2" Type="http://schemas.openxmlformats.org/officeDocument/2006/relationships/hyperlink" Target="http://s.st/" TargetMode="External"/><Relationship Id="rId16" Type="http://schemas.openxmlformats.org/officeDocument/2006/relationships/hyperlink" Target="http://s.si/" TargetMode="External"/><Relationship Id="rId20" Type="http://schemas.openxmlformats.org/officeDocument/2006/relationships/hyperlink" Target="http://s.st/" TargetMode="External"/><Relationship Id="rId1" Type="http://schemas.openxmlformats.org/officeDocument/2006/relationships/hyperlink" Target="http://s.si/" TargetMode="External"/><Relationship Id="rId6" Type="http://schemas.openxmlformats.org/officeDocument/2006/relationships/hyperlink" Target="http://s.st/" TargetMode="External"/><Relationship Id="rId11" Type="http://schemas.openxmlformats.org/officeDocument/2006/relationships/hyperlink" Target="http://s.st/" TargetMode="External"/><Relationship Id="rId5" Type="http://schemas.openxmlformats.org/officeDocument/2006/relationships/hyperlink" Target="http://s.st/" TargetMode="External"/><Relationship Id="rId15" Type="http://schemas.openxmlformats.org/officeDocument/2006/relationships/hyperlink" Target="http://s.st/" TargetMode="External"/><Relationship Id="rId23" Type="http://schemas.openxmlformats.org/officeDocument/2006/relationships/hyperlink" Target="http://s.st/" TargetMode="External"/><Relationship Id="rId10" Type="http://schemas.openxmlformats.org/officeDocument/2006/relationships/hyperlink" Target="http://s.st/" TargetMode="External"/><Relationship Id="rId19" Type="http://schemas.openxmlformats.org/officeDocument/2006/relationships/hyperlink" Target="http://s.st/" TargetMode="External"/><Relationship Id="rId4" Type="http://schemas.openxmlformats.org/officeDocument/2006/relationships/hyperlink" Target="http://m.si/" TargetMode="External"/><Relationship Id="rId9" Type="http://schemas.openxmlformats.org/officeDocument/2006/relationships/hyperlink" Target="http://s.st/" TargetMode="External"/><Relationship Id="rId14" Type="http://schemas.openxmlformats.org/officeDocument/2006/relationships/hyperlink" Target="http://s.st/" TargetMode="External"/><Relationship Id="rId22" Type="http://schemas.openxmlformats.org/officeDocument/2006/relationships/hyperlink" Target="http://s.st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.st/" TargetMode="External"/><Relationship Id="rId3" Type="http://schemas.openxmlformats.org/officeDocument/2006/relationships/hyperlink" Target="http://s.si/" TargetMode="External"/><Relationship Id="rId7" Type="http://schemas.openxmlformats.org/officeDocument/2006/relationships/hyperlink" Target="http://s.si/" TargetMode="External"/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Relationship Id="rId6" Type="http://schemas.openxmlformats.org/officeDocument/2006/relationships/hyperlink" Target="http://s.st/" TargetMode="External"/><Relationship Id="rId5" Type="http://schemas.openxmlformats.org/officeDocument/2006/relationships/hyperlink" Target="http://s.st/" TargetMode="External"/><Relationship Id="rId10" Type="http://schemas.openxmlformats.org/officeDocument/2006/relationships/hyperlink" Target="http://s.st/" TargetMode="External"/><Relationship Id="rId4" Type="http://schemas.openxmlformats.org/officeDocument/2006/relationships/hyperlink" Target="http://s.st/" TargetMode="External"/><Relationship Id="rId9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68E2-DF0F-46AF-AE60-1F10D66C363E}">
  <dimension ref="A3:B240"/>
  <sheetViews>
    <sheetView workbookViewId="0">
      <selection activeCell="B238" sqref="B238"/>
    </sheetView>
  </sheetViews>
  <sheetFormatPr defaultRowHeight="12.75" x14ac:dyDescent="0.2"/>
  <cols>
    <col min="1" max="1" width="31.42578125" bestFit="1" customWidth="1"/>
    <col min="2" max="2" width="40.5703125" bestFit="1" customWidth="1"/>
  </cols>
  <sheetData>
    <row r="3" spans="1:2" x14ac:dyDescent="0.2">
      <c r="A3" s="6" t="s">
        <v>1085</v>
      </c>
      <c r="B3" t="s">
        <v>1088</v>
      </c>
    </row>
    <row r="4" spans="1:2" x14ac:dyDescent="0.2">
      <c r="A4" s="7" t="s">
        <v>342</v>
      </c>
      <c r="B4">
        <v>1</v>
      </c>
    </row>
    <row r="5" spans="1:2" x14ac:dyDescent="0.2">
      <c r="A5" s="8" t="s">
        <v>341</v>
      </c>
      <c r="B5">
        <v>1</v>
      </c>
    </row>
    <row r="6" spans="1:2" x14ac:dyDescent="0.2">
      <c r="A6" s="7" t="s">
        <v>191</v>
      </c>
      <c r="B6">
        <v>1</v>
      </c>
    </row>
    <row r="7" spans="1:2" x14ac:dyDescent="0.2">
      <c r="A7" s="8" t="s">
        <v>190</v>
      </c>
      <c r="B7">
        <v>1</v>
      </c>
    </row>
    <row r="8" spans="1:2" x14ac:dyDescent="0.2">
      <c r="A8" s="7" t="s">
        <v>266</v>
      </c>
      <c r="B8">
        <v>1</v>
      </c>
    </row>
    <row r="9" spans="1:2" x14ac:dyDescent="0.2">
      <c r="A9" s="8" t="s">
        <v>265</v>
      </c>
      <c r="B9">
        <v>1</v>
      </c>
    </row>
    <row r="10" spans="1:2" x14ac:dyDescent="0.2">
      <c r="A10" s="7" t="s">
        <v>150</v>
      </c>
      <c r="B10">
        <v>1</v>
      </c>
    </row>
    <row r="11" spans="1:2" x14ac:dyDescent="0.2">
      <c r="A11" s="8" t="s">
        <v>149</v>
      </c>
      <c r="B11">
        <v>1</v>
      </c>
    </row>
    <row r="12" spans="1:2" x14ac:dyDescent="0.2">
      <c r="A12" s="7" t="s">
        <v>65</v>
      </c>
      <c r="B12">
        <v>1</v>
      </c>
    </row>
    <row r="13" spans="1:2" x14ac:dyDescent="0.2">
      <c r="A13" s="8" t="s">
        <v>64</v>
      </c>
      <c r="B13">
        <v>1</v>
      </c>
    </row>
    <row r="14" spans="1:2" x14ac:dyDescent="0.2">
      <c r="A14" s="7" t="s">
        <v>672</v>
      </c>
      <c r="B14">
        <v>1</v>
      </c>
    </row>
    <row r="15" spans="1:2" x14ac:dyDescent="0.2">
      <c r="A15" s="8" t="s">
        <v>671</v>
      </c>
      <c r="B15">
        <v>1</v>
      </c>
    </row>
    <row r="16" spans="1:2" x14ac:dyDescent="0.2">
      <c r="A16" s="7" t="s">
        <v>831</v>
      </c>
      <c r="B16">
        <v>1</v>
      </c>
    </row>
    <row r="17" spans="1:2" x14ac:dyDescent="0.2">
      <c r="A17" s="8" t="s">
        <v>830</v>
      </c>
      <c r="B17">
        <v>1</v>
      </c>
    </row>
    <row r="18" spans="1:2" x14ac:dyDescent="0.2">
      <c r="A18" s="7" t="s">
        <v>235</v>
      </c>
      <c r="B18">
        <v>1</v>
      </c>
    </row>
    <row r="19" spans="1:2" x14ac:dyDescent="0.2">
      <c r="A19" s="8" t="s">
        <v>234</v>
      </c>
      <c r="B19">
        <v>1</v>
      </c>
    </row>
    <row r="20" spans="1:2" x14ac:dyDescent="0.2">
      <c r="A20" s="7" t="s">
        <v>427</v>
      </c>
      <c r="B20">
        <v>1</v>
      </c>
    </row>
    <row r="21" spans="1:2" x14ac:dyDescent="0.2">
      <c r="A21" s="8" t="s">
        <v>426</v>
      </c>
      <c r="B21">
        <v>1</v>
      </c>
    </row>
    <row r="22" spans="1:2" x14ac:dyDescent="0.2">
      <c r="A22" s="7" t="s">
        <v>576</v>
      </c>
      <c r="B22">
        <v>1</v>
      </c>
    </row>
    <row r="23" spans="1:2" x14ac:dyDescent="0.2">
      <c r="A23" s="8" t="s">
        <v>575</v>
      </c>
      <c r="B23">
        <v>1</v>
      </c>
    </row>
    <row r="24" spans="1:2" x14ac:dyDescent="0.2">
      <c r="A24" s="7" t="s">
        <v>199</v>
      </c>
      <c r="B24">
        <v>1</v>
      </c>
    </row>
    <row r="25" spans="1:2" x14ac:dyDescent="0.2">
      <c r="A25" s="8" t="s">
        <v>198</v>
      </c>
      <c r="B25">
        <v>1</v>
      </c>
    </row>
    <row r="26" spans="1:2" x14ac:dyDescent="0.2">
      <c r="A26" s="7" t="s">
        <v>688</v>
      </c>
      <c r="B26">
        <v>1</v>
      </c>
    </row>
    <row r="27" spans="1:2" x14ac:dyDescent="0.2">
      <c r="A27" s="8" t="s">
        <v>687</v>
      </c>
      <c r="B27">
        <v>1</v>
      </c>
    </row>
    <row r="28" spans="1:2" x14ac:dyDescent="0.2">
      <c r="A28" s="7" t="s">
        <v>55</v>
      </c>
      <c r="B28">
        <v>1</v>
      </c>
    </row>
    <row r="29" spans="1:2" x14ac:dyDescent="0.2">
      <c r="A29" s="8" t="s">
        <v>54</v>
      </c>
      <c r="B29">
        <v>1</v>
      </c>
    </row>
    <row r="30" spans="1:2" x14ac:dyDescent="0.2">
      <c r="A30" s="7" t="s">
        <v>624</v>
      </c>
      <c r="B30">
        <v>1</v>
      </c>
    </row>
    <row r="31" spans="1:2" x14ac:dyDescent="0.2">
      <c r="A31" s="8" t="s">
        <v>623</v>
      </c>
      <c r="B31">
        <v>1</v>
      </c>
    </row>
    <row r="32" spans="1:2" x14ac:dyDescent="0.2">
      <c r="A32" s="7" t="s">
        <v>900</v>
      </c>
      <c r="B32">
        <v>1</v>
      </c>
    </row>
    <row r="33" spans="1:2" x14ac:dyDescent="0.2">
      <c r="A33" s="8" t="s">
        <v>899</v>
      </c>
      <c r="B33">
        <v>1</v>
      </c>
    </row>
    <row r="34" spans="1:2" x14ac:dyDescent="0.2">
      <c r="A34" s="7" t="s">
        <v>947</v>
      </c>
      <c r="B34">
        <v>1</v>
      </c>
    </row>
    <row r="35" spans="1:2" x14ac:dyDescent="0.2">
      <c r="A35" s="8" t="s">
        <v>946</v>
      </c>
      <c r="B35">
        <v>1</v>
      </c>
    </row>
    <row r="36" spans="1:2" x14ac:dyDescent="0.2">
      <c r="A36" s="7" t="s">
        <v>940</v>
      </c>
      <c r="B36">
        <v>1</v>
      </c>
    </row>
    <row r="37" spans="1:2" x14ac:dyDescent="0.2">
      <c r="A37" s="8" t="s">
        <v>939</v>
      </c>
      <c r="B37">
        <v>1</v>
      </c>
    </row>
    <row r="38" spans="1:2" x14ac:dyDescent="0.2">
      <c r="A38" s="7" t="s">
        <v>703</v>
      </c>
      <c r="B38">
        <v>1</v>
      </c>
    </row>
    <row r="39" spans="1:2" x14ac:dyDescent="0.2">
      <c r="A39" s="8" t="s">
        <v>702</v>
      </c>
      <c r="B39">
        <v>1</v>
      </c>
    </row>
    <row r="40" spans="1:2" x14ac:dyDescent="0.2">
      <c r="A40" s="7" t="s">
        <v>156</v>
      </c>
      <c r="B40">
        <v>1</v>
      </c>
    </row>
    <row r="41" spans="1:2" x14ac:dyDescent="0.2">
      <c r="A41" s="8" t="s">
        <v>155</v>
      </c>
      <c r="B41">
        <v>1</v>
      </c>
    </row>
    <row r="42" spans="1:2" x14ac:dyDescent="0.2">
      <c r="A42" s="7" t="s">
        <v>492</v>
      </c>
      <c r="B42">
        <v>1</v>
      </c>
    </row>
    <row r="43" spans="1:2" x14ac:dyDescent="0.2">
      <c r="A43" s="8" t="s">
        <v>491</v>
      </c>
      <c r="B43">
        <v>1</v>
      </c>
    </row>
    <row r="44" spans="1:2" x14ac:dyDescent="0.2">
      <c r="A44" s="7" t="s">
        <v>813</v>
      </c>
      <c r="B44">
        <v>1</v>
      </c>
    </row>
    <row r="45" spans="1:2" x14ac:dyDescent="0.2">
      <c r="A45" s="8" t="s">
        <v>812</v>
      </c>
      <c r="B45">
        <v>1</v>
      </c>
    </row>
    <row r="46" spans="1:2" x14ac:dyDescent="0.2">
      <c r="A46" s="7" t="s">
        <v>401</v>
      </c>
      <c r="B46">
        <v>1</v>
      </c>
    </row>
    <row r="47" spans="1:2" x14ac:dyDescent="0.2">
      <c r="A47" s="8" t="s">
        <v>400</v>
      </c>
      <c r="B47">
        <v>1</v>
      </c>
    </row>
    <row r="48" spans="1:2" x14ac:dyDescent="0.2">
      <c r="A48" s="7" t="s">
        <v>225</v>
      </c>
      <c r="B48">
        <v>1</v>
      </c>
    </row>
    <row r="49" spans="1:2" x14ac:dyDescent="0.2">
      <c r="A49" s="8" t="s">
        <v>224</v>
      </c>
      <c r="B49">
        <v>1</v>
      </c>
    </row>
    <row r="50" spans="1:2" x14ac:dyDescent="0.2">
      <c r="A50" s="7" t="s">
        <v>514</v>
      </c>
      <c r="B50">
        <v>1</v>
      </c>
    </row>
    <row r="51" spans="1:2" x14ac:dyDescent="0.2">
      <c r="A51" s="8" t="s">
        <v>513</v>
      </c>
      <c r="B51">
        <v>1</v>
      </c>
    </row>
    <row r="52" spans="1:2" x14ac:dyDescent="0.2">
      <c r="A52" s="7" t="s">
        <v>349</v>
      </c>
      <c r="B52">
        <v>1</v>
      </c>
    </row>
    <row r="53" spans="1:2" x14ac:dyDescent="0.2">
      <c r="A53" s="8" t="s">
        <v>341</v>
      </c>
      <c r="B53">
        <v>1</v>
      </c>
    </row>
    <row r="54" spans="1:2" x14ac:dyDescent="0.2">
      <c r="A54" s="7" t="s">
        <v>326</v>
      </c>
      <c r="B54">
        <v>1</v>
      </c>
    </row>
    <row r="55" spans="1:2" x14ac:dyDescent="0.2">
      <c r="A55" s="8" t="s">
        <v>325</v>
      </c>
      <c r="B55">
        <v>1</v>
      </c>
    </row>
    <row r="56" spans="1:2" x14ac:dyDescent="0.2">
      <c r="A56" s="7" t="s">
        <v>712</v>
      </c>
      <c r="B56">
        <v>1</v>
      </c>
    </row>
    <row r="57" spans="1:2" x14ac:dyDescent="0.2">
      <c r="A57" s="8" t="s">
        <v>711</v>
      </c>
      <c r="B57">
        <v>1</v>
      </c>
    </row>
    <row r="58" spans="1:2" x14ac:dyDescent="0.2">
      <c r="A58" s="7" t="s">
        <v>522</v>
      </c>
      <c r="B58">
        <v>1</v>
      </c>
    </row>
    <row r="59" spans="1:2" x14ac:dyDescent="0.2">
      <c r="A59" s="8" t="s">
        <v>521</v>
      </c>
      <c r="B59">
        <v>1</v>
      </c>
    </row>
    <row r="60" spans="1:2" x14ac:dyDescent="0.2">
      <c r="A60" s="7" t="s">
        <v>208</v>
      </c>
      <c r="B60">
        <v>1</v>
      </c>
    </row>
    <row r="61" spans="1:2" x14ac:dyDescent="0.2">
      <c r="A61" s="8" t="s">
        <v>207</v>
      </c>
      <c r="B61">
        <v>1</v>
      </c>
    </row>
    <row r="62" spans="1:2" x14ac:dyDescent="0.2">
      <c r="A62" s="7" t="s">
        <v>164</v>
      </c>
      <c r="B62">
        <v>1</v>
      </c>
    </row>
    <row r="63" spans="1:2" x14ac:dyDescent="0.2">
      <c r="A63" s="8" t="s">
        <v>163</v>
      </c>
      <c r="B63">
        <v>1</v>
      </c>
    </row>
    <row r="64" spans="1:2" x14ac:dyDescent="0.2">
      <c r="A64" s="7" t="s">
        <v>552</v>
      </c>
      <c r="B64">
        <v>1</v>
      </c>
    </row>
    <row r="65" spans="1:2" x14ac:dyDescent="0.2">
      <c r="A65" s="8" t="s">
        <v>551</v>
      </c>
      <c r="B65">
        <v>1</v>
      </c>
    </row>
    <row r="66" spans="1:2" x14ac:dyDescent="0.2">
      <c r="A66" s="7" t="s">
        <v>719</v>
      </c>
      <c r="B66">
        <v>1</v>
      </c>
    </row>
    <row r="67" spans="1:2" x14ac:dyDescent="0.2">
      <c r="A67" s="8" t="s">
        <v>718</v>
      </c>
      <c r="B67">
        <v>1</v>
      </c>
    </row>
    <row r="68" spans="1:2" x14ac:dyDescent="0.2">
      <c r="A68" s="7" t="s">
        <v>640</v>
      </c>
      <c r="B68">
        <v>1</v>
      </c>
    </row>
    <row r="69" spans="1:2" x14ac:dyDescent="0.2">
      <c r="A69" s="8" t="s">
        <v>639</v>
      </c>
      <c r="B69">
        <v>1</v>
      </c>
    </row>
    <row r="70" spans="1:2" x14ac:dyDescent="0.2">
      <c r="A70" s="7" t="s">
        <v>734</v>
      </c>
      <c r="B70">
        <v>1</v>
      </c>
    </row>
    <row r="71" spans="1:2" x14ac:dyDescent="0.2">
      <c r="A71" s="8" t="s">
        <v>733</v>
      </c>
      <c r="B71">
        <v>1</v>
      </c>
    </row>
    <row r="72" spans="1:2" x14ac:dyDescent="0.2">
      <c r="A72" s="7" t="s">
        <v>878</v>
      </c>
      <c r="B72">
        <v>1</v>
      </c>
    </row>
    <row r="73" spans="1:2" x14ac:dyDescent="0.2">
      <c r="A73" s="8" t="s">
        <v>877</v>
      </c>
      <c r="B73">
        <v>1</v>
      </c>
    </row>
    <row r="74" spans="1:2" x14ac:dyDescent="0.2">
      <c r="A74" s="7" t="s">
        <v>695</v>
      </c>
      <c r="B74">
        <v>1</v>
      </c>
    </row>
    <row r="75" spans="1:2" x14ac:dyDescent="0.2">
      <c r="A75" s="8" t="s">
        <v>694</v>
      </c>
      <c r="B75">
        <v>1</v>
      </c>
    </row>
    <row r="76" spans="1:2" x14ac:dyDescent="0.2">
      <c r="A76" s="7" t="s">
        <v>469</v>
      </c>
      <c r="B76">
        <v>1</v>
      </c>
    </row>
    <row r="77" spans="1:2" x14ac:dyDescent="0.2">
      <c r="A77" s="8" t="s">
        <v>468</v>
      </c>
      <c r="B77">
        <v>1</v>
      </c>
    </row>
    <row r="78" spans="1:2" x14ac:dyDescent="0.2">
      <c r="A78" s="7" t="s">
        <v>561</v>
      </c>
      <c r="B78">
        <v>1</v>
      </c>
    </row>
    <row r="79" spans="1:2" x14ac:dyDescent="0.2">
      <c r="A79" s="8" t="s">
        <v>560</v>
      </c>
      <c r="B79">
        <v>1</v>
      </c>
    </row>
    <row r="80" spans="1:2" x14ac:dyDescent="0.2">
      <c r="A80" s="7" t="s">
        <v>83</v>
      </c>
      <c r="B80">
        <v>1</v>
      </c>
    </row>
    <row r="81" spans="1:2" x14ac:dyDescent="0.2">
      <c r="A81" s="8" t="s">
        <v>82</v>
      </c>
      <c r="B81">
        <v>1</v>
      </c>
    </row>
    <row r="82" spans="1:2" x14ac:dyDescent="0.2">
      <c r="A82" s="7" t="s">
        <v>127</v>
      </c>
      <c r="B82">
        <v>1</v>
      </c>
    </row>
    <row r="83" spans="1:2" x14ac:dyDescent="0.2">
      <c r="A83" s="8" t="s">
        <v>126</v>
      </c>
      <c r="B83">
        <v>1</v>
      </c>
    </row>
    <row r="84" spans="1:2" x14ac:dyDescent="0.2">
      <c r="A84" s="7" t="s">
        <v>144</v>
      </c>
      <c r="B84">
        <v>1</v>
      </c>
    </row>
    <row r="85" spans="1:2" x14ac:dyDescent="0.2">
      <c r="A85" s="8" t="s">
        <v>143</v>
      </c>
      <c r="B85">
        <v>1</v>
      </c>
    </row>
    <row r="86" spans="1:2" x14ac:dyDescent="0.2">
      <c r="A86" s="7" t="s">
        <v>681</v>
      </c>
      <c r="B86">
        <v>1</v>
      </c>
    </row>
    <row r="87" spans="1:2" x14ac:dyDescent="0.2">
      <c r="A87" s="8" t="s">
        <v>680</v>
      </c>
      <c r="B87">
        <v>1</v>
      </c>
    </row>
    <row r="88" spans="1:2" x14ac:dyDescent="0.2">
      <c r="A88" s="7" t="s">
        <v>920</v>
      </c>
      <c r="B88">
        <v>1</v>
      </c>
    </row>
    <row r="89" spans="1:2" x14ac:dyDescent="0.2">
      <c r="A89" s="8" t="s">
        <v>919</v>
      </c>
      <c r="B89">
        <v>1</v>
      </c>
    </row>
    <row r="90" spans="1:2" x14ac:dyDescent="0.2">
      <c r="A90" s="7" t="s">
        <v>284</v>
      </c>
      <c r="B90">
        <v>1</v>
      </c>
    </row>
    <row r="91" spans="1:2" x14ac:dyDescent="0.2">
      <c r="A91" s="8" t="s">
        <v>283</v>
      </c>
      <c r="B91">
        <v>1</v>
      </c>
    </row>
    <row r="92" spans="1:2" x14ac:dyDescent="0.2">
      <c r="A92" s="7" t="s">
        <v>544</v>
      </c>
      <c r="B92">
        <v>1</v>
      </c>
    </row>
    <row r="93" spans="1:2" x14ac:dyDescent="0.2">
      <c r="A93" s="8" t="s">
        <v>543</v>
      </c>
      <c r="B93">
        <v>1</v>
      </c>
    </row>
    <row r="94" spans="1:2" x14ac:dyDescent="0.2">
      <c r="A94" s="7" t="s">
        <v>242</v>
      </c>
      <c r="B94">
        <v>1</v>
      </c>
    </row>
    <row r="95" spans="1:2" x14ac:dyDescent="0.2">
      <c r="A95" s="8" t="s">
        <v>241</v>
      </c>
      <c r="B95">
        <v>1</v>
      </c>
    </row>
    <row r="96" spans="1:2" x14ac:dyDescent="0.2">
      <c r="A96" s="7" t="s">
        <v>109</v>
      </c>
      <c r="B96">
        <v>1</v>
      </c>
    </row>
    <row r="97" spans="1:2" x14ac:dyDescent="0.2">
      <c r="A97" s="8" t="s">
        <v>108</v>
      </c>
      <c r="B97">
        <v>1</v>
      </c>
    </row>
    <row r="98" spans="1:2" x14ac:dyDescent="0.2">
      <c r="A98" s="7" t="s">
        <v>294</v>
      </c>
      <c r="B98">
        <v>1</v>
      </c>
    </row>
    <row r="99" spans="1:2" x14ac:dyDescent="0.2">
      <c r="A99" s="8" t="s">
        <v>293</v>
      </c>
      <c r="B99">
        <v>1</v>
      </c>
    </row>
    <row r="100" spans="1:2" x14ac:dyDescent="0.2">
      <c r="A100" s="7" t="s">
        <v>257</v>
      </c>
      <c r="B100">
        <v>1</v>
      </c>
    </row>
    <row r="101" spans="1:2" x14ac:dyDescent="0.2">
      <c r="A101" s="8" t="s">
        <v>256</v>
      </c>
      <c r="B101">
        <v>1</v>
      </c>
    </row>
    <row r="102" spans="1:2" x14ac:dyDescent="0.2">
      <c r="A102" s="7" t="s">
        <v>484</v>
      </c>
      <c r="B102">
        <v>1</v>
      </c>
    </row>
    <row r="103" spans="1:2" x14ac:dyDescent="0.2">
      <c r="A103" s="8" t="s">
        <v>483</v>
      </c>
      <c r="B103">
        <v>1</v>
      </c>
    </row>
    <row r="104" spans="1:2" x14ac:dyDescent="0.2">
      <c r="A104" s="7" t="s">
        <v>20</v>
      </c>
      <c r="B104">
        <v>1</v>
      </c>
    </row>
    <row r="105" spans="1:2" x14ac:dyDescent="0.2">
      <c r="A105" s="8" t="s">
        <v>19</v>
      </c>
      <c r="B105">
        <v>1</v>
      </c>
    </row>
    <row r="106" spans="1:2" x14ac:dyDescent="0.2">
      <c r="A106" s="7" t="s">
        <v>302</v>
      </c>
      <c r="B106">
        <v>1</v>
      </c>
    </row>
    <row r="107" spans="1:2" x14ac:dyDescent="0.2">
      <c r="A107" s="8" t="s">
        <v>301</v>
      </c>
      <c r="B107">
        <v>1</v>
      </c>
    </row>
    <row r="108" spans="1:2" x14ac:dyDescent="0.2">
      <c r="A108" s="7" t="s">
        <v>462</v>
      </c>
      <c r="B108">
        <v>1</v>
      </c>
    </row>
    <row r="109" spans="1:2" x14ac:dyDescent="0.2">
      <c r="A109" s="8" t="s">
        <v>461</v>
      </c>
      <c r="B109">
        <v>1</v>
      </c>
    </row>
    <row r="110" spans="1:2" x14ac:dyDescent="0.2">
      <c r="A110" s="7" t="s">
        <v>754</v>
      </c>
      <c r="B110">
        <v>1</v>
      </c>
    </row>
    <row r="111" spans="1:2" x14ac:dyDescent="0.2">
      <c r="A111" s="8" t="s">
        <v>753</v>
      </c>
      <c r="B111">
        <v>1</v>
      </c>
    </row>
    <row r="112" spans="1:2" x14ac:dyDescent="0.2">
      <c r="A112" s="7" t="s">
        <v>135</v>
      </c>
      <c r="B112">
        <v>1</v>
      </c>
    </row>
    <row r="113" spans="1:2" x14ac:dyDescent="0.2">
      <c r="A113" s="8" t="s">
        <v>134</v>
      </c>
      <c r="B113">
        <v>1</v>
      </c>
    </row>
    <row r="114" spans="1:2" x14ac:dyDescent="0.2">
      <c r="A114" s="7" t="s">
        <v>119</v>
      </c>
      <c r="B114">
        <v>1</v>
      </c>
    </row>
    <row r="115" spans="1:2" x14ac:dyDescent="0.2">
      <c r="A115" s="8" t="s">
        <v>118</v>
      </c>
      <c r="B115">
        <v>1</v>
      </c>
    </row>
    <row r="116" spans="1:2" x14ac:dyDescent="0.2">
      <c r="A116" s="7" t="s">
        <v>443</v>
      </c>
      <c r="B116">
        <v>1</v>
      </c>
    </row>
    <row r="117" spans="1:2" x14ac:dyDescent="0.2">
      <c r="A117" s="8" t="s">
        <v>442</v>
      </c>
      <c r="B117">
        <v>1</v>
      </c>
    </row>
    <row r="118" spans="1:2" x14ac:dyDescent="0.2">
      <c r="A118" s="7" t="s">
        <v>871</v>
      </c>
      <c r="B118">
        <v>1</v>
      </c>
    </row>
    <row r="119" spans="1:2" x14ac:dyDescent="0.2">
      <c r="A119" s="8" t="s">
        <v>870</v>
      </c>
      <c r="B119">
        <v>1</v>
      </c>
    </row>
    <row r="120" spans="1:2" x14ac:dyDescent="0.2">
      <c r="A120" s="7" t="s">
        <v>417</v>
      </c>
      <c r="B120">
        <v>1</v>
      </c>
    </row>
    <row r="121" spans="1:2" x14ac:dyDescent="0.2">
      <c r="A121" s="8" t="s">
        <v>416</v>
      </c>
      <c r="B121">
        <v>1</v>
      </c>
    </row>
    <row r="122" spans="1:2" x14ac:dyDescent="0.2">
      <c r="A122" s="7" t="s">
        <v>616</v>
      </c>
      <c r="B122">
        <v>1</v>
      </c>
    </row>
    <row r="123" spans="1:2" x14ac:dyDescent="0.2">
      <c r="A123" s="8" t="s">
        <v>615</v>
      </c>
      <c r="B123">
        <v>1</v>
      </c>
    </row>
    <row r="124" spans="1:2" x14ac:dyDescent="0.2">
      <c r="A124" s="7" t="s">
        <v>910</v>
      </c>
      <c r="B124">
        <v>1</v>
      </c>
    </row>
    <row r="125" spans="1:2" x14ac:dyDescent="0.2">
      <c r="A125" s="8" t="s">
        <v>909</v>
      </c>
      <c r="B125">
        <v>1</v>
      </c>
    </row>
    <row r="126" spans="1:2" x14ac:dyDescent="0.2">
      <c r="A126" s="7" t="s">
        <v>864</v>
      </c>
      <c r="B126">
        <v>1</v>
      </c>
    </row>
    <row r="127" spans="1:2" x14ac:dyDescent="0.2">
      <c r="A127" s="8" t="s">
        <v>863</v>
      </c>
      <c r="B127">
        <v>1</v>
      </c>
    </row>
    <row r="128" spans="1:2" x14ac:dyDescent="0.2">
      <c r="A128" s="7" t="s">
        <v>477</v>
      </c>
      <c r="B128">
        <v>1</v>
      </c>
    </row>
    <row r="129" spans="1:2" x14ac:dyDescent="0.2">
      <c r="A129" s="8" t="s">
        <v>476</v>
      </c>
      <c r="B129">
        <v>1</v>
      </c>
    </row>
    <row r="130" spans="1:2" x14ac:dyDescent="0.2">
      <c r="A130" s="7" t="s">
        <v>45</v>
      </c>
      <c r="B130">
        <v>1</v>
      </c>
    </row>
    <row r="131" spans="1:2" x14ac:dyDescent="0.2">
      <c r="A131" s="8" t="s">
        <v>44</v>
      </c>
      <c r="B131">
        <v>1</v>
      </c>
    </row>
    <row r="132" spans="1:2" x14ac:dyDescent="0.2">
      <c r="A132" s="7" t="s">
        <v>744</v>
      </c>
      <c r="B132">
        <v>1</v>
      </c>
    </row>
    <row r="133" spans="1:2" x14ac:dyDescent="0.2">
      <c r="A133" s="8" t="s">
        <v>743</v>
      </c>
      <c r="B133">
        <v>1</v>
      </c>
    </row>
    <row r="134" spans="1:2" x14ac:dyDescent="0.2">
      <c r="A134" s="7" t="s">
        <v>793</v>
      </c>
      <c r="B134">
        <v>1</v>
      </c>
    </row>
    <row r="135" spans="1:2" x14ac:dyDescent="0.2">
      <c r="A135" s="8" t="s">
        <v>792</v>
      </c>
      <c r="B135">
        <v>1</v>
      </c>
    </row>
    <row r="136" spans="1:2" x14ac:dyDescent="0.2">
      <c r="A136" s="7" t="s">
        <v>182</v>
      </c>
      <c r="B136">
        <v>1</v>
      </c>
    </row>
    <row r="137" spans="1:2" x14ac:dyDescent="0.2">
      <c r="A137" s="8" t="s">
        <v>181</v>
      </c>
      <c r="B137">
        <v>1</v>
      </c>
    </row>
    <row r="138" spans="1:2" x14ac:dyDescent="0.2">
      <c r="A138" s="7" t="s">
        <v>377</v>
      </c>
      <c r="B138">
        <v>1</v>
      </c>
    </row>
    <row r="139" spans="1:2" x14ac:dyDescent="0.2">
      <c r="A139" s="8" t="s">
        <v>376</v>
      </c>
      <c r="B139">
        <v>1</v>
      </c>
    </row>
    <row r="140" spans="1:2" x14ac:dyDescent="0.2">
      <c r="A140" s="7" t="s">
        <v>632</v>
      </c>
      <c r="B140">
        <v>1</v>
      </c>
    </row>
    <row r="141" spans="1:2" x14ac:dyDescent="0.2">
      <c r="A141" s="8" t="s">
        <v>631</v>
      </c>
      <c r="B141">
        <v>1</v>
      </c>
    </row>
    <row r="142" spans="1:2" x14ac:dyDescent="0.2">
      <c r="A142" s="7" t="s">
        <v>369</v>
      </c>
      <c r="B142">
        <v>1</v>
      </c>
    </row>
    <row r="143" spans="1:2" x14ac:dyDescent="0.2">
      <c r="A143" s="8" t="s">
        <v>368</v>
      </c>
      <c r="B143">
        <v>1</v>
      </c>
    </row>
    <row r="144" spans="1:2" x14ac:dyDescent="0.2">
      <c r="A144" s="7" t="s">
        <v>354</v>
      </c>
      <c r="B144">
        <v>1</v>
      </c>
    </row>
    <row r="145" spans="1:2" x14ac:dyDescent="0.2">
      <c r="A145" s="8" t="s">
        <v>353</v>
      </c>
      <c r="B145">
        <v>1</v>
      </c>
    </row>
    <row r="146" spans="1:2" x14ac:dyDescent="0.2">
      <c r="A146" s="7" t="s">
        <v>384</v>
      </c>
      <c r="B146">
        <v>1</v>
      </c>
    </row>
    <row r="147" spans="1:2" x14ac:dyDescent="0.2">
      <c r="A147" s="8" t="s">
        <v>383</v>
      </c>
      <c r="B147">
        <v>1</v>
      </c>
    </row>
    <row r="148" spans="1:2" x14ac:dyDescent="0.2">
      <c r="A148" s="7" t="s">
        <v>856</v>
      </c>
      <c r="B148">
        <v>1</v>
      </c>
    </row>
    <row r="149" spans="1:2" x14ac:dyDescent="0.2">
      <c r="A149" s="8" t="s">
        <v>855</v>
      </c>
      <c r="B149">
        <v>1</v>
      </c>
    </row>
    <row r="150" spans="1:2" x14ac:dyDescent="0.2">
      <c r="A150" s="7" t="s">
        <v>409</v>
      </c>
      <c r="B150">
        <v>1</v>
      </c>
    </row>
    <row r="151" spans="1:2" x14ac:dyDescent="0.2">
      <c r="A151" s="8" t="s">
        <v>408</v>
      </c>
      <c r="B151">
        <v>1</v>
      </c>
    </row>
    <row r="152" spans="1:2" x14ac:dyDescent="0.2">
      <c r="A152" s="7" t="s">
        <v>934</v>
      </c>
      <c r="B152">
        <v>1</v>
      </c>
    </row>
    <row r="153" spans="1:2" x14ac:dyDescent="0.2">
      <c r="A153" s="8" t="s">
        <v>933</v>
      </c>
      <c r="B153">
        <v>1</v>
      </c>
    </row>
    <row r="154" spans="1:2" x14ac:dyDescent="0.2">
      <c r="A154" s="7" t="s">
        <v>762</v>
      </c>
      <c r="B154">
        <v>1</v>
      </c>
    </row>
    <row r="155" spans="1:2" x14ac:dyDescent="0.2">
      <c r="A155" s="8" t="s">
        <v>761</v>
      </c>
      <c r="B155">
        <v>1</v>
      </c>
    </row>
    <row r="156" spans="1:2" x14ac:dyDescent="0.2">
      <c r="A156" s="7" t="s">
        <v>848</v>
      </c>
      <c r="B156">
        <v>1</v>
      </c>
    </row>
    <row r="157" spans="1:2" x14ac:dyDescent="0.2">
      <c r="A157" s="8" t="s">
        <v>847</v>
      </c>
      <c r="B157">
        <v>1</v>
      </c>
    </row>
    <row r="158" spans="1:2" x14ac:dyDescent="0.2">
      <c r="A158" s="7" t="s">
        <v>926</v>
      </c>
      <c r="B158">
        <v>1</v>
      </c>
    </row>
    <row r="159" spans="1:2" x14ac:dyDescent="0.2">
      <c r="A159" s="8" t="s">
        <v>925</v>
      </c>
      <c r="B159">
        <v>1</v>
      </c>
    </row>
    <row r="160" spans="1:2" x14ac:dyDescent="0.2">
      <c r="A160" s="7" t="s">
        <v>362</v>
      </c>
      <c r="B160">
        <v>1</v>
      </c>
    </row>
    <row r="161" spans="1:2" x14ac:dyDescent="0.2">
      <c r="A161" s="8" t="s">
        <v>361</v>
      </c>
      <c r="B161">
        <v>1</v>
      </c>
    </row>
    <row r="162" spans="1:2" x14ac:dyDescent="0.2">
      <c r="A162" s="7" t="s">
        <v>319</v>
      </c>
      <c r="B162">
        <v>1</v>
      </c>
    </row>
    <row r="163" spans="1:2" x14ac:dyDescent="0.2">
      <c r="A163" s="8" t="s">
        <v>318</v>
      </c>
      <c r="B163">
        <v>1</v>
      </c>
    </row>
    <row r="164" spans="1:2" x14ac:dyDescent="0.2">
      <c r="A164" s="7" t="s">
        <v>802</v>
      </c>
      <c r="B164">
        <v>1</v>
      </c>
    </row>
    <row r="165" spans="1:2" x14ac:dyDescent="0.2">
      <c r="A165" s="8" t="s">
        <v>801</v>
      </c>
      <c r="B165">
        <v>1</v>
      </c>
    </row>
    <row r="166" spans="1:2" x14ac:dyDescent="0.2">
      <c r="A166" s="7" t="s">
        <v>173</v>
      </c>
      <c r="B166">
        <v>1</v>
      </c>
    </row>
    <row r="167" spans="1:2" x14ac:dyDescent="0.2">
      <c r="A167" s="8" t="s">
        <v>172</v>
      </c>
      <c r="B167">
        <v>1</v>
      </c>
    </row>
    <row r="168" spans="1:2" x14ac:dyDescent="0.2">
      <c r="A168" s="7" t="s">
        <v>964</v>
      </c>
      <c r="B168">
        <v>1</v>
      </c>
    </row>
    <row r="169" spans="1:2" x14ac:dyDescent="0.2">
      <c r="A169" s="8" t="s">
        <v>963</v>
      </c>
      <c r="B169">
        <v>1</v>
      </c>
    </row>
    <row r="170" spans="1:2" x14ac:dyDescent="0.2">
      <c r="A170" s="7" t="s">
        <v>531</v>
      </c>
      <c r="B170">
        <v>1</v>
      </c>
    </row>
    <row r="171" spans="1:2" x14ac:dyDescent="0.2">
      <c r="A171" s="8" t="s">
        <v>530</v>
      </c>
      <c r="B171">
        <v>1</v>
      </c>
    </row>
    <row r="172" spans="1:2" x14ac:dyDescent="0.2">
      <c r="A172" s="7" t="s">
        <v>768</v>
      </c>
      <c r="B172">
        <v>1</v>
      </c>
    </row>
    <row r="173" spans="1:2" x14ac:dyDescent="0.2">
      <c r="A173" s="8" t="s">
        <v>767</v>
      </c>
      <c r="B173">
        <v>1</v>
      </c>
    </row>
    <row r="174" spans="1:2" x14ac:dyDescent="0.2">
      <c r="A174" s="7" t="s">
        <v>501</v>
      </c>
      <c r="B174">
        <v>1</v>
      </c>
    </row>
    <row r="175" spans="1:2" x14ac:dyDescent="0.2">
      <c r="A175" s="8" t="s">
        <v>500</v>
      </c>
      <c r="B175">
        <v>1</v>
      </c>
    </row>
    <row r="176" spans="1:2" x14ac:dyDescent="0.2">
      <c r="A176" s="7" t="s">
        <v>310</v>
      </c>
      <c r="B176">
        <v>1</v>
      </c>
    </row>
    <row r="177" spans="1:2" x14ac:dyDescent="0.2">
      <c r="A177" s="8" t="s">
        <v>309</v>
      </c>
      <c r="B177">
        <v>1</v>
      </c>
    </row>
    <row r="178" spans="1:2" x14ac:dyDescent="0.2">
      <c r="A178" s="7" t="s">
        <v>538</v>
      </c>
      <c r="B178">
        <v>1</v>
      </c>
    </row>
    <row r="179" spans="1:2" x14ac:dyDescent="0.2">
      <c r="A179" s="8" t="s">
        <v>537</v>
      </c>
      <c r="B179">
        <v>1</v>
      </c>
    </row>
    <row r="180" spans="1:2" x14ac:dyDescent="0.2">
      <c r="A180" s="7" t="s">
        <v>665</v>
      </c>
      <c r="B180">
        <v>1</v>
      </c>
    </row>
    <row r="181" spans="1:2" x14ac:dyDescent="0.2">
      <c r="A181" s="8" t="s">
        <v>664</v>
      </c>
      <c r="B181">
        <v>1</v>
      </c>
    </row>
    <row r="182" spans="1:2" x14ac:dyDescent="0.2">
      <c r="A182" s="7" t="s">
        <v>334</v>
      </c>
      <c r="B182">
        <v>1</v>
      </c>
    </row>
    <row r="183" spans="1:2" x14ac:dyDescent="0.2">
      <c r="A183" s="8" t="s">
        <v>333</v>
      </c>
      <c r="B183">
        <v>1</v>
      </c>
    </row>
    <row r="184" spans="1:2" x14ac:dyDescent="0.2">
      <c r="A184" s="7" t="s">
        <v>602</v>
      </c>
      <c r="B184">
        <v>1</v>
      </c>
    </row>
    <row r="185" spans="1:2" x14ac:dyDescent="0.2">
      <c r="A185" s="8" t="s">
        <v>601</v>
      </c>
      <c r="B185">
        <v>1</v>
      </c>
    </row>
    <row r="186" spans="1:2" x14ac:dyDescent="0.2">
      <c r="A186" s="7" t="s">
        <v>451</v>
      </c>
      <c r="B186">
        <v>1</v>
      </c>
    </row>
    <row r="187" spans="1:2" x14ac:dyDescent="0.2">
      <c r="A187" s="8" t="s">
        <v>450</v>
      </c>
      <c r="B187">
        <v>1</v>
      </c>
    </row>
    <row r="188" spans="1:2" x14ac:dyDescent="0.2">
      <c r="A188" s="7" t="s">
        <v>73</v>
      </c>
      <c r="B188">
        <v>1</v>
      </c>
    </row>
    <row r="189" spans="1:2" x14ac:dyDescent="0.2">
      <c r="A189" s="8" t="s">
        <v>72</v>
      </c>
      <c r="B189">
        <v>1</v>
      </c>
    </row>
    <row r="190" spans="1:2" x14ac:dyDescent="0.2">
      <c r="A190" s="7" t="s">
        <v>649</v>
      </c>
      <c r="B190">
        <v>1</v>
      </c>
    </row>
    <row r="191" spans="1:2" x14ac:dyDescent="0.2">
      <c r="A191" s="8" t="s">
        <v>648</v>
      </c>
      <c r="B191">
        <v>1</v>
      </c>
    </row>
    <row r="192" spans="1:2" x14ac:dyDescent="0.2">
      <c r="A192" s="7" t="s">
        <v>889</v>
      </c>
      <c r="B192">
        <v>1</v>
      </c>
    </row>
    <row r="193" spans="1:2" x14ac:dyDescent="0.2">
      <c r="A193" s="8" t="s">
        <v>883</v>
      </c>
      <c r="B193">
        <v>1</v>
      </c>
    </row>
    <row r="194" spans="1:2" x14ac:dyDescent="0.2">
      <c r="A194" s="7" t="s">
        <v>775</v>
      </c>
      <c r="B194">
        <v>1</v>
      </c>
    </row>
    <row r="195" spans="1:2" x14ac:dyDescent="0.2">
      <c r="A195" s="8" t="s">
        <v>774</v>
      </c>
      <c r="B195">
        <v>1</v>
      </c>
    </row>
    <row r="196" spans="1:2" x14ac:dyDescent="0.2">
      <c r="A196" s="7" t="s">
        <v>393</v>
      </c>
      <c r="B196">
        <v>1</v>
      </c>
    </row>
    <row r="197" spans="1:2" x14ac:dyDescent="0.2">
      <c r="A197" s="8" t="s">
        <v>392</v>
      </c>
      <c r="B197">
        <v>1</v>
      </c>
    </row>
    <row r="198" spans="1:2" x14ac:dyDescent="0.2">
      <c r="A198" s="7" t="s">
        <v>275</v>
      </c>
      <c r="B198">
        <v>1</v>
      </c>
    </row>
    <row r="199" spans="1:2" x14ac:dyDescent="0.2">
      <c r="A199" s="8" t="s">
        <v>274</v>
      </c>
      <c r="B199">
        <v>1</v>
      </c>
    </row>
    <row r="200" spans="1:2" x14ac:dyDescent="0.2">
      <c r="A200" s="7" t="s">
        <v>509</v>
      </c>
      <c r="B200">
        <v>1</v>
      </c>
    </row>
    <row r="201" spans="1:2" x14ac:dyDescent="0.2">
      <c r="A201" s="8" t="s">
        <v>508</v>
      </c>
      <c r="B201">
        <v>1</v>
      </c>
    </row>
    <row r="202" spans="1:2" x14ac:dyDescent="0.2">
      <c r="A202" s="7" t="s">
        <v>585</v>
      </c>
      <c r="B202">
        <v>1</v>
      </c>
    </row>
    <row r="203" spans="1:2" x14ac:dyDescent="0.2">
      <c r="A203" s="8" t="s">
        <v>584</v>
      </c>
      <c r="B203">
        <v>1</v>
      </c>
    </row>
    <row r="204" spans="1:2" x14ac:dyDescent="0.2">
      <c r="A204" s="7" t="s">
        <v>101</v>
      </c>
      <c r="B204">
        <v>1</v>
      </c>
    </row>
    <row r="205" spans="1:2" x14ac:dyDescent="0.2">
      <c r="A205" s="8" t="s">
        <v>100</v>
      </c>
      <c r="B205">
        <v>1</v>
      </c>
    </row>
    <row r="206" spans="1:2" x14ac:dyDescent="0.2">
      <c r="A206" s="7" t="s">
        <v>971</v>
      </c>
      <c r="B206">
        <v>1</v>
      </c>
    </row>
    <row r="207" spans="1:2" x14ac:dyDescent="0.2">
      <c r="A207" s="8" t="s">
        <v>970</v>
      </c>
      <c r="B207">
        <v>1</v>
      </c>
    </row>
    <row r="208" spans="1:2" x14ac:dyDescent="0.2">
      <c r="A208" s="7" t="s">
        <v>34</v>
      </c>
      <c r="B208">
        <v>1</v>
      </c>
    </row>
    <row r="209" spans="1:2" x14ac:dyDescent="0.2">
      <c r="A209" s="8" t="s">
        <v>33</v>
      </c>
      <c r="B209">
        <v>1</v>
      </c>
    </row>
    <row r="210" spans="1:2" x14ac:dyDescent="0.2">
      <c r="A210" s="7" t="s">
        <v>891</v>
      </c>
      <c r="B210">
        <v>1</v>
      </c>
    </row>
    <row r="211" spans="1:2" x14ac:dyDescent="0.2">
      <c r="A211" s="8" t="s">
        <v>890</v>
      </c>
      <c r="B211">
        <v>1</v>
      </c>
    </row>
    <row r="212" spans="1:2" x14ac:dyDescent="0.2">
      <c r="A212" s="7" t="s">
        <v>953</v>
      </c>
      <c r="B212">
        <v>1</v>
      </c>
    </row>
    <row r="213" spans="1:2" x14ac:dyDescent="0.2">
      <c r="A213" s="8" t="s">
        <v>952</v>
      </c>
      <c r="B213">
        <v>1</v>
      </c>
    </row>
    <row r="214" spans="1:2" x14ac:dyDescent="0.2">
      <c r="A214" s="7" t="s">
        <v>787</v>
      </c>
      <c r="B214">
        <v>1</v>
      </c>
    </row>
    <row r="215" spans="1:2" x14ac:dyDescent="0.2">
      <c r="A215" s="8" t="s">
        <v>786</v>
      </c>
      <c r="B215">
        <v>1</v>
      </c>
    </row>
    <row r="216" spans="1:2" x14ac:dyDescent="0.2">
      <c r="A216" s="7" t="s">
        <v>839</v>
      </c>
      <c r="B216">
        <v>1</v>
      </c>
    </row>
    <row r="217" spans="1:2" x14ac:dyDescent="0.2">
      <c r="A217" s="8" t="s">
        <v>838</v>
      </c>
      <c r="B217">
        <v>1</v>
      </c>
    </row>
    <row r="218" spans="1:2" x14ac:dyDescent="0.2">
      <c r="A218" s="7" t="s">
        <v>569</v>
      </c>
      <c r="B218">
        <v>1</v>
      </c>
    </row>
    <row r="219" spans="1:2" x14ac:dyDescent="0.2">
      <c r="A219" s="8" t="s">
        <v>568</v>
      </c>
      <c r="B219">
        <v>1</v>
      </c>
    </row>
    <row r="220" spans="1:2" x14ac:dyDescent="0.2">
      <c r="A220" s="7" t="s">
        <v>593</v>
      </c>
      <c r="B220">
        <v>1</v>
      </c>
    </row>
    <row r="221" spans="1:2" x14ac:dyDescent="0.2">
      <c r="A221" s="8" t="s">
        <v>592</v>
      </c>
      <c r="B221">
        <v>1</v>
      </c>
    </row>
    <row r="222" spans="1:2" x14ac:dyDescent="0.2">
      <c r="A222" s="7" t="s">
        <v>216</v>
      </c>
      <c r="B222">
        <v>1</v>
      </c>
    </row>
    <row r="223" spans="1:2" x14ac:dyDescent="0.2">
      <c r="A223" s="8" t="s">
        <v>215</v>
      </c>
      <c r="B223">
        <v>1</v>
      </c>
    </row>
    <row r="224" spans="1:2" x14ac:dyDescent="0.2">
      <c r="A224" s="7" t="s">
        <v>657</v>
      </c>
      <c r="B224">
        <v>1</v>
      </c>
    </row>
    <row r="225" spans="1:2" x14ac:dyDescent="0.2">
      <c r="A225" s="8" t="s">
        <v>656</v>
      </c>
      <c r="B225">
        <v>1</v>
      </c>
    </row>
    <row r="226" spans="1:2" x14ac:dyDescent="0.2">
      <c r="A226" s="7" t="s">
        <v>92</v>
      </c>
      <c r="B226">
        <v>1</v>
      </c>
    </row>
    <row r="227" spans="1:2" x14ac:dyDescent="0.2">
      <c r="A227" s="8" t="s">
        <v>91</v>
      </c>
      <c r="B227">
        <v>1</v>
      </c>
    </row>
    <row r="228" spans="1:2" x14ac:dyDescent="0.2">
      <c r="A228" s="7" t="s">
        <v>610</v>
      </c>
      <c r="B228">
        <v>1</v>
      </c>
    </row>
    <row r="229" spans="1:2" x14ac:dyDescent="0.2">
      <c r="A229" s="8" t="s">
        <v>609</v>
      </c>
      <c r="B229">
        <v>1</v>
      </c>
    </row>
    <row r="230" spans="1:2" x14ac:dyDescent="0.2">
      <c r="A230" s="7" t="s">
        <v>822</v>
      </c>
      <c r="B230">
        <v>1</v>
      </c>
    </row>
    <row r="231" spans="1:2" x14ac:dyDescent="0.2">
      <c r="A231" s="8" t="s">
        <v>821</v>
      </c>
      <c r="B231">
        <v>1</v>
      </c>
    </row>
    <row r="232" spans="1:2" x14ac:dyDescent="0.2">
      <c r="A232" s="7" t="s">
        <v>726</v>
      </c>
      <c r="B232">
        <v>1</v>
      </c>
    </row>
    <row r="233" spans="1:2" x14ac:dyDescent="0.2">
      <c r="A233" s="8" t="s">
        <v>725</v>
      </c>
      <c r="B233">
        <v>1</v>
      </c>
    </row>
    <row r="234" spans="1:2" x14ac:dyDescent="0.2">
      <c r="A234" s="7" t="s">
        <v>250</v>
      </c>
      <c r="B234">
        <v>1</v>
      </c>
    </row>
    <row r="235" spans="1:2" x14ac:dyDescent="0.2">
      <c r="A235" s="8" t="s">
        <v>249</v>
      </c>
      <c r="B235">
        <v>1</v>
      </c>
    </row>
    <row r="236" spans="1:2" x14ac:dyDescent="0.2">
      <c r="A236" s="7" t="s">
        <v>435</v>
      </c>
      <c r="B236">
        <v>1</v>
      </c>
    </row>
    <row r="237" spans="1:2" x14ac:dyDescent="0.2">
      <c r="A237" s="8" t="s">
        <v>434</v>
      </c>
      <c r="B237">
        <v>1</v>
      </c>
    </row>
    <row r="238" spans="1:2" x14ac:dyDescent="0.2">
      <c r="A238" s="7" t="s">
        <v>1086</v>
      </c>
    </row>
    <row r="239" spans="1:2" x14ac:dyDescent="0.2">
      <c r="A239" s="8" t="s">
        <v>1086</v>
      </c>
    </row>
    <row r="240" spans="1:2" x14ac:dyDescent="0.2">
      <c r="A240" s="7" t="s">
        <v>1087</v>
      </c>
      <c r="B240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18"/>
  <sheetViews>
    <sheetView tabSelected="1" zoomScaleNormal="100" workbookViewId="0">
      <pane ySplit="1" topLeftCell="A49" activePane="bottomLeft" state="frozen"/>
      <selection pane="bottomLeft" activeCell="C109" sqref="C109"/>
    </sheetView>
  </sheetViews>
  <sheetFormatPr defaultColWidth="12.5703125" defaultRowHeight="15.75" customHeight="1" x14ac:dyDescent="0.2"/>
  <cols>
    <col min="1" max="1" width="17" bestFit="1" customWidth="1"/>
    <col min="2" max="2" width="40.85546875" bestFit="1" customWidth="1"/>
    <col min="3" max="3" width="67.85546875" bestFit="1" customWidth="1"/>
    <col min="4" max="4" width="27.42578125" bestFit="1" customWidth="1"/>
    <col min="5" max="5" width="31.42578125" bestFit="1" customWidth="1"/>
    <col min="6" max="6" width="46.7109375" bestFit="1" customWidth="1"/>
    <col min="7" max="7" width="33.28515625" bestFit="1" customWidth="1"/>
    <col min="8" max="8" width="35.28515625" bestFit="1" customWidth="1"/>
    <col min="9" max="9" width="12.5703125" bestFit="1" customWidth="1"/>
    <col min="10" max="10" width="17.7109375" bestFit="1" customWidth="1"/>
    <col min="11" max="11" width="57.7109375" bestFit="1" customWidth="1"/>
    <col min="12" max="12" width="10.140625" bestFit="1" customWidth="1"/>
    <col min="13" max="13" width="32.5703125" bestFit="1" customWidth="1"/>
    <col min="14" max="14" width="35.7109375" bestFit="1" customWidth="1"/>
    <col min="15" max="15" width="50.42578125" bestFit="1" customWidth="1"/>
    <col min="16" max="16" width="63.5703125" bestFit="1" customWidth="1"/>
    <col min="17" max="17" width="128.28515625" bestFit="1" customWidth="1"/>
    <col min="18" max="18" width="6.28515625" bestFit="1" customWidth="1"/>
    <col min="19" max="24" width="18.8554687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>
        <v>45477.439495601851</v>
      </c>
      <c r="B2" s="1">
        <v>3301</v>
      </c>
      <c r="C2" s="1" t="s">
        <v>18</v>
      </c>
      <c r="D2" s="1">
        <v>340056118</v>
      </c>
      <c r="E2" s="1" t="s">
        <v>19</v>
      </c>
      <c r="F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3" t="s">
        <v>28</v>
      </c>
      <c r="P2" s="1" t="s">
        <v>29</v>
      </c>
      <c r="Q2" s="1" t="s">
        <v>30</v>
      </c>
      <c r="R2" s="1" t="s">
        <v>31</v>
      </c>
    </row>
    <row r="3" spans="1:18" x14ac:dyDescent="0.2">
      <c r="A3" s="2">
        <v>45477.487952511576</v>
      </c>
      <c r="B3" s="1">
        <v>3674</v>
      </c>
      <c r="C3" s="1" t="s">
        <v>32</v>
      </c>
      <c r="D3" s="1">
        <v>340054173</v>
      </c>
      <c r="E3" s="1" t="s">
        <v>33</v>
      </c>
      <c r="F3" s="1" t="s">
        <v>34</v>
      </c>
      <c r="H3" s="1" t="s">
        <v>35</v>
      </c>
      <c r="I3" s="1" t="s">
        <v>36</v>
      </c>
      <c r="J3" s="1" t="s">
        <v>23</v>
      </c>
      <c r="K3" s="1" t="s">
        <v>37</v>
      </c>
      <c r="L3" s="1" t="s">
        <v>38</v>
      </c>
      <c r="M3" s="1" t="s">
        <v>39</v>
      </c>
      <c r="N3" s="1" t="s">
        <v>40</v>
      </c>
      <c r="O3" s="3" t="s">
        <v>41</v>
      </c>
      <c r="P3" s="1">
        <v>112212561</v>
      </c>
      <c r="Q3" s="1" t="s">
        <v>42</v>
      </c>
      <c r="R3" s="1" t="s">
        <v>31</v>
      </c>
    </row>
    <row r="4" spans="1:18" x14ac:dyDescent="0.2">
      <c r="A4" s="2">
        <v>45477.546356840277</v>
      </c>
      <c r="B4" s="1">
        <v>3317</v>
      </c>
      <c r="C4" s="1" t="s">
        <v>43</v>
      </c>
      <c r="D4" s="1">
        <v>340017854</v>
      </c>
      <c r="E4" s="1" t="s">
        <v>44</v>
      </c>
      <c r="F4" s="1" t="s">
        <v>45</v>
      </c>
      <c r="H4" s="1" t="s">
        <v>46</v>
      </c>
      <c r="I4" s="1" t="s">
        <v>22</v>
      </c>
      <c r="J4" s="1" t="s">
        <v>47</v>
      </c>
      <c r="K4" s="1" t="s">
        <v>37</v>
      </c>
      <c r="L4" s="1" t="s">
        <v>38</v>
      </c>
      <c r="M4" s="1" t="s">
        <v>48</v>
      </c>
      <c r="N4" s="1" t="s">
        <v>49</v>
      </c>
      <c r="O4" s="3" t="s">
        <v>50</v>
      </c>
      <c r="P4" s="1" t="s">
        <v>51</v>
      </c>
      <c r="Q4" s="1" t="s">
        <v>52</v>
      </c>
      <c r="R4" s="1" t="s">
        <v>31</v>
      </c>
    </row>
    <row r="5" spans="1:18" x14ac:dyDescent="0.2">
      <c r="A5" s="2">
        <v>45477.628797835649</v>
      </c>
      <c r="B5" s="1">
        <v>3304</v>
      </c>
      <c r="C5" s="1" t="s">
        <v>53</v>
      </c>
      <c r="D5" s="1">
        <v>340056219</v>
      </c>
      <c r="E5" s="1" t="s">
        <v>54</v>
      </c>
      <c r="F5" s="1" t="s">
        <v>55</v>
      </c>
      <c r="H5" s="1" t="s">
        <v>56</v>
      </c>
      <c r="I5" s="1" t="s">
        <v>22</v>
      </c>
      <c r="J5" s="1" t="s">
        <v>57</v>
      </c>
      <c r="K5" s="1" t="s">
        <v>37</v>
      </c>
      <c r="L5" s="1" t="s">
        <v>38</v>
      </c>
      <c r="M5" s="1" t="s">
        <v>58</v>
      </c>
      <c r="N5" s="1" t="s">
        <v>59</v>
      </c>
      <c r="O5" s="3" t="s">
        <v>60</v>
      </c>
      <c r="P5" s="1" t="s">
        <v>61</v>
      </c>
      <c r="Q5" s="1" t="s">
        <v>62</v>
      </c>
      <c r="R5" s="1" t="s">
        <v>31</v>
      </c>
    </row>
    <row r="6" spans="1:18" x14ac:dyDescent="0.2">
      <c r="A6" s="2">
        <v>45478.391813298615</v>
      </c>
      <c r="B6" s="1">
        <v>3328</v>
      </c>
      <c r="C6" s="1" t="s">
        <v>63</v>
      </c>
      <c r="D6" s="1">
        <v>340017893</v>
      </c>
      <c r="E6" s="1" t="s">
        <v>64</v>
      </c>
      <c r="F6" s="1" t="s">
        <v>65</v>
      </c>
      <c r="H6" s="1" t="s">
        <v>66</v>
      </c>
      <c r="I6" s="1" t="s">
        <v>22</v>
      </c>
      <c r="J6" s="1" t="s">
        <v>57</v>
      </c>
      <c r="K6" s="1" t="s">
        <v>37</v>
      </c>
      <c r="L6" s="1" t="s">
        <v>38</v>
      </c>
      <c r="M6" s="1" t="s">
        <v>67</v>
      </c>
      <c r="N6" s="1" t="s">
        <v>68</v>
      </c>
      <c r="O6" s="3" t="s">
        <v>69</v>
      </c>
      <c r="P6" s="4">
        <v>1.12212801222112E+35</v>
      </c>
      <c r="Q6" s="1" t="s">
        <v>70</v>
      </c>
      <c r="R6" s="1" t="s">
        <v>31</v>
      </c>
    </row>
    <row r="7" spans="1:18" x14ac:dyDescent="0.2">
      <c r="A7" s="2">
        <v>45478.593987222222</v>
      </c>
      <c r="B7" s="1">
        <v>1771</v>
      </c>
      <c r="C7" s="1" t="s">
        <v>71</v>
      </c>
      <c r="D7" s="1">
        <v>340014368</v>
      </c>
      <c r="E7" s="1" t="s">
        <v>72</v>
      </c>
      <c r="F7" s="1" t="s">
        <v>73</v>
      </c>
      <c r="G7" s="1" t="s">
        <v>74</v>
      </c>
      <c r="H7" s="5" t="s">
        <v>75</v>
      </c>
      <c r="I7" s="1" t="s">
        <v>22</v>
      </c>
      <c r="J7" s="1" t="s">
        <v>76</v>
      </c>
      <c r="K7" s="1" t="s">
        <v>77</v>
      </c>
      <c r="L7" s="1" t="s">
        <v>38</v>
      </c>
      <c r="M7" s="1" t="s">
        <v>78</v>
      </c>
      <c r="N7" s="1" t="s">
        <v>79</v>
      </c>
      <c r="O7" s="1">
        <v>81377629568</v>
      </c>
      <c r="P7" s="1">
        <v>222112332</v>
      </c>
      <c r="Q7" s="1" t="s">
        <v>80</v>
      </c>
      <c r="R7" s="1" t="s">
        <v>31</v>
      </c>
    </row>
    <row r="8" spans="1:18" x14ac:dyDescent="0.2">
      <c r="A8" s="2">
        <v>45478.598483668982</v>
      </c>
      <c r="B8" s="1">
        <v>6371</v>
      </c>
      <c r="C8" s="1" t="s">
        <v>81</v>
      </c>
      <c r="D8" s="1">
        <v>340056117</v>
      </c>
      <c r="E8" s="1" t="s">
        <v>82</v>
      </c>
      <c r="F8" s="1" t="s">
        <v>83</v>
      </c>
      <c r="H8" s="1" t="s">
        <v>84</v>
      </c>
      <c r="I8" s="1" t="s">
        <v>36</v>
      </c>
      <c r="J8" s="1" t="s">
        <v>57</v>
      </c>
      <c r="K8" s="1" t="s">
        <v>37</v>
      </c>
      <c r="L8" s="1" t="s">
        <v>38</v>
      </c>
      <c r="M8" s="1" t="s">
        <v>85</v>
      </c>
      <c r="N8" s="1" t="s">
        <v>86</v>
      </c>
      <c r="O8" s="3" t="s">
        <v>87</v>
      </c>
      <c r="P8" s="1" t="s">
        <v>88</v>
      </c>
      <c r="Q8" s="1" t="s">
        <v>89</v>
      </c>
      <c r="R8" s="1" t="s">
        <v>31</v>
      </c>
    </row>
    <row r="9" spans="1:18" x14ac:dyDescent="0.2">
      <c r="A9" s="2">
        <v>45478.654438842597</v>
      </c>
      <c r="B9" s="1">
        <v>1304</v>
      </c>
      <c r="C9" s="1" t="s">
        <v>90</v>
      </c>
      <c r="D9" s="1">
        <v>340017127</v>
      </c>
      <c r="E9" s="1" t="s">
        <v>91</v>
      </c>
      <c r="F9" s="1" t="s">
        <v>92</v>
      </c>
      <c r="H9" s="1" t="s">
        <v>93</v>
      </c>
      <c r="I9" s="1" t="s">
        <v>36</v>
      </c>
      <c r="J9" s="1" t="s">
        <v>57</v>
      </c>
      <c r="K9" s="1" t="s">
        <v>94</v>
      </c>
      <c r="L9" s="1" t="s">
        <v>25</v>
      </c>
      <c r="M9" s="1" t="s">
        <v>95</v>
      </c>
      <c r="N9" s="1" t="s">
        <v>96</v>
      </c>
      <c r="O9" s="3" t="s">
        <v>97</v>
      </c>
      <c r="P9" s="1">
        <v>212112029</v>
      </c>
      <c r="Q9" s="1" t="s">
        <v>98</v>
      </c>
      <c r="R9" s="1" t="s">
        <v>31</v>
      </c>
    </row>
    <row r="10" spans="1:18" x14ac:dyDescent="0.2">
      <c r="A10" s="2">
        <v>45478.65799655093</v>
      </c>
      <c r="B10" s="1">
        <v>6372</v>
      </c>
      <c r="C10" s="1" t="s">
        <v>99</v>
      </c>
      <c r="D10" s="1">
        <v>340056120</v>
      </c>
      <c r="E10" s="1" t="s">
        <v>100</v>
      </c>
      <c r="F10" s="1" t="s">
        <v>101</v>
      </c>
      <c r="H10" s="5" t="s">
        <v>102</v>
      </c>
      <c r="I10" s="1" t="s">
        <v>36</v>
      </c>
      <c r="J10" s="1" t="s">
        <v>23</v>
      </c>
      <c r="K10" s="1" t="s">
        <v>37</v>
      </c>
      <c r="L10" s="1" t="s">
        <v>25</v>
      </c>
      <c r="M10" s="1" t="s">
        <v>103</v>
      </c>
      <c r="N10" s="1" t="s">
        <v>104</v>
      </c>
      <c r="O10" s="3" t="s">
        <v>105</v>
      </c>
      <c r="P10" s="1">
        <v>112212765</v>
      </c>
      <c r="Q10" s="1" t="s">
        <v>106</v>
      </c>
      <c r="R10" s="1" t="s">
        <v>31</v>
      </c>
    </row>
    <row r="11" spans="1:18" x14ac:dyDescent="0.2">
      <c r="A11" s="2">
        <v>45478.691791689816</v>
      </c>
      <c r="B11" s="1">
        <v>6100</v>
      </c>
      <c r="C11" s="1" t="s">
        <v>107</v>
      </c>
      <c r="D11" s="1">
        <v>340015886</v>
      </c>
      <c r="E11" s="1" t="s">
        <v>108</v>
      </c>
      <c r="F11" s="1" t="s">
        <v>109</v>
      </c>
      <c r="G11" s="1" t="s">
        <v>110</v>
      </c>
      <c r="H11" s="1" t="s">
        <v>111</v>
      </c>
      <c r="I11" s="1" t="s">
        <v>36</v>
      </c>
      <c r="J11" s="1" t="s">
        <v>47</v>
      </c>
      <c r="K11" s="1" t="s">
        <v>77</v>
      </c>
      <c r="L11" s="1" t="s">
        <v>38</v>
      </c>
      <c r="M11" s="1" t="s">
        <v>112</v>
      </c>
      <c r="N11" s="1" t="s">
        <v>113</v>
      </c>
      <c r="O11" s="3" t="s">
        <v>114</v>
      </c>
      <c r="P11" s="1" t="s">
        <v>115</v>
      </c>
      <c r="Q11" s="1" t="s">
        <v>116</v>
      </c>
      <c r="R11" s="1" t="s">
        <v>31</v>
      </c>
    </row>
    <row r="12" spans="1:18" x14ac:dyDescent="0.2">
      <c r="A12" s="2">
        <v>45478.695850312499</v>
      </c>
      <c r="B12" s="1">
        <v>3372</v>
      </c>
      <c r="C12" s="1" t="s">
        <v>117</v>
      </c>
      <c r="D12" s="1">
        <v>340016828</v>
      </c>
      <c r="E12" s="1" t="s">
        <v>118</v>
      </c>
      <c r="F12" s="1" t="s">
        <v>119</v>
      </c>
      <c r="H12" s="1" t="s">
        <v>120</v>
      </c>
      <c r="I12" s="1" t="s">
        <v>36</v>
      </c>
      <c r="J12" s="1" t="s">
        <v>47</v>
      </c>
      <c r="K12" s="1" t="s">
        <v>77</v>
      </c>
      <c r="L12" s="1" t="s">
        <v>38</v>
      </c>
      <c r="M12" s="1" t="s">
        <v>121</v>
      </c>
      <c r="N12" s="1" t="s">
        <v>122</v>
      </c>
      <c r="O12" s="3" t="s">
        <v>123</v>
      </c>
      <c r="P12" s="1" t="s">
        <v>124</v>
      </c>
      <c r="Q12" s="1" t="s">
        <v>125</v>
      </c>
      <c r="R12" s="1" t="s">
        <v>31</v>
      </c>
    </row>
    <row r="13" spans="1:18" x14ac:dyDescent="0.2">
      <c r="A13" s="2">
        <v>45478.699431064815</v>
      </c>
      <c r="B13" s="1">
        <v>1304</v>
      </c>
      <c r="C13" s="1" t="s">
        <v>90</v>
      </c>
      <c r="D13" s="1">
        <v>340059119</v>
      </c>
      <c r="E13" s="1" t="s">
        <v>126</v>
      </c>
      <c r="F13" s="1" t="s">
        <v>127</v>
      </c>
      <c r="I13" s="1" t="s">
        <v>36</v>
      </c>
      <c r="J13" s="1" t="s">
        <v>23</v>
      </c>
      <c r="K13" s="1" t="s">
        <v>128</v>
      </c>
      <c r="L13" s="1" t="s">
        <v>25</v>
      </c>
      <c r="M13" s="1" t="s">
        <v>129</v>
      </c>
      <c r="N13" s="1" t="s">
        <v>130</v>
      </c>
      <c r="O13" s="3" t="s">
        <v>131</v>
      </c>
      <c r="P13" s="1">
        <v>222111912</v>
      </c>
      <c r="Q13" s="1" t="s">
        <v>132</v>
      </c>
      <c r="R13" s="1" t="s">
        <v>31</v>
      </c>
    </row>
    <row r="14" spans="1:18" x14ac:dyDescent="0.2">
      <c r="A14" s="2">
        <v>45478.713008460647</v>
      </c>
      <c r="B14" s="1">
        <v>1376</v>
      </c>
      <c r="C14" s="1" t="s">
        <v>133</v>
      </c>
      <c r="D14" s="1">
        <v>340012242</v>
      </c>
      <c r="E14" s="1" t="s">
        <v>134</v>
      </c>
      <c r="F14" s="1" t="s">
        <v>135</v>
      </c>
      <c r="H14" s="5" t="s">
        <v>136</v>
      </c>
      <c r="I14" s="1" t="s">
        <v>22</v>
      </c>
      <c r="J14" s="1" t="s">
        <v>57</v>
      </c>
      <c r="K14" s="1" t="s">
        <v>37</v>
      </c>
      <c r="L14" s="1" t="s">
        <v>137</v>
      </c>
      <c r="M14" s="1" t="s">
        <v>138</v>
      </c>
      <c r="N14" s="1" t="s">
        <v>139</v>
      </c>
      <c r="O14" s="3" t="s">
        <v>140</v>
      </c>
      <c r="P14" s="1">
        <v>222112212</v>
      </c>
      <c r="Q14" s="1" t="s">
        <v>141</v>
      </c>
      <c r="R14" s="1" t="s">
        <v>31</v>
      </c>
    </row>
    <row r="15" spans="1:18" x14ac:dyDescent="0.2">
      <c r="A15" s="2">
        <v>45479.375425069447</v>
      </c>
      <c r="B15" s="1">
        <v>1373</v>
      </c>
      <c r="C15" s="1" t="s">
        <v>142</v>
      </c>
      <c r="D15" s="1">
        <v>340057405</v>
      </c>
      <c r="E15" s="1" t="s">
        <v>143</v>
      </c>
      <c r="F15" s="1" t="s">
        <v>144</v>
      </c>
      <c r="H15" s="5" t="s">
        <v>136</v>
      </c>
      <c r="I15" s="1" t="s">
        <v>22</v>
      </c>
      <c r="J15" s="1" t="s">
        <v>23</v>
      </c>
      <c r="K15" s="1" t="s">
        <v>37</v>
      </c>
      <c r="L15" s="1" t="s">
        <v>137</v>
      </c>
      <c r="M15" s="1" t="s">
        <v>145</v>
      </c>
      <c r="N15" s="1" t="s">
        <v>146</v>
      </c>
      <c r="O15" s="3" t="s">
        <v>147</v>
      </c>
      <c r="P15" s="1">
        <v>112212699</v>
      </c>
      <c r="Q15" s="1" t="s">
        <v>148</v>
      </c>
      <c r="R15" s="1" t="s">
        <v>31</v>
      </c>
    </row>
    <row r="16" spans="1:18" x14ac:dyDescent="0.2">
      <c r="A16" s="2">
        <v>45480.28468138889</v>
      </c>
      <c r="B16" s="1">
        <v>1304</v>
      </c>
      <c r="C16" s="1" t="s">
        <v>90</v>
      </c>
      <c r="D16" s="1">
        <v>340051008</v>
      </c>
      <c r="E16" s="1" t="s">
        <v>149</v>
      </c>
      <c r="F16" s="1" t="s">
        <v>150</v>
      </c>
      <c r="H16" s="5" t="s">
        <v>102</v>
      </c>
      <c r="I16" s="1" t="s">
        <v>36</v>
      </c>
      <c r="J16" s="1" t="s">
        <v>57</v>
      </c>
      <c r="K16" s="1" t="s">
        <v>37</v>
      </c>
      <c r="L16" s="1" t="s">
        <v>25</v>
      </c>
      <c r="M16" s="1" t="s">
        <v>151</v>
      </c>
      <c r="N16" s="1" t="s">
        <v>152</v>
      </c>
      <c r="O16" s="3" t="s">
        <v>153</v>
      </c>
      <c r="P16" s="1">
        <v>222111912</v>
      </c>
      <c r="Q16" s="1" t="s">
        <v>132</v>
      </c>
      <c r="R16" s="1" t="s">
        <v>31</v>
      </c>
    </row>
    <row r="17" spans="1:18" x14ac:dyDescent="0.2">
      <c r="A17" s="2">
        <v>45480.923357094907</v>
      </c>
      <c r="B17" s="1">
        <v>3325</v>
      </c>
      <c r="C17" s="1" t="s">
        <v>154</v>
      </c>
      <c r="D17" s="1">
        <v>340016985</v>
      </c>
      <c r="E17" s="1" t="s">
        <v>155</v>
      </c>
      <c r="F17" s="1" t="s">
        <v>156</v>
      </c>
      <c r="H17" s="5" t="s">
        <v>136</v>
      </c>
      <c r="I17" s="1" t="s">
        <v>22</v>
      </c>
      <c r="J17" s="1" t="s">
        <v>57</v>
      </c>
      <c r="K17" s="1" t="s">
        <v>37</v>
      </c>
      <c r="L17" s="1" t="s">
        <v>137</v>
      </c>
      <c r="M17" s="1" t="s">
        <v>157</v>
      </c>
      <c r="N17" s="1" t="s">
        <v>158</v>
      </c>
      <c r="O17" s="3" t="s">
        <v>159</v>
      </c>
      <c r="P17" s="1" t="s">
        <v>160</v>
      </c>
      <c r="Q17" s="1" t="s">
        <v>161</v>
      </c>
      <c r="R17" s="1" t="s">
        <v>31</v>
      </c>
    </row>
    <row r="18" spans="1:18" x14ac:dyDescent="0.2">
      <c r="A18" s="2">
        <v>45481.329717083332</v>
      </c>
      <c r="B18" s="1">
        <v>1375</v>
      </c>
      <c r="C18" s="1" t="s">
        <v>162</v>
      </c>
      <c r="D18" s="1">
        <v>340013546</v>
      </c>
      <c r="E18" s="1" t="s">
        <v>163</v>
      </c>
      <c r="F18" s="1" t="s">
        <v>164</v>
      </c>
      <c r="H18" s="1" t="s">
        <v>165</v>
      </c>
      <c r="I18" s="1" t="s">
        <v>22</v>
      </c>
      <c r="J18" s="1" t="s">
        <v>57</v>
      </c>
      <c r="K18" s="1" t="s">
        <v>24</v>
      </c>
      <c r="L18" s="1" t="s">
        <v>25</v>
      </c>
      <c r="M18" s="1" t="s">
        <v>166</v>
      </c>
      <c r="N18" s="1" t="s">
        <v>167</v>
      </c>
      <c r="O18" s="3" t="s">
        <v>168</v>
      </c>
      <c r="P18" s="1" t="s">
        <v>169</v>
      </c>
      <c r="Q18" s="1" t="s">
        <v>170</v>
      </c>
      <c r="R18" s="1" t="s">
        <v>31</v>
      </c>
    </row>
    <row r="19" spans="1:18" x14ac:dyDescent="0.2">
      <c r="A19" s="2">
        <v>45481.366270636572</v>
      </c>
      <c r="B19" s="1">
        <v>1300</v>
      </c>
      <c r="C19" s="1" t="s">
        <v>171</v>
      </c>
      <c r="D19" s="1">
        <v>340016958</v>
      </c>
      <c r="E19" s="1" t="s">
        <v>172</v>
      </c>
      <c r="F19" s="1" t="s">
        <v>173</v>
      </c>
      <c r="H19" s="1" t="s">
        <v>174</v>
      </c>
      <c r="I19" s="1" t="s">
        <v>36</v>
      </c>
      <c r="J19" s="1" t="s">
        <v>47</v>
      </c>
      <c r="K19" s="1" t="s">
        <v>77</v>
      </c>
      <c r="L19" s="1" t="s">
        <v>38</v>
      </c>
      <c r="M19" s="1" t="s">
        <v>175</v>
      </c>
      <c r="N19" s="1" t="s">
        <v>176</v>
      </c>
      <c r="O19" s="3" t="s">
        <v>177</v>
      </c>
      <c r="P19" s="1" t="s">
        <v>178</v>
      </c>
      <c r="Q19" s="1" t="s">
        <v>179</v>
      </c>
      <c r="R19" s="1" t="s">
        <v>31</v>
      </c>
    </row>
    <row r="20" spans="1:18" x14ac:dyDescent="0.2">
      <c r="A20" s="2">
        <v>45481.377213240739</v>
      </c>
      <c r="B20" s="1">
        <v>3278</v>
      </c>
      <c r="C20" s="1" t="s">
        <v>180</v>
      </c>
      <c r="D20" s="1">
        <v>340014877</v>
      </c>
      <c r="E20" s="1" t="s">
        <v>181</v>
      </c>
      <c r="F20" s="1" t="s">
        <v>182</v>
      </c>
      <c r="H20" s="1" t="s">
        <v>183</v>
      </c>
      <c r="I20" s="1" t="s">
        <v>22</v>
      </c>
      <c r="J20" s="1" t="s">
        <v>47</v>
      </c>
      <c r="K20" s="1" t="s">
        <v>24</v>
      </c>
      <c r="L20" s="1" t="s">
        <v>38</v>
      </c>
      <c r="M20" s="1" t="s">
        <v>184</v>
      </c>
      <c r="N20" s="1" t="s">
        <v>185</v>
      </c>
      <c r="O20" s="3" t="s">
        <v>186</v>
      </c>
      <c r="P20" s="1" t="s">
        <v>187</v>
      </c>
      <c r="Q20" s="1" t="s">
        <v>188</v>
      </c>
      <c r="R20" s="1" t="s">
        <v>31</v>
      </c>
    </row>
    <row r="21" spans="1:18" x14ac:dyDescent="0.2">
      <c r="A21" s="2">
        <v>45481.385134386575</v>
      </c>
      <c r="B21" s="1">
        <v>1372</v>
      </c>
      <c r="C21" s="1" t="s">
        <v>1083</v>
      </c>
      <c r="D21" s="1">
        <v>340053257</v>
      </c>
      <c r="E21" s="1" t="s">
        <v>190</v>
      </c>
      <c r="F21" s="1" t="s">
        <v>191</v>
      </c>
      <c r="H21" s="1" t="s">
        <v>192</v>
      </c>
      <c r="I21" s="1" t="s">
        <v>22</v>
      </c>
      <c r="J21" s="1" t="s">
        <v>47</v>
      </c>
      <c r="K21" s="1" t="s">
        <v>24</v>
      </c>
      <c r="L21" s="1" t="s">
        <v>38</v>
      </c>
      <c r="M21" s="1" t="s">
        <v>193</v>
      </c>
      <c r="N21" s="1" t="s">
        <v>194</v>
      </c>
      <c r="O21" s="3" t="s">
        <v>195</v>
      </c>
      <c r="P21" s="1">
        <v>222112322</v>
      </c>
      <c r="Q21" s="1" t="s">
        <v>196</v>
      </c>
      <c r="R21" s="1" t="s">
        <v>31</v>
      </c>
    </row>
    <row r="22" spans="1:18" x14ac:dyDescent="0.2">
      <c r="A22" s="2">
        <v>45481.394469224542</v>
      </c>
      <c r="B22" s="1">
        <v>3276</v>
      </c>
      <c r="C22" s="1" t="s">
        <v>197</v>
      </c>
      <c r="D22" s="1">
        <v>340019969</v>
      </c>
      <c r="E22" s="1" t="s">
        <v>198</v>
      </c>
      <c r="F22" s="1" t="s">
        <v>199</v>
      </c>
      <c r="G22" s="1" t="s">
        <v>110</v>
      </c>
      <c r="H22" s="1" t="s">
        <v>200</v>
      </c>
      <c r="I22" s="1" t="s">
        <v>36</v>
      </c>
      <c r="J22" s="1" t="s">
        <v>57</v>
      </c>
      <c r="K22" s="1" t="s">
        <v>37</v>
      </c>
      <c r="L22" s="1" t="s">
        <v>38</v>
      </c>
      <c r="M22" s="1" t="s">
        <v>201</v>
      </c>
      <c r="N22" s="1" t="s">
        <v>202</v>
      </c>
      <c r="O22" s="3" t="s">
        <v>203</v>
      </c>
      <c r="P22" s="1" t="s">
        <v>204</v>
      </c>
      <c r="Q22" s="1" t="s">
        <v>205</v>
      </c>
      <c r="R22" s="1" t="s">
        <v>31</v>
      </c>
    </row>
    <row r="23" spans="1:18" x14ac:dyDescent="0.2">
      <c r="A23" s="2">
        <v>45481.417441064812</v>
      </c>
      <c r="B23" s="1">
        <v>2172</v>
      </c>
      <c r="C23" s="1" t="s">
        <v>206</v>
      </c>
      <c r="D23" s="1">
        <v>340056809</v>
      </c>
      <c r="E23" s="1" t="s">
        <v>207</v>
      </c>
      <c r="F23" s="1" t="s">
        <v>208</v>
      </c>
      <c r="H23" s="1" t="s">
        <v>209</v>
      </c>
      <c r="I23" s="1" t="s">
        <v>36</v>
      </c>
      <c r="J23" s="1" t="s">
        <v>23</v>
      </c>
      <c r="K23" s="1" t="s">
        <v>37</v>
      </c>
      <c r="L23" s="1" t="s">
        <v>38</v>
      </c>
      <c r="M23" s="1" t="s">
        <v>210</v>
      </c>
      <c r="N23" s="1" t="s">
        <v>211</v>
      </c>
      <c r="O23" s="3" t="s">
        <v>212</v>
      </c>
      <c r="P23" s="1">
        <v>112212643</v>
      </c>
      <c r="Q23" s="1" t="s">
        <v>213</v>
      </c>
      <c r="R23" s="1" t="s">
        <v>31</v>
      </c>
    </row>
    <row r="24" spans="1:18" x14ac:dyDescent="0.2">
      <c r="A24" s="2">
        <v>45481.446941226852</v>
      </c>
      <c r="B24" s="1">
        <v>3403</v>
      </c>
      <c r="C24" s="1" t="s">
        <v>214</v>
      </c>
      <c r="D24" s="1">
        <v>340016964</v>
      </c>
      <c r="E24" s="1" t="s">
        <v>215</v>
      </c>
      <c r="F24" s="1" t="s">
        <v>216</v>
      </c>
      <c r="H24" s="1" t="s">
        <v>217</v>
      </c>
      <c r="I24" s="1" t="s">
        <v>22</v>
      </c>
      <c r="J24" s="1" t="s">
        <v>47</v>
      </c>
      <c r="K24" s="1" t="s">
        <v>37</v>
      </c>
      <c r="L24" s="1" t="s">
        <v>38</v>
      </c>
      <c r="M24" s="1" t="s">
        <v>218</v>
      </c>
      <c r="N24" s="1" t="s">
        <v>219</v>
      </c>
      <c r="O24" s="3" t="s">
        <v>220</v>
      </c>
      <c r="P24" s="1" t="s">
        <v>221</v>
      </c>
      <c r="Q24" s="1" t="s">
        <v>222</v>
      </c>
      <c r="R24" s="1" t="s">
        <v>31</v>
      </c>
    </row>
    <row r="25" spans="1:18" x14ac:dyDescent="0.2">
      <c r="A25" s="2">
        <v>45481.447619409722</v>
      </c>
      <c r="B25" s="1">
        <v>3471</v>
      </c>
      <c r="C25" s="1" t="s">
        <v>223</v>
      </c>
      <c r="D25" s="1">
        <v>340015618</v>
      </c>
      <c r="E25" s="1" t="s">
        <v>224</v>
      </c>
      <c r="F25" s="1" t="s">
        <v>225</v>
      </c>
      <c r="G25" s="1" t="s">
        <v>110</v>
      </c>
      <c r="H25" s="1" t="s">
        <v>226</v>
      </c>
      <c r="I25" s="1" t="s">
        <v>22</v>
      </c>
      <c r="J25" s="1" t="s">
        <v>47</v>
      </c>
      <c r="K25" s="1" t="s">
        <v>227</v>
      </c>
      <c r="L25" s="1" t="s">
        <v>38</v>
      </c>
      <c r="M25" s="1" t="s">
        <v>228</v>
      </c>
      <c r="N25" s="1" t="s">
        <v>229</v>
      </c>
      <c r="O25" s="1" t="s">
        <v>230</v>
      </c>
      <c r="P25" s="1" t="s">
        <v>231</v>
      </c>
      <c r="Q25" s="1" t="s">
        <v>232</v>
      </c>
      <c r="R25" s="1" t="s">
        <v>31</v>
      </c>
    </row>
    <row r="26" spans="1:18" x14ac:dyDescent="0.2">
      <c r="A26" s="2">
        <v>45481.452032256944</v>
      </c>
      <c r="B26" s="1">
        <v>3371</v>
      </c>
      <c r="C26" s="1" t="s">
        <v>233</v>
      </c>
      <c r="D26" s="1">
        <v>340015024</v>
      </c>
      <c r="E26" s="1" t="s">
        <v>234</v>
      </c>
      <c r="F26" s="1" t="s">
        <v>235</v>
      </c>
      <c r="H26" s="1" t="s">
        <v>84</v>
      </c>
      <c r="I26" s="1" t="s">
        <v>22</v>
      </c>
      <c r="J26" s="1" t="s">
        <v>76</v>
      </c>
      <c r="K26" s="1" t="s">
        <v>37</v>
      </c>
      <c r="L26" s="1" t="s">
        <v>38</v>
      </c>
      <c r="M26" s="1" t="s">
        <v>236</v>
      </c>
      <c r="N26" s="1" t="s">
        <v>237</v>
      </c>
      <c r="O26" s="3" t="s">
        <v>238</v>
      </c>
      <c r="P26" s="1" t="s">
        <v>239</v>
      </c>
      <c r="Q26" s="1" t="s">
        <v>240</v>
      </c>
      <c r="R26" s="1" t="s">
        <v>31</v>
      </c>
    </row>
    <row r="27" spans="1:18" x14ac:dyDescent="0.2">
      <c r="A27" s="2">
        <v>45481.455686365742</v>
      </c>
      <c r="B27" s="1">
        <v>3471</v>
      </c>
      <c r="C27" s="1" t="s">
        <v>223</v>
      </c>
      <c r="D27" s="1">
        <v>340017073</v>
      </c>
      <c r="E27" s="1" t="s">
        <v>241</v>
      </c>
      <c r="F27" s="1" t="s">
        <v>242</v>
      </c>
      <c r="H27" s="1" t="s">
        <v>200</v>
      </c>
      <c r="I27" s="1" t="s">
        <v>36</v>
      </c>
      <c r="J27" s="1" t="s">
        <v>47</v>
      </c>
      <c r="K27" s="1" t="s">
        <v>77</v>
      </c>
      <c r="L27" s="1" t="s">
        <v>38</v>
      </c>
      <c r="M27" s="1" t="s">
        <v>243</v>
      </c>
      <c r="N27" s="1" t="s">
        <v>244</v>
      </c>
      <c r="O27" s="3" t="s">
        <v>245</v>
      </c>
      <c r="P27" s="1" t="s">
        <v>246</v>
      </c>
      <c r="Q27" s="1" t="s">
        <v>247</v>
      </c>
      <c r="R27" s="1" t="s">
        <v>31</v>
      </c>
    </row>
    <row r="28" spans="1:18" x14ac:dyDescent="0.2">
      <c r="A28" s="2">
        <v>45481.526631527777</v>
      </c>
      <c r="B28" s="1">
        <v>6106</v>
      </c>
      <c r="C28" s="1" t="s">
        <v>248</v>
      </c>
      <c r="D28" s="1">
        <v>340055307</v>
      </c>
      <c r="E28" s="1" t="s">
        <v>249</v>
      </c>
      <c r="F28" s="1" t="s">
        <v>250</v>
      </c>
      <c r="G28" s="1" t="s">
        <v>110</v>
      </c>
      <c r="H28" s="1" t="s">
        <v>165</v>
      </c>
      <c r="I28" s="1" t="s">
        <v>36</v>
      </c>
      <c r="J28" s="1" t="s">
        <v>57</v>
      </c>
      <c r="K28" s="1" t="s">
        <v>37</v>
      </c>
      <c r="L28" s="1" t="s">
        <v>25</v>
      </c>
      <c r="M28" s="1" t="s">
        <v>251</v>
      </c>
      <c r="N28" s="1" t="s">
        <v>252</v>
      </c>
      <c r="O28" s="3" t="s">
        <v>253</v>
      </c>
      <c r="P28" s="1" t="s">
        <v>110</v>
      </c>
      <c r="Q28" s="1" t="s">
        <v>254</v>
      </c>
      <c r="R28" s="1" t="s">
        <v>31</v>
      </c>
    </row>
    <row r="29" spans="1:18" x14ac:dyDescent="0.2">
      <c r="A29" s="2">
        <v>45481.536417418982</v>
      </c>
      <c r="B29" s="1">
        <v>5200</v>
      </c>
      <c r="C29" s="1" t="s">
        <v>255</v>
      </c>
      <c r="D29" s="1">
        <v>340017065</v>
      </c>
      <c r="E29" s="1" t="s">
        <v>256</v>
      </c>
      <c r="F29" s="1" t="s">
        <v>257</v>
      </c>
      <c r="H29" s="1" t="s">
        <v>258</v>
      </c>
      <c r="I29" s="1" t="s">
        <v>36</v>
      </c>
      <c r="J29" s="1" t="s">
        <v>47</v>
      </c>
      <c r="K29" s="1" t="s">
        <v>37</v>
      </c>
      <c r="L29" s="1" t="s">
        <v>38</v>
      </c>
      <c r="M29" s="1" t="s">
        <v>259</v>
      </c>
      <c r="N29" s="1" t="s">
        <v>260</v>
      </c>
      <c r="O29" s="3" t="s">
        <v>261</v>
      </c>
      <c r="P29" s="1" t="s">
        <v>262</v>
      </c>
      <c r="Q29" s="1" t="s">
        <v>263</v>
      </c>
      <c r="R29" s="1" t="s">
        <v>31</v>
      </c>
    </row>
    <row r="30" spans="1:18" x14ac:dyDescent="0.2">
      <c r="A30" s="2">
        <v>45481.581874236115</v>
      </c>
      <c r="B30" s="1">
        <v>3324</v>
      </c>
      <c r="C30" s="1" t="s">
        <v>264</v>
      </c>
      <c r="D30" s="1">
        <v>340056918</v>
      </c>
      <c r="E30" s="1" t="s">
        <v>265</v>
      </c>
      <c r="F30" s="1" t="s">
        <v>266</v>
      </c>
      <c r="H30" s="1" t="s">
        <v>267</v>
      </c>
      <c r="I30" s="1" t="s">
        <v>22</v>
      </c>
      <c r="J30" s="1" t="s">
        <v>23</v>
      </c>
      <c r="K30" s="1" t="s">
        <v>37</v>
      </c>
      <c r="L30" s="1" t="s">
        <v>38</v>
      </c>
      <c r="M30" s="1" t="s">
        <v>268</v>
      </c>
      <c r="N30" s="1" t="s">
        <v>269</v>
      </c>
      <c r="O30" s="3" t="s">
        <v>270</v>
      </c>
      <c r="P30" s="1" t="s">
        <v>271</v>
      </c>
      <c r="Q30" s="1" t="s">
        <v>272</v>
      </c>
      <c r="R30" s="1" t="s">
        <v>31</v>
      </c>
    </row>
    <row r="31" spans="1:18" x14ac:dyDescent="0.2">
      <c r="A31" s="2">
        <v>45481.676957673611</v>
      </c>
      <c r="B31" s="1">
        <v>3400</v>
      </c>
      <c r="C31" s="1" t="s">
        <v>273</v>
      </c>
      <c r="D31" s="1">
        <v>340017189</v>
      </c>
      <c r="E31" s="1" t="s">
        <v>274</v>
      </c>
      <c r="F31" s="1" t="s">
        <v>275</v>
      </c>
      <c r="H31" s="1" t="s">
        <v>276</v>
      </c>
      <c r="I31" s="1" t="s">
        <v>22</v>
      </c>
      <c r="J31" s="1" t="s">
        <v>57</v>
      </c>
      <c r="K31" s="1" t="s">
        <v>277</v>
      </c>
      <c r="L31" s="1" t="s">
        <v>25</v>
      </c>
      <c r="M31" s="1" t="s">
        <v>278</v>
      </c>
      <c r="N31" s="1" t="s">
        <v>279</v>
      </c>
      <c r="O31" s="3" t="s">
        <v>280</v>
      </c>
      <c r="P31" s="1" t="s">
        <v>281</v>
      </c>
      <c r="Q31" s="1" t="s">
        <v>282</v>
      </c>
      <c r="R31" s="1" t="s">
        <v>31</v>
      </c>
    </row>
    <row r="32" spans="1:18" x14ac:dyDescent="0.2">
      <c r="A32" s="2">
        <v>45481.701999293982</v>
      </c>
      <c r="B32" s="1">
        <v>3400</v>
      </c>
      <c r="C32" s="1" t="s">
        <v>273</v>
      </c>
      <c r="D32" s="1">
        <v>340019189</v>
      </c>
      <c r="E32" s="1" t="s">
        <v>283</v>
      </c>
      <c r="F32" s="1" t="s">
        <v>284</v>
      </c>
      <c r="G32" s="1" t="s">
        <v>285</v>
      </c>
      <c r="H32" s="1" t="s">
        <v>200</v>
      </c>
      <c r="I32" s="1" t="s">
        <v>36</v>
      </c>
      <c r="J32" s="1" t="s">
        <v>47</v>
      </c>
      <c r="K32" s="1" t="s">
        <v>24</v>
      </c>
      <c r="L32" s="1" t="s">
        <v>286</v>
      </c>
      <c r="M32" s="1" t="s">
        <v>287</v>
      </c>
      <c r="N32" s="1" t="s">
        <v>288</v>
      </c>
      <c r="O32" s="3" t="s">
        <v>289</v>
      </c>
      <c r="P32" s="1" t="s">
        <v>290</v>
      </c>
      <c r="Q32" s="1" t="s">
        <v>291</v>
      </c>
      <c r="R32" s="1" t="s">
        <v>31</v>
      </c>
    </row>
    <row r="33" spans="1:18" x14ac:dyDescent="0.2">
      <c r="A33" s="2">
        <v>45482.289355983798</v>
      </c>
      <c r="B33" s="1">
        <v>5204</v>
      </c>
      <c r="C33" s="1" t="s">
        <v>292</v>
      </c>
      <c r="D33" s="1">
        <v>340050113</v>
      </c>
      <c r="E33" s="1" t="s">
        <v>293</v>
      </c>
      <c r="F33" s="1" t="s">
        <v>294</v>
      </c>
      <c r="H33" s="1" t="s">
        <v>209</v>
      </c>
      <c r="I33" s="1" t="s">
        <v>22</v>
      </c>
      <c r="J33" s="1" t="s">
        <v>57</v>
      </c>
      <c r="K33" s="1" t="s">
        <v>24</v>
      </c>
      <c r="L33" s="1" t="s">
        <v>137</v>
      </c>
      <c r="M33" s="1" t="s">
        <v>295</v>
      </c>
      <c r="N33" s="1" t="s">
        <v>296</v>
      </c>
      <c r="O33" s="3" t="s">
        <v>297</v>
      </c>
      <c r="P33" s="1" t="s">
        <v>298</v>
      </c>
      <c r="Q33" s="1" t="s">
        <v>299</v>
      </c>
      <c r="R33" s="1" t="s">
        <v>31</v>
      </c>
    </row>
    <row r="34" spans="1:18" x14ac:dyDescent="0.2">
      <c r="A34" s="2">
        <v>45482.334901458336</v>
      </c>
      <c r="B34" s="1">
        <v>5107</v>
      </c>
      <c r="C34" s="1" t="s">
        <v>300</v>
      </c>
      <c r="D34" s="1">
        <v>340015244</v>
      </c>
      <c r="E34" s="1" t="s">
        <v>301</v>
      </c>
      <c r="F34" s="1" t="s">
        <v>302</v>
      </c>
      <c r="G34" s="1" t="s">
        <v>110</v>
      </c>
      <c r="H34" s="5" t="s">
        <v>136</v>
      </c>
      <c r="I34" s="1" t="s">
        <v>22</v>
      </c>
      <c r="J34" s="1" t="s">
        <v>57</v>
      </c>
      <c r="K34" s="1" t="s">
        <v>37</v>
      </c>
      <c r="L34" s="1" t="s">
        <v>137</v>
      </c>
      <c r="M34" s="1" t="s">
        <v>303</v>
      </c>
      <c r="N34" s="1" t="s">
        <v>304</v>
      </c>
      <c r="O34" s="3" t="s">
        <v>305</v>
      </c>
      <c r="P34" s="1" t="s">
        <v>306</v>
      </c>
      <c r="Q34" s="1" t="s">
        <v>307</v>
      </c>
      <c r="R34" s="1" t="s">
        <v>31</v>
      </c>
    </row>
    <row r="35" spans="1:18" x14ac:dyDescent="0.2">
      <c r="A35" s="2">
        <v>45482.341029699077</v>
      </c>
      <c r="B35" s="1">
        <v>3201</v>
      </c>
      <c r="C35" s="1" t="s">
        <v>1084</v>
      </c>
      <c r="D35" s="1">
        <v>340016189</v>
      </c>
      <c r="E35" s="1" t="s">
        <v>309</v>
      </c>
      <c r="F35" s="1" t="s">
        <v>310</v>
      </c>
      <c r="H35" s="1" t="s">
        <v>311</v>
      </c>
      <c r="I35" s="1" t="s">
        <v>22</v>
      </c>
      <c r="J35" s="1" t="s">
        <v>57</v>
      </c>
      <c r="K35" s="1" t="s">
        <v>37</v>
      </c>
      <c r="L35" s="1" t="s">
        <v>137</v>
      </c>
      <c r="M35" s="1" t="s">
        <v>312</v>
      </c>
      <c r="N35" s="1" t="s">
        <v>313</v>
      </c>
      <c r="O35" s="1" t="s">
        <v>314</v>
      </c>
      <c r="P35" s="1" t="s">
        <v>315</v>
      </c>
      <c r="Q35" s="1" t="s">
        <v>316</v>
      </c>
      <c r="R35" s="1" t="s">
        <v>31</v>
      </c>
    </row>
    <row r="36" spans="1:18" x14ac:dyDescent="0.2">
      <c r="A36" s="2">
        <v>45482.351428946757</v>
      </c>
      <c r="B36" s="1">
        <v>3311</v>
      </c>
      <c r="C36" s="1" t="s">
        <v>317</v>
      </c>
      <c r="D36" s="1">
        <v>340015435</v>
      </c>
      <c r="E36" s="1" t="s">
        <v>318</v>
      </c>
      <c r="F36" s="1" t="s">
        <v>319</v>
      </c>
      <c r="H36" s="5" t="s">
        <v>136</v>
      </c>
      <c r="I36" s="1" t="s">
        <v>36</v>
      </c>
      <c r="J36" s="1" t="s">
        <v>57</v>
      </c>
      <c r="K36" s="1" t="s">
        <v>37</v>
      </c>
      <c r="L36" s="1" t="s">
        <v>137</v>
      </c>
      <c r="M36" s="1" t="s">
        <v>320</v>
      </c>
      <c r="N36" s="1" t="s">
        <v>321</v>
      </c>
      <c r="O36" s="3" t="s">
        <v>322</v>
      </c>
      <c r="P36" s="1" t="s">
        <v>323</v>
      </c>
      <c r="Q36" s="1" t="s">
        <v>324</v>
      </c>
      <c r="R36" s="1" t="s">
        <v>31</v>
      </c>
    </row>
    <row r="37" spans="1:18" x14ac:dyDescent="0.2">
      <c r="A37" s="2">
        <v>45482.353095057872</v>
      </c>
      <c r="B37" s="1">
        <v>3311</v>
      </c>
      <c r="C37" s="1" t="s">
        <v>317</v>
      </c>
      <c r="D37" s="1">
        <v>340016561</v>
      </c>
      <c r="E37" s="1" t="s">
        <v>325</v>
      </c>
      <c r="F37" s="1" t="s">
        <v>326</v>
      </c>
      <c r="H37" s="5" t="s">
        <v>136</v>
      </c>
      <c r="I37" s="1" t="s">
        <v>36</v>
      </c>
      <c r="J37" s="1" t="s">
        <v>57</v>
      </c>
      <c r="K37" s="1" t="s">
        <v>37</v>
      </c>
      <c r="L37" s="1" t="s">
        <v>137</v>
      </c>
      <c r="M37" s="1" t="s">
        <v>327</v>
      </c>
      <c r="N37" s="1" t="s">
        <v>328</v>
      </c>
      <c r="O37" s="3" t="s">
        <v>329</v>
      </c>
      <c r="P37" s="1" t="s">
        <v>330</v>
      </c>
      <c r="Q37" s="1" t="s">
        <v>331</v>
      </c>
      <c r="R37" s="1" t="s">
        <v>31</v>
      </c>
    </row>
    <row r="38" spans="1:18" x14ac:dyDescent="0.2">
      <c r="A38" s="2">
        <v>45482.355211122689</v>
      </c>
      <c r="B38" s="1">
        <v>1306</v>
      </c>
      <c r="C38" s="1" t="s">
        <v>332</v>
      </c>
      <c r="D38" s="1">
        <v>340054615</v>
      </c>
      <c r="E38" s="1" t="s">
        <v>333</v>
      </c>
      <c r="F38" s="1" t="s">
        <v>334</v>
      </c>
      <c r="G38" s="1" t="s">
        <v>110</v>
      </c>
      <c r="H38" s="1" t="s">
        <v>21</v>
      </c>
      <c r="I38" s="1" t="s">
        <v>22</v>
      </c>
      <c r="J38" s="1" t="s">
        <v>57</v>
      </c>
      <c r="K38" s="1" t="s">
        <v>37</v>
      </c>
      <c r="L38" s="1" t="s">
        <v>25</v>
      </c>
      <c r="M38" s="1" t="s">
        <v>335</v>
      </c>
      <c r="N38" s="1" t="s">
        <v>336</v>
      </c>
      <c r="O38" s="3" t="s">
        <v>337</v>
      </c>
      <c r="P38" s="1" t="s">
        <v>338</v>
      </c>
      <c r="Q38" s="1" t="s">
        <v>339</v>
      </c>
      <c r="R38" s="1" t="s">
        <v>31</v>
      </c>
    </row>
    <row r="39" spans="1:18" x14ac:dyDescent="0.2">
      <c r="A39" s="2">
        <v>45482.363114155094</v>
      </c>
      <c r="B39" s="1">
        <v>5100</v>
      </c>
      <c r="C39" s="1" t="s">
        <v>340</v>
      </c>
      <c r="D39" s="1">
        <v>340013455</v>
      </c>
      <c r="E39" s="1" t="s">
        <v>341</v>
      </c>
      <c r="F39" s="1" t="s">
        <v>342</v>
      </c>
      <c r="G39" s="1" t="s">
        <v>343</v>
      </c>
      <c r="H39" s="1" t="s">
        <v>344</v>
      </c>
      <c r="I39" s="1" t="s">
        <v>22</v>
      </c>
      <c r="J39" s="1" t="s">
        <v>76</v>
      </c>
      <c r="K39" s="1" t="s">
        <v>345</v>
      </c>
      <c r="L39" s="1" t="s">
        <v>38</v>
      </c>
      <c r="M39" s="1" t="s">
        <v>346</v>
      </c>
      <c r="N39" s="1" t="s">
        <v>110</v>
      </c>
      <c r="O39" s="3" t="s">
        <v>347</v>
      </c>
      <c r="P39" s="1">
        <v>222112102</v>
      </c>
      <c r="Q39" s="1" t="s">
        <v>348</v>
      </c>
      <c r="R39" s="1" t="s">
        <v>31</v>
      </c>
    </row>
    <row r="40" spans="1:18" x14ac:dyDescent="0.2">
      <c r="A40" s="2">
        <v>45482.364867129625</v>
      </c>
      <c r="B40" s="1">
        <v>5100</v>
      </c>
      <c r="C40" s="1" t="s">
        <v>340</v>
      </c>
      <c r="D40" s="1">
        <v>340013455</v>
      </c>
      <c r="E40" s="1" t="s">
        <v>341</v>
      </c>
      <c r="F40" s="1" t="s">
        <v>349</v>
      </c>
      <c r="G40" s="1" t="s">
        <v>350</v>
      </c>
      <c r="H40" s="1" t="s">
        <v>344</v>
      </c>
      <c r="I40" s="1" t="s">
        <v>22</v>
      </c>
      <c r="J40" s="1" t="s">
        <v>76</v>
      </c>
      <c r="K40" s="1" t="s">
        <v>345</v>
      </c>
      <c r="L40" s="1" t="s">
        <v>38</v>
      </c>
      <c r="M40" s="1" t="s">
        <v>346</v>
      </c>
      <c r="N40" s="1" t="s">
        <v>110</v>
      </c>
      <c r="O40" s="1">
        <v>81339865576</v>
      </c>
      <c r="P40" s="1">
        <v>222112258</v>
      </c>
      <c r="Q40" s="1" t="s">
        <v>351</v>
      </c>
      <c r="R40" s="1" t="s">
        <v>31</v>
      </c>
    </row>
    <row r="41" spans="1:18" x14ac:dyDescent="0.2">
      <c r="A41" s="2">
        <v>45482.366784328704</v>
      </c>
      <c r="B41" s="1">
        <v>5106</v>
      </c>
      <c r="C41" s="1" t="s">
        <v>352</v>
      </c>
      <c r="D41" s="1">
        <v>340058432</v>
      </c>
      <c r="E41" s="1" t="s">
        <v>353</v>
      </c>
      <c r="F41" s="1" t="s">
        <v>354</v>
      </c>
      <c r="H41" s="1" t="s">
        <v>355</v>
      </c>
      <c r="I41" s="1" t="s">
        <v>22</v>
      </c>
      <c r="J41" s="1" t="s">
        <v>23</v>
      </c>
      <c r="K41" s="1" t="s">
        <v>37</v>
      </c>
      <c r="L41" s="1" t="s">
        <v>137</v>
      </c>
      <c r="M41" s="1" t="s">
        <v>356</v>
      </c>
      <c r="N41" s="1" t="s">
        <v>357</v>
      </c>
      <c r="O41" s="3" t="s">
        <v>358</v>
      </c>
      <c r="P41" s="1">
        <v>212112252</v>
      </c>
      <c r="Q41" s="1" t="s">
        <v>359</v>
      </c>
      <c r="R41" s="1" t="s">
        <v>31</v>
      </c>
    </row>
    <row r="42" spans="1:18" x14ac:dyDescent="0.2">
      <c r="A42" s="2">
        <v>45482.377880844906</v>
      </c>
      <c r="B42" s="1">
        <v>3306</v>
      </c>
      <c r="C42" s="1" t="s">
        <v>360</v>
      </c>
      <c r="D42" s="1">
        <v>340056882</v>
      </c>
      <c r="E42" s="1" t="s">
        <v>361</v>
      </c>
      <c r="F42" s="1" t="s">
        <v>362</v>
      </c>
      <c r="H42" s="5" t="s">
        <v>136</v>
      </c>
      <c r="I42" s="1" t="s">
        <v>36</v>
      </c>
      <c r="J42" s="1" t="s">
        <v>23</v>
      </c>
      <c r="K42" s="1" t="s">
        <v>37</v>
      </c>
      <c r="L42" s="1" t="s">
        <v>137</v>
      </c>
      <c r="M42" s="1" t="s">
        <v>363</v>
      </c>
      <c r="N42" s="1" t="s">
        <v>364</v>
      </c>
      <c r="O42" s="3" t="s">
        <v>365</v>
      </c>
      <c r="P42" s="1" t="s">
        <v>366</v>
      </c>
      <c r="Q42" s="1" t="s">
        <v>367</v>
      </c>
      <c r="R42" s="1" t="s">
        <v>31</v>
      </c>
    </row>
    <row r="43" spans="1:18" x14ac:dyDescent="0.2">
      <c r="A43" s="2">
        <v>45482.379774895831</v>
      </c>
      <c r="B43" s="1">
        <v>3306</v>
      </c>
      <c r="C43" s="1" t="s">
        <v>360</v>
      </c>
      <c r="D43" s="1">
        <v>340020093</v>
      </c>
      <c r="E43" s="1" t="s">
        <v>368</v>
      </c>
      <c r="F43" s="1" t="s">
        <v>369</v>
      </c>
      <c r="H43" s="5" t="s">
        <v>136</v>
      </c>
      <c r="I43" s="1" t="s">
        <v>22</v>
      </c>
      <c r="J43" s="1" t="s">
        <v>57</v>
      </c>
      <c r="K43" s="1" t="s">
        <v>37</v>
      </c>
      <c r="L43" s="1" t="s">
        <v>137</v>
      </c>
      <c r="M43" s="1" t="s">
        <v>370</v>
      </c>
      <c r="N43" s="1" t="s">
        <v>371</v>
      </c>
      <c r="O43" s="3" t="s">
        <v>372</v>
      </c>
      <c r="P43" s="1" t="s">
        <v>373</v>
      </c>
      <c r="Q43" s="1" t="s">
        <v>374</v>
      </c>
      <c r="R43" s="1" t="s">
        <v>31</v>
      </c>
    </row>
    <row r="44" spans="1:18" x14ac:dyDescent="0.2">
      <c r="A44" s="2">
        <v>45482.3863121412</v>
      </c>
      <c r="B44" s="1">
        <v>6200</v>
      </c>
      <c r="C44" s="1" t="s">
        <v>375</v>
      </c>
      <c r="D44" s="1">
        <v>340017354</v>
      </c>
      <c r="E44" s="1" t="s">
        <v>376</v>
      </c>
      <c r="F44" s="1" t="s">
        <v>377</v>
      </c>
      <c r="H44" s="1" t="s">
        <v>355</v>
      </c>
      <c r="I44" s="1" t="s">
        <v>36</v>
      </c>
      <c r="J44" s="1" t="s">
        <v>57</v>
      </c>
      <c r="K44" s="1" t="s">
        <v>77</v>
      </c>
      <c r="L44" s="1" t="s">
        <v>137</v>
      </c>
      <c r="M44" s="1" t="s">
        <v>378</v>
      </c>
      <c r="N44" s="1" t="s">
        <v>379</v>
      </c>
      <c r="O44" s="3" t="s">
        <v>380</v>
      </c>
      <c r="P44" s="1">
        <v>112212637</v>
      </c>
      <c r="Q44" s="1" t="s">
        <v>381</v>
      </c>
      <c r="R44" s="1" t="s">
        <v>31</v>
      </c>
    </row>
    <row r="45" spans="1:18" x14ac:dyDescent="0.2">
      <c r="A45" s="2">
        <v>45482.387573125001</v>
      </c>
      <c r="B45" s="1">
        <v>5103</v>
      </c>
      <c r="C45" s="1" t="s">
        <v>382</v>
      </c>
      <c r="D45" s="1">
        <v>340057540</v>
      </c>
      <c r="E45" s="1" t="s">
        <v>383</v>
      </c>
      <c r="F45" s="1" t="s">
        <v>384</v>
      </c>
      <c r="H45" s="1" t="s">
        <v>385</v>
      </c>
      <c r="I45" s="1" t="s">
        <v>36</v>
      </c>
      <c r="J45" s="1" t="s">
        <v>23</v>
      </c>
      <c r="K45" s="1" t="s">
        <v>37</v>
      </c>
      <c r="L45" s="1" t="s">
        <v>38</v>
      </c>
      <c r="M45" s="1" t="s">
        <v>386</v>
      </c>
      <c r="N45" s="1" t="s">
        <v>387</v>
      </c>
      <c r="O45" s="3" t="s">
        <v>388</v>
      </c>
      <c r="P45" s="1" t="s">
        <v>389</v>
      </c>
      <c r="Q45" s="1" t="s">
        <v>390</v>
      </c>
      <c r="R45" s="1" t="s">
        <v>31</v>
      </c>
    </row>
    <row r="46" spans="1:18" x14ac:dyDescent="0.2">
      <c r="A46" s="2">
        <v>45482.3908328588</v>
      </c>
      <c r="B46" s="1">
        <v>3516</v>
      </c>
      <c r="C46" s="1" t="s">
        <v>391</v>
      </c>
      <c r="D46" s="1">
        <v>340050252</v>
      </c>
      <c r="E46" s="1" t="s">
        <v>392</v>
      </c>
      <c r="F46" s="1" t="s">
        <v>393</v>
      </c>
      <c r="H46" s="5" t="s">
        <v>136</v>
      </c>
      <c r="I46" s="1" t="s">
        <v>22</v>
      </c>
      <c r="J46" s="1" t="s">
        <v>57</v>
      </c>
      <c r="K46" s="1" t="s">
        <v>37</v>
      </c>
      <c r="L46" s="1" t="s">
        <v>137</v>
      </c>
      <c r="M46" s="1" t="s">
        <v>394</v>
      </c>
      <c r="N46" s="1" t="s">
        <v>395</v>
      </c>
      <c r="O46" s="3" t="s">
        <v>396</v>
      </c>
      <c r="P46" s="1" t="s">
        <v>397</v>
      </c>
      <c r="Q46" s="1" t="s">
        <v>398</v>
      </c>
      <c r="R46" s="1" t="s">
        <v>31</v>
      </c>
    </row>
    <row r="47" spans="1:18" x14ac:dyDescent="0.2">
      <c r="A47" s="2">
        <v>45482.392310752315</v>
      </c>
      <c r="B47" s="1">
        <v>3515</v>
      </c>
      <c r="C47" s="1" t="s">
        <v>399</v>
      </c>
      <c r="D47" s="1">
        <v>340016879</v>
      </c>
      <c r="E47" s="1" t="s">
        <v>400</v>
      </c>
      <c r="F47" s="1" t="s">
        <v>401</v>
      </c>
      <c r="H47" s="1" t="s">
        <v>402</v>
      </c>
      <c r="I47" s="1" t="s">
        <v>22</v>
      </c>
      <c r="J47" s="1" t="s">
        <v>57</v>
      </c>
      <c r="K47" s="1" t="s">
        <v>37</v>
      </c>
      <c r="L47" s="1" t="s">
        <v>38</v>
      </c>
      <c r="M47" s="1" t="s">
        <v>403</v>
      </c>
      <c r="N47" s="1" t="s">
        <v>404</v>
      </c>
      <c r="O47" s="3" t="s">
        <v>405</v>
      </c>
      <c r="P47" s="1" t="s">
        <v>406</v>
      </c>
      <c r="Q47" s="1" t="s">
        <v>407</v>
      </c>
      <c r="R47" s="1" t="s">
        <v>31</v>
      </c>
    </row>
    <row r="48" spans="1:18" x14ac:dyDescent="0.2">
      <c r="A48" s="2">
        <v>45482.392981956014</v>
      </c>
      <c r="B48" s="1">
        <v>3515</v>
      </c>
      <c r="C48" s="1" t="s">
        <v>399</v>
      </c>
      <c r="D48" s="1">
        <v>340016268</v>
      </c>
      <c r="E48" s="1" t="s">
        <v>408</v>
      </c>
      <c r="F48" s="1" t="s">
        <v>409</v>
      </c>
      <c r="H48" s="1" t="s">
        <v>410</v>
      </c>
      <c r="I48" s="1" t="s">
        <v>36</v>
      </c>
      <c r="J48" s="1" t="s">
        <v>47</v>
      </c>
      <c r="K48" s="1" t="s">
        <v>77</v>
      </c>
      <c r="L48" s="1" t="s">
        <v>38</v>
      </c>
      <c r="M48" s="1" t="s">
        <v>411</v>
      </c>
      <c r="N48" s="1" t="s">
        <v>412</v>
      </c>
      <c r="O48" s="3" t="s">
        <v>413</v>
      </c>
      <c r="P48" s="4">
        <v>2.12111837212112E+17</v>
      </c>
      <c r="Q48" s="1" t="s">
        <v>414</v>
      </c>
      <c r="R48" s="1" t="s">
        <v>31</v>
      </c>
    </row>
    <row r="49" spans="1:18" x14ac:dyDescent="0.2">
      <c r="A49" s="2">
        <v>45482.398087800924</v>
      </c>
      <c r="B49" s="1">
        <v>3518</v>
      </c>
      <c r="C49" s="1" t="s">
        <v>415</v>
      </c>
      <c r="D49" s="1">
        <v>340015799</v>
      </c>
      <c r="E49" s="1" t="s">
        <v>416</v>
      </c>
      <c r="F49" s="1" t="s">
        <v>417</v>
      </c>
      <c r="H49" s="1" t="s">
        <v>418</v>
      </c>
      <c r="I49" s="1" t="s">
        <v>36</v>
      </c>
      <c r="J49" s="1" t="s">
        <v>57</v>
      </c>
      <c r="K49" s="1" t="s">
        <v>419</v>
      </c>
      <c r="L49" s="1" t="s">
        <v>38</v>
      </c>
      <c r="M49" s="1" t="s">
        <v>420</v>
      </c>
      <c r="N49" s="1" t="s">
        <v>421</v>
      </c>
      <c r="O49" s="3" t="s">
        <v>422</v>
      </c>
      <c r="P49" s="1" t="s">
        <v>423</v>
      </c>
      <c r="Q49" s="1" t="s">
        <v>424</v>
      </c>
      <c r="R49" s="1" t="s">
        <v>31</v>
      </c>
    </row>
    <row r="50" spans="1:18" x14ac:dyDescent="0.2">
      <c r="A50" s="2">
        <v>45482.400722280094</v>
      </c>
      <c r="B50" s="1">
        <v>3500</v>
      </c>
      <c r="C50" s="1" t="s">
        <v>425</v>
      </c>
      <c r="D50" s="1">
        <v>340054338</v>
      </c>
      <c r="E50" s="1" t="s">
        <v>426</v>
      </c>
      <c r="F50" s="1" t="s">
        <v>427</v>
      </c>
      <c r="H50" s="1" t="s">
        <v>428</v>
      </c>
      <c r="I50" s="1" t="s">
        <v>22</v>
      </c>
      <c r="J50" s="1" t="s">
        <v>23</v>
      </c>
      <c r="K50" s="1" t="s">
        <v>37</v>
      </c>
      <c r="L50" s="1" t="s">
        <v>38</v>
      </c>
      <c r="M50" s="1" t="s">
        <v>429</v>
      </c>
      <c r="N50" s="1" t="s">
        <v>430</v>
      </c>
      <c r="O50" s="3" t="s">
        <v>431</v>
      </c>
      <c r="P50" s="1">
        <v>212112008</v>
      </c>
      <c r="Q50" s="1" t="s">
        <v>432</v>
      </c>
      <c r="R50" s="1" t="s">
        <v>31</v>
      </c>
    </row>
    <row r="51" spans="1:18" x14ac:dyDescent="0.2">
      <c r="A51" s="2">
        <v>45482.416115914355</v>
      </c>
      <c r="B51" s="1">
        <v>3404</v>
      </c>
      <c r="C51" s="1" t="s">
        <v>433</v>
      </c>
      <c r="D51" s="1">
        <v>340014135</v>
      </c>
      <c r="E51" s="1" t="s">
        <v>434</v>
      </c>
      <c r="F51" s="1" t="s">
        <v>435</v>
      </c>
      <c r="G51" s="1" t="s">
        <v>74</v>
      </c>
      <c r="H51" s="1" t="s">
        <v>436</v>
      </c>
      <c r="I51" s="1" t="s">
        <v>22</v>
      </c>
      <c r="J51" s="1" t="s">
        <v>76</v>
      </c>
      <c r="K51" s="1" t="s">
        <v>77</v>
      </c>
      <c r="L51" s="1" t="s">
        <v>38</v>
      </c>
      <c r="M51" s="1" t="s">
        <v>437</v>
      </c>
      <c r="N51" s="1" t="s">
        <v>438</v>
      </c>
      <c r="O51" s="3" t="s">
        <v>439</v>
      </c>
      <c r="P51" s="1" t="s">
        <v>440</v>
      </c>
      <c r="Q51" s="1" t="s">
        <v>441</v>
      </c>
      <c r="R51" s="1" t="s">
        <v>31</v>
      </c>
    </row>
    <row r="52" spans="1:18" x14ac:dyDescent="0.2">
      <c r="A52" s="2">
        <v>45482.424861134263</v>
      </c>
      <c r="B52" s="1">
        <v>3401</v>
      </c>
      <c r="C52" s="1" t="s">
        <v>449</v>
      </c>
      <c r="D52" s="1">
        <v>340015976</v>
      </c>
      <c r="E52" s="1" t="s">
        <v>450</v>
      </c>
      <c r="F52" s="1" t="s">
        <v>451</v>
      </c>
      <c r="G52" s="1" t="s">
        <v>110</v>
      </c>
      <c r="H52" s="1" t="s">
        <v>452</v>
      </c>
      <c r="I52" s="1" t="s">
        <v>36</v>
      </c>
      <c r="J52" s="1" t="s">
        <v>47</v>
      </c>
      <c r="K52" s="1" t="s">
        <v>37</v>
      </c>
      <c r="L52" s="1" t="s">
        <v>38</v>
      </c>
      <c r="M52" s="1" t="s">
        <v>453</v>
      </c>
      <c r="N52" s="1" t="s">
        <v>454</v>
      </c>
      <c r="O52" s="3" t="s">
        <v>455</v>
      </c>
      <c r="P52" s="1" t="s">
        <v>456</v>
      </c>
      <c r="Q52" s="1" t="s">
        <v>457</v>
      </c>
      <c r="R52" s="1" t="s">
        <v>31</v>
      </c>
    </row>
    <row r="53" spans="1:18" x14ac:dyDescent="0.2">
      <c r="A53" s="2">
        <v>45482.431077615736</v>
      </c>
      <c r="B53" s="1">
        <v>3404</v>
      </c>
      <c r="C53" s="1" t="s">
        <v>433</v>
      </c>
      <c r="D53" s="1">
        <v>340055324</v>
      </c>
      <c r="E53" s="1" t="s">
        <v>442</v>
      </c>
      <c r="F53" s="1" t="s">
        <v>443</v>
      </c>
      <c r="H53" s="1" t="s">
        <v>93</v>
      </c>
      <c r="I53" s="1" t="s">
        <v>36</v>
      </c>
      <c r="J53" s="1" t="s">
        <v>57</v>
      </c>
      <c r="K53" s="1" t="s">
        <v>37</v>
      </c>
      <c r="L53" s="1" t="s">
        <v>25</v>
      </c>
      <c r="M53" s="1" t="s">
        <v>444</v>
      </c>
      <c r="N53" s="1" t="s">
        <v>445</v>
      </c>
      <c r="O53" s="3" t="s">
        <v>446</v>
      </c>
      <c r="P53" s="1" t="s">
        <v>1094</v>
      </c>
      <c r="Q53" s="1" t="s">
        <v>1093</v>
      </c>
      <c r="R53" s="1" t="s">
        <v>31</v>
      </c>
    </row>
    <row r="54" spans="1:18" x14ac:dyDescent="0.2">
      <c r="A54" s="2">
        <v>45482.431837881944</v>
      </c>
      <c r="B54" s="1">
        <v>3204</v>
      </c>
      <c r="C54" s="1" t="s">
        <v>460</v>
      </c>
      <c r="D54" s="1">
        <v>340017839</v>
      </c>
      <c r="E54" s="1" t="s">
        <v>461</v>
      </c>
      <c r="F54" s="1" t="s">
        <v>462</v>
      </c>
      <c r="G54" s="1" t="s">
        <v>110</v>
      </c>
      <c r="H54" s="1" t="s">
        <v>200</v>
      </c>
      <c r="I54" s="1" t="s">
        <v>22</v>
      </c>
      <c r="J54" s="1" t="s">
        <v>47</v>
      </c>
      <c r="K54" s="1" t="s">
        <v>37</v>
      </c>
      <c r="L54" s="1" t="s">
        <v>38</v>
      </c>
      <c r="M54" s="1" t="s">
        <v>463</v>
      </c>
      <c r="N54" s="1" t="s">
        <v>464</v>
      </c>
      <c r="O54" s="3" t="s">
        <v>465</v>
      </c>
      <c r="P54" s="1">
        <v>222011335</v>
      </c>
      <c r="Q54" s="1" t="s">
        <v>466</v>
      </c>
      <c r="R54" s="1" t="s">
        <v>31</v>
      </c>
    </row>
    <row r="55" spans="1:18" x14ac:dyDescent="0.2">
      <c r="A55" s="2">
        <v>45482.438869513891</v>
      </c>
      <c r="B55" s="1">
        <v>3577</v>
      </c>
      <c r="C55" s="1" t="s">
        <v>467</v>
      </c>
      <c r="D55" s="1">
        <v>340019258</v>
      </c>
      <c r="E55" s="1" t="s">
        <v>468</v>
      </c>
      <c r="F55" s="1" t="s">
        <v>469</v>
      </c>
      <c r="G55" s="1" t="s">
        <v>110</v>
      </c>
      <c r="H55" s="1" t="s">
        <v>470</v>
      </c>
      <c r="I55" s="1" t="s">
        <v>36</v>
      </c>
      <c r="J55" s="1" t="s">
        <v>57</v>
      </c>
      <c r="K55" s="1" t="s">
        <v>37</v>
      </c>
      <c r="L55" s="1" t="s">
        <v>38</v>
      </c>
      <c r="M55" s="1" t="s">
        <v>471</v>
      </c>
      <c r="N55" s="1" t="s">
        <v>472</v>
      </c>
      <c r="O55" s="3" t="s">
        <v>473</v>
      </c>
      <c r="P55" s="4">
        <v>1.12212513112212E+35</v>
      </c>
      <c r="Q55" s="1" t="s">
        <v>474</v>
      </c>
      <c r="R55" s="1" t="s">
        <v>31</v>
      </c>
    </row>
    <row r="56" spans="1:18" x14ac:dyDescent="0.2">
      <c r="A56" s="2">
        <v>45482.447357557874</v>
      </c>
      <c r="B56" s="1">
        <v>3574</v>
      </c>
      <c r="C56" s="1" t="s">
        <v>475</v>
      </c>
      <c r="D56" s="1">
        <v>340050152</v>
      </c>
      <c r="E56" s="1" t="s">
        <v>476</v>
      </c>
      <c r="F56" s="1" t="s">
        <v>477</v>
      </c>
      <c r="H56" s="5" t="s">
        <v>136</v>
      </c>
      <c r="I56" s="1" t="s">
        <v>36</v>
      </c>
      <c r="J56" s="1" t="s">
        <v>57</v>
      </c>
      <c r="K56" s="1" t="s">
        <v>37</v>
      </c>
      <c r="L56" s="1" t="s">
        <v>137</v>
      </c>
      <c r="M56" s="1" t="s">
        <v>478</v>
      </c>
      <c r="N56" s="1" t="s">
        <v>479</v>
      </c>
      <c r="O56" s="3" t="s">
        <v>480</v>
      </c>
      <c r="P56" s="1">
        <v>112212728</v>
      </c>
      <c r="Q56" s="1" t="s">
        <v>481</v>
      </c>
      <c r="R56" s="1" t="s">
        <v>31</v>
      </c>
    </row>
    <row r="57" spans="1:18" x14ac:dyDescent="0.2">
      <c r="A57" s="2">
        <v>45482.475575219913</v>
      </c>
      <c r="B57" s="1">
        <v>3402</v>
      </c>
      <c r="C57" s="1" t="s">
        <v>482</v>
      </c>
      <c r="D57" s="1">
        <v>340016082</v>
      </c>
      <c r="E57" s="1" t="s">
        <v>483</v>
      </c>
      <c r="F57" s="1" t="s">
        <v>484</v>
      </c>
      <c r="H57" s="1" t="s">
        <v>485</v>
      </c>
      <c r="I57" s="1" t="s">
        <v>22</v>
      </c>
      <c r="J57" s="1" t="s">
        <v>57</v>
      </c>
      <c r="K57" s="1" t="s">
        <v>37</v>
      </c>
      <c r="L57" s="1" t="s">
        <v>38</v>
      </c>
      <c r="M57" s="1" t="s">
        <v>486</v>
      </c>
      <c r="N57" s="1" t="s">
        <v>487</v>
      </c>
      <c r="O57" s="3" t="s">
        <v>488</v>
      </c>
      <c r="P57" s="1" t="s">
        <v>489</v>
      </c>
      <c r="Q57" s="1" t="s">
        <v>490</v>
      </c>
      <c r="R57" s="1" t="s">
        <v>31</v>
      </c>
    </row>
    <row r="58" spans="1:18" x14ac:dyDescent="0.2">
      <c r="A58" s="2">
        <v>45482.475770034725</v>
      </c>
      <c r="B58" s="1">
        <v>3402</v>
      </c>
      <c r="C58" s="1" t="s">
        <v>482</v>
      </c>
      <c r="D58" s="1">
        <v>340016991</v>
      </c>
      <c r="E58" s="1" t="s">
        <v>491</v>
      </c>
      <c r="F58" s="1" t="s">
        <v>492</v>
      </c>
      <c r="H58" s="1" t="s">
        <v>493</v>
      </c>
      <c r="I58" s="1" t="s">
        <v>22</v>
      </c>
      <c r="J58" s="1" t="s">
        <v>47</v>
      </c>
      <c r="K58" s="1" t="s">
        <v>77</v>
      </c>
      <c r="L58" s="1" t="s">
        <v>38</v>
      </c>
      <c r="M58" s="1" t="s">
        <v>494</v>
      </c>
      <c r="N58" s="1" t="s">
        <v>495</v>
      </c>
      <c r="O58" s="3" t="s">
        <v>496</v>
      </c>
      <c r="P58" s="1" t="s">
        <v>497</v>
      </c>
      <c r="Q58" s="1" t="s">
        <v>498</v>
      </c>
      <c r="R58" s="1" t="s">
        <v>31</v>
      </c>
    </row>
    <row r="59" spans="1:18" x14ac:dyDescent="0.2">
      <c r="A59" s="2">
        <v>45482.486025636579</v>
      </c>
      <c r="B59" s="1">
        <v>3509</v>
      </c>
      <c r="C59" s="1" t="s">
        <v>499</v>
      </c>
      <c r="D59" s="1">
        <v>340017850</v>
      </c>
      <c r="E59" s="1" t="s">
        <v>500</v>
      </c>
      <c r="F59" s="1" t="s">
        <v>501</v>
      </c>
      <c r="H59" s="5" t="s">
        <v>136</v>
      </c>
      <c r="I59" s="1" t="s">
        <v>36</v>
      </c>
      <c r="J59" s="1" t="s">
        <v>57</v>
      </c>
      <c r="K59" s="1" t="s">
        <v>37</v>
      </c>
      <c r="L59" s="1" t="s">
        <v>137</v>
      </c>
      <c r="M59" s="1" t="s">
        <v>502</v>
      </c>
      <c r="N59" s="1" t="s">
        <v>503</v>
      </c>
      <c r="O59" s="3" t="s">
        <v>504</v>
      </c>
      <c r="P59" s="1" t="s">
        <v>505</v>
      </c>
      <c r="Q59" s="1" t="s">
        <v>506</v>
      </c>
      <c r="R59" s="1" t="s">
        <v>31</v>
      </c>
    </row>
    <row r="60" spans="1:18" x14ac:dyDescent="0.2">
      <c r="A60" s="2">
        <v>45482.538392743052</v>
      </c>
      <c r="B60" s="1">
        <v>3500</v>
      </c>
      <c r="C60" s="1" t="s">
        <v>425</v>
      </c>
      <c r="D60" s="1">
        <v>340057016</v>
      </c>
      <c r="E60" s="1" t="s">
        <v>513</v>
      </c>
      <c r="F60" s="1" t="s">
        <v>514</v>
      </c>
      <c r="H60" s="1" t="s">
        <v>515</v>
      </c>
      <c r="I60" s="1" t="s">
        <v>36</v>
      </c>
      <c r="J60" s="1" t="s">
        <v>23</v>
      </c>
      <c r="K60" s="1" t="s">
        <v>37</v>
      </c>
      <c r="L60" s="1" t="s">
        <v>38</v>
      </c>
      <c r="M60" s="1" t="s">
        <v>516</v>
      </c>
      <c r="N60" s="1" t="s">
        <v>517</v>
      </c>
      <c r="O60" s="3" t="s">
        <v>518</v>
      </c>
      <c r="P60" s="1">
        <v>222111869</v>
      </c>
      <c r="Q60" s="1" t="s">
        <v>519</v>
      </c>
      <c r="R60" s="1" t="s">
        <v>31</v>
      </c>
    </row>
    <row r="61" spans="1:18" x14ac:dyDescent="0.2">
      <c r="A61" s="2">
        <v>45482.541148495366</v>
      </c>
      <c r="B61" s="1">
        <v>3522</v>
      </c>
      <c r="C61" s="1" t="s">
        <v>520</v>
      </c>
      <c r="D61" s="1">
        <v>340020181</v>
      </c>
      <c r="E61" s="1" t="s">
        <v>521</v>
      </c>
      <c r="F61" s="1" t="s">
        <v>522</v>
      </c>
      <c r="H61" s="1" t="s">
        <v>523</v>
      </c>
      <c r="I61" s="1" t="s">
        <v>36</v>
      </c>
      <c r="J61" s="1" t="s">
        <v>57</v>
      </c>
      <c r="K61" s="1" t="s">
        <v>37</v>
      </c>
      <c r="L61" s="1" t="s">
        <v>38</v>
      </c>
      <c r="M61" s="1" t="s">
        <v>524</v>
      </c>
      <c r="N61" s="1" t="s">
        <v>525</v>
      </c>
      <c r="O61" s="3" t="s">
        <v>526</v>
      </c>
      <c r="P61" s="1" t="s">
        <v>527</v>
      </c>
      <c r="Q61" s="1" t="s">
        <v>528</v>
      </c>
      <c r="R61" s="1" t="s">
        <v>31</v>
      </c>
    </row>
    <row r="62" spans="1:18" x14ac:dyDescent="0.2">
      <c r="A62" s="2">
        <v>45482.548426168985</v>
      </c>
      <c r="B62" s="1">
        <v>1302</v>
      </c>
      <c r="C62" s="1" t="s">
        <v>529</v>
      </c>
      <c r="D62" s="1">
        <v>340017126</v>
      </c>
      <c r="E62" s="1" t="s">
        <v>530</v>
      </c>
      <c r="F62" s="1" t="s">
        <v>531</v>
      </c>
      <c r="H62" s="1" t="s">
        <v>93</v>
      </c>
      <c r="I62" s="1" t="s">
        <v>22</v>
      </c>
      <c r="J62" s="1" t="s">
        <v>57</v>
      </c>
      <c r="K62" s="1" t="s">
        <v>37</v>
      </c>
      <c r="L62" s="1" t="s">
        <v>25</v>
      </c>
      <c r="M62" s="1" t="s">
        <v>532</v>
      </c>
      <c r="N62" s="1" t="s">
        <v>533</v>
      </c>
      <c r="O62" s="3" t="s">
        <v>534</v>
      </c>
      <c r="P62" s="1">
        <v>222112043</v>
      </c>
      <c r="Q62" s="1" t="s">
        <v>535</v>
      </c>
      <c r="R62" s="1" t="s">
        <v>31</v>
      </c>
    </row>
    <row r="63" spans="1:18" x14ac:dyDescent="0.2">
      <c r="A63" s="2">
        <v>45482.551505891199</v>
      </c>
      <c r="B63" s="1">
        <v>3572</v>
      </c>
      <c r="C63" s="1" t="s">
        <v>542</v>
      </c>
      <c r="D63" s="1">
        <v>340051157</v>
      </c>
      <c r="E63" s="1" t="s">
        <v>543</v>
      </c>
      <c r="F63" s="1" t="s">
        <v>544</v>
      </c>
      <c r="G63" s="1" t="s">
        <v>110</v>
      </c>
      <c r="H63" s="1" t="s">
        <v>545</v>
      </c>
      <c r="I63" s="1" t="s">
        <v>22</v>
      </c>
      <c r="J63" s="1" t="s">
        <v>57</v>
      </c>
      <c r="K63" s="1" t="s">
        <v>37</v>
      </c>
      <c r="L63" s="1" t="s">
        <v>38</v>
      </c>
      <c r="M63" s="1" t="s">
        <v>546</v>
      </c>
      <c r="N63" s="1" t="s">
        <v>547</v>
      </c>
      <c r="O63" s="3" t="s">
        <v>548</v>
      </c>
      <c r="P63" s="1">
        <v>212112180</v>
      </c>
      <c r="Q63" s="1" t="s">
        <v>549</v>
      </c>
      <c r="R63" s="1" t="s">
        <v>31</v>
      </c>
    </row>
    <row r="64" spans="1:18" x14ac:dyDescent="0.2">
      <c r="A64" s="2">
        <v>45482.556868796295</v>
      </c>
      <c r="B64" s="1">
        <v>3579</v>
      </c>
      <c r="C64" s="1" t="s">
        <v>550</v>
      </c>
      <c r="D64" s="1">
        <v>340055104</v>
      </c>
      <c r="E64" s="1" t="s">
        <v>551</v>
      </c>
      <c r="F64" s="1" t="s">
        <v>552</v>
      </c>
      <c r="H64" s="1" t="s">
        <v>553</v>
      </c>
      <c r="I64" s="1" t="s">
        <v>36</v>
      </c>
      <c r="J64" s="1" t="s">
        <v>23</v>
      </c>
      <c r="K64" s="1" t="s">
        <v>37</v>
      </c>
      <c r="L64" s="1" t="s">
        <v>38</v>
      </c>
      <c r="M64" s="1" t="s">
        <v>554</v>
      </c>
      <c r="N64" s="1" t="s">
        <v>555</v>
      </c>
      <c r="O64" s="3" t="s">
        <v>556</v>
      </c>
      <c r="P64" s="1" t="s">
        <v>557</v>
      </c>
      <c r="Q64" s="1" t="s">
        <v>558</v>
      </c>
      <c r="R64" s="1" t="s">
        <v>31</v>
      </c>
    </row>
    <row r="65" spans="1:18" x14ac:dyDescent="0.2">
      <c r="A65" s="2">
        <v>45482.59908594907</v>
      </c>
      <c r="B65" s="1">
        <v>3503</v>
      </c>
      <c r="C65" s="1" t="s">
        <v>559</v>
      </c>
      <c r="D65" s="1">
        <v>340017054</v>
      </c>
      <c r="E65" s="1" t="s">
        <v>560</v>
      </c>
      <c r="F65" s="1" t="s">
        <v>561</v>
      </c>
      <c r="H65" s="1" t="s">
        <v>200</v>
      </c>
      <c r="I65" s="1" t="s">
        <v>22</v>
      </c>
      <c r="J65" s="1" t="s">
        <v>47</v>
      </c>
      <c r="K65" s="1" t="s">
        <v>37</v>
      </c>
      <c r="L65" s="1" t="s">
        <v>38</v>
      </c>
      <c r="M65" s="1" t="s">
        <v>562</v>
      </c>
      <c r="N65" s="1" t="s">
        <v>563</v>
      </c>
      <c r="O65" s="3" t="s">
        <v>564</v>
      </c>
      <c r="P65" s="1" t="s">
        <v>565</v>
      </c>
      <c r="Q65" s="1" t="s">
        <v>566</v>
      </c>
      <c r="R65" s="1" t="s">
        <v>31</v>
      </c>
    </row>
    <row r="66" spans="1:18" x14ac:dyDescent="0.2">
      <c r="A66" s="2">
        <v>45482.600599791665</v>
      </c>
      <c r="B66" s="1">
        <v>3519</v>
      </c>
      <c r="C66" s="1" t="s">
        <v>567</v>
      </c>
      <c r="D66" s="1">
        <v>340018515</v>
      </c>
      <c r="E66" s="1" t="s">
        <v>568</v>
      </c>
      <c r="F66" s="1" t="s">
        <v>569</v>
      </c>
      <c r="H66" s="5" t="s">
        <v>102</v>
      </c>
      <c r="I66" s="1" t="s">
        <v>36</v>
      </c>
      <c r="J66" s="1" t="s">
        <v>23</v>
      </c>
      <c r="K66" s="1" t="s">
        <v>37</v>
      </c>
      <c r="L66" s="1" t="s">
        <v>25</v>
      </c>
      <c r="M66" s="1" t="s">
        <v>570</v>
      </c>
      <c r="N66" s="1" t="s">
        <v>571</v>
      </c>
      <c r="O66" s="3" t="s">
        <v>572</v>
      </c>
      <c r="P66" s="1" t="s">
        <v>573</v>
      </c>
      <c r="Q66" s="1" t="s">
        <v>574</v>
      </c>
      <c r="R66" s="1" t="s">
        <v>31</v>
      </c>
    </row>
    <row r="67" spans="1:18" x14ac:dyDescent="0.2">
      <c r="A67" s="2">
        <v>45482.601511504632</v>
      </c>
      <c r="B67" s="1">
        <v>3503</v>
      </c>
      <c r="C67" s="1" t="s">
        <v>559</v>
      </c>
      <c r="D67" s="1">
        <v>340050022</v>
      </c>
      <c r="E67" s="1" t="s">
        <v>575</v>
      </c>
      <c r="F67" s="1" t="s">
        <v>576</v>
      </c>
      <c r="H67" s="1" t="s">
        <v>577</v>
      </c>
      <c r="I67" s="1" t="s">
        <v>22</v>
      </c>
      <c r="J67" s="1" t="s">
        <v>57</v>
      </c>
      <c r="K67" s="1" t="s">
        <v>24</v>
      </c>
      <c r="L67" s="1" t="s">
        <v>38</v>
      </c>
      <c r="M67" s="1" t="s">
        <v>578</v>
      </c>
      <c r="N67" s="1" t="s">
        <v>579</v>
      </c>
      <c r="O67" s="3" t="s">
        <v>580</v>
      </c>
      <c r="P67" s="1" t="s">
        <v>581</v>
      </c>
      <c r="Q67" s="1" t="s">
        <v>582</v>
      </c>
      <c r="R67" s="1" t="s">
        <v>31</v>
      </c>
    </row>
    <row r="68" spans="1:18" x14ac:dyDescent="0.2">
      <c r="A68" s="2">
        <v>45482.611210057876</v>
      </c>
      <c r="B68" s="1">
        <v>3573</v>
      </c>
      <c r="C68" s="1" t="s">
        <v>583</v>
      </c>
      <c r="D68" s="1">
        <v>340017904</v>
      </c>
      <c r="E68" s="1" t="s">
        <v>584</v>
      </c>
      <c r="F68" s="1" t="s">
        <v>585</v>
      </c>
      <c r="H68" s="1" t="s">
        <v>111</v>
      </c>
      <c r="I68" s="1" t="s">
        <v>36</v>
      </c>
      <c r="J68" s="1" t="s">
        <v>57</v>
      </c>
      <c r="K68" s="1" t="s">
        <v>37</v>
      </c>
      <c r="L68" s="1" t="s">
        <v>38</v>
      </c>
      <c r="M68" s="1" t="s">
        <v>586</v>
      </c>
      <c r="N68" s="1" t="s">
        <v>587</v>
      </c>
      <c r="O68" s="3" t="s">
        <v>588</v>
      </c>
      <c r="P68" s="1" t="s">
        <v>589</v>
      </c>
      <c r="Q68" s="1" t="s">
        <v>590</v>
      </c>
      <c r="R68" s="1" t="s">
        <v>31</v>
      </c>
    </row>
    <row r="69" spans="1:18" x14ac:dyDescent="0.2">
      <c r="A69" s="2">
        <v>45482.611363344906</v>
      </c>
      <c r="B69" s="1">
        <v>3506</v>
      </c>
      <c r="C69" s="1" t="s">
        <v>591</v>
      </c>
      <c r="D69" s="1">
        <v>340012812</v>
      </c>
      <c r="E69" s="1" t="s">
        <v>592</v>
      </c>
      <c r="F69" s="1" t="s">
        <v>593</v>
      </c>
      <c r="H69" s="1" t="s">
        <v>594</v>
      </c>
      <c r="I69" s="1" t="s">
        <v>22</v>
      </c>
      <c r="J69" s="1" t="s">
        <v>47</v>
      </c>
      <c r="K69" s="1" t="s">
        <v>37</v>
      </c>
      <c r="L69" s="1" t="s">
        <v>38</v>
      </c>
      <c r="M69" s="1" t="s">
        <v>595</v>
      </c>
      <c r="N69" s="1" t="s">
        <v>596</v>
      </c>
      <c r="O69" s="3" t="s">
        <v>597</v>
      </c>
      <c r="P69" s="1" t="s">
        <v>598</v>
      </c>
      <c r="Q69" s="1" t="s">
        <v>599</v>
      </c>
      <c r="R69" s="1" t="s">
        <v>31</v>
      </c>
    </row>
    <row r="70" spans="1:18" x14ac:dyDescent="0.2">
      <c r="A70" s="2">
        <v>45482.616235717593</v>
      </c>
      <c r="B70" s="1">
        <v>3505</v>
      </c>
      <c r="C70" s="1" t="s">
        <v>614</v>
      </c>
      <c r="D70" s="1">
        <v>340056340</v>
      </c>
      <c r="E70" s="1" t="s">
        <v>615</v>
      </c>
      <c r="F70" s="1" t="s">
        <v>616</v>
      </c>
      <c r="H70" s="1" t="s">
        <v>209</v>
      </c>
      <c r="I70" s="1" t="s">
        <v>36</v>
      </c>
      <c r="J70" s="1" t="s">
        <v>23</v>
      </c>
      <c r="K70" s="1" t="s">
        <v>24</v>
      </c>
      <c r="L70" s="1" t="s">
        <v>137</v>
      </c>
      <c r="M70" s="1" t="s">
        <v>617</v>
      </c>
      <c r="N70" s="1" t="s">
        <v>618</v>
      </c>
      <c r="O70" s="3" t="s">
        <v>619</v>
      </c>
      <c r="P70" s="1" t="s">
        <v>620</v>
      </c>
      <c r="Q70" s="1" t="s">
        <v>621</v>
      </c>
      <c r="R70" s="1" t="s">
        <v>31</v>
      </c>
    </row>
    <row r="71" spans="1:18" x14ac:dyDescent="0.2">
      <c r="A71" s="2">
        <v>45482.616606423609</v>
      </c>
      <c r="B71" s="1">
        <v>3521</v>
      </c>
      <c r="C71" s="1" t="s">
        <v>622</v>
      </c>
      <c r="D71" s="1">
        <v>340056220</v>
      </c>
      <c r="E71" s="1" t="s">
        <v>623</v>
      </c>
      <c r="F71" s="1" t="s">
        <v>624</v>
      </c>
      <c r="H71" s="5" t="s">
        <v>136</v>
      </c>
      <c r="I71" s="1" t="s">
        <v>22</v>
      </c>
      <c r="J71" s="1" t="s">
        <v>23</v>
      </c>
      <c r="K71" s="1" t="s">
        <v>37</v>
      </c>
      <c r="L71" s="1" t="s">
        <v>137</v>
      </c>
      <c r="M71" s="1" t="s">
        <v>625</v>
      </c>
      <c r="N71" s="1" t="s">
        <v>626</v>
      </c>
      <c r="O71" s="3" t="s">
        <v>627</v>
      </c>
      <c r="P71" s="1" t="s">
        <v>628</v>
      </c>
      <c r="Q71" s="1" t="s">
        <v>629</v>
      </c>
      <c r="R71" s="1" t="s">
        <v>31</v>
      </c>
    </row>
    <row r="72" spans="1:18" x14ac:dyDescent="0.2">
      <c r="A72" s="2">
        <v>45482.62277736111</v>
      </c>
      <c r="B72" s="1">
        <v>3513</v>
      </c>
      <c r="C72" s="1" t="s">
        <v>630</v>
      </c>
      <c r="D72" s="1">
        <v>340054346</v>
      </c>
      <c r="E72" s="1" t="s">
        <v>631</v>
      </c>
      <c r="F72" s="1" t="s">
        <v>632</v>
      </c>
      <c r="H72" s="1" t="s">
        <v>633</v>
      </c>
      <c r="I72" s="1" t="s">
        <v>36</v>
      </c>
      <c r="J72" s="1" t="s">
        <v>57</v>
      </c>
      <c r="K72" s="1" t="s">
        <v>37</v>
      </c>
      <c r="L72" s="1" t="s">
        <v>38</v>
      </c>
      <c r="M72" s="1" t="s">
        <v>634</v>
      </c>
      <c r="N72" s="1" t="s">
        <v>635</v>
      </c>
      <c r="O72" s="3" t="s">
        <v>636</v>
      </c>
      <c r="P72" s="1">
        <v>222112077</v>
      </c>
      <c r="Q72" s="1" t="s">
        <v>637</v>
      </c>
      <c r="R72" s="1" t="s">
        <v>31</v>
      </c>
    </row>
    <row r="73" spans="1:18" x14ac:dyDescent="0.2">
      <c r="A73" s="2">
        <v>45482.625834918981</v>
      </c>
      <c r="B73" s="1">
        <v>3504</v>
      </c>
      <c r="C73" s="1" t="s">
        <v>638</v>
      </c>
      <c r="D73" s="1">
        <v>340015038</v>
      </c>
      <c r="E73" s="1" t="s">
        <v>639</v>
      </c>
      <c r="F73" s="1" t="s">
        <v>640</v>
      </c>
      <c r="H73" s="1" t="s">
        <v>641</v>
      </c>
      <c r="I73" s="1" t="s">
        <v>36</v>
      </c>
      <c r="J73" s="1" t="s">
        <v>47</v>
      </c>
      <c r="K73" s="1" t="s">
        <v>77</v>
      </c>
      <c r="L73" s="1" t="s">
        <v>38</v>
      </c>
      <c r="M73" s="1" t="s">
        <v>642</v>
      </c>
      <c r="N73" s="1" t="s">
        <v>643</v>
      </c>
      <c r="O73" s="3" t="s">
        <v>644</v>
      </c>
      <c r="P73" s="1" t="s">
        <v>645</v>
      </c>
      <c r="Q73" s="1" t="s">
        <v>646</v>
      </c>
      <c r="R73" s="1" t="s">
        <v>31</v>
      </c>
    </row>
    <row r="74" spans="1:18" x14ac:dyDescent="0.2">
      <c r="A74" s="2">
        <v>45482.629180254633</v>
      </c>
      <c r="B74" s="1">
        <v>1307</v>
      </c>
      <c r="C74" s="1" t="s">
        <v>647</v>
      </c>
      <c r="D74" s="1">
        <v>340053263</v>
      </c>
      <c r="E74" s="1" t="s">
        <v>648</v>
      </c>
      <c r="F74" s="1" t="s">
        <v>649</v>
      </c>
      <c r="H74" s="1" t="s">
        <v>650</v>
      </c>
      <c r="I74" s="1" t="s">
        <v>22</v>
      </c>
      <c r="J74" s="1" t="s">
        <v>47</v>
      </c>
      <c r="K74" s="1" t="s">
        <v>651</v>
      </c>
      <c r="L74" s="1" t="s">
        <v>38</v>
      </c>
      <c r="M74" s="1" t="s">
        <v>652</v>
      </c>
      <c r="N74" s="1" t="s">
        <v>653</v>
      </c>
      <c r="O74" s="3" t="s">
        <v>654</v>
      </c>
      <c r="P74" s="1">
        <v>112212931</v>
      </c>
      <c r="Q74" s="1" t="s">
        <v>655</v>
      </c>
      <c r="R74" s="1" t="s">
        <v>31</v>
      </c>
    </row>
    <row r="75" spans="1:18" x14ac:dyDescent="0.2">
      <c r="A75" s="2">
        <v>45482.634036759264</v>
      </c>
      <c r="B75" s="1">
        <v>3573</v>
      </c>
      <c r="C75" s="1" t="s">
        <v>583</v>
      </c>
      <c r="D75" s="1">
        <v>340016252</v>
      </c>
      <c r="E75" s="1" t="s">
        <v>656</v>
      </c>
      <c r="F75" s="1" t="s">
        <v>657</v>
      </c>
      <c r="H75" s="1" t="s">
        <v>200</v>
      </c>
      <c r="I75" s="1" t="s">
        <v>36</v>
      </c>
      <c r="J75" s="1" t="s">
        <v>47</v>
      </c>
      <c r="K75" s="1" t="s">
        <v>37</v>
      </c>
      <c r="L75" s="1" t="s">
        <v>38</v>
      </c>
      <c r="M75" s="1" t="s">
        <v>658</v>
      </c>
      <c r="N75" s="1" t="s">
        <v>659</v>
      </c>
      <c r="O75" s="3" t="s">
        <v>660</v>
      </c>
      <c r="P75" s="1" t="s">
        <v>661</v>
      </c>
      <c r="Q75" s="1" t="s">
        <v>662</v>
      </c>
      <c r="R75" s="1" t="s">
        <v>31</v>
      </c>
    </row>
    <row r="76" spans="1:18" x14ac:dyDescent="0.2">
      <c r="A76" s="2">
        <v>45482.636396331014</v>
      </c>
      <c r="B76" s="1">
        <v>3527</v>
      </c>
      <c r="C76" s="1" t="s">
        <v>663</v>
      </c>
      <c r="D76" s="1">
        <v>340056448</v>
      </c>
      <c r="E76" s="1" t="s">
        <v>664</v>
      </c>
      <c r="F76" s="1" t="s">
        <v>665</v>
      </c>
      <c r="H76" s="5" t="s">
        <v>136</v>
      </c>
      <c r="I76" s="1" t="s">
        <v>22</v>
      </c>
      <c r="J76" s="1" t="s">
        <v>23</v>
      </c>
      <c r="K76" s="1" t="s">
        <v>37</v>
      </c>
      <c r="L76" s="1" t="s">
        <v>137</v>
      </c>
      <c r="M76" s="1" t="s">
        <v>666</v>
      </c>
      <c r="N76" s="1" t="s">
        <v>667</v>
      </c>
      <c r="O76" s="3" t="s">
        <v>668</v>
      </c>
      <c r="P76" s="1" t="s">
        <v>669</v>
      </c>
      <c r="Q76" s="1"/>
      <c r="R76" s="1" t="s">
        <v>31</v>
      </c>
    </row>
    <row r="77" spans="1:18" x14ac:dyDescent="0.2">
      <c r="A77" s="2">
        <v>45482.643632118052</v>
      </c>
      <c r="B77" s="1">
        <v>3576</v>
      </c>
      <c r="C77" s="1" t="s">
        <v>670</v>
      </c>
      <c r="D77" s="1">
        <v>340015980</v>
      </c>
      <c r="E77" s="1" t="s">
        <v>671</v>
      </c>
      <c r="F77" s="1" t="s">
        <v>672</v>
      </c>
      <c r="H77" s="1" t="s">
        <v>673</v>
      </c>
      <c r="I77" s="1" t="s">
        <v>22</v>
      </c>
      <c r="J77" s="1" t="s">
        <v>57</v>
      </c>
      <c r="K77" s="1" t="s">
        <v>24</v>
      </c>
      <c r="L77" s="1" t="s">
        <v>38</v>
      </c>
      <c r="M77" s="1" t="s">
        <v>674</v>
      </c>
      <c r="N77" s="1" t="s">
        <v>675</v>
      </c>
      <c r="O77" s="3" t="s">
        <v>676</v>
      </c>
      <c r="P77" s="1" t="s">
        <v>677</v>
      </c>
      <c r="Q77" s="1" t="s">
        <v>678</v>
      </c>
      <c r="R77" s="1" t="s">
        <v>31</v>
      </c>
    </row>
    <row r="78" spans="1:18" x14ac:dyDescent="0.2">
      <c r="A78" s="2">
        <v>45482.658790138885</v>
      </c>
      <c r="B78" s="1">
        <v>6171</v>
      </c>
      <c r="C78" s="1" t="s">
        <v>679</v>
      </c>
      <c r="D78" s="1">
        <v>340055282</v>
      </c>
      <c r="E78" s="1" t="s">
        <v>680</v>
      </c>
      <c r="F78" s="1" t="s">
        <v>681</v>
      </c>
      <c r="H78" s="1" t="s">
        <v>93</v>
      </c>
      <c r="I78" s="1" t="s">
        <v>22</v>
      </c>
      <c r="J78" s="1" t="s">
        <v>23</v>
      </c>
      <c r="K78" s="1" t="s">
        <v>37</v>
      </c>
      <c r="L78" s="1" t="s">
        <v>25</v>
      </c>
      <c r="M78" s="1" t="s">
        <v>682</v>
      </c>
      <c r="N78" s="1" t="s">
        <v>683</v>
      </c>
      <c r="O78" s="3" t="s">
        <v>684</v>
      </c>
      <c r="P78" s="1" t="s">
        <v>685</v>
      </c>
      <c r="Q78" s="1" t="s">
        <v>686</v>
      </c>
      <c r="R78" s="1" t="s">
        <v>31</v>
      </c>
    </row>
    <row r="79" spans="1:18" x14ac:dyDescent="0.2">
      <c r="A79" s="2">
        <v>45482.695439884264</v>
      </c>
      <c r="B79" s="1">
        <v>3500</v>
      </c>
      <c r="C79" s="1" t="s">
        <v>425</v>
      </c>
      <c r="D79" s="1">
        <v>340056217</v>
      </c>
      <c r="E79" s="1" t="s">
        <v>687</v>
      </c>
      <c r="F79" s="1" t="s">
        <v>688</v>
      </c>
      <c r="H79" s="5" t="s">
        <v>136</v>
      </c>
      <c r="I79" s="1" t="s">
        <v>22</v>
      </c>
      <c r="J79" s="1" t="s">
        <v>23</v>
      </c>
      <c r="K79" s="1" t="s">
        <v>37</v>
      </c>
      <c r="L79" s="1" t="s">
        <v>137</v>
      </c>
      <c r="M79" s="1" t="s">
        <v>689</v>
      </c>
      <c r="N79" s="1" t="s">
        <v>690</v>
      </c>
      <c r="O79" s="3" t="s">
        <v>691</v>
      </c>
      <c r="P79" s="1">
        <v>212112014</v>
      </c>
      <c r="Q79" s="1" t="s">
        <v>692</v>
      </c>
      <c r="R79" s="1" t="s">
        <v>31</v>
      </c>
    </row>
    <row r="80" spans="1:18" x14ac:dyDescent="0.2">
      <c r="A80" s="2">
        <v>45482.751481585648</v>
      </c>
      <c r="B80" s="1">
        <v>6172</v>
      </c>
      <c r="C80" s="1" t="s">
        <v>693</v>
      </c>
      <c r="D80" s="1">
        <v>340017363</v>
      </c>
      <c r="E80" s="1" t="s">
        <v>694</v>
      </c>
      <c r="F80" s="1" t="s">
        <v>695</v>
      </c>
      <c r="G80" s="1" t="s">
        <v>110</v>
      </c>
      <c r="H80" s="1" t="s">
        <v>696</v>
      </c>
      <c r="I80" s="1" t="s">
        <v>36</v>
      </c>
      <c r="J80" s="1" t="s">
        <v>57</v>
      </c>
      <c r="K80" s="1" t="s">
        <v>37</v>
      </c>
      <c r="L80" s="1" t="s">
        <v>137</v>
      </c>
      <c r="M80" s="1" t="s">
        <v>697</v>
      </c>
      <c r="N80" s="1" t="s">
        <v>698</v>
      </c>
      <c r="O80" s="3" t="s">
        <v>699</v>
      </c>
      <c r="P80" s="1" t="s">
        <v>110</v>
      </c>
      <c r="Q80" s="1" t="s">
        <v>700</v>
      </c>
      <c r="R80" s="1" t="s">
        <v>31</v>
      </c>
    </row>
    <row r="81" spans="1:18" x14ac:dyDescent="0.2">
      <c r="A81" s="2">
        <v>45483.323708912038</v>
      </c>
      <c r="B81" s="1">
        <v>3502</v>
      </c>
      <c r="C81" s="1" t="s">
        <v>701</v>
      </c>
      <c r="D81" s="1">
        <v>340050044</v>
      </c>
      <c r="E81" s="1" t="s">
        <v>702</v>
      </c>
      <c r="F81" s="1" t="s">
        <v>703</v>
      </c>
      <c r="I81" s="1" t="s">
        <v>22</v>
      </c>
      <c r="J81" s="1" t="s">
        <v>57</v>
      </c>
      <c r="K81" s="1" t="s">
        <v>37</v>
      </c>
      <c r="L81" s="1" t="s">
        <v>137</v>
      </c>
      <c r="M81" s="1" t="s">
        <v>704</v>
      </c>
      <c r="N81" s="1" t="s">
        <v>708</v>
      </c>
      <c r="O81" s="3" t="s">
        <v>706</v>
      </c>
      <c r="P81" s="1" t="s">
        <v>709</v>
      </c>
      <c r="Q81" s="1" t="s">
        <v>710</v>
      </c>
      <c r="R81" s="1" t="s">
        <v>31</v>
      </c>
    </row>
    <row r="82" spans="1:18" x14ac:dyDescent="0.2">
      <c r="A82" s="2">
        <v>45483.362639027779</v>
      </c>
      <c r="B82" s="1">
        <v>3500</v>
      </c>
      <c r="C82" s="1" t="s">
        <v>425</v>
      </c>
      <c r="D82" s="1">
        <v>340056759</v>
      </c>
      <c r="E82" s="1" t="s">
        <v>711</v>
      </c>
      <c r="F82" s="1" t="s">
        <v>712</v>
      </c>
      <c r="H82" s="5" t="s">
        <v>136</v>
      </c>
      <c r="I82" s="1" t="s">
        <v>22</v>
      </c>
      <c r="J82" s="1" t="s">
        <v>23</v>
      </c>
      <c r="K82" s="1" t="s">
        <v>24</v>
      </c>
      <c r="L82" s="1" t="s">
        <v>137</v>
      </c>
      <c r="M82" s="1" t="s">
        <v>713</v>
      </c>
      <c r="N82" s="1" t="s">
        <v>714</v>
      </c>
      <c r="O82" s="3" t="s">
        <v>715</v>
      </c>
      <c r="P82" s="1">
        <v>222112348</v>
      </c>
      <c r="Q82" s="1" t="s">
        <v>716</v>
      </c>
      <c r="R82" s="1" t="s">
        <v>31</v>
      </c>
    </row>
    <row r="83" spans="1:18" x14ac:dyDescent="0.2">
      <c r="A83" s="2">
        <v>45483.383462951388</v>
      </c>
      <c r="B83" s="1">
        <v>3510</v>
      </c>
      <c r="C83" s="1" t="s">
        <v>717</v>
      </c>
      <c r="D83" s="1">
        <v>350070050</v>
      </c>
      <c r="E83" s="1" t="s">
        <v>718</v>
      </c>
      <c r="F83" s="1" t="s">
        <v>719</v>
      </c>
      <c r="H83" s="1" t="s">
        <v>493</v>
      </c>
      <c r="I83" s="1" t="s">
        <v>36</v>
      </c>
      <c r="J83" s="1" t="s">
        <v>57</v>
      </c>
      <c r="K83" s="1" t="s">
        <v>37</v>
      </c>
      <c r="L83" s="1" t="s">
        <v>38</v>
      </c>
      <c r="M83" s="1" t="s">
        <v>720</v>
      </c>
      <c r="N83" s="1" t="s">
        <v>721</v>
      </c>
      <c r="O83" s="3" t="s">
        <v>722</v>
      </c>
      <c r="P83" s="1">
        <v>222112426</v>
      </c>
      <c r="Q83" s="1" t="s">
        <v>723</v>
      </c>
      <c r="R83" s="1" t="s">
        <v>31</v>
      </c>
    </row>
    <row r="84" spans="1:18" x14ac:dyDescent="0.2">
      <c r="A84" s="2">
        <v>45483.386113553242</v>
      </c>
      <c r="B84" s="1">
        <v>3571</v>
      </c>
      <c r="C84" s="1" t="s">
        <v>724</v>
      </c>
      <c r="D84" s="1">
        <v>340016941</v>
      </c>
      <c r="E84" s="1" t="s">
        <v>725</v>
      </c>
      <c r="F84" s="1" t="s">
        <v>726</v>
      </c>
      <c r="H84" s="1" t="s">
        <v>355</v>
      </c>
      <c r="I84" s="1" t="s">
        <v>36</v>
      </c>
      <c r="J84" s="1" t="s">
        <v>57</v>
      </c>
      <c r="K84" s="1" t="s">
        <v>24</v>
      </c>
      <c r="L84" s="1" t="s">
        <v>137</v>
      </c>
      <c r="M84" s="1" t="s">
        <v>727</v>
      </c>
      <c r="N84" s="1" t="s">
        <v>728</v>
      </c>
      <c r="O84" s="3" t="s">
        <v>729</v>
      </c>
      <c r="P84" s="1" t="s">
        <v>730</v>
      </c>
      <c r="Q84" s="1" t="s">
        <v>731</v>
      </c>
      <c r="R84" s="1" t="s">
        <v>31</v>
      </c>
    </row>
    <row r="85" spans="1:18" x14ac:dyDescent="0.2">
      <c r="A85" s="2">
        <v>45483.387771851849</v>
      </c>
      <c r="B85" s="1">
        <v>3578</v>
      </c>
      <c r="C85" s="1" t="s">
        <v>732</v>
      </c>
      <c r="D85" s="1">
        <v>340015991</v>
      </c>
      <c r="E85" s="1" t="s">
        <v>733</v>
      </c>
      <c r="F85" s="1" t="s">
        <v>734</v>
      </c>
      <c r="H85" s="1" t="s">
        <v>493</v>
      </c>
      <c r="I85" s="1" t="s">
        <v>22</v>
      </c>
      <c r="J85" s="1" t="s">
        <v>47</v>
      </c>
      <c r="K85" s="1" t="s">
        <v>735</v>
      </c>
      <c r="L85" s="1" t="s">
        <v>38</v>
      </c>
      <c r="M85" s="1" t="s">
        <v>736</v>
      </c>
      <c r="N85" s="1" t="s">
        <v>737</v>
      </c>
      <c r="O85" s="3" t="s">
        <v>738</v>
      </c>
      <c r="P85" s="1">
        <v>222111848</v>
      </c>
      <c r="Q85" s="1" t="s">
        <v>739</v>
      </c>
      <c r="R85" s="1" t="s">
        <v>31</v>
      </c>
    </row>
    <row r="86" spans="1:18" x14ac:dyDescent="0.2">
      <c r="A86" s="2">
        <v>45483.407828599535</v>
      </c>
      <c r="B86" s="1">
        <v>3501</v>
      </c>
      <c r="C86" s="1" t="s">
        <v>600</v>
      </c>
      <c r="D86" s="1">
        <v>340054216</v>
      </c>
      <c r="E86" s="1" t="s">
        <v>601</v>
      </c>
      <c r="F86" s="1" t="s">
        <v>602</v>
      </c>
      <c r="H86" s="1" t="s">
        <v>603</v>
      </c>
      <c r="I86" s="1" t="s">
        <v>22</v>
      </c>
      <c r="J86" s="1" t="s">
        <v>57</v>
      </c>
      <c r="K86" s="1" t="s">
        <v>37</v>
      </c>
      <c r="L86" s="1" t="s">
        <v>38</v>
      </c>
      <c r="M86" s="1" t="s">
        <v>604</v>
      </c>
      <c r="N86" s="1" t="s">
        <v>605</v>
      </c>
      <c r="O86" s="3" t="s">
        <v>606</v>
      </c>
      <c r="P86" s="1" t="s">
        <v>607</v>
      </c>
      <c r="Q86" s="1" t="s">
        <v>608</v>
      </c>
      <c r="R86" s="1" t="s">
        <v>31</v>
      </c>
    </row>
    <row r="87" spans="1:18" x14ac:dyDescent="0.2">
      <c r="A87" s="2">
        <v>45483.410236944444</v>
      </c>
      <c r="B87" s="1">
        <v>7400</v>
      </c>
      <c r="C87" s="1" t="s">
        <v>742</v>
      </c>
      <c r="D87" s="1">
        <v>340019243</v>
      </c>
      <c r="E87" s="1" t="s">
        <v>743</v>
      </c>
      <c r="F87" s="1" t="s">
        <v>744</v>
      </c>
      <c r="H87" s="1" t="s">
        <v>745</v>
      </c>
      <c r="I87" s="1" t="s">
        <v>22</v>
      </c>
      <c r="J87" s="1" t="s">
        <v>76</v>
      </c>
      <c r="K87" s="1" t="s">
        <v>77</v>
      </c>
      <c r="L87" s="1" t="s">
        <v>38</v>
      </c>
      <c r="M87" s="1" t="s">
        <v>746</v>
      </c>
      <c r="N87" s="1" t="s">
        <v>747</v>
      </c>
      <c r="O87" s="3" t="s">
        <v>748</v>
      </c>
      <c r="P87" s="1">
        <v>112212494</v>
      </c>
      <c r="Q87" s="1" t="s">
        <v>749</v>
      </c>
      <c r="R87" s="1" t="s">
        <v>31</v>
      </c>
    </row>
    <row r="88" spans="1:18" x14ac:dyDescent="0.2">
      <c r="A88" s="2">
        <v>45483.411600763888</v>
      </c>
      <c r="B88" s="1">
        <v>3523</v>
      </c>
      <c r="C88" s="1" t="s">
        <v>507</v>
      </c>
      <c r="D88" s="1">
        <v>340015985</v>
      </c>
      <c r="E88" s="1" t="s">
        <v>508</v>
      </c>
      <c r="F88" s="1" t="s">
        <v>509</v>
      </c>
      <c r="G88" s="1" t="s">
        <v>110</v>
      </c>
      <c r="H88" s="1" t="s">
        <v>493</v>
      </c>
      <c r="I88" s="1" t="s">
        <v>22</v>
      </c>
      <c r="J88" s="1" t="s">
        <v>47</v>
      </c>
      <c r="K88" s="1" t="s">
        <v>77</v>
      </c>
      <c r="L88" s="1" t="s">
        <v>38</v>
      </c>
      <c r="M88" s="1" t="s">
        <v>510</v>
      </c>
      <c r="N88" s="1" t="s">
        <v>511</v>
      </c>
      <c r="O88" s="3" t="s">
        <v>512</v>
      </c>
      <c r="P88" s="1" t="s">
        <v>750</v>
      </c>
      <c r="Q88" s="1" t="s">
        <v>751</v>
      </c>
      <c r="R88" s="1" t="s">
        <v>31</v>
      </c>
    </row>
    <row r="89" spans="1:18" x14ac:dyDescent="0.2">
      <c r="A89" s="2">
        <v>45483.421290810184</v>
      </c>
      <c r="B89" s="1">
        <v>7472</v>
      </c>
      <c r="C89" s="1" t="s">
        <v>752</v>
      </c>
      <c r="D89" s="1">
        <v>340055497</v>
      </c>
      <c r="E89" s="1" t="s">
        <v>753</v>
      </c>
      <c r="F89" s="1" t="s">
        <v>754</v>
      </c>
      <c r="H89" s="1" t="s">
        <v>755</v>
      </c>
      <c r="I89" s="1" t="s">
        <v>22</v>
      </c>
      <c r="J89" s="1" t="s">
        <v>57</v>
      </c>
      <c r="K89" s="1" t="s">
        <v>24</v>
      </c>
      <c r="L89" s="1" t="s">
        <v>38</v>
      </c>
      <c r="M89" s="1" t="s">
        <v>756</v>
      </c>
      <c r="N89" s="1" t="s">
        <v>757</v>
      </c>
      <c r="O89" s="3" t="s">
        <v>758</v>
      </c>
      <c r="P89" s="1">
        <v>222112207</v>
      </c>
      <c r="Q89" s="1" t="s">
        <v>759</v>
      </c>
      <c r="R89" s="1" t="s">
        <v>31</v>
      </c>
    </row>
    <row r="90" spans="1:18" x14ac:dyDescent="0.2">
      <c r="A90" s="2">
        <v>45483.425513819442</v>
      </c>
      <c r="B90" s="1">
        <v>3517</v>
      </c>
      <c r="C90" s="1" t="s">
        <v>760</v>
      </c>
      <c r="D90" s="1">
        <v>340020209</v>
      </c>
      <c r="E90" s="9" t="s">
        <v>1097</v>
      </c>
      <c r="F90" s="1" t="s">
        <v>762</v>
      </c>
      <c r="H90" s="5" t="s">
        <v>136</v>
      </c>
      <c r="I90" s="1" t="s">
        <v>36</v>
      </c>
      <c r="J90" s="1" t="s">
        <v>57</v>
      </c>
      <c r="K90" s="1" t="s">
        <v>37</v>
      </c>
      <c r="L90" s="1" t="s">
        <v>137</v>
      </c>
      <c r="M90" s="1" t="s">
        <v>763</v>
      </c>
      <c r="N90" s="1" t="s">
        <v>764</v>
      </c>
      <c r="O90" s="3" t="s">
        <v>765</v>
      </c>
      <c r="P90" s="1">
        <v>212112187</v>
      </c>
      <c r="Q90" s="1" t="s">
        <v>766</v>
      </c>
      <c r="R90" s="1" t="s">
        <v>31</v>
      </c>
    </row>
    <row r="91" spans="1:18" x14ac:dyDescent="0.2">
      <c r="A91" s="2">
        <v>45483.426048124995</v>
      </c>
      <c r="B91" s="1">
        <v>7400</v>
      </c>
      <c r="C91" s="1" t="s">
        <v>742</v>
      </c>
      <c r="D91" s="1">
        <v>340019246</v>
      </c>
      <c r="E91" s="1" t="s">
        <v>767</v>
      </c>
      <c r="F91" s="1" t="s">
        <v>768</v>
      </c>
      <c r="H91" s="5" t="s">
        <v>136</v>
      </c>
      <c r="I91" s="1" t="s">
        <v>36</v>
      </c>
      <c r="J91" s="1" t="s">
        <v>47</v>
      </c>
      <c r="K91" s="1" t="s">
        <v>77</v>
      </c>
      <c r="L91" s="1" t="s">
        <v>137</v>
      </c>
      <c r="M91" s="1" t="s">
        <v>769</v>
      </c>
      <c r="N91" s="1" t="s">
        <v>770</v>
      </c>
      <c r="O91" s="3" t="s">
        <v>771</v>
      </c>
      <c r="P91" s="1">
        <v>212112050</v>
      </c>
      <c r="Q91" s="1" t="s">
        <v>772</v>
      </c>
      <c r="R91" s="1" t="s">
        <v>31</v>
      </c>
    </row>
    <row r="92" spans="1:18" x14ac:dyDescent="0.2">
      <c r="A92" s="2">
        <v>45483.429145879629</v>
      </c>
      <c r="B92" s="1">
        <v>7407</v>
      </c>
      <c r="C92" s="1" t="s">
        <v>773</v>
      </c>
      <c r="D92" s="1">
        <v>340055507</v>
      </c>
      <c r="E92" s="1" t="s">
        <v>774</v>
      </c>
      <c r="F92" s="1" t="s">
        <v>775</v>
      </c>
      <c r="H92" s="1" t="s">
        <v>776</v>
      </c>
      <c r="I92" s="1" t="s">
        <v>22</v>
      </c>
      <c r="J92" s="1" t="s">
        <v>57</v>
      </c>
      <c r="K92" s="1" t="s">
        <v>37</v>
      </c>
      <c r="L92" s="1" t="s">
        <v>38</v>
      </c>
      <c r="M92" s="1" t="s">
        <v>777</v>
      </c>
      <c r="N92" s="1" t="s">
        <v>778</v>
      </c>
      <c r="O92" s="3" t="s">
        <v>779</v>
      </c>
      <c r="P92" s="1" t="s">
        <v>780</v>
      </c>
      <c r="Q92" s="1" t="s">
        <v>781</v>
      </c>
      <c r="R92" s="1" t="s">
        <v>31</v>
      </c>
    </row>
    <row r="93" spans="1:18" x14ac:dyDescent="0.2">
      <c r="A93" s="2">
        <v>45483.449105960652</v>
      </c>
      <c r="B93" s="1">
        <v>3506</v>
      </c>
      <c r="C93" s="1" t="s">
        <v>591</v>
      </c>
      <c r="D93" s="1">
        <v>340016620</v>
      </c>
      <c r="E93" s="1" t="s">
        <v>609</v>
      </c>
      <c r="F93" s="1" t="s">
        <v>610</v>
      </c>
      <c r="H93" s="1" t="s">
        <v>782</v>
      </c>
      <c r="I93" s="1" t="s">
        <v>22</v>
      </c>
      <c r="J93" s="1" t="s">
        <v>23</v>
      </c>
      <c r="K93" s="1" t="s">
        <v>37</v>
      </c>
      <c r="L93" s="1" t="s">
        <v>38</v>
      </c>
      <c r="M93" s="1" t="s">
        <v>783</v>
      </c>
      <c r="N93" s="1" t="s">
        <v>612</v>
      </c>
      <c r="O93" s="3" t="s">
        <v>613</v>
      </c>
      <c r="P93" s="1" t="s">
        <v>784</v>
      </c>
      <c r="Q93" s="1" t="s">
        <v>785</v>
      </c>
      <c r="R93" s="1" t="s">
        <v>31</v>
      </c>
    </row>
    <row r="94" spans="1:18" x14ac:dyDescent="0.2">
      <c r="A94" s="2">
        <v>45483.468779490737</v>
      </c>
      <c r="B94" s="1">
        <v>3500</v>
      </c>
      <c r="C94" s="1" t="s">
        <v>425</v>
      </c>
      <c r="D94" s="1">
        <v>340020343</v>
      </c>
      <c r="E94" s="1" t="s">
        <v>786</v>
      </c>
      <c r="F94" s="1" t="s">
        <v>787</v>
      </c>
      <c r="G94" s="1" t="s">
        <v>110</v>
      </c>
      <c r="H94" s="1" t="s">
        <v>788</v>
      </c>
      <c r="I94" s="1" t="s">
        <v>36</v>
      </c>
      <c r="J94" s="1" t="s">
        <v>57</v>
      </c>
      <c r="K94" s="1" t="s">
        <v>37</v>
      </c>
      <c r="L94" s="1" t="s">
        <v>38</v>
      </c>
      <c r="M94" s="1" t="s">
        <v>789</v>
      </c>
      <c r="N94" s="1" t="s">
        <v>110</v>
      </c>
      <c r="O94" s="3" t="s">
        <v>790</v>
      </c>
      <c r="P94" s="1">
        <v>222112135</v>
      </c>
      <c r="Q94" s="1" t="s">
        <v>791</v>
      </c>
      <c r="R94" s="1" t="s">
        <v>31</v>
      </c>
    </row>
    <row r="95" spans="1:18" x14ac:dyDescent="0.2">
      <c r="A95" s="2">
        <v>45483.604979710653</v>
      </c>
      <c r="B95" s="1">
        <v>7407</v>
      </c>
      <c r="C95" s="1" t="s">
        <v>773</v>
      </c>
      <c r="D95" s="1">
        <v>340056867</v>
      </c>
      <c r="E95" s="1" t="s">
        <v>792</v>
      </c>
      <c r="F95" s="1" t="s">
        <v>793</v>
      </c>
      <c r="H95" s="1" t="s">
        <v>794</v>
      </c>
      <c r="I95" s="1" t="s">
        <v>22</v>
      </c>
      <c r="J95" s="1" t="s">
        <v>23</v>
      </c>
      <c r="K95" s="1" t="s">
        <v>37</v>
      </c>
      <c r="L95" s="1" t="s">
        <v>137</v>
      </c>
      <c r="M95" s="1" t="s">
        <v>795</v>
      </c>
      <c r="N95" s="1" t="s">
        <v>796</v>
      </c>
      <c r="O95" s="3" t="s">
        <v>797</v>
      </c>
      <c r="P95" s="1" t="s">
        <v>798</v>
      </c>
      <c r="Q95" s="1" t="s">
        <v>799</v>
      </c>
      <c r="R95" s="1" t="s">
        <v>31</v>
      </c>
    </row>
    <row r="96" spans="1:18" x14ac:dyDescent="0.2">
      <c r="A96" s="2">
        <v>45483.556733206016</v>
      </c>
      <c r="B96" s="1">
        <v>7409</v>
      </c>
      <c r="C96" s="1" t="s">
        <v>800</v>
      </c>
      <c r="D96" s="1">
        <v>340057200</v>
      </c>
      <c r="E96" s="1" t="s">
        <v>801</v>
      </c>
      <c r="F96" s="1" t="s">
        <v>802</v>
      </c>
      <c r="H96" s="5" t="s">
        <v>136</v>
      </c>
      <c r="I96" s="1" t="s">
        <v>22</v>
      </c>
      <c r="J96" s="1" t="s">
        <v>23</v>
      </c>
      <c r="K96" s="1" t="s">
        <v>37</v>
      </c>
      <c r="L96" s="1" t="s">
        <v>137</v>
      </c>
      <c r="M96" s="1" t="s">
        <v>803</v>
      </c>
      <c r="N96" s="1" t="s">
        <v>804</v>
      </c>
      <c r="O96" s="3" t="s">
        <v>805</v>
      </c>
      <c r="P96" s="1" t="s">
        <v>806</v>
      </c>
      <c r="Q96" s="1" t="s">
        <v>807</v>
      </c>
      <c r="R96" s="1" t="s">
        <v>31</v>
      </c>
    </row>
    <row r="97" spans="1:18" x14ac:dyDescent="0.2">
      <c r="A97" s="2">
        <v>45483.679887962964</v>
      </c>
      <c r="B97" s="1">
        <v>3508</v>
      </c>
      <c r="C97" s="1" t="s">
        <v>536</v>
      </c>
      <c r="D97" s="1">
        <v>340013352</v>
      </c>
      <c r="E97" s="1" t="s">
        <v>537</v>
      </c>
      <c r="F97" s="1" t="s">
        <v>538</v>
      </c>
      <c r="H97" s="5" t="s">
        <v>102</v>
      </c>
      <c r="I97" s="1" t="s">
        <v>22</v>
      </c>
      <c r="J97" s="1" t="s">
        <v>57</v>
      </c>
      <c r="K97" s="1" t="s">
        <v>24</v>
      </c>
      <c r="L97" s="1" t="s">
        <v>25</v>
      </c>
      <c r="M97" s="1" t="s">
        <v>539</v>
      </c>
      <c r="N97" s="1" t="s">
        <v>808</v>
      </c>
      <c r="O97" s="3" t="s">
        <v>541</v>
      </c>
      <c r="P97" s="1" t="s">
        <v>809</v>
      </c>
      <c r="Q97" s="1" t="s">
        <v>810</v>
      </c>
      <c r="R97" s="1" t="s">
        <v>31</v>
      </c>
    </row>
    <row r="98" spans="1:18" x14ac:dyDescent="0.2">
      <c r="A98" s="2">
        <v>45484.290176261573</v>
      </c>
      <c r="B98" s="1">
        <v>5200</v>
      </c>
      <c r="C98" s="1" t="s">
        <v>811</v>
      </c>
      <c r="D98" s="1">
        <v>340054217</v>
      </c>
      <c r="E98" s="1" t="s">
        <v>812</v>
      </c>
      <c r="F98" s="1" t="s">
        <v>813</v>
      </c>
      <c r="H98" s="1" t="s">
        <v>814</v>
      </c>
      <c r="I98" s="1" t="s">
        <v>22</v>
      </c>
      <c r="J98" s="1" t="s">
        <v>57</v>
      </c>
      <c r="K98" s="1" t="s">
        <v>24</v>
      </c>
      <c r="L98" s="1" t="s">
        <v>38</v>
      </c>
      <c r="M98" s="1" t="s">
        <v>815</v>
      </c>
      <c r="N98" s="1" t="s">
        <v>816</v>
      </c>
      <c r="O98" s="3" t="s">
        <v>817</v>
      </c>
      <c r="P98" s="1" t="s">
        <v>818</v>
      </c>
      <c r="Q98" s="1" t="s">
        <v>819</v>
      </c>
      <c r="R98" s="1" t="s">
        <v>31</v>
      </c>
    </row>
    <row r="99" spans="1:18" x14ac:dyDescent="0.2">
      <c r="A99" s="2">
        <v>45484.497749930553</v>
      </c>
      <c r="B99" s="1">
        <v>3200</v>
      </c>
      <c r="C99" s="1" t="s">
        <v>820</v>
      </c>
      <c r="D99" s="1">
        <v>340017287</v>
      </c>
      <c r="E99" s="1" t="s">
        <v>821</v>
      </c>
      <c r="F99" s="1" t="s">
        <v>822</v>
      </c>
      <c r="H99" s="1" t="s">
        <v>823</v>
      </c>
      <c r="I99" s="1" t="s">
        <v>22</v>
      </c>
      <c r="J99" s="1" t="s">
        <v>47</v>
      </c>
      <c r="K99" s="1" t="s">
        <v>735</v>
      </c>
      <c r="L99" s="1" t="s">
        <v>38</v>
      </c>
      <c r="M99" s="1" t="s">
        <v>824</v>
      </c>
      <c r="N99" s="1" t="s">
        <v>825</v>
      </c>
      <c r="O99" s="3" t="s">
        <v>826</v>
      </c>
      <c r="P99" s="1" t="s">
        <v>827</v>
      </c>
      <c r="Q99" s="1" t="s">
        <v>828</v>
      </c>
      <c r="R99" s="1" t="s">
        <v>31</v>
      </c>
    </row>
    <row r="100" spans="1:18" x14ac:dyDescent="0.2">
      <c r="A100" s="2">
        <v>45484.607186365742</v>
      </c>
      <c r="B100" s="1">
        <v>3313</v>
      </c>
      <c r="C100" s="1" t="s">
        <v>829</v>
      </c>
      <c r="D100" s="1">
        <v>340019213</v>
      </c>
      <c r="E100" s="1" t="s">
        <v>830</v>
      </c>
      <c r="F100" s="1" t="s">
        <v>831</v>
      </c>
      <c r="H100" s="1" t="s">
        <v>788</v>
      </c>
      <c r="I100" s="1" t="s">
        <v>36</v>
      </c>
      <c r="J100" s="1" t="s">
        <v>47</v>
      </c>
      <c r="K100" s="1" t="s">
        <v>37</v>
      </c>
      <c r="L100" s="1" t="s">
        <v>38</v>
      </c>
      <c r="M100" s="1" t="s">
        <v>832</v>
      </c>
      <c r="N100" s="1" t="s">
        <v>833</v>
      </c>
      <c r="O100" s="3" t="s">
        <v>834</v>
      </c>
      <c r="P100" s="1" t="s">
        <v>835</v>
      </c>
      <c r="Q100" s="1" t="s">
        <v>836</v>
      </c>
      <c r="R100" s="1" t="s">
        <v>31</v>
      </c>
    </row>
    <row r="101" spans="1:18" x14ac:dyDescent="0.2">
      <c r="A101" s="2">
        <v>45484.705665590278</v>
      </c>
      <c r="B101" s="1">
        <v>3313</v>
      </c>
      <c r="C101" s="1" t="s">
        <v>837</v>
      </c>
      <c r="D101" s="1">
        <v>340017911</v>
      </c>
      <c r="E101" s="1" t="s">
        <v>838</v>
      </c>
      <c r="F101" s="1" t="s">
        <v>839</v>
      </c>
      <c r="H101" s="1" t="s">
        <v>840</v>
      </c>
      <c r="I101" s="1" t="s">
        <v>22</v>
      </c>
      <c r="J101" s="1" t="s">
        <v>47</v>
      </c>
      <c r="K101" s="1" t="s">
        <v>77</v>
      </c>
      <c r="L101" s="1" t="s">
        <v>38</v>
      </c>
      <c r="M101" s="1" t="s">
        <v>841</v>
      </c>
      <c r="N101" s="1" t="s">
        <v>842</v>
      </c>
      <c r="O101" s="3" t="s">
        <v>843</v>
      </c>
      <c r="P101" s="1" t="s">
        <v>844</v>
      </c>
      <c r="Q101" s="1" t="s">
        <v>845</v>
      </c>
      <c r="R101" s="1" t="s">
        <v>31</v>
      </c>
    </row>
    <row r="102" spans="1:18" x14ac:dyDescent="0.2">
      <c r="A102" s="2">
        <v>45485.326609189811</v>
      </c>
      <c r="B102" s="1">
        <v>9400</v>
      </c>
      <c r="C102" s="1" t="s">
        <v>846</v>
      </c>
      <c r="D102" s="1">
        <v>340054349</v>
      </c>
      <c r="E102" s="1" t="s">
        <v>847</v>
      </c>
      <c r="F102" s="1" t="s">
        <v>848</v>
      </c>
      <c r="H102" s="5" t="s">
        <v>136</v>
      </c>
      <c r="I102" s="1" t="s">
        <v>36</v>
      </c>
      <c r="J102" s="1" t="s">
        <v>57</v>
      </c>
      <c r="K102" s="1" t="s">
        <v>37</v>
      </c>
      <c r="L102" s="1" t="s">
        <v>137</v>
      </c>
      <c r="M102" s="1" t="s">
        <v>849</v>
      </c>
      <c r="N102" s="1" t="s">
        <v>850</v>
      </c>
      <c r="O102" s="3" t="s">
        <v>851</v>
      </c>
      <c r="P102" s="1" t="s">
        <v>852</v>
      </c>
      <c r="Q102" s="1" t="s">
        <v>853</v>
      </c>
      <c r="R102" s="1" t="s">
        <v>31</v>
      </c>
    </row>
    <row r="103" spans="1:18" x14ac:dyDescent="0.2">
      <c r="A103" s="2">
        <v>45485.339905462963</v>
      </c>
      <c r="B103" s="1">
        <v>9501</v>
      </c>
      <c r="C103" s="1" t="s">
        <v>854</v>
      </c>
      <c r="D103" s="1">
        <v>340055887</v>
      </c>
      <c r="E103" s="1" t="s">
        <v>855</v>
      </c>
      <c r="F103" s="1" t="s">
        <v>856</v>
      </c>
      <c r="H103" s="1" t="s">
        <v>857</v>
      </c>
      <c r="I103" s="1" t="s">
        <v>22</v>
      </c>
      <c r="J103" s="1" t="s">
        <v>57</v>
      </c>
      <c r="K103" s="1" t="s">
        <v>37</v>
      </c>
      <c r="L103" s="1" t="s">
        <v>38</v>
      </c>
      <c r="M103" s="1" t="s">
        <v>858</v>
      </c>
      <c r="N103" s="1" t="s">
        <v>859</v>
      </c>
      <c r="O103" s="3" t="s">
        <v>860</v>
      </c>
      <c r="P103" s="1">
        <v>112212639</v>
      </c>
      <c r="Q103" s="1" t="s">
        <v>861</v>
      </c>
      <c r="R103" s="1" t="s">
        <v>31</v>
      </c>
    </row>
    <row r="104" spans="1:18" x14ac:dyDescent="0.2">
      <c r="A104" s="2">
        <v>45485.409235486106</v>
      </c>
      <c r="B104" s="1">
        <v>7200</v>
      </c>
      <c r="C104" s="1" t="s">
        <v>862</v>
      </c>
      <c r="D104" s="1">
        <v>340056676</v>
      </c>
      <c r="E104" s="1" t="s">
        <v>863</v>
      </c>
      <c r="F104" s="1" t="s">
        <v>864</v>
      </c>
      <c r="H104" s="1" t="s">
        <v>865</v>
      </c>
      <c r="I104" s="1" t="s">
        <v>36</v>
      </c>
      <c r="J104" s="1" t="s">
        <v>23</v>
      </c>
      <c r="K104" s="1" t="s">
        <v>37</v>
      </c>
      <c r="L104" s="1" t="s">
        <v>38</v>
      </c>
      <c r="M104" s="1" t="s">
        <v>866</v>
      </c>
      <c r="N104" s="1" t="s">
        <v>866</v>
      </c>
      <c r="O104" s="3" t="s">
        <v>867</v>
      </c>
      <c r="P104" s="4">
        <v>1.12212547112212E+17</v>
      </c>
      <c r="Q104" s="1" t="s">
        <v>868</v>
      </c>
      <c r="R104" s="1" t="s">
        <v>31</v>
      </c>
    </row>
    <row r="105" spans="1:18" x14ac:dyDescent="0.2">
      <c r="A105" s="2">
        <v>45485.488211516204</v>
      </c>
      <c r="B105" s="1">
        <v>3374</v>
      </c>
      <c r="C105" s="1" t="s">
        <v>869</v>
      </c>
      <c r="D105" s="1">
        <v>340055038</v>
      </c>
      <c r="E105" s="1" t="s">
        <v>870</v>
      </c>
      <c r="F105" s="1" t="s">
        <v>871</v>
      </c>
      <c r="H105" s="5" t="s">
        <v>102</v>
      </c>
      <c r="I105" s="1" t="s">
        <v>36</v>
      </c>
      <c r="J105" s="1" t="s">
        <v>23</v>
      </c>
      <c r="K105" s="1" t="s">
        <v>37</v>
      </c>
      <c r="L105" s="1" t="s">
        <v>25</v>
      </c>
      <c r="M105" s="1" t="s">
        <v>872</v>
      </c>
      <c r="N105" s="1" t="s">
        <v>873</v>
      </c>
      <c r="O105" s="3" t="s">
        <v>874</v>
      </c>
      <c r="P105" s="1" t="s">
        <v>875</v>
      </c>
      <c r="Q105" s="1" t="s">
        <v>876</v>
      </c>
      <c r="R105" s="1" t="s">
        <v>31</v>
      </c>
    </row>
    <row r="106" spans="1:18" x14ac:dyDescent="0.2">
      <c r="A106" s="2">
        <v>45485.499364791671</v>
      </c>
      <c r="B106" s="1">
        <v>3374</v>
      </c>
      <c r="C106" s="1" t="s">
        <v>869</v>
      </c>
      <c r="D106" s="1">
        <v>340013127</v>
      </c>
      <c r="E106" s="1" t="s">
        <v>877</v>
      </c>
      <c r="F106" s="1" t="s">
        <v>878</v>
      </c>
      <c r="G106" s="1" t="s">
        <v>110</v>
      </c>
      <c r="H106" s="5" t="s">
        <v>136</v>
      </c>
      <c r="I106" s="1" t="s">
        <v>22</v>
      </c>
      <c r="J106" s="1" t="s">
        <v>57</v>
      </c>
      <c r="K106" s="1" t="s">
        <v>37</v>
      </c>
      <c r="L106" s="1" t="s">
        <v>137</v>
      </c>
      <c r="M106" s="1" t="s">
        <v>879</v>
      </c>
      <c r="N106" s="1" t="s">
        <v>880</v>
      </c>
      <c r="O106" s="3" t="s">
        <v>881</v>
      </c>
      <c r="P106" s="1" t="s">
        <v>1092</v>
      </c>
      <c r="Q106" s="1" t="s">
        <v>1091</v>
      </c>
      <c r="R106" s="1" t="s">
        <v>31</v>
      </c>
    </row>
    <row r="107" spans="1:18" x14ac:dyDescent="0.2">
      <c r="A107" s="2">
        <v>45485.622234409719</v>
      </c>
      <c r="B107" s="1">
        <v>3309</v>
      </c>
      <c r="C107" s="1" t="s">
        <v>882</v>
      </c>
      <c r="D107" s="1">
        <v>340050266</v>
      </c>
      <c r="E107" s="1" t="s">
        <v>890</v>
      </c>
      <c r="F107" s="1" t="s">
        <v>891</v>
      </c>
      <c r="H107" s="1" t="s">
        <v>892</v>
      </c>
      <c r="I107" s="1" t="s">
        <v>36</v>
      </c>
      <c r="J107" s="1" t="s">
        <v>57</v>
      </c>
      <c r="K107" s="1" t="s">
        <v>37</v>
      </c>
      <c r="L107" s="1" t="s">
        <v>38</v>
      </c>
      <c r="M107" s="1" t="s">
        <v>893</v>
      </c>
      <c r="N107" s="1" t="s">
        <v>894</v>
      </c>
      <c r="O107" s="3" t="s">
        <v>895</v>
      </c>
      <c r="P107" s="1" t="s">
        <v>896</v>
      </c>
      <c r="Q107" s="1" t="s">
        <v>897</v>
      </c>
      <c r="R107" s="1" t="s">
        <v>31</v>
      </c>
    </row>
    <row r="108" spans="1:18" x14ac:dyDescent="0.2">
      <c r="A108" s="2">
        <v>45485.625931319446</v>
      </c>
      <c r="B108" s="1">
        <v>3100</v>
      </c>
      <c r="C108" s="1" t="s">
        <v>898</v>
      </c>
      <c r="D108" s="1">
        <v>340014586</v>
      </c>
      <c r="E108" s="1" t="s">
        <v>899</v>
      </c>
      <c r="F108" s="1" t="s">
        <v>900</v>
      </c>
      <c r="H108" s="1" t="s">
        <v>901</v>
      </c>
      <c r="I108" s="1" t="s">
        <v>22</v>
      </c>
      <c r="J108" s="1" t="s">
        <v>57</v>
      </c>
      <c r="K108" s="1" t="s">
        <v>902</v>
      </c>
      <c r="L108" s="1" t="s">
        <v>25</v>
      </c>
      <c r="M108" s="1" t="s">
        <v>903</v>
      </c>
      <c r="N108" s="1" t="s">
        <v>904</v>
      </c>
      <c r="O108" s="3" t="s">
        <v>905</v>
      </c>
      <c r="P108" s="1" t="s">
        <v>906</v>
      </c>
      <c r="Q108" s="1" t="s">
        <v>907</v>
      </c>
      <c r="R108" s="1" t="s">
        <v>31</v>
      </c>
    </row>
    <row r="109" spans="1:18" x14ac:dyDescent="0.2">
      <c r="A109" s="2">
        <v>45485.637239004631</v>
      </c>
      <c r="B109" s="1">
        <v>3100</v>
      </c>
      <c r="C109" s="1" t="s">
        <v>908</v>
      </c>
      <c r="D109" s="1">
        <v>340016936</v>
      </c>
      <c r="E109" s="1" t="s">
        <v>909</v>
      </c>
      <c r="F109" s="1" t="s">
        <v>910</v>
      </c>
      <c r="H109" s="1" t="s">
        <v>911</v>
      </c>
      <c r="I109" s="1" t="s">
        <v>36</v>
      </c>
      <c r="J109" s="1" t="s">
        <v>47</v>
      </c>
      <c r="K109" s="1" t="s">
        <v>912</v>
      </c>
      <c r="L109" s="1" t="s">
        <v>38</v>
      </c>
      <c r="M109" s="1" t="s">
        <v>913</v>
      </c>
      <c r="N109" s="1" t="s">
        <v>914</v>
      </c>
      <c r="O109" s="3" t="s">
        <v>915</v>
      </c>
      <c r="P109" s="1" t="s">
        <v>916</v>
      </c>
      <c r="Q109" s="1" t="s">
        <v>917</v>
      </c>
      <c r="R109" s="1" t="s">
        <v>31</v>
      </c>
    </row>
    <row r="110" spans="1:18" x14ac:dyDescent="0.2">
      <c r="A110" s="2">
        <v>45485.65253446759</v>
      </c>
      <c r="B110" s="1">
        <v>3309</v>
      </c>
      <c r="C110" s="1" t="s">
        <v>918</v>
      </c>
      <c r="D110" s="1">
        <v>340016142</v>
      </c>
      <c r="E110" s="1" t="s">
        <v>883</v>
      </c>
      <c r="F110" s="1" t="s">
        <v>889</v>
      </c>
      <c r="H110" s="5" t="s">
        <v>136</v>
      </c>
      <c r="I110" s="1" t="s">
        <v>22</v>
      </c>
      <c r="J110" s="1" t="s">
        <v>57</v>
      </c>
      <c r="K110" s="1" t="s">
        <v>37</v>
      </c>
      <c r="L110" s="1" t="s">
        <v>137</v>
      </c>
      <c r="M110" s="1" t="s">
        <v>885</v>
      </c>
      <c r="N110" s="1" t="s">
        <v>886</v>
      </c>
      <c r="O110" s="3" t="s">
        <v>887</v>
      </c>
      <c r="P110" s="1" t="s">
        <v>1096</v>
      </c>
      <c r="Q110" s="1" t="s">
        <v>1095</v>
      </c>
      <c r="R110" s="1" t="s">
        <v>31</v>
      </c>
    </row>
    <row r="111" spans="1:18" x14ac:dyDescent="0.2">
      <c r="A111" s="2">
        <v>45485.670276527773</v>
      </c>
      <c r="B111" s="1">
        <v>3100</v>
      </c>
      <c r="C111" s="1" t="s">
        <v>908</v>
      </c>
      <c r="D111" s="1">
        <v>34006302</v>
      </c>
      <c r="E111" s="1" t="s">
        <v>919</v>
      </c>
      <c r="F111" s="1" t="s">
        <v>920</v>
      </c>
      <c r="G111" s="1" t="s">
        <v>110</v>
      </c>
      <c r="H111" s="1" t="s">
        <v>921</v>
      </c>
      <c r="I111" s="1" t="s">
        <v>36</v>
      </c>
      <c r="J111" s="1" t="s">
        <v>23</v>
      </c>
      <c r="K111" s="1" t="s">
        <v>37</v>
      </c>
      <c r="L111" s="1" t="s">
        <v>38</v>
      </c>
      <c r="M111" s="1" t="s">
        <v>922</v>
      </c>
      <c r="N111" s="1" t="s">
        <v>923</v>
      </c>
      <c r="O111" s="3" t="s">
        <v>924</v>
      </c>
      <c r="P111" s="1" t="s">
        <v>110</v>
      </c>
      <c r="Q111" s="1" t="s">
        <v>110</v>
      </c>
      <c r="R111" s="1" t="s">
        <v>31</v>
      </c>
    </row>
    <row r="112" spans="1:18" x14ac:dyDescent="0.2">
      <c r="A112" s="2">
        <v>45485.673736967598</v>
      </c>
      <c r="B112" s="1">
        <v>3100</v>
      </c>
      <c r="C112" s="1" t="s">
        <v>908</v>
      </c>
      <c r="D112" s="1">
        <v>340011838</v>
      </c>
      <c r="E112" s="1" t="s">
        <v>925</v>
      </c>
      <c r="F112" s="1" t="s">
        <v>926</v>
      </c>
      <c r="H112" s="1" t="s">
        <v>927</v>
      </c>
      <c r="I112" s="1" t="s">
        <v>36</v>
      </c>
      <c r="J112" s="1" t="s">
        <v>76</v>
      </c>
      <c r="K112" s="1" t="s">
        <v>77</v>
      </c>
      <c r="L112" s="1" t="s">
        <v>38</v>
      </c>
      <c r="M112" s="1" t="s">
        <v>928</v>
      </c>
      <c r="N112" s="1" t="s">
        <v>929</v>
      </c>
      <c r="O112" s="3" t="s">
        <v>930</v>
      </c>
      <c r="P112" s="1" t="s">
        <v>931</v>
      </c>
      <c r="Q112" s="1" t="s">
        <v>932</v>
      </c>
      <c r="R112" s="1" t="s">
        <v>31</v>
      </c>
    </row>
    <row r="113" spans="1:18" x14ac:dyDescent="0.2">
      <c r="A113" s="2">
        <v>45485.682080613427</v>
      </c>
      <c r="B113" s="1">
        <v>3100</v>
      </c>
      <c r="C113" s="1" t="s">
        <v>908</v>
      </c>
      <c r="D113" s="1">
        <v>340017406</v>
      </c>
      <c r="E113" s="1" t="s">
        <v>939</v>
      </c>
      <c r="F113" s="1" t="s">
        <v>940</v>
      </c>
      <c r="H113" s="1" t="s">
        <v>493</v>
      </c>
      <c r="I113" s="1" t="s">
        <v>36</v>
      </c>
      <c r="J113" s="1" t="s">
        <v>57</v>
      </c>
      <c r="K113" s="1" t="s">
        <v>37</v>
      </c>
      <c r="L113" s="1" t="s">
        <v>38</v>
      </c>
      <c r="M113" s="1" t="s">
        <v>941</v>
      </c>
      <c r="N113" s="1" t="s">
        <v>941</v>
      </c>
      <c r="O113" s="3" t="s">
        <v>942</v>
      </c>
      <c r="P113" s="1" t="s">
        <v>943</v>
      </c>
      <c r="Q113" s="1" t="s">
        <v>944</v>
      </c>
      <c r="R113" s="1" t="s">
        <v>31</v>
      </c>
    </row>
    <row r="114" spans="1:18" x14ac:dyDescent="0.2">
      <c r="A114" s="2">
        <v>45485.686602789356</v>
      </c>
      <c r="B114" s="1">
        <v>3174</v>
      </c>
      <c r="C114" s="1" t="s">
        <v>951</v>
      </c>
      <c r="D114" s="1">
        <v>340051370</v>
      </c>
      <c r="E114" s="1" t="s">
        <v>952</v>
      </c>
      <c r="F114" s="1" t="s">
        <v>953</v>
      </c>
      <c r="H114" s="1" t="s">
        <v>93</v>
      </c>
      <c r="I114" s="1" t="s">
        <v>22</v>
      </c>
      <c r="J114" s="1" t="s">
        <v>57</v>
      </c>
      <c r="K114" s="1" t="s">
        <v>954</v>
      </c>
      <c r="L114" s="1" t="s">
        <v>25</v>
      </c>
      <c r="M114" s="1" t="s">
        <v>955</v>
      </c>
      <c r="N114" s="1" t="s">
        <v>956</v>
      </c>
      <c r="O114" s="3" t="s">
        <v>957</v>
      </c>
      <c r="P114" s="1" t="s">
        <v>958</v>
      </c>
      <c r="Q114" s="1" t="s">
        <v>959</v>
      </c>
      <c r="R114" s="1" t="s">
        <v>31</v>
      </c>
    </row>
    <row r="115" spans="1:18" x14ac:dyDescent="0.2">
      <c r="A115" s="2">
        <v>45485.711015937501</v>
      </c>
      <c r="B115" s="1">
        <v>3100</v>
      </c>
      <c r="C115" s="1" t="s">
        <v>908</v>
      </c>
      <c r="D115" s="1">
        <v>340054258</v>
      </c>
      <c r="E115" s="1" t="s">
        <v>933</v>
      </c>
      <c r="F115" s="1" t="s">
        <v>934</v>
      </c>
      <c r="H115" s="1" t="s">
        <v>935</v>
      </c>
      <c r="I115" s="1" t="s">
        <v>36</v>
      </c>
      <c r="J115" s="1" t="s">
        <v>57</v>
      </c>
      <c r="K115" s="1" t="s">
        <v>37</v>
      </c>
      <c r="L115" s="1" t="s">
        <v>38</v>
      </c>
      <c r="M115" s="1" t="s">
        <v>936</v>
      </c>
      <c r="N115" s="1" t="s">
        <v>937</v>
      </c>
      <c r="O115" s="3" t="s">
        <v>938</v>
      </c>
      <c r="P115" s="1" t="s">
        <v>960</v>
      </c>
      <c r="Q115" s="1" t="s">
        <v>961</v>
      </c>
      <c r="R115" s="1" t="s">
        <v>31</v>
      </c>
    </row>
    <row r="116" spans="1:18" x14ac:dyDescent="0.2">
      <c r="A116" s="2">
        <v>45485.738307557869</v>
      </c>
      <c r="B116" s="1">
        <v>3101</v>
      </c>
      <c r="C116" s="1" t="s">
        <v>962</v>
      </c>
      <c r="D116" s="1">
        <v>340057201</v>
      </c>
      <c r="E116" s="3" t="s">
        <v>963</v>
      </c>
      <c r="F116" s="1" t="s">
        <v>964</v>
      </c>
      <c r="H116" s="1" t="s">
        <v>267</v>
      </c>
      <c r="I116" s="1" t="s">
        <v>22</v>
      </c>
      <c r="J116" s="1" t="s">
        <v>57</v>
      </c>
      <c r="K116" s="1" t="s">
        <v>37</v>
      </c>
      <c r="L116" s="1" t="s">
        <v>38</v>
      </c>
      <c r="M116" s="1" t="s">
        <v>965</v>
      </c>
      <c r="N116" s="1" t="s">
        <v>966</v>
      </c>
      <c r="O116" s="3" t="s">
        <v>967</v>
      </c>
      <c r="P116" s="1" t="s">
        <v>968</v>
      </c>
      <c r="Q116" s="1" t="s">
        <v>969</v>
      </c>
      <c r="R116" s="1" t="s">
        <v>31</v>
      </c>
    </row>
    <row r="117" spans="1:18" x14ac:dyDescent="0.2">
      <c r="A117" s="2">
        <v>45486.455509039355</v>
      </c>
      <c r="B117" s="1">
        <v>3175</v>
      </c>
      <c r="C117" s="1" t="s">
        <v>945</v>
      </c>
      <c r="D117" s="1">
        <v>340058514</v>
      </c>
      <c r="E117" s="1" t="s">
        <v>970</v>
      </c>
      <c r="F117" s="1" t="s">
        <v>971</v>
      </c>
      <c r="H117" s="1" t="s">
        <v>355</v>
      </c>
      <c r="I117" s="1" t="s">
        <v>22</v>
      </c>
      <c r="J117" s="1" t="s">
        <v>23</v>
      </c>
      <c r="K117" s="1" t="s">
        <v>37</v>
      </c>
      <c r="L117" s="1" t="s">
        <v>25</v>
      </c>
      <c r="M117" s="1" t="s">
        <v>972</v>
      </c>
      <c r="N117" s="1" t="s">
        <v>973</v>
      </c>
      <c r="O117" s="3" t="s">
        <v>974</v>
      </c>
      <c r="P117" s="1" t="s">
        <v>975</v>
      </c>
      <c r="Q117" s="1" t="s">
        <v>976</v>
      </c>
      <c r="R117" s="1" t="s">
        <v>31</v>
      </c>
    </row>
    <row r="118" spans="1:18" x14ac:dyDescent="0.2">
      <c r="A118" s="2">
        <v>45486.547813518519</v>
      </c>
      <c r="B118" s="1">
        <v>3175</v>
      </c>
      <c r="C118" s="1" t="s">
        <v>945</v>
      </c>
      <c r="D118" s="1">
        <v>340014782</v>
      </c>
      <c r="E118" s="1" t="s">
        <v>946</v>
      </c>
      <c r="F118" s="1" t="s">
        <v>947</v>
      </c>
      <c r="H118" s="5" t="s">
        <v>136</v>
      </c>
      <c r="I118" s="1" t="s">
        <v>22</v>
      </c>
      <c r="J118" s="1" t="s">
        <v>57</v>
      </c>
      <c r="K118" s="1" t="s">
        <v>37</v>
      </c>
      <c r="L118" s="1" t="s">
        <v>137</v>
      </c>
      <c r="M118" s="1" t="s">
        <v>948</v>
      </c>
      <c r="N118" s="1" t="s">
        <v>949</v>
      </c>
      <c r="O118" s="3" t="s">
        <v>950</v>
      </c>
      <c r="P118" s="1" t="s">
        <v>1090</v>
      </c>
      <c r="Q118" s="1" t="s">
        <v>1089</v>
      </c>
      <c r="R118" s="1" t="s">
        <v>31</v>
      </c>
    </row>
  </sheetData>
  <hyperlinks>
    <hyperlink ref="H7" r:id="rId1" xr:uid="{00000000-0004-0000-0000-000000000000}"/>
    <hyperlink ref="H10" r:id="rId2" xr:uid="{00000000-0004-0000-0000-000001000000}"/>
    <hyperlink ref="H14" r:id="rId3" xr:uid="{00000000-0004-0000-0000-000002000000}"/>
    <hyperlink ref="H15" r:id="rId4" xr:uid="{00000000-0004-0000-0000-000003000000}"/>
    <hyperlink ref="H16" r:id="rId5" xr:uid="{00000000-0004-0000-0000-000004000000}"/>
    <hyperlink ref="H17" r:id="rId6" xr:uid="{00000000-0004-0000-0000-000005000000}"/>
    <hyperlink ref="H34" r:id="rId7" xr:uid="{00000000-0004-0000-0000-000006000000}"/>
    <hyperlink ref="H36" r:id="rId8" xr:uid="{00000000-0004-0000-0000-000007000000}"/>
    <hyperlink ref="H37" r:id="rId9" xr:uid="{00000000-0004-0000-0000-000008000000}"/>
    <hyperlink ref="H42" r:id="rId10" xr:uid="{00000000-0004-0000-0000-000009000000}"/>
    <hyperlink ref="H43" r:id="rId11" xr:uid="{00000000-0004-0000-0000-00000A000000}"/>
    <hyperlink ref="H46" r:id="rId12" xr:uid="{00000000-0004-0000-0000-00000B000000}"/>
    <hyperlink ref="H56" r:id="rId13" xr:uid="{00000000-0004-0000-0000-00000C000000}"/>
    <hyperlink ref="H59" r:id="rId14" xr:uid="{00000000-0004-0000-0000-00000D000000}"/>
    <hyperlink ref="H66" r:id="rId15" xr:uid="{00000000-0004-0000-0000-00000F000000}"/>
    <hyperlink ref="H71" r:id="rId16" xr:uid="{00000000-0004-0000-0000-000010000000}"/>
    <hyperlink ref="H76" r:id="rId17" xr:uid="{00000000-0004-0000-0000-000011000000}"/>
    <hyperlink ref="H79" r:id="rId18" xr:uid="{00000000-0004-0000-0000-000012000000}"/>
    <hyperlink ref="H82" r:id="rId19" xr:uid="{00000000-0004-0000-0000-000013000000}"/>
    <hyperlink ref="H90" r:id="rId20" xr:uid="{00000000-0004-0000-0000-000014000000}"/>
    <hyperlink ref="H91" r:id="rId21" xr:uid="{00000000-0004-0000-0000-000015000000}"/>
    <hyperlink ref="H96" r:id="rId22" xr:uid="{00000000-0004-0000-0000-000016000000}"/>
    <hyperlink ref="H97" r:id="rId23" xr:uid="{00000000-0004-0000-0000-000017000000}"/>
    <hyperlink ref="H102" r:id="rId24" xr:uid="{00000000-0004-0000-0000-000018000000}"/>
    <hyperlink ref="H105" r:id="rId25" xr:uid="{00000000-0004-0000-0000-000019000000}"/>
    <hyperlink ref="H106" r:id="rId26" xr:uid="{00000000-0004-0000-0000-00001B000000}"/>
    <hyperlink ref="H110" r:id="rId27" xr:uid="{00000000-0004-0000-0000-000020000000}"/>
    <hyperlink ref="H118" r:id="rId28" xr:uid="{00000000-0004-0000-0000-000026000000}"/>
  </hyperlinks>
  <pageMargins left="0.7" right="0.7" top="0.75" bottom="0.75" header="0.3" footer="0.3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21"/>
  <sheetViews>
    <sheetView showGridLines="0" workbookViewId="0"/>
  </sheetViews>
  <sheetFormatPr defaultColWidth="12.5703125" defaultRowHeight="15.75" customHeight="1" x14ac:dyDescent="0.2"/>
  <cols>
    <col min="3" max="3" width="24.42578125" customWidth="1"/>
    <col min="9" max="9" width="24.5703125" customWidth="1"/>
  </cols>
  <sheetData>
    <row r="1" spans="1:12" x14ac:dyDescent="0.2">
      <c r="A1" s="1" t="s">
        <v>3</v>
      </c>
      <c r="B1" s="1" t="s">
        <v>5</v>
      </c>
      <c r="C1" s="1" t="s">
        <v>12</v>
      </c>
      <c r="D1" s="1" t="s">
        <v>13</v>
      </c>
      <c r="E1" s="1"/>
      <c r="G1" s="1" t="s">
        <v>3</v>
      </c>
      <c r="H1" s="1" t="s">
        <v>5</v>
      </c>
      <c r="I1" s="1" t="s">
        <v>12</v>
      </c>
      <c r="J1" s="1" t="s">
        <v>13</v>
      </c>
    </row>
    <row r="2" spans="1:12" x14ac:dyDescent="0.2">
      <c r="A2" s="1">
        <v>34006302</v>
      </c>
      <c r="B2" s="1" t="s">
        <v>920</v>
      </c>
      <c r="C2" s="1" t="s">
        <v>922</v>
      </c>
      <c r="D2" s="1" t="s">
        <v>923</v>
      </c>
      <c r="E2" s="1"/>
      <c r="G2" s="1">
        <v>34006302</v>
      </c>
      <c r="H2" s="1" t="s">
        <v>920</v>
      </c>
      <c r="I2" s="1" t="s">
        <v>922</v>
      </c>
      <c r="J2" s="1" t="s">
        <v>923</v>
      </c>
      <c r="L2" s="1">
        <f t="shared" ref="L2:L116" si="0">G3-G4</f>
        <v>-404</v>
      </c>
    </row>
    <row r="3" spans="1:12" x14ac:dyDescent="0.2">
      <c r="A3" s="1">
        <v>340011838</v>
      </c>
      <c r="B3" s="1" t="s">
        <v>926</v>
      </c>
      <c r="C3" s="1" t="s">
        <v>928</v>
      </c>
      <c r="D3" s="1" t="s">
        <v>929</v>
      </c>
      <c r="E3" s="1"/>
      <c r="G3" s="1">
        <v>340011838</v>
      </c>
      <c r="H3" s="1" t="s">
        <v>926</v>
      </c>
      <c r="I3" s="1" t="s">
        <v>928</v>
      </c>
      <c r="J3" s="1" t="s">
        <v>929</v>
      </c>
      <c r="L3" s="1">
        <f t="shared" si="0"/>
        <v>-570</v>
      </c>
    </row>
    <row r="4" spans="1:12" x14ac:dyDescent="0.2">
      <c r="A4" s="1">
        <v>340012242</v>
      </c>
      <c r="B4" s="1" t="s">
        <v>135</v>
      </c>
      <c r="C4" s="1" t="s">
        <v>138</v>
      </c>
      <c r="D4" s="1" t="s">
        <v>139</v>
      </c>
      <c r="E4" s="1"/>
      <c r="G4" s="1">
        <v>340012242</v>
      </c>
      <c r="H4" s="1" t="s">
        <v>135</v>
      </c>
      <c r="I4" s="1" t="s">
        <v>138</v>
      </c>
      <c r="J4" s="1" t="s">
        <v>139</v>
      </c>
      <c r="L4" s="1">
        <f t="shared" si="0"/>
        <v>-315</v>
      </c>
    </row>
    <row r="5" spans="1:12" x14ac:dyDescent="0.2">
      <c r="A5" s="1">
        <v>340012812</v>
      </c>
      <c r="B5" s="1" t="s">
        <v>593</v>
      </c>
      <c r="C5" s="1" t="s">
        <v>595</v>
      </c>
      <c r="D5" s="1" t="s">
        <v>596</v>
      </c>
      <c r="E5" s="1"/>
      <c r="G5" s="1">
        <v>340012812</v>
      </c>
      <c r="H5" s="1" t="s">
        <v>593</v>
      </c>
      <c r="I5" s="1" t="s">
        <v>595</v>
      </c>
      <c r="J5" s="1" t="s">
        <v>596</v>
      </c>
      <c r="L5" s="1">
        <f t="shared" si="0"/>
        <v>-225</v>
      </c>
    </row>
    <row r="6" spans="1:12" x14ac:dyDescent="0.2">
      <c r="A6" s="1">
        <v>340013127</v>
      </c>
      <c r="B6" s="1" t="s">
        <v>878</v>
      </c>
      <c r="C6" s="1" t="s">
        <v>879</v>
      </c>
      <c r="D6" s="1" t="s">
        <v>880</v>
      </c>
      <c r="E6" s="1"/>
      <c r="G6" s="1">
        <v>340013127</v>
      </c>
      <c r="H6" s="1" t="s">
        <v>878</v>
      </c>
      <c r="I6" s="1" t="s">
        <v>879</v>
      </c>
      <c r="J6" s="1" t="s">
        <v>880</v>
      </c>
      <c r="L6" s="1">
        <f t="shared" si="0"/>
        <v>-103</v>
      </c>
    </row>
    <row r="7" spans="1:12" x14ac:dyDescent="0.2">
      <c r="A7" s="1">
        <v>340013352</v>
      </c>
      <c r="B7" s="1" t="s">
        <v>538</v>
      </c>
      <c r="C7" s="1" t="s">
        <v>539</v>
      </c>
      <c r="D7" s="1" t="s">
        <v>808</v>
      </c>
      <c r="E7" s="1"/>
      <c r="G7" s="1">
        <v>340013352</v>
      </c>
      <c r="H7" s="1" t="s">
        <v>538</v>
      </c>
      <c r="I7" s="1" t="s">
        <v>539</v>
      </c>
      <c r="J7" s="1" t="s">
        <v>808</v>
      </c>
      <c r="L7" s="1">
        <f t="shared" si="0"/>
        <v>-91</v>
      </c>
    </row>
    <row r="8" spans="1:12" x14ac:dyDescent="0.2">
      <c r="A8" s="1">
        <v>340013352</v>
      </c>
      <c r="B8" s="1"/>
      <c r="C8" s="1" t="s">
        <v>539</v>
      </c>
      <c r="D8" s="1" t="s">
        <v>540</v>
      </c>
      <c r="E8" s="1"/>
      <c r="G8" s="1">
        <v>340013455</v>
      </c>
      <c r="H8" s="1" t="s">
        <v>349</v>
      </c>
      <c r="I8" s="1" t="s">
        <v>346</v>
      </c>
      <c r="J8" s="1" t="s">
        <v>110</v>
      </c>
      <c r="L8" s="1">
        <f t="shared" si="0"/>
        <v>-589</v>
      </c>
    </row>
    <row r="9" spans="1:12" x14ac:dyDescent="0.2">
      <c r="A9" s="1">
        <v>340013455</v>
      </c>
      <c r="B9" s="1" t="s">
        <v>342</v>
      </c>
      <c r="C9" s="1" t="s">
        <v>346</v>
      </c>
      <c r="D9" s="1" t="s">
        <v>110</v>
      </c>
      <c r="E9" s="1"/>
      <c r="G9" s="1">
        <v>340013546</v>
      </c>
      <c r="H9" s="1" t="s">
        <v>164</v>
      </c>
      <c r="I9" s="1" t="s">
        <v>166</v>
      </c>
      <c r="J9" s="1" t="s">
        <v>167</v>
      </c>
      <c r="L9" s="1">
        <f t="shared" si="0"/>
        <v>-233</v>
      </c>
    </row>
    <row r="10" spans="1:12" x14ac:dyDescent="0.2">
      <c r="A10" s="1">
        <v>340013455</v>
      </c>
      <c r="B10" s="1" t="s">
        <v>349</v>
      </c>
      <c r="C10" s="1" t="s">
        <v>346</v>
      </c>
      <c r="D10" s="1" t="s">
        <v>110</v>
      </c>
      <c r="E10" s="1"/>
      <c r="G10" s="1">
        <v>340014135</v>
      </c>
      <c r="H10" s="1" t="s">
        <v>435</v>
      </c>
      <c r="I10" s="1" t="s">
        <v>437</v>
      </c>
      <c r="J10" s="1" t="s">
        <v>438</v>
      </c>
      <c r="L10" s="1">
        <f t="shared" si="0"/>
        <v>-218</v>
      </c>
    </row>
    <row r="11" spans="1:12" x14ac:dyDescent="0.2">
      <c r="A11" s="1">
        <v>340013546</v>
      </c>
      <c r="B11" s="1" t="s">
        <v>164</v>
      </c>
      <c r="C11" s="1" t="s">
        <v>166</v>
      </c>
      <c r="D11" s="1" t="s">
        <v>167</v>
      </c>
      <c r="E11" s="1"/>
      <c r="G11" s="1">
        <v>340014368</v>
      </c>
      <c r="H11" s="1" t="s">
        <v>73</v>
      </c>
      <c r="I11" s="1" t="s">
        <v>78</v>
      </c>
      <c r="J11" s="1" t="s">
        <v>79</v>
      </c>
      <c r="L11" s="1">
        <f t="shared" si="0"/>
        <v>-196</v>
      </c>
    </row>
    <row r="12" spans="1:12" x14ac:dyDescent="0.2">
      <c r="A12" s="1">
        <v>340014135</v>
      </c>
      <c r="B12" s="1" t="s">
        <v>435</v>
      </c>
      <c r="C12" s="1" t="s">
        <v>437</v>
      </c>
      <c r="D12" s="1" t="s">
        <v>438</v>
      </c>
      <c r="E12" s="1"/>
      <c r="G12" s="1">
        <v>340014586</v>
      </c>
      <c r="H12" s="1" t="s">
        <v>900</v>
      </c>
      <c r="I12" s="1" t="s">
        <v>903</v>
      </c>
      <c r="J12" s="1" t="s">
        <v>904</v>
      </c>
      <c r="L12" s="1">
        <f t="shared" si="0"/>
        <v>-95</v>
      </c>
    </row>
    <row r="13" spans="1:12" x14ac:dyDescent="0.2">
      <c r="A13" s="1">
        <v>340014368</v>
      </c>
      <c r="B13" s="1" t="s">
        <v>73</v>
      </c>
      <c r="C13" s="1" t="s">
        <v>78</v>
      </c>
      <c r="D13" s="1" t="s">
        <v>79</v>
      </c>
      <c r="E13" s="1"/>
      <c r="G13" s="1">
        <v>340014782</v>
      </c>
      <c r="H13" s="1" t="s">
        <v>947</v>
      </c>
      <c r="I13" s="1" t="s">
        <v>948</v>
      </c>
      <c r="J13" s="1" t="s">
        <v>949</v>
      </c>
      <c r="L13" s="1">
        <f t="shared" si="0"/>
        <v>-147</v>
      </c>
    </row>
    <row r="14" spans="1:12" x14ac:dyDescent="0.2">
      <c r="A14" s="1">
        <v>340014586</v>
      </c>
      <c r="B14" s="1" t="s">
        <v>900</v>
      </c>
      <c r="C14" s="1" t="s">
        <v>903</v>
      </c>
      <c r="D14" s="1" t="s">
        <v>904</v>
      </c>
      <c r="E14" s="1"/>
      <c r="G14" s="1">
        <v>340014877</v>
      </c>
      <c r="H14" s="1" t="s">
        <v>182</v>
      </c>
      <c r="I14" s="1" t="s">
        <v>184</v>
      </c>
      <c r="J14" s="1" t="s">
        <v>185</v>
      </c>
      <c r="L14" s="1">
        <f t="shared" si="0"/>
        <v>-14</v>
      </c>
    </row>
    <row r="15" spans="1:12" x14ac:dyDescent="0.2">
      <c r="A15" s="1">
        <v>340014782</v>
      </c>
      <c r="B15" s="1" t="s">
        <v>947</v>
      </c>
      <c r="C15" s="1" t="s">
        <v>948</v>
      </c>
      <c r="D15" s="1" t="s">
        <v>949</v>
      </c>
      <c r="E15" s="1"/>
      <c r="G15" s="1">
        <v>340015024</v>
      </c>
      <c r="H15" s="1" t="s">
        <v>235</v>
      </c>
      <c r="I15" s="1" t="s">
        <v>236</v>
      </c>
      <c r="J15" s="1" t="s">
        <v>237</v>
      </c>
      <c r="L15" s="1">
        <f t="shared" si="0"/>
        <v>-206</v>
      </c>
    </row>
    <row r="16" spans="1:12" x14ac:dyDescent="0.2">
      <c r="A16" s="1">
        <v>340014877</v>
      </c>
      <c r="B16" s="1" t="s">
        <v>182</v>
      </c>
      <c r="C16" s="1" t="s">
        <v>184</v>
      </c>
      <c r="D16" s="1" t="s">
        <v>185</v>
      </c>
      <c r="E16" s="1"/>
      <c r="G16" s="1">
        <v>340015038</v>
      </c>
      <c r="H16" s="1" t="s">
        <v>640</v>
      </c>
      <c r="I16" s="1" t="s">
        <v>642</v>
      </c>
      <c r="J16" s="1" t="s">
        <v>643</v>
      </c>
      <c r="L16" s="1">
        <f t="shared" si="0"/>
        <v>-191</v>
      </c>
    </row>
    <row r="17" spans="1:12" x14ac:dyDescent="0.2">
      <c r="A17" s="1">
        <v>340015024</v>
      </c>
      <c r="B17" s="1" t="s">
        <v>235</v>
      </c>
      <c r="C17" s="1" t="s">
        <v>236</v>
      </c>
      <c r="D17" s="1" t="s">
        <v>237</v>
      </c>
      <c r="E17" s="1"/>
      <c r="G17" s="1">
        <v>340015244</v>
      </c>
      <c r="H17" s="1" t="s">
        <v>302</v>
      </c>
      <c r="I17" s="1" t="s">
        <v>303</v>
      </c>
      <c r="J17" s="1" t="s">
        <v>304</v>
      </c>
      <c r="L17" s="1">
        <f t="shared" si="0"/>
        <v>-183</v>
      </c>
    </row>
    <row r="18" spans="1:12" x14ac:dyDescent="0.2">
      <c r="A18" s="1">
        <v>340015038</v>
      </c>
      <c r="B18" s="1" t="s">
        <v>640</v>
      </c>
      <c r="C18" s="1" t="s">
        <v>642</v>
      </c>
      <c r="D18" s="1" t="s">
        <v>643</v>
      </c>
      <c r="E18" s="1"/>
      <c r="G18" s="1">
        <v>340015435</v>
      </c>
      <c r="H18" s="1" t="s">
        <v>319</v>
      </c>
      <c r="I18" s="1" t="s">
        <v>320</v>
      </c>
      <c r="J18" s="1" t="s">
        <v>321</v>
      </c>
      <c r="L18" s="1">
        <f t="shared" si="0"/>
        <v>-181</v>
      </c>
    </row>
    <row r="19" spans="1:12" x14ac:dyDescent="0.2">
      <c r="A19" s="1">
        <v>340015244</v>
      </c>
      <c r="B19" s="1" t="s">
        <v>302</v>
      </c>
      <c r="C19" s="1" t="s">
        <v>303</v>
      </c>
      <c r="D19" s="1" t="s">
        <v>304</v>
      </c>
      <c r="E19" s="1"/>
      <c r="G19" s="1">
        <v>340015618</v>
      </c>
      <c r="H19" s="1" t="s">
        <v>225</v>
      </c>
      <c r="I19" s="1" t="s">
        <v>228</v>
      </c>
      <c r="J19" s="1" t="s">
        <v>229</v>
      </c>
      <c r="L19" s="1">
        <f t="shared" si="0"/>
        <v>-87</v>
      </c>
    </row>
    <row r="20" spans="1:12" x14ac:dyDescent="0.2">
      <c r="A20" s="1">
        <v>340015435</v>
      </c>
      <c r="B20" s="1" t="s">
        <v>319</v>
      </c>
      <c r="C20" s="1" t="s">
        <v>320</v>
      </c>
      <c r="D20" s="1" t="s">
        <v>321</v>
      </c>
      <c r="E20" s="1"/>
      <c r="G20" s="1">
        <v>340015799</v>
      </c>
      <c r="H20" s="1" t="s">
        <v>417</v>
      </c>
      <c r="I20" s="1" t="s">
        <v>420</v>
      </c>
      <c r="J20" s="1" t="s">
        <v>421</v>
      </c>
      <c r="L20" s="1">
        <f t="shared" si="0"/>
        <v>-90</v>
      </c>
    </row>
    <row r="21" spans="1:12" x14ac:dyDescent="0.2">
      <c r="A21" s="1">
        <v>340015618</v>
      </c>
      <c r="B21" s="1" t="s">
        <v>225</v>
      </c>
      <c r="C21" s="1" t="s">
        <v>228</v>
      </c>
      <c r="D21" s="1" t="s">
        <v>229</v>
      </c>
      <c r="E21" s="1"/>
      <c r="G21" s="1">
        <v>340015886</v>
      </c>
      <c r="H21" s="1" t="s">
        <v>109</v>
      </c>
      <c r="I21" s="1" t="s">
        <v>112</v>
      </c>
      <c r="J21" s="1" t="s">
        <v>113</v>
      </c>
      <c r="L21" s="1">
        <f t="shared" si="0"/>
        <v>-4</v>
      </c>
    </row>
    <row r="22" spans="1:12" x14ac:dyDescent="0.2">
      <c r="A22" s="1">
        <v>340015799</v>
      </c>
      <c r="B22" s="1" t="s">
        <v>417</v>
      </c>
      <c r="C22" s="1" t="s">
        <v>420</v>
      </c>
      <c r="D22" s="1" t="s">
        <v>421</v>
      </c>
      <c r="E22" s="1"/>
      <c r="G22" s="1">
        <v>340015976</v>
      </c>
      <c r="H22" s="1" t="s">
        <v>451</v>
      </c>
      <c r="I22" s="1" t="s">
        <v>453</v>
      </c>
      <c r="J22" s="1" t="s">
        <v>454</v>
      </c>
      <c r="L22" s="1">
        <f t="shared" si="0"/>
        <v>-5</v>
      </c>
    </row>
    <row r="23" spans="1:12" x14ac:dyDescent="0.2">
      <c r="A23" s="1">
        <v>340015886</v>
      </c>
      <c r="B23" s="1" t="s">
        <v>109</v>
      </c>
      <c r="C23" s="1" t="s">
        <v>112</v>
      </c>
      <c r="D23" s="1" t="s">
        <v>113</v>
      </c>
      <c r="E23" s="1"/>
      <c r="G23" s="1">
        <v>340015980</v>
      </c>
      <c r="H23" s="1" t="s">
        <v>672</v>
      </c>
      <c r="I23" s="1" t="s">
        <v>674</v>
      </c>
      <c r="J23" s="1" t="s">
        <v>675</v>
      </c>
      <c r="L23" s="1">
        <f t="shared" si="0"/>
        <v>-6</v>
      </c>
    </row>
    <row r="24" spans="1:12" x14ac:dyDescent="0.2">
      <c r="A24" s="1">
        <v>340015976</v>
      </c>
      <c r="B24" s="1" t="s">
        <v>451</v>
      </c>
      <c r="C24" s="1" t="s">
        <v>453</v>
      </c>
      <c r="D24" s="1" t="s">
        <v>454</v>
      </c>
      <c r="E24" s="1"/>
      <c r="G24" s="1">
        <v>340015985</v>
      </c>
      <c r="H24" s="1" t="s">
        <v>509</v>
      </c>
      <c r="I24" s="1" t="s">
        <v>510</v>
      </c>
      <c r="J24" s="1" t="s">
        <v>511</v>
      </c>
      <c r="L24" s="1">
        <f t="shared" si="0"/>
        <v>-91</v>
      </c>
    </row>
    <row r="25" spans="1:12" x14ac:dyDescent="0.2">
      <c r="A25" s="1">
        <v>340015980</v>
      </c>
      <c r="B25" s="1" t="s">
        <v>672</v>
      </c>
      <c r="C25" s="1" t="s">
        <v>674</v>
      </c>
      <c r="D25" s="1" t="s">
        <v>675</v>
      </c>
      <c r="E25" s="1"/>
      <c r="G25" s="1">
        <v>340015991</v>
      </c>
      <c r="H25" s="1" t="s">
        <v>734</v>
      </c>
      <c r="I25" s="1" t="s">
        <v>736</v>
      </c>
      <c r="J25" s="1" t="s">
        <v>737</v>
      </c>
      <c r="L25" s="1">
        <f t="shared" si="0"/>
        <v>-60</v>
      </c>
    </row>
    <row r="26" spans="1:12" x14ac:dyDescent="0.2">
      <c r="A26" s="1">
        <v>340015985</v>
      </c>
      <c r="B26" s="1" t="s">
        <v>509</v>
      </c>
      <c r="C26" s="1" t="s">
        <v>510</v>
      </c>
      <c r="D26" s="1" t="s">
        <v>511</v>
      </c>
      <c r="E26" s="1"/>
      <c r="G26" s="1">
        <v>340016082</v>
      </c>
      <c r="H26" s="1" t="s">
        <v>484</v>
      </c>
      <c r="I26" s="1" t="s">
        <v>486</v>
      </c>
      <c r="J26" s="1" t="s">
        <v>487</v>
      </c>
      <c r="L26" s="1">
        <f t="shared" si="0"/>
        <v>-47</v>
      </c>
    </row>
    <row r="27" spans="1:12" x14ac:dyDescent="0.2">
      <c r="A27" s="1">
        <v>340015991</v>
      </c>
      <c r="B27" s="1" t="s">
        <v>734</v>
      </c>
      <c r="C27" s="1" t="s">
        <v>736</v>
      </c>
      <c r="D27" s="1" t="s">
        <v>737</v>
      </c>
      <c r="E27" s="1"/>
      <c r="G27" s="1">
        <v>340016142</v>
      </c>
      <c r="H27" s="1" t="s">
        <v>884</v>
      </c>
      <c r="I27" s="1" t="s">
        <v>885</v>
      </c>
      <c r="J27" s="1" t="s">
        <v>886</v>
      </c>
      <c r="L27" s="1">
        <f t="shared" si="0"/>
        <v>-63</v>
      </c>
    </row>
    <row r="28" spans="1:12" x14ac:dyDescent="0.2">
      <c r="A28" s="1">
        <v>340016082</v>
      </c>
      <c r="B28" s="1" t="s">
        <v>484</v>
      </c>
      <c r="C28" s="1" t="s">
        <v>486</v>
      </c>
      <c r="D28" s="1" t="s">
        <v>487</v>
      </c>
      <c r="E28" s="1"/>
      <c r="G28" s="1">
        <v>340016189</v>
      </c>
      <c r="H28" s="1" t="s">
        <v>310</v>
      </c>
      <c r="I28" s="1" t="s">
        <v>312</v>
      </c>
      <c r="J28" s="1" t="s">
        <v>313</v>
      </c>
      <c r="L28" s="1">
        <f t="shared" si="0"/>
        <v>-16</v>
      </c>
    </row>
    <row r="29" spans="1:12" x14ac:dyDescent="0.2">
      <c r="A29" s="1">
        <v>340016142</v>
      </c>
      <c r="B29" s="1" t="s">
        <v>884</v>
      </c>
      <c r="C29" s="1" t="s">
        <v>885</v>
      </c>
      <c r="D29" s="1" t="s">
        <v>886</v>
      </c>
      <c r="E29" s="1"/>
      <c r="G29" s="1">
        <v>340016252</v>
      </c>
      <c r="H29" s="1" t="s">
        <v>657</v>
      </c>
      <c r="I29" s="1" t="s">
        <v>658</v>
      </c>
      <c r="J29" s="1" t="s">
        <v>659</v>
      </c>
      <c r="L29" s="1">
        <f t="shared" si="0"/>
        <v>-293</v>
      </c>
    </row>
    <row r="30" spans="1:12" x14ac:dyDescent="0.2">
      <c r="A30" s="1">
        <v>340016142</v>
      </c>
      <c r="B30" s="1"/>
      <c r="C30" s="1" t="s">
        <v>885</v>
      </c>
      <c r="D30" s="1" t="s">
        <v>888</v>
      </c>
      <c r="E30" s="1"/>
      <c r="G30" s="1">
        <v>340016268</v>
      </c>
      <c r="H30" s="1" t="s">
        <v>409</v>
      </c>
      <c r="I30" s="1" t="s">
        <v>411</v>
      </c>
      <c r="J30" s="1" t="s">
        <v>412</v>
      </c>
      <c r="L30" s="1">
        <f t="shared" si="0"/>
        <v>-59</v>
      </c>
    </row>
    <row r="31" spans="1:12" x14ac:dyDescent="0.2">
      <c r="A31" s="1">
        <v>340016189</v>
      </c>
      <c r="B31" s="1" t="s">
        <v>310</v>
      </c>
      <c r="C31" s="1" t="s">
        <v>312</v>
      </c>
      <c r="D31" s="1" t="s">
        <v>313</v>
      </c>
      <c r="E31" s="1"/>
      <c r="G31" s="1">
        <v>340016561</v>
      </c>
      <c r="H31" s="1" t="s">
        <v>326</v>
      </c>
      <c r="I31" s="1" t="s">
        <v>327</v>
      </c>
      <c r="J31" s="1" t="s">
        <v>328</v>
      </c>
      <c r="L31" s="1">
        <f t="shared" si="0"/>
        <v>-208</v>
      </c>
    </row>
    <row r="32" spans="1:12" x14ac:dyDescent="0.2">
      <c r="A32" s="1">
        <v>340016252</v>
      </c>
      <c r="B32" s="1" t="s">
        <v>657</v>
      </c>
      <c r="C32" s="1" t="s">
        <v>658</v>
      </c>
      <c r="D32" s="1" t="s">
        <v>659</v>
      </c>
      <c r="E32" s="1"/>
      <c r="G32" s="1">
        <v>340016620</v>
      </c>
      <c r="H32" s="1" t="s">
        <v>610</v>
      </c>
      <c r="I32" s="1" t="s">
        <v>611</v>
      </c>
      <c r="J32" s="1" t="s">
        <v>612</v>
      </c>
      <c r="L32" s="1">
        <f t="shared" si="0"/>
        <v>-51</v>
      </c>
    </row>
    <row r="33" spans="1:12" x14ac:dyDescent="0.2">
      <c r="A33" s="1">
        <v>340016268</v>
      </c>
      <c r="B33" s="1" t="s">
        <v>409</v>
      </c>
      <c r="C33" s="1" t="s">
        <v>411</v>
      </c>
      <c r="D33" s="1" t="s">
        <v>412</v>
      </c>
      <c r="E33" s="1"/>
      <c r="G33" s="1">
        <v>340016828</v>
      </c>
      <c r="H33" s="1" t="s">
        <v>119</v>
      </c>
      <c r="I33" s="1" t="s">
        <v>121</v>
      </c>
      <c r="J33" s="1" t="s">
        <v>122</v>
      </c>
      <c r="L33" s="1">
        <f t="shared" si="0"/>
        <v>-57</v>
      </c>
    </row>
    <row r="34" spans="1:12" x14ac:dyDescent="0.2">
      <c r="A34" s="1">
        <v>340016561</v>
      </c>
      <c r="B34" s="1" t="s">
        <v>326</v>
      </c>
      <c r="C34" s="1" t="s">
        <v>327</v>
      </c>
      <c r="D34" s="1" t="s">
        <v>328</v>
      </c>
      <c r="E34" s="1"/>
      <c r="G34" s="1">
        <v>340016879</v>
      </c>
      <c r="H34" s="1" t="s">
        <v>401</v>
      </c>
      <c r="I34" s="1" t="s">
        <v>403</v>
      </c>
      <c r="J34" s="1" t="s">
        <v>404</v>
      </c>
      <c r="L34" s="1">
        <f t="shared" si="0"/>
        <v>-5</v>
      </c>
    </row>
    <row r="35" spans="1:12" x14ac:dyDescent="0.2">
      <c r="A35" s="1">
        <v>340016620</v>
      </c>
      <c r="B35" s="1" t="s">
        <v>610</v>
      </c>
      <c r="C35" s="1" t="s">
        <v>611</v>
      </c>
      <c r="D35" s="1" t="s">
        <v>612</v>
      </c>
      <c r="E35" s="1"/>
      <c r="G35" s="1">
        <v>340016936</v>
      </c>
      <c r="H35" s="1" t="s">
        <v>910</v>
      </c>
      <c r="I35" s="1" t="s">
        <v>913</v>
      </c>
      <c r="J35" s="1" t="s">
        <v>914</v>
      </c>
      <c r="L35" s="1">
        <f t="shared" si="0"/>
        <v>-17</v>
      </c>
    </row>
    <row r="36" spans="1:12" x14ac:dyDescent="0.2">
      <c r="A36" s="1">
        <v>340016620</v>
      </c>
      <c r="B36" s="1"/>
      <c r="C36" s="1" t="s">
        <v>783</v>
      </c>
      <c r="D36" s="1" t="s">
        <v>612</v>
      </c>
      <c r="E36" s="1"/>
      <c r="G36" s="1">
        <v>340016941</v>
      </c>
      <c r="H36" s="1" t="s">
        <v>726</v>
      </c>
      <c r="I36" s="1" t="s">
        <v>727</v>
      </c>
      <c r="J36" s="1" t="s">
        <v>728</v>
      </c>
      <c r="L36" s="1">
        <f t="shared" si="0"/>
        <v>-6</v>
      </c>
    </row>
    <row r="37" spans="1:12" x14ac:dyDescent="0.2">
      <c r="A37" s="1">
        <v>340016828</v>
      </c>
      <c r="B37" s="1" t="s">
        <v>119</v>
      </c>
      <c r="C37" s="1" t="s">
        <v>121</v>
      </c>
      <c r="D37" s="1" t="s">
        <v>122</v>
      </c>
      <c r="E37" s="1"/>
      <c r="G37" s="1">
        <v>340016958</v>
      </c>
      <c r="H37" s="1" t="s">
        <v>173</v>
      </c>
      <c r="I37" s="1" t="s">
        <v>175</v>
      </c>
      <c r="J37" s="1" t="s">
        <v>176</v>
      </c>
      <c r="L37" s="1">
        <f t="shared" si="0"/>
        <v>-21</v>
      </c>
    </row>
    <row r="38" spans="1:12" x14ac:dyDescent="0.2">
      <c r="A38" s="1">
        <v>340016879</v>
      </c>
      <c r="B38" s="1" t="s">
        <v>401</v>
      </c>
      <c r="C38" s="1" t="s">
        <v>403</v>
      </c>
      <c r="D38" s="1" t="s">
        <v>404</v>
      </c>
      <c r="E38" s="1"/>
      <c r="G38" s="1">
        <v>340016964</v>
      </c>
      <c r="H38" s="1" t="s">
        <v>216</v>
      </c>
      <c r="I38" s="1" t="s">
        <v>218</v>
      </c>
      <c r="J38" s="1" t="s">
        <v>219</v>
      </c>
      <c r="L38" s="1">
        <f t="shared" si="0"/>
        <v>-6</v>
      </c>
    </row>
    <row r="39" spans="1:12" x14ac:dyDescent="0.2">
      <c r="A39" s="1">
        <v>340016936</v>
      </c>
      <c r="B39" s="1" t="s">
        <v>910</v>
      </c>
      <c r="C39" s="1" t="s">
        <v>913</v>
      </c>
      <c r="D39" s="1" t="s">
        <v>914</v>
      </c>
      <c r="E39" s="1"/>
      <c r="G39" s="1">
        <v>340016985</v>
      </c>
      <c r="H39" s="1" t="s">
        <v>156</v>
      </c>
      <c r="I39" s="1" t="s">
        <v>157</v>
      </c>
      <c r="J39" s="1" t="s">
        <v>158</v>
      </c>
      <c r="L39" s="1">
        <f t="shared" si="0"/>
        <v>-63</v>
      </c>
    </row>
    <row r="40" spans="1:12" x14ac:dyDescent="0.2">
      <c r="A40" s="1">
        <v>340016941</v>
      </c>
      <c r="B40" s="1" t="s">
        <v>726</v>
      </c>
      <c r="C40" s="1" t="s">
        <v>727</v>
      </c>
      <c r="D40" s="1" t="s">
        <v>728</v>
      </c>
      <c r="E40" s="1"/>
      <c r="G40" s="1">
        <v>340016991</v>
      </c>
      <c r="H40" s="1" t="s">
        <v>492</v>
      </c>
      <c r="I40" s="1" t="s">
        <v>494</v>
      </c>
      <c r="J40" s="1" t="s">
        <v>495</v>
      </c>
      <c r="L40" s="1">
        <f t="shared" si="0"/>
        <v>-11</v>
      </c>
    </row>
    <row r="41" spans="1:12" x14ac:dyDescent="0.2">
      <c r="A41" s="1">
        <v>340016958</v>
      </c>
      <c r="B41" s="1" t="s">
        <v>173</v>
      </c>
      <c r="C41" s="1" t="s">
        <v>175</v>
      </c>
      <c r="D41" s="1" t="s">
        <v>176</v>
      </c>
      <c r="E41" s="1"/>
      <c r="G41" s="1">
        <v>340017054</v>
      </c>
      <c r="H41" s="1" t="s">
        <v>561</v>
      </c>
      <c r="I41" s="1" t="s">
        <v>562</v>
      </c>
      <c r="J41" s="1" t="s">
        <v>563</v>
      </c>
      <c r="L41" s="1">
        <f t="shared" si="0"/>
        <v>-8</v>
      </c>
    </row>
    <row r="42" spans="1:12" x14ac:dyDescent="0.2">
      <c r="A42" s="1">
        <v>340016964</v>
      </c>
      <c r="B42" s="1" t="s">
        <v>216</v>
      </c>
      <c r="C42" s="1" t="s">
        <v>218</v>
      </c>
      <c r="D42" s="1" t="s">
        <v>219</v>
      </c>
      <c r="E42" s="1"/>
      <c r="G42" s="1">
        <v>340017065</v>
      </c>
      <c r="H42" s="1" t="s">
        <v>257</v>
      </c>
      <c r="I42" s="1" t="s">
        <v>259</v>
      </c>
      <c r="J42" s="1" t="s">
        <v>260</v>
      </c>
      <c r="L42" s="1">
        <f t="shared" si="0"/>
        <v>-53</v>
      </c>
    </row>
    <row r="43" spans="1:12" x14ac:dyDescent="0.2">
      <c r="A43" s="1">
        <v>340016985</v>
      </c>
      <c r="B43" s="1" t="s">
        <v>156</v>
      </c>
      <c r="C43" s="1" t="s">
        <v>157</v>
      </c>
      <c r="D43" s="1" t="s">
        <v>158</v>
      </c>
      <c r="E43" s="1"/>
      <c r="G43" s="1">
        <v>340017073</v>
      </c>
      <c r="H43" s="1" t="s">
        <v>242</v>
      </c>
      <c r="I43" s="1" t="s">
        <v>243</v>
      </c>
      <c r="J43" s="1" t="s">
        <v>244</v>
      </c>
      <c r="L43" s="1">
        <f t="shared" si="0"/>
        <v>-1</v>
      </c>
    </row>
    <row r="44" spans="1:12" x14ac:dyDescent="0.2">
      <c r="A44" s="1">
        <v>340016991</v>
      </c>
      <c r="B44" s="1" t="s">
        <v>492</v>
      </c>
      <c r="C44" s="1" t="s">
        <v>494</v>
      </c>
      <c r="D44" s="1" t="s">
        <v>495</v>
      </c>
      <c r="E44" s="1"/>
      <c r="G44" s="1">
        <v>340017126</v>
      </c>
      <c r="H44" s="1" t="s">
        <v>531</v>
      </c>
      <c r="I44" s="1" t="s">
        <v>532</v>
      </c>
      <c r="J44" s="1" t="s">
        <v>533</v>
      </c>
      <c r="L44" s="1">
        <f t="shared" si="0"/>
        <v>-62</v>
      </c>
    </row>
    <row r="45" spans="1:12" x14ac:dyDescent="0.2">
      <c r="A45" s="1">
        <v>340017054</v>
      </c>
      <c r="B45" s="1" t="s">
        <v>561</v>
      </c>
      <c r="C45" s="1" t="s">
        <v>562</v>
      </c>
      <c r="D45" s="1" t="s">
        <v>563</v>
      </c>
      <c r="E45" s="1"/>
      <c r="G45" s="1">
        <v>340017127</v>
      </c>
      <c r="H45" s="1" t="s">
        <v>92</v>
      </c>
      <c r="I45" s="1" t="s">
        <v>95</v>
      </c>
      <c r="J45" s="1" t="s">
        <v>96</v>
      </c>
      <c r="L45" s="1">
        <f t="shared" si="0"/>
        <v>-98</v>
      </c>
    </row>
    <row r="46" spans="1:12" x14ac:dyDescent="0.2">
      <c r="A46" s="1">
        <v>340017065</v>
      </c>
      <c r="B46" s="1" t="s">
        <v>257</v>
      </c>
      <c r="C46" s="1" t="s">
        <v>259</v>
      </c>
      <c r="D46" s="1" t="s">
        <v>260</v>
      </c>
      <c r="E46" s="1"/>
      <c r="G46" s="1">
        <v>340017189</v>
      </c>
      <c r="H46" s="1" t="s">
        <v>275</v>
      </c>
      <c r="I46" s="1" t="s">
        <v>278</v>
      </c>
      <c r="J46" s="1" t="s">
        <v>279</v>
      </c>
      <c r="L46" s="1">
        <f t="shared" si="0"/>
        <v>-67</v>
      </c>
    </row>
    <row r="47" spans="1:12" x14ac:dyDescent="0.2">
      <c r="A47" s="1">
        <v>340017073</v>
      </c>
      <c r="B47" s="1" t="s">
        <v>242</v>
      </c>
      <c r="C47" s="1" t="s">
        <v>243</v>
      </c>
      <c r="D47" s="1" t="s">
        <v>244</v>
      </c>
      <c r="E47" s="1"/>
      <c r="G47" s="1">
        <v>340017287</v>
      </c>
      <c r="H47" s="1" t="s">
        <v>822</v>
      </c>
      <c r="I47" s="1" t="s">
        <v>824</v>
      </c>
      <c r="J47" s="1" t="s">
        <v>825</v>
      </c>
      <c r="L47" s="1">
        <f t="shared" si="0"/>
        <v>-9</v>
      </c>
    </row>
    <row r="48" spans="1:12" x14ac:dyDescent="0.2">
      <c r="A48" s="1">
        <v>340017126</v>
      </c>
      <c r="B48" s="1" t="s">
        <v>531</v>
      </c>
      <c r="C48" s="1" t="s">
        <v>532</v>
      </c>
      <c r="D48" s="1" t="s">
        <v>533</v>
      </c>
      <c r="E48" s="1"/>
      <c r="G48" s="1">
        <v>340017354</v>
      </c>
      <c r="H48" s="1" t="s">
        <v>377</v>
      </c>
      <c r="I48" s="1" t="s">
        <v>378</v>
      </c>
      <c r="J48" s="1" t="s">
        <v>379</v>
      </c>
      <c r="L48" s="1">
        <f t="shared" si="0"/>
        <v>-43</v>
      </c>
    </row>
    <row r="49" spans="1:12" x14ac:dyDescent="0.2">
      <c r="A49" s="1">
        <v>340017127</v>
      </c>
      <c r="B49" s="1" t="s">
        <v>92</v>
      </c>
      <c r="C49" s="1" t="s">
        <v>95</v>
      </c>
      <c r="D49" s="1" t="s">
        <v>96</v>
      </c>
      <c r="E49" s="1"/>
      <c r="G49" s="1">
        <v>340017363</v>
      </c>
      <c r="H49" s="1" t="s">
        <v>695</v>
      </c>
      <c r="I49" s="1" t="s">
        <v>697</v>
      </c>
      <c r="J49" s="1" t="s">
        <v>698</v>
      </c>
      <c r="L49" s="1">
        <f t="shared" si="0"/>
        <v>-433</v>
      </c>
    </row>
    <row r="50" spans="1:12" x14ac:dyDescent="0.2">
      <c r="A50" s="1">
        <v>340017189</v>
      </c>
      <c r="B50" s="1" t="s">
        <v>275</v>
      </c>
      <c r="C50" s="1" t="s">
        <v>278</v>
      </c>
      <c r="D50" s="1" t="s">
        <v>279</v>
      </c>
      <c r="E50" s="1"/>
      <c r="G50" s="1">
        <v>340017406</v>
      </c>
      <c r="H50" s="1" t="s">
        <v>940</v>
      </c>
      <c r="I50" s="1" t="s">
        <v>941</v>
      </c>
      <c r="J50" s="1" t="s">
        <v>941</v>
      </c>
      <c r="L50" s="1">
        <f t="shared" si="0"/>
        <v>-11</v>
      </c>
    </row>
    <row r="51" spans="1:12" x14ac:dyDescent="0.2">
      <c r="A51" s="1">
        <v>340017287</v>
      </c>
      <c r="B51" s="1" t="s">
        <v>822</v>
      </c>
      <c r="C51" s="1" t="s">
        <v>824</v>
      </c>
      <c r="D51" s="1" t="s">
        <v>825</v>
      </c>
      <c r="E51" s="1"/>
      <c r="G51" s="1">
        <v>340017839</v>
      </c>
      <c r="H51" s="1" t="s">
        <v>462</v>
      </c>
      <c r="I51" s="1" t="s">
        <v>463</v>
      </c>
      <c r="J51" s="1" t="s">
        <v>464</v>
      </c>
      <c r="L51" s="1">
        <f t="shared" si="0"/>
        <v>-4</v>
      </c>
    </row>
    <row r="52" spans="1:12" x14ac:dyDescent="0.2">
      <c r="A52" s="1">
        <v>340017354</v>
      </c>
      <c r="B52" s="1" t="s">
        <v>377</v>
      </c>
      <c r="C52" s="1" t="s">
        <v>378</v>
      </c>
      <c r="D52" s="1" t="s">
        <v>379</v>
      </c>
      <c r="E52" s="1"/>
      <c r="G52" s="1">
        <v>340017850</v>
      </c>
      <c r="H52" s="1" t="s">
        <v>501</v>
      </c>
      <c r="I52" s="1" t="s">
        <v>502</v>
      </c>
      <c r="J52" s="1" t="s">
        <v>503</v>
      </c>
      <c r="L52" s="1">
        <f t="shared" si="0"/>
        <v>-39</v>
      </c>
    </row>
    <row r="53" spans="1:12" x14ac:dyDescent="0.2">
      <c r="A53" s="1">
        <v>340017363</v>
      </c>
      <c r="B53" s="1" t="s">
        <v>695</v>
      </c>
      <c r="C53" s="1" t="s">
        <v>697</v>
      </c>
      <c r="D53" s="1" t="s">
        <v>698</v>
      </c>
      <c r="E53" s="1"/>
      <c r="G53" s="1">
        <v>340017854</v>
      </c>
      <c r="H53" s="1" t="s">
        <v>45</v>
      </c>
      <c r="I53" s="1" t="s">
        <v>48</v>
      </c>
      <c r="J53" s="1" t="s">
        <v>49</v>
      </c>
      <c r="L53" s="1">
        <f t="shared" si="0"/>
        <v>-11</v>
      </c>
    </row>
    <row r="54" spans="1:12" x14ac:dyDescent="0.2">
      <c r="A54" s="1">
        <v>340017406</v>
      </c>
      <c r="B54" s="1" t="s">
        <v>940</v>
      </c>
      <c r="C54" s="1" t="s">
        <v>941</v>
      </c>
      <c r="D54" s="1" t="s">
        <v>941</v>
      </c>
      <c r="E54" s="1"/>
      <c r="G54" s="1">
        <v>340017893</v>
      </c>
      <c r="H54" s="1" t="s">
        <v>65</v>
      </c>
      <c r="I54" s="1" t="s">
        <v>67</v>
      </c>
      <c r="J54" s="1" t="s">
        <v>68</v>
      </c>
      <c r="L54" s="1">
        <f t="shared" si="0"/>
        <v>-7</v>
      </c>
    </row>
    <row r="55" spans="1:12" x14ac:dyDescent="0.2">
      <c r="A55" s="1">
        <v>340017839</v>
      </c>
      <c r="B55" s="1" t="s">
        <v>462</v>
      </c>
      <c r="C55" s="1" t="s">
        <v>463</v>
      </c>
      <c r="D55" s="1" t="s">
        <v>464</v>
      </c>
      <c r="E55" s="1"/>
      <c r="G55" s="1">
        <v>340017904</v>
      </c>
      <c r="H55" s="1" t="s">
        <v>585</v>
      </c>
      <c r="I55" s="1" t="s">
        <v>586</v>
      </c>
      <c r="J55" s="1" t="s">
        <v>587</v>
      </c>
      <c r="L55" s="1">
        <f t="shared" si="0"/>
        <v>-604</v>
      </c>
    </row>
    <row r="56" spans="1:12" x14ac:dyDescent="0.2">
      <c r="A56" s="1">
        <v>340017850</v>
      </c>
      <c r="B56" s="1" t="s">
        <v>501</v>
      </c>
      <c r="C56" s="1" t="s">
        <v>502</v>
      </c>
      <c r="D56" s="1" t="s">
        <v>503</v>
      </c>
      <c r="E56" s="1"/>
      <c r="G56" s="1">
        <v>340017911</v>
      </c>
      <c r="H56" s="1" t="s">
        <v>839</v>
      </c>
      <c r="I56" s="1" t="s">
        <v>841</v>
      </c>
      <c r="J56" s="1" t="s">
        <v>842</v>
      </c>
      <c r="L56" s="1">
        <f t="shared" si="0"/>
        <v>-674</v>
      </c>
    </row>
    <row r="57" spans="1:12" x14ac:dyDescent="0.2">
      <c r="A57" s="1">
        <v>340017854</v>
      </c>
      <c r="B57" s="1" t="s">
        <v>45</v>
      </c>
      <c r="C57" s="1" t="s">
        <v>48</v>
      </c>
      <c r="D57" s="1" t="s">
        <v>49</v>
      </c>
      <c r="E57" s="1"/>
      <c r="G57" s="1">
        <v>340018515</v>
      </c>
      <c r="H57" s="1" t="s">
        <v>569</v>
      </c>
      <c r="I57" s="1" t="s">
        <v>570</v>
      </c>
      <c r="J57" s="1" t="s">
        <v>571</v>
      </c>
      <c r="L57" s="1">
        <f t="shared" si="0"/>
        <v>-24</v>
      </c>
    </row>
    <row r="58" spans="1:12" x14ac:dyDescent="0.2">
      <c r="A58" s="1">
        <v>340017893</v>
      </c>
      <c r="B58" s="1" t="s">
        <v>65</v>
      </c>
      <c r="C58" s="1" t="s">
        <v>67</v>
      </c>
      <c r="D58" s="1" t="s">
        <v>68</v>
      </c>
      <c r="E58" s="1"/>
      <c r="G58" s="1">
        <v>340019189</v>
      </c>
      <c r="H58" s="1" t="s">
        <v>284</v>
      </c>
      <c r="I58" s="1" t="s">
        <v>287</v>
      </c>
      <c r="J58" s="1" t="s">
        <v>288</v>
      </c>
      <c r="L58" s="1">
        <f t="shared" si="0"/>
        <v>-30</v>
      </c>
    </row>
    <row r="59" spans="1:12" x14ac:dyDescent="0.2">
      <c r="A59" s="1">
        <v>340017904</v>
      </c>
      <c r="B59" s="1" t="s">
        <v>585</v>
      </c>
      <c r="C59" s="1" t="s">
        <v>586</v>
      </c>
      <c r="D59" s="1" t="s">
        <v>587</v>
      </c>
      <c r="E59" s="1"/>
      <c r="G59" s="1">
        <v>340019213</v>
      </c>
      <c r="H59" s="1" t="s">
        <v>831</v>
      </c>
      <c r="I59" s="1" t="s">
        <v>832</v>
      </c>
      <c r="J59" s="1" t="s">
        <v>833</v>
      </c>
      <c r="L59" s="1">
        <f t="shared" si="0"/>
        <v>-3</v>
      </c>
    </row>
    <row r="60" spans="1:12" x14ac:dyDescent="0.2">
      <c r="A60" s="1">
        <v>340017911</v>
      </c>
      <c r="B60" s="1" t="s">
        <v>839</v>
      </c>
      <c r="C60" s="1" t="s">
        <v>841</v>
      </c>
      <c r="D60" s="1" t="s">
        <v>842</v>
      </c>
      <c r="E60" s="1"/>
      <c r="G60" s="1">
        <v>340019243</v>
      </c>
      <c r="H60" s="1" t="s">
        <v>744</v>
      </c>
      <c r="I60" s="1" t="s">
        <v>746</v>
      </c>
      <c r="J60" s="1" t="s">
        <v>747</v>
      </c>
      <c r="L60" s="1">
        <f t="shared" si="0"/>
        <v>-12</v>
      </c>
    </row>
    <row r="61" spans="1:12" x14ac:dyDescent="0.2">
      <c r="A61" s="1">
        <v>340018515</v>
      </c>
      <c r="B61" s="1" t="s">
        <v>569</v>
      </c>
      <c r="C61" s="1" t="s">
        <v>570</v>
      </c>
      <c r="D61" s="1" t="s">
        <v>571</v>
      </c>
      <c r="E61" s="1"/>
      <c r="G61" s="1">
        <v>340019246</v>
      </c>
      <c r="H61" s="1" t="s">
        <v>768</v>
      </c>
      <c r="I61" s="1" t="s">
        <v>769</v>
      </c>
      <c r="J61" s="1" t="s">
        <v>770</v>
      </c>
      <c r="L61" s="1">
        <f t="shared" si="0"/>
        <v>-711</v>
      </c>
    </row>
    <row r="62" spans="1:12" x14ac:dyDescent="0.2">
      <c r="A62" s="1">
        <v>340019189</v>
      </c>
      <c r="B62" s="1" t="s">
        <v>284</v>
      </c>
      <c r="C62" s="1" t="s">
        <v>287</v>
      </c>
      <c r="D62" s="1" t="s">
        <v>288</v>
      </c>
      <c r="E62" s="1"/>
      <c r="G62" s="1">
        <v>340019258</v>
      </c>
      <c r="H62" s="1" t="s">
        <v>469</v>
      </c>
      <c r="I62" s="1" t="s">
        <v>471</v>
      </c>
      <c r="J62" s="1" t="s">
        <v>472</v>
      </c>
      <c r="L62" s="1">
        <f t="shared" si="0"/>
        <v>-124</v>
      </c>
    </row>
    <row r="63" spans="1:12" x14ac:dyDescent="0.2">
      <c r="A63" s="1">
        <v>340019213</v>
      </c>
      <c r="B63" s="1" t="s">
        <v>831</v>
      </c>
      <c r="C63" s="1" t="s">
        <v>832</v>
      </c>
      <c r="D63" s="1" t="s">
        <v>833</v>
      </c>
      <c r="E63" s="1"/>
      <c r="G63" s="1">
        <v>340019969</v>
      </c>
      <c r="H63" s="1" t="s">
        <v>199</v>
      </c>
      <c r="I63" s="1" t="s">
        <v>201</v>
      </c>
      <c r="J63" s="1" t="s">
        <v>202</v>
      </c>
      <c r="L63" s="1">
        <f t="shared" si="0"/>
        <v>-88</v>
      </c>
    </row>
    <row r="64" spans="1:12" x14ac:dyDescent="0.2">
      <c r="A64" s="1">
        <v>340019243</v>
      </c>
      <c r="B64" s="1" t="s">
        <v>744</v>
      </c>
      <c r="C64" s="1" t="s">
        <v>746</v>
      </c>
      <c r="D64" s="1" t="s">
        <v>747</v>
      </c>
      <c r="E64" s="1"/>
      <c r="G64" s="1">
        <v>340020093</v>
      </c>
      <c r="H64" s="1" t="s">
        <v>369</v>
      </c>
      <c r="I64" s="1" t="s">
        <v>370</v>
      </c>
      <c r="J64" s="1" t="s">
        <v>371</v>
      </c>
      <c r="L64" s="1">
        <f t="shared" si="0"/>
        <v>-28</v>
      </c>
    </row>
    <row r="65" spans="1:12" x14ac:dyDescent="0.2">
      <c r="A65" s="1">
        <v>340019246</v>
      </c>
      <c r="B65" s="1" t="s">
        <v>768</v>
      </c>
      <c r="C65" s="1" t="s">
        <v>769</v>
      </c>
      <c r="D65" s="1" t="s">
        <v>770</v>
      </c>
      <c r="E65" s="1"/>
      <c r="G65" s="1">
        <v>340020181</v>
      </c>
      <c r="H65" s="1" t="s">
        <v>522</v>
      </c>
      <c r="I65" s="1" t="s">
        <v>524</v>
      </c>
      <c r="J65" s="1" t="s">
        <v>525</v>
      </c>
      <c r="L65" s="1">
        <f t="shared" si="0"/>
        <v>-134</v>
      </c>
    </row>
    <row r="66" spans="1:12" x14ac:dyDescent="0.2">
      <c r="A66" s="1">
        <v>340019258</v>
      </c>
      <c r="B66" s="1" t="s">
        <v>469</v>
      </c>
      <c r="C66" s="1" t="s">
        <v>471</v>
      </c>
      <c r="D66" s="1" t="s">
        <v>472</v>
      </c>
      <c r="E66" s="1"/>
      <c r="G66" s="1">
        <v>340020209</v>
      </c>
      <c r="H66" s="1" t="s">
        <v>762</v>
      </c>
      <c r="I66" s="1" t="s">
        <v>763</v>
      </c>
      <c r="J66" s="1" t="s">
        <v>764</v>
      </c>
      <c r="L66" s="1">
        <f t="shared" si="0"/>
        <v>-29679</v>
      </c>
    </row>
    <row r="67" spans="1:12" x14ac:dyDescent="0.2">
      <c r="A67" s="1">
        <v>340019969</v>
      </c>
      <c r="B67" s="1" t="s">
        <v>199</v>
      </c>
      <c r="C67" s="1" t="s">
        <v>201</v>
      </c>
      <c r="D67" s="1" t="s">
        <v>202</v>
      </c>
      <c r="E67" s="1"/>
      <c r="G67" s="1">
        <v>340020343</v>
      </c>
      <c r="H67" s="1" t="s">
        <v>787</v>
      </c>
      <c r="I67" s="1" t="s">
        <v>789</v>
      </c>
      <c r="J67" s="1" t="s">
        <v>110</v>
      </c>
      <c r="L67" s="1">
        <f t="shared" si="0"/>
        <v>-22</v>
      </c>
    </row>
    <row r="68" spans="1:12" x14ac:dyDescent="0.2">
      <c r="A68" s="1">
        <v>340020093</v>
      </c>
      <c r="B68" s="1" t="s">
        <v>369</v>
      </c>
      <c r="C68" s="1" t="s">
        <v>370</v>
      </c>
      <c r="D68" s="1" t="s">
        <v>371</v>
      </c>
      <c r="E68" s="1"/>
      <c r="G68" s="1">
        <v>340050022</v>
      </c>
      <c r="H68" s="1" t="s">
        <v>576</v>
      </c>
      <c r="I68" s="1" t="s">
        <v>578</v>
      </c>
      <c r="J68" s="1" t="s">
        <v>579</v>
      </c>
      <c r="L68" s="1">
        <f t="shared" si="0"/>
        <v>-69</v>
      </c>
    </row>
    <row r="69" spans="1:12" x14ac:dyDescent="0.2">
      <c r="A69" s="1">
        <v>340020181</v>
      </c>
      <c r="B69" s="1" t="s">
        <v>522</v>
      </c>
      <c r="C69" s="1" t="s">
        <v>524</v>
      </c>
      <c r="D69" s="1" t="s">
        <v>525</v>
      </c>
      <c r="E69" s="1"/>
      <c r="G69" s="1">
        <v>340050044</v>
      </c>
      <c r="H69" s="1" t="s">
        <v>703</v>
      </c>
      <c r="I69" s="1" t="s">
        <v>704</v>
      </c>
      <c r="J69" s="1" t="s">
        <v>705</v>
      </c>
      <c r="L69" s="1">
        <f t="shared" si="0"/>
        <v>-39</v>
      </c>
    </row>
    <row r="70" spans="1:12" x14ac:dyDescent="0.2">
      <c r="A70" s="1">
        <v>340020209</v>
      </c>
      <c r="B70" s="1" t="s">
        <v>762</v>
      </c>
      <c r="C70" s="1" t="s">
        <v>763</v>
      </c>
      <c r="D70" s="1" t="s">
        <v>764</v>
      </c>
      <c r="E70" s="1"/>
      <c r="G70" s="1">
        <v>340050113</v>
      </c>
      <c r="H70" s="1" t="s">
        <v>294</v>
      </c>
      <c r="I70" s="1" t="s">
        <v>295</v>
      </c>
      <c r="J70" s="1" t="s">
        <v>296</v>
      </c>
      <c r="L70" s="1">
        <f t="shared" si="0"/>
        <v>-100</v>
      </c>
    </row>
    <row r="71" spans="1:12" x14ac:dyDescent="0.2">
      <c r="A71" s="1">
        <v>340020343</v>
      </c>
      <c r="B71" s="1" t="s">
        <v>787</v>
      </c>
      <c r="C71" s="1" t="s">
        <v>789</v>
      </c>
      <c r="D71" s="1" t="s">
        <v>110</v>
      </c>
      <c r="E71" s="1"/>
      <c r="G71" s="1">
        <v>340050152</v>
      </c>
      <c r="H71" s="1" t="s">
        <v>477</v>
      </c>
      <c r="I71" s="1" t="s">
        <v>478</v>
      </c>
      <c r="J71" s="1" t="s">
        <v>479</v>
      </c>
      <c r="L71" s="1">
        <f t="shared" si="0"/>
        <v>-14</v>
      </c>
    </row>
    <row r="72" spans="1:12" x14ac:dyDescent="0.2">
      <c r="A72" s="1">
        <v>340050022</v>
      </c>
      <c r="B72" s="1" t="s">
        <v>576</v>
      </c>
      <c r="C72" s="1" t="s">
        <v>578</v>
      </c>
      <c r="D72" s="1" t="s">
        <v>579</v>
      </c>
      <c r="E72" s="1"/>
      <c r="G72" s="1">
        <v>340050252</v>
      </c>
      <c r="H72" s="1" t="s">
        <v>393</v>
      </c>
      <c r="I72" s="1" t="s">
        <v>394</v>
      </c>
      <c r="J72" s="1" t="s">
        <v>395</v>
      </c>
      <c r="L72" s="1">
        <f t="shared" si="0"/>
        <v>-742</v>
      </c>
    </row>
    <row r="73" spans="1:12" x14ac:dyDescent="0.2">
      <c r="A73" s="1">
        <v>340050044</v>
      </c>
      <c r="B73" s="1" t="s">
        <v>703</v>
      </c>
      <c r="C73" s="1" t="s">
        <v>704</v>
      </c>
      <c r="D73" s="1" t="s">
        <v>705</v>
      </c>
      <c r="E73" s="1"/>
      <c r="G73" s="1">
        <v>340050266</v>
      </c>
      <c r="H73" s="1" t="s">
        <v>891</v>
      </c>
      <c r="I73" s="1" t="s">
        <v>893</v>
      </c>
      <c r="J73" s="1" t="s">
        <v>894</v>
      </c>
      <c r="L73" s="1">
        <f t="shared" si="0"/>
        <v>-149</v>
      </c>
    </row>
    <row r="74" spans="1:12" x14ac:dyDescent="0.2">
      <c r="A74" s="1">
        <v>340050044</v>
      </c>
      <c r="B74" s="1"/>
      <c r="C74" s="1" t="s">
        <v>704</v>
      </c>
      <c r="D74" s="1" t="s">
        <v>708</v>
      </c>
      <c r="E74" s="1"/>
      <c r="G74" s="1">
        <v>340051008</v>
      </c>
      <c r="H74" s="1" t="s">
        <v>150</v>
      </c>
      <c r="I74" s="1" t="s">
        <v>151</v>
      </c>
      <c r="J74" s="1" t="s">
        <v>152</v>
      </c>
      <c r="L74" s="1">
        <f t="shared" si="0"/>
        <v>-213</v>
      </c>
    </row>
    <row r="75" spans="1:12" x14ac:dyDescent="0.2">
      <c r="A75" s="1">
        <v>340050113</v>
      </c>
      <c r="B75" s="1" t="s">
        <v>294</v>
      </c>
      <c r="C75" s="1" t="s">
        <v>295</v>
      </c>
      <c r="D75" s="1" t="s">
        <v>296</v>
      </c>
      <c r="E75" s="1"/>
      <c r="G75" s="1">
        <v>340051157</v>
      </c>
      <c r="H75" s="1" t="s">
        <v>544</v>
      </c>
      <c r="I75" s="1" t="s">
        <v>546</v>
      </c>
      <c r="J75" s="1" t="s">
        <v>547</v>
      </c>
      <c r="L75" s="1">
        <f t="shared" si="0"/>
        <v>-1887</v>
      </c>
    </row>
    <row r="76" spans="1:12" x14ac:dyDescent="0.2">
      <c r="A76" s="1">
        <v>340050152</v>
      </c>
      <c r="B76" s="1" t="s">
        <v>477</v>
      </c>
      <c r="C76" s="1" t="s">
        <v>478</v>
      </c>
      <c r="D76" s="1" t="s">
        <v>479</v>
      </c>
      <c r="E76" s="1"/>
      <c r="G76" s="1">
        <v>340051370</v>
      </c>
      <c r="H76" s="1" t="s">
        <v>953</v>
      </c>
      <c r="I76" s="1" t="s">
        <v>955</v>
      </c>
      <c r="J76" s="1" t="s">
        <v>956</v>
      </c>
      <c r="L76" s="1">
        <f t="shared" si="0"/>
        <v>-6</v>
      </c>
    </row>
    <row r="77" spans="1:12" x14ac:dyDescent="0.2">
      <c r="A77" s="1">
        <v>340050252</v>
      </c>
      <c r="B77" s="1" t="s">
        <v>393</v>
      </c>
      <c r="C77" s="1" t="s">
        <v>394</v>
      </c>
      <c r="D77" s="1" t="s">
        <v>395</v>
      </c>
      <c r="E77" s="1"/>
      <c r="G77" s="1">
        <v>340053257</v>
      </c>
      <c r="H77" s="1" t="s">
        <v>191</v>
      </c>
      <c r="I77" s="1" t="s">
        <v>193</v>
      </c>
      <c r="J77" s="1" t="s">
        <v>194</v>
      </c>
      <c r="L77" s="1">
        <f t="shared" si="0"/>
        <v>-910</v>
      </c>
    </row>
    <row r="78" spans="1:12" x14ac:dyDescent="0.2">
      <c r="A78" s="1">
        <v>340050266</v>
      </c>
      <c r="B78" s="1" t="s">
        <v>891</v>
      </c>
      <c r="C78" s="1" t="s">
        <v>893</v>
      </c>
      <c r="D78" s="1" t="s">
        <v>894</v>
      </c>
      <c r="E78" s="1"/>
      <c r="G78" s="1">
        <v>340053263</v>
      </c>
      <c r="H78" s="1" t="s">
        <v>649</v>
      </c>
      <c r="I78" s="1" t="s">
        <v>652</v>
      </c>
      <c r="J78" s="1" t="s">
        <v>653</v>
      </c>
      <c r="L78" s="1">
        <f t="shared" si="0"/>
        <v>-43</v>
      </c>
    </row>
    <row r="79" spans="1:12" x14ac:dyDescent="0.2">
      <c r="A79" s="1">
        <v>340051008</v>
      </c>
      <c r="B79" s="1" t="s">
        <v>150</v>
      </c>
      <c r="C79" s="1" t="s">
        <v>151</v>
      </c>
      <c r="D79" s="1" t="s">
        <v>152</v>
      </c>
      <c r="E79" s="1"/>
      <c r="G79" s="1">
        <v>340054173</v>
      </c>
      <c r="H79" s="1" t="s">
        <v>34</v>
      </c>
      <c r="I79" s="1" t="s">
        <v>39</v>
      </c>
      <c r="J79" s="1" t="s">
        <v>40</v>
      </c>
      <c r="L79" s="1">
        <f t="shared" si="0"/>
        <v>-1</v>
      </c>
    </row>
    <row r="80" spans="1:12" x14ac:dyDescent="0.2">
      <c r="A80" s="1">
        <v>340051157</v>
      </c>
      <c r="B80" s="1" t="s">
        <v>544</v>
      </c>
      <c r="C80" s="1" t="s">
        <v>546</v>
      </c>
      <c r="D80" s="1" t="s">
        <v>547</v>
      </c>
      <c r="E80" s="1"/>
      <c r="G80" s="1">
        <v>340054216</v>
      </c>
      <c r="H80" s="1" t="s">
        <v>602</v>
      </c>
      <c r="I80" s="1" t="s">
        <v>604</v>
      </c>
      <c r="J80" s="1" t="s">
        <v>605</v>
      </c>
      <c r="L80" s="1">
        <f t="shared" si="0"/>
        <v>-41</v>
      </c>
    </row>
    <row r="81" spans="1:12" x14ac:dyDescent="0.2">
      <c r="A81" s="1">
        <v>340051370</v>
      </c>
      <c r="B81" s="1" t="s">
        <v>953</v>
      </c>
      <c r="C81" s="1" t="s">
        <v>955</v>
      </c>
      <c r="D81" s="1" t="s">
        <v>956</v>
      </c>
      <c r="E81" s="1"/>
      <c r="G81" s="1">
        <v>340054217</v>
      </c>
      <c r="H81" s="1" t="s">
        <v>813</v>
      </c>
      <c r="I81" s="1" t="s">
        <v>815</v>
      </c>
      <c r="J81" s="1" t="s">
        <v>816</v>
      </c>
      <c r="L81" s="1">
        <f t="shared" si="0"/>
        <v>-80</v>
      </c>
    </row>
    <row r="82" spans="1:12" x14ac:dyDescent="0.2">
      <c r="A82" s="1">
        <v>340053257</v>
      </c>
      <c r="B82" s="1" t="s">
        <v>191</v>
      </c>
      <c r="C82" s="1" t="s">
        <v>193</v>
      </c>
      <c r="D82" s="1" t="s">
        <v>194</v>
      </c>
      <c r="E82" s="1"/>
      <c r="G82" s="1">
        <v>340054258</v>
      </c>
      <c r="H82" s="1" t="s">
        <v>934</v>
      </c>
      <c r="I82" s="1" t="s">
        <v>936</v>
      </c>
      <c r="J82" s="1" t="s">
        <v>937</v>
      </c>
      <c r="L82" s="1">
        <f t="shared" si="0"/>
        <v>-8</v>
      </c>
    </row>
    <row r="83" spans="1:12" x14ac:dyDescent="0.2">
      <c r="A83" s="1">
        <v>340053263</v>
      </c>
      <c r="B83" s="1" t="s">
        <v>649</v>
      </c>
      <c r="C83" s="1" t="s">
        <v>652</v>
      </c>
      <c r="D83" s="1" t="s">
        <v>653</v>
      </c>
      <c r="E83" s="1"/>
      <c r="G83" s="1">
        <v>340054338</v>
      </c>
      <c r="H83" s="1" t="s">
        <v>427</v>
      </c>
      <c r="I83" s="1" t="s">
        <v>429</v>
      </c>
      <c r="J83" s="1" t="s">
        <v>430</v>
      </c>
      <c r="L83" s="1">
        <f t="shared" si="0"/>
        <v>-3</v>
      </c>
    </row>
    <row r="84" spans="1:12" x14ac:dyDescent="0.2">
      <c r="A84" s="1">
        <v>340054173</v>
      </c>
      <c r="B84" s="1" t="s">
        <v>34</v>
      </c>
      <c r="C84" s="1" t="s">
        <v>39</v>
      </c>
      <c r="D84" s="1" t="s">
        <v>40</v>
      </c>
      <c r="E84" s="1"/>
      <c r="G84" s="1">
        <v>340054346</v>
      </c>
      <c r="H84" s="1" t="s">
        <v>632</v>
      </c>
      <c r="I84" s="1" t="s">
        <v>634</v>
      </c>
      <c r="J84" s="1" t="s">
        <v>635</v>
      </c>
      <c r="L84" s="1">
        <f t="shared" si="0"/>
        <v>-266</v>
      </c>
    </row>
    <row r="85" spans="1:12" x14ac:dyDescent="0.2">
      <c r="A85" s="1">
        <v>340054216</v>
      </c>
      <c r="B85" s="1" t="s">
        <v>602</v>
      </c>
      <c r="C85" s="1" t="s">
        <v>604</v>
      </c>
      <c r="D85" s="1" t="s">
        <v>605</v>
      </c>
      <c r="E85" s="1"/>
      <c r="G85" s="1">
        <v>340054349</v>
      </c>
      <c r="H85" s="1" t="s">
        <v>848</v>
      </c>
      <c r="I85" s="1" t="s">
        <v>849</v>
      </c>
      <c r="J85" s="1" t="s">
        <v>850</v>
      </c>
      <c r="L85" s="1">
        <f t="shared" si="0"/>
        <v>-423</v>
      </c>
    </row>
    <row r="86" spans="1:12" x14ac:dyDescent="0.2">
      <c r="A86" s="1">
        <v>340054217</v>
      </c>
      <c r="B86" s="1" t="s">
        <v>813</v>
      </c>
      <c r="C86" s="1" t="s">
        <v>815</v>
      </c>
      <c r="D86" s="1" t="s">
        <v>816</v>
      </c>
      <c r="E86" s="1"/>
      <c r="G86" s="1">
        <v>340054615</v>
      </c>
      <c r="H86" s="1" t="s">
        <v>334</v>
      </c>
      <c r="I86" s="1" t="s">
        <v>335</v>
      </c>
      <c r="J86" s="1" t="s">
        <v>336</v>
      </c>
      <c r="L86" s="1">
        <f t="shared" si="0"/>
        <v>-66</v>
      </c>
    </row>
    <row r="87" spans="1:12" x14ac:dyDescent="0.2">
      <c r="A87" s="1">
        <v>340054258</v>
      </c>
      <c r="B87" s="1" t="s">
        <v>934</v>
      </c>
      <c r="C87" s="1" t="s">
        <v>936</v>
      </c>
      <c r="D87" s="1" t="s">
        <v>937</v>
      </c>
      <c r="E87" s="1"/>
      <c r="G87" s="1">
        <v>340055038</v>
      </c>
      <c r="H87" s="1" t="s">
        <v>871</v>
      </c>
      <c r="I87" s="1" t="s">
        <v>872</v>
      </c>
      <c r="J87" s="1" t="s">
        <v>873</v>
      </c>
      <c r="L87" s="1">
        <f t="shared" si="0"/>
        <v>-178</v>
      </c>
    </row>
    <row r="88" spans="1:12" x14ac:dyDescent="0.2">
      <c r="A88" s="1">
        <v>340054338</v>
      </c>
      <c r="B88" s="1" t="s">
        <v>427</v>
      </c>
      <c r="C88" s="1" t="s">
        <v>429</v>
      </c>
      <c r="D88" s="1" t="s">
        <v>430</v>
      </c>
      <c r="E88" s="1"/>
      <c r="G88" s="1">
        <v>340055104</v>
      </c>
      <c r="H88" s="1" t="s">
        <v>552</v>
      </c>
      <c r="I88" s="1" t="s">
        <v>554</v>
      </c>
      <c r="J88" s="1" t="s">
        <v>555</v>
      </c>
      <c r="L88" s="1">
        <f t="shared" si="0"/>
        <v>-25</v>
      </c>
    </row>
    <row r="89" spans="1:12" x14ac:dyDescent="0.2">
      <c r="A89" s="1">
        <v>340054346</v>
      </c>
      <c r="B89" s="1" t="s">
        <v>632</v>
      </c>
      <c r="C89" s="1" t="s">
        <v>634</v>
      </c>
      <c r="D89" s="1" t="s">
        <v>635</v>
      </c>
      <c r="E89" s="1"/>
      <c r="G89" s="1">
        <v>340055282</v>
      </c>
      <c r="H89" s="1" t="s">
        <v>681</v>
      </c>
      <c r="I89" s="1" t="s">
        <v>682</v>
      </c>
      <c r="J89" s="1" t="s">
        <v>683</v>
      </c>
      <c r="L89" s="1">
        <f t="shared" si="0"/>
        <v>-17</v>
      </c>
    </row>
    <row r="90" spans="1:12" x14ac:dyDescent="0.2">
      <c r="A90" s="1">
        <v>340054349</v>
      </c>
      <c r="B90" s="1" t="s">
        <v>848</v>
      </c>
      <c r="C90" s="1" t="s">
        <v>849</v>
      </c>
      <c r="D90" s="1" t="s">
        <v>850</v>
      </c>
      <c r="E90" s="1"/>
      <c r="G90" s="1">
        <v>340055307</v>
      </c>
      <c r="H90" s="1" t="s">
        <v>250</v>
      </c>
      <c r="I90" s="1" t="s">
        <v>251</v>
      </c>
      <c r="J90" s="1" t="s">
        <v>252</v>
      </c>
      <c r="L90" s="1">
        <f t="shared" si="0"/>
        <v>-173</v>
      </c>
    </row>
    <row r="91" spans="1:12" x14ac:dyDescent="0.2">
      <c r="A91" s="1">
        <v>340054615</v>
      </c>
      <c r="B91" s="1" t="s">
        <v>334</v>
      </c>
      <c r="C91" s="1" t="s">
        <v>335</v>
      </c>
      <c r="D91" s="1" t="s">
        <v>336</v>
      </c>
      <c r="E91" s="1"/>
      <c r="G91" s="1">
        <v>340055324</v>
      </c>
      <c r="H91" s="1" t="s">
        <v>443</v>
      </c>
      <c r="I91" s="1" t="s">
        <v>444</v>
      </c>
      <c r="J91" s="1" t="s">
        <v>445</v>
      </c>
      <c r="L91" s="1">
        <f t="shared" si="0"/>
        <v>-10</v>
      </c>
    </row>
    <row r="92" spans="1:12" x14ac:dyDescent="0.2">
      <c r="A92" s="1">
        <v>340055038</v>
      </c>
      <c r="B92" s="1" t="s">
        <v>871</v>
      </c>
      <c r="C92" s="1" t="s">
        <v>872</v>
      </c>
      <c r="D92" s="1" t="s">
        <v>873</v>
      </c>
      <c r="E92" s="1"/>
      <c r="G92" s="1">
        <v>340055497</v>
      </c>
      <c r="H92" s="1" t="s">
        <v>754</v>
      </c>
      <c r="I92" s="1" t="s">
        <v>756</v>
      </c>
      <c r="J92" s="1" t="s">
        <v>757</v>
      </c>
      <c r="L92" s="1">
        <f t="shared" si="0"/>
        <v>-380</v>
      </c>
    </row>
    <row r="93" spans="1:12" x14ac:dyDescent="0.2">
      <c r="A93" s="1">
        <v>340055104</v>
      </c>
      <c r="B93" s="1" t="s">
        <v>552</v>
      </c>
      <c r="C93" s="1" t="s">
        <v>554</v>
      </c>
      <c r="D93" s="1" t="s">
        <v>555</v>
      </c>
      <c r="E93" s="1"/>
      <c r="G93" s="1">
        <v>340055507</v>
      </c>
      <c r="H93" s="1" t="s">
        <v>775</v>
      </c>
      <c r="I93" s="1" t="s">
        <v>777</v>
      </c>
      <c r="J93" s="1" t="s">
        <v>778</v>
      </c>
      <c r="L93" s="1">
        <f t="shared" si="0"/>
        <v>-230</v>
      </c>
    </row>
    <row r="94" spans="1:12" x14ac:dyDescent="0.2">
      <c r="A94" s="1">
        <v>340055282</v>
      </c>
      <c r="B94" s="1" t="s">
        <v>681</v>
      </c>
      <c r="C94" s="1" t="s">
        <v>682</v>
      </c>
      <c r="D94" s="1" t="s">
        <v>683</v>
      </c>
      <c r="E94" s="1"/>
      <c r="G94" s="1">
        <v>340055887</v>
      </c>
      <c r="H94" s="1" t="s">
        <v>856</v>
      </c>
      <c r="I94" s="1" t="s">
        <v>858</v>
      </c>
      <c r="J94" s="1" t="s">
        <v>859</v>
      </c>
      <c r="L94" s="1">
        <f t="shared" si="0"/>
        <v>-1</v>
      </c>
    </row>
    <row r="95" spans="1:12" x14ac:dyDescent="0.2">
      <c r="A95" s="1">
        <v>340055307</v>
      </c>
      <c r="B95" s="1" t="s">
        <v>250</v>
      </c>
      <c r="C95" s="1" t="s">
        <v>251</v>
      </c>
      <c r="D95" s="1" t="s">
        <v>252</v>
      </c>
      <c r="E95" s="1"/>
      <c r="G95" s="1">
        <v>340056117</v>
      </c>
      <c r="H95" s="1" t="s">
        <v>83</v>
      </c>
      <c r="I95" s="1" t="s">
        <v>85</v>
      </c>
      <c r="J95" s="1" t="s">
        <v>86</v>
      </c>
      <c r="L95" s="1">
        <f t="shared" si="0"/>
        <v>-2</v>
      </c>
    </row>
    <row r="96" spans="1:12" x14ac:dyDescent="0.2">
      <c r="A96" s="1">
        <v>340055324</v>
      </c>
      <c r="B96" s="1" t="s">
        <v>443</v>
      </c>
      <c r="C96" s="1" t="s">
        <v>444</v>
      </c>
      <c r="D96" s="1" t="s">
        <v>445</v>
      </c>
      <c r="E96" s="1"/>
      <c r="G96" s="1">
        <v>340056118</v>
      </c>
      <c r="H96" s="1" t="s">
        <v>20</v>
      </c>
      <c r="I96" s="1" t="s">
        <v>26</v>
      </c>
      <c r="J96" s="1" t="s">
        <v>27</v>
      </c>
      <c r="L96" s="1">
        <f t="shared" si="0"/>
        <v>-97</v>
      </c>
    </row>
    <row r="97" spans="1:12" x14ac:dyDescent="0.2">
      <c r="A97" s="1">
        <v>340055497</v>
      </c>
      <c r="B97" s="1" t="s">
        <v>754</v>
      </c>
      <c r="C97" s="1" t="s">
        <v>756</v>
      </c>
      <c r="D97" s="1" t="s">
        <v>757</v>
      </c>
      <c r="E97" s="1"/>
      <c r="G97" s="1">
        <v>340056120</v>
      </c>
      <c r="H97" s="1" t="s">
        <v>101</v>
      </c>
      <c r="I97" s="1" t="s">
        <v>103</v>
      </c>
      <c r="J97" s="1" t="s">
        <v>104</v>
      </c>
      <c r="L97" s="1">
        <f t="shared" si="0"/>
        <v>-2</v>
      </c>
    </row>
    <row r="98" spans="1:12" x14ac:dyDescent="0.2">
      <c r="A98" s="1">
        <v>340055507</v>
      </c>
      <c r="B98" s="1" t="s">
        <v>775</v>
      </c>
      <c r="C98" s="1" t="s">
        <v>777</v>
      </c>
      <c r="D98" s="1" t="s">
        <v>778</v>
      </c>
      <c r="E98" s="1"/>
      <c r="G98" s="1">
        <v>340056217</v>
      </c>
      <c r="H98" s="1" t="s">
        <v>688</v>
      </c>
      <c r="I98" s="1" t="s">
        <v>689</v>
      </c>
      <c r="J98" s="1" t="s">
        <v>690</v>
      </c>
      <c r="L98" s="1">
        <f t="shared" si="0"/>
        <v>-1</v>
      </c>
    </row>
    <row r="99" spans="1:12" x14ac:dyDescent="0.2">
      <c r="A99" s="1">
        <v>340055887</v>
      </c>
      <c r="B99" s="1" t="s">
        <v>856</v>
      </c>
      <c r="C99" s="1" t="s">
        <v>858</v>
      </c>
      <c r="D99" s="1" t="s">
        <v>859</v>
      </c>
      <c r="E99" s="1"/>
      <c r="G99" s="1">
        <v>340056219</v>
      </c>
      <c r="H99" s="1" t="s">
        <v>55</v>
      </c>
      <c r="I99" s="1" t="s">
        <v>58</v>
      </c>
      <c r="J99" s="1" t="s">
        <v>59</v>
      </c>
      <c r="L99" s="1">
        <f t="shared" si="0"/>
        <v>-120</v>
      </c>
    </row>
    <row r="100" spans="1:12" x14ac:dyDescent="0.2">
      <c r="A100" s="1">
        <v>340056117</v>
      </c>
      <c r="B100" s="1" t="s">
        <v>83</v>
      </c>
      <c r="C100" s="1" t="s">
        <v>85</v>
      </c>
      <c r="D100" s="1" t="s">
        <v>86</v>
      </c>
      <c r="E100" s="1"/>
      <c r="G100" s="1">
        <v>340056220</v>
      </c>
      <c r="H100" s="1" t="s">
        <v>624</v>
      </c>
      <c r="I100" s="1" t="s">
        <v>625</v>
      </c>
      <c r="J100" s="1" t="s">
        <v>626</v>
      </c>
      <c r="L100" s="1">
        <f t="shared" si="0"/>
        <v>-108</v>
      </c>
    </row>
    <row r="101" spans="1:12" x14ac:dyDescent="0.2">
      <c r="A101" s="1">
        <v>340056118</v>
      </c>
      <c r="B101" s="1" t="s">
        <v>20</v>
      </c>
      <c r="C101" s="1" t="s">
        <v>26</v>
      </c>
      <c r="D101" s="1" t="s">
        <v>27</v>
      </c>
      <c r="E101" s="1"/>
      <c r="G101" s="1">
        <v>340056340</v>
      </c>
      <c r="H101" s="1" t="s">
        <v>616</v>
      </c>
      <c r="I101" s="1" t="s">
        <v>617</v>
      </c>
      <c r="J101" s="1" t="s">
        <v>618</v>
      </c>
      <c r="L101" s="1">
        <f t="shared" si="0"/>
        <v>-228</v>
      </c>
    </row>
    <row r="102" spans="1:12" x14ac:dyDescent="0.2">
      <c r="A102" s="1">
        <v>340056120</v>
      </c>
      <c r="B102" s="1" t="s">
        <v>101</v>
      </c>
      <c r="C102" s="1" t="s">
        <v>103</v>
      </c>
      <c r="D102" s="1" t="s">
        <v>104</v>
      </c>
      <c r="E102" s="1"/>
      <c r="G102" s="1">
        <v>340056448</v>
      </c>
      <c r="H102" s="1" t="s">
        <v>665</v>
      </c>
      <c r="I102" s="1" t="s">
        <v>666</v>
      </c>
      <c r="J102" s="1" t="s">
        <v>667</v>
      </c>
      <c r="L102" s="1">
        <f t="shared" si="0"/>
        <v>-83</v>
      </c>
    </row>
    <row r="103" spans="1:12" x14ac:dyDescent="0.2">
      <c r="A103" s="1">
        <v>340056217</v>
      </c>
      <c r="B103" s="1" t="s">
        <v>688</v>
      </c>
      <c r="C103" s="1" t="s">
        <v>689</v>
      </c>
      <c r="D103" s="1" t="s">
        <v>690</v>
      </c>
      <c r="E103" s="1"/>
      <c r="G103" s="1">
        <v>340056676</v>
      </c>
      <c r="H103" s="1" t="s">
        <v>864</v>
      </c>
      <c r="I103" s="1" t="s">
        <v>866</v>
      </c>
      <c r="J103" s="1" t="s">
        <v>866</v>
      </c>
      <c r="L103" s="1">
        <f t="shared" si="0"/>
        <v>-50</v>
      </c>
    </row>
    <row r="104" spans="1:12" x14ac:dyDescent="0.2">
      <c r="A104" s="1">
        <v>340056219</v>
      </c>
      <c r="B104" s="1" t="s">
        <v>55</v>
      </c>
      <c r="C104" s="1" t="s">
        <v>58</v>
      </c>
      <c r="D104" s="1" t="s">
        <v>59</v>
      </c>
      <c r="E104" s="1"/>
      <c r="G104" s="1">
        <v>340056759</v>
      </c>
      <c r="H104" s="1" t="s">
        <v>712</v>
      </c>
      <c r="I104" s="1" t="s">
        <v>713</v>
      </c>
      <c r="J104" s="1" t="s">
        <v>714</v>
      </c>
      <c r="L104" s="1">
        <f t="shared" si="0"/>
        <v>-58</v>
      </c>
    </row>
    <row r="105" spans="1:12" x14ac:dyDescent="0.2">
      <c r="A105" s="1">
        <v>340056220</v>
      </c>
      <c r="B105" s="1" t="s">
        <v>624</v>
      </c>
      <c r="C105" s="1" t="s">
        <v>625</v>
      </c>
      <c r="D105" s="1" t="s">
        <v>626</v>
      </c>
      <c r="E105" s="1"/>
      <c r="G105" s="1">
        <v>340056809</v>
      </c>
      <c r="H105" s="1" t="s">
        <v>208</v>
      </c>
      <c r="I105" s="1" t="s">
        <v>210</v>
      </c>
      <c r="J105" s="1" t="s">
        <v>211</v>
      </c>
      <c r="L105" s="1">
        <f t="shared" si="0"/>
        <v>-15</v>
      </c>
    </row>
    <row r="106" spans="1:12" x14ac:dyDescent="0.2">
      <c r="A106" s="1">
        <v>340056340</v>
      </c>
      <c r="B106" s="1" t="s">
        <v>616</v>
      </c>
      <c r="C106" s="1" t="s">
        <v>617</v>
      </c>
      <c r="D106" s="1" t="s">
        <v>618</v>
      </c>
      <c r="E106" s="1"/>
      <c r="G106" s="1">
        <v>340056867</v>
      </c>
      <c r="H106" s="1" t="s">
        <v>793</v>
      </c>
      <c r="I106" s="1" t="s">
        <v>795</v>
      </c>
      <c r="J106" s="1" t="s">
        <v>796</v>
      </c>
      <c r="L106" s="1">
        <f t="shared" si="0"/>
        <v>-36</v>
      </c>
    </row>
    <row r="107" spans="1:12" x14ac:dyDescent="0.2">
      <c r="A107" s="1">
        <v>340056448</v>
      </c>
      <c r="B107" s="1" t="s">
        <v>665</v>
      </c>
      <c r="C107" s="1" t="s">
        <v>666</v>
      </c>
      <c r="D107" s="1" t="s">
        <v>667</v>
      </c>
      <c r="E107" s="1"/>
      <c r="G107" s="1">
        <v>340056882</v>
      </c>
      <c r="H107" s="1" t="s">
        <v>362</v>
      </c>
      <c r="I107" s="1" t="s">
        <v>363</v>
      </c>
      <c r="J107" s="1" t="s">
        <v>364</v>
      </c>
      <c r="L107" s="1">
        <f t="shared" si="0"/>
        <v>-98</v>
      </c>
    </row>
    <row r="108" spans="1:12" x14ac:dyDescent="0.2">
      <c r="A108" s="1">
        <v>340056676</v>
      </c>
      <c r="B108" s="1" t="s">
        <v>864</v>
      </c>
      <c r="C108" s="1" t="s">
        <v>866</v>
      </c>
      <c r="D108" s="1" t="s">
        <v>866</v>
      </c>
      <c r="E108" s="1"/>
      <c r="G108" s="1">
        <v>340056918</v>
      </c>
      <c r="H108" s="1" t="s">
        <v>266</v>
      </c>
      <c r="I108" s="1" t="s">
        <v>268</v>
      </c>
      <c r="J108" s="1" t="s">
        <v>269</v>
      </c>
      <c r="L108" s="1">
        <f t="shared" si="0"/>
        <v>-184</v>
      </c>
    </row>
    <row r="109" spans="1:12" x14ac:dyDescent="0.2">
      <c r="A109" s="1">
        <v>340056759</v>
      </c>
      <c r="B109" s="1" t="s">
        <v>712</v>
      </c>
      <c r="C109" s="1" t="s">
        <v>713</v>
      </c>
      <c r="D109" s="1" t="s">
        <v>714</v>
      </c>
      <c r="E109" s="1"/>
      <c r="G109" s="1">
        <v>340057016</v>
      </c>
      <c r="H109" s="1" t="s">
        <v>514</v>
      </c>
      <c r="I109" s="1" t="s">
        <v>516</v>
      </c>
      <c r="J109" s="1" t="s">
        <v>517</v>
      </c>
      <c r="L109" s="1">
        <f t="shared" si="0"/>
        <v>-1</v>
      </c>
    </row>
    <row r="110" spans="1:12" x14ac:dyDescent="0.2">
      <c r="A110" s="1">
        <v>340056809</v>
      </c>
      <c r="B110" s="1" t="s">
        <v>208</v>
      </c>
      <c r="C110" s="1" t="s">
        <v>210</v>
      </c>
      <c r="D110" s="1" t="s">
        <v>211</v>
      </c>
      <c r="E110" s="1"/>
      <c r="G110" s="1">
        <v>340057200</v>
      </c>
      <c r="H110" s="1" t="s">
        <v>802</v>
      </c>
      <c r="I110" s="1" t="s">
        <v>803</v>
      </c>
      <c r="J110" s="1" t="s">
        <v>804</v>
      </c>
      <c r="L110" s="1">
        <f t="shared" si="0"/>
        <v>-204</v>
      </c>
    </row>
    <row r="111" spans="1:12" x14ac:dyDescent="0.2">
      <c r="A111" s="1">
        <v>340056867</v>
      </c>
      <c r="B111" s="1" t="s">
        <v>793</v>
      </c>
      <c r="C111" s="1" t="s">
        <v>795</v>
      </c>
      <c r="D111" s="1" t="s">
        <v>796</v>
      </c>
      <c r="E111" s="1"/>
      <c r="G111" s="1">
        <v>340057201</v>
      </c>
      <c r="H111" s="1" t="s">
        <v>964</v>
      </c>
      <c r="I111" s="1" t="s">
        <v>965</v>
      </c>
      <c r="J111" s="1" t="s">
        <v>966</v>
      </c>
      <c r="L111" s="1">
        <f t="shared" si="0"/>
        <v>-135</v>
      </c>
    </row>
    <row r="112" spans="1:12" x14ac:dyDescent="0.2">
      <c r="A112" s="1">
        <v>340056882</v>
      </c>
      <c r="B112" s="1" t="s">
        <v>362</v>
      </c>
      <c r="C112" s="1" t="s">
        <v>363</v>
      </c>
      <c r="D112" s="1" t="s">
        <v>364</v>
      </c>
      <c r="E112" s="1"/>
      <c r="G112" s="1">
        <v>340057405</v>
      </c>
      <c r="H112" s="1" t="s">
        <v>144</v>
      </c>
      <c r="I112" s="1" t="s">
        <v>145</v>
      </c>
      <c r="J112" s="1" t="s">
        <v>146</v>
      </c>
      <c r="L112" s="1">
        <f t="shared" si="0"/>
        <v>-892</v>
      </c>
    </row>
    <row r="113" spans="1:12" x14ac:dyDescent="0.2">
      <c r="A113" s="1">
        <v>340056918</v>
      </c>
      <c r="B113" s="1" t="s">
        <v>266</v>
      </c>
      <c r="C113" s="1" t="s">
        <v>268</v>
      </c>
      <c r="D113" s="1" t="s">
        <v>269</v>
      </c>
      <c r="E113" s="1"/>
      <c r="G113" s="1">
        <v>340057540</v>
      </c>
      <c r="H113" s="1" t="s">
        <v>384</v>
      </c>
      <c r="I113" s="1" t="s">
        <v>386</v>
      </c>
      <c r="J113" s="1" t="s">
        <v>387</v>
      </c>
      <c r="L113" s="1">
        <f t="shared" si="0"/>
        <v>-687</v>
      </c>
    </row>
    <row r="114" spans="1:12" x14ac:dyDescent="0.2">
      <c r="A114" s="1">
        <v>340057016</v>
      </c>
      <c r="B114" s="1" t="s">
        <v>514</v>
      </c>
      <c r="C114" s="1" t="s">
        <v>516</v>
      </c>
      <c r="D114" s="1" t="s">
        <v>517</v>
      </c>
      <c r="E114" s="1"/>
      <c r="G114" s="1">
        <v>340058432</v>
      </c>
      <c r="H114" s="1" t="s">
        <v>354</v>
      </c>
      <c r="I114" s="1" t="s">
        <v>356</v>
      </c>
      <c r="J114" s="1" t="s">
        <v>357</v>
      </c>
      <c r="L114" s="1">
        <f t="shared" si="0"/>
        <v>-10010931</v>
      </c>
    </row>
    <row r="115" spans="1:12" x14ac:dyDescent="0.2">
      <c r="A115" s="1">
        <v>340057200</v>
      </c>
      <c r="B115" s="1" t="s">
        <v>802</v>
      </c>
      <c r="C115" s="1" t="s">
        <v>803</v>
      </c>
      <c r="D115" s="1" t="s">
        <v>804</v>
      </c>
      <c r="E115" s="1"/>
      <c r="G115" s="1">
        <v>340059119</v>
      </c>
      <c r="H115" s="1" t="s">
        <v>127</v>
      </c>
      <c r="I115" s="1" t="s">
        <v>129</v>
      </c>
      <c r="J115" s="1" t="s">
        <v>130</v>
      </c>
      <c r="L115" s="1">
        <f t="shared" si="0"/>
        <v>350070050</v>
      </c>
    </row>
    <row r="116" spans="1:12" x14ac:dyDescent="0.2">
      <c r="A116" s="1">
        <v>340057201</v>
      </c>
      <c r="B116" s="1" t="s">
        <v>964</v>
      </c>
      <c r="C116" s="1" t="s">
        <v>965</v>
      </c>
      <c r="D116" s="1" t="s">
        <v>966</v>
      </c>
      <c r="E116" s="1"/>
      <c r="G116" s="1">
        <v>350070050</v>
      </c>
      <c r="H116" s="1" t="s">
        <v>719</v>
      </c>
      <c r="I116" s="1" t="s">
        <v>720</v>
      </c>
      <c r="J116" s="1" t="s">
        <v>721</v>
      </c>
      <c r="L116" s="1">
        <f t="shared" si="0"/>
        <v>0</v>
      </c>
    </row>
    <row r="117" spans="1:12" x14ac:dyDescent="0.2">
      <c r="A117" s="1">
        <v>340057405</v>
      </c>
      <c r="B117" s="1" t="s">
        <v>144</v>
      </c>
      <c r="C117" s="1" t="s">
        <v>145</v>
      </c>
      <c r="D117" s="1" t="s">
        <v>146</v>
      </c>
      <c r="E117" s="1"/>
    </row>
    <row r="118" spans="1:12" x14ac:dyDescent="0.2">
      <c r="A118" s="1">
        <v>340057540</v>
      </c>
      <c r="B118" s="1" t="s">
        <v>384</v>
      </c>
      <c r="C118" s="1" t="s">
        <v>386</v>
      </c>
      <c r="D118" s="1" t="s">
        <v>387</v>
      </c>
      <c r="E118" s="1"/>
    </row>
    <row r="119" spans="1:12" x14ac:dyDescent="0.2">
      <c r="A119" s="1">
        <v>340058432</v>
      </c>
      <c r="B119" s="1" t="s">
        <v>354</v>
      </c>
      <c r="C119" s="1" t="s">
        <v>356</v>
      </c>
      <c r="D119" s="1" t="s">
        <v>357</v>
      </c>
      <c r="E119" s="1"/>
    </row>
    <row r="120" spans="1:12" x14ac:dyDescent="0.2">
      <c r="A120" s="1">
        <v>340059119</v>
      </c>
      <c r="B120" s="1" t="s">
        <v>127</v>
      </c>
      <c r="C120" s="1" t="s">
        <v>129</v>
      </c>
      <c r="D120" s="1" t="s">
        <v>130</v>
      </c>
      <c r="E120" s="1"/>
    </row>
    <row r="121" spans="1:12" x14ac:dyDescent="0.2">
      <c r="A121" s="1">
        <v>350070050</v>
      </c>
      <c r="B121" s="1" t="s">
        <v>719</v>
      </c>
      <c r="C121" s="1" t="s">
        <v>720</v>
      </c>
      <c r="D121" s="1" t="s">
        <v>721</v>
      </c>
      <c r="E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5" width="18.85546875" customWidth="1"/>
    <col min="16" max="16" width="14.140625" customWidth="1"/>
    <col min="17" max="17" width="83.5703125" customWidth="1"/>
    <col min="18" max="25" width="18.855468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977</v>
      </c>
      <c r="Q1" s="1" t="s">
        <v>15</v>
      </c>
      <c r="R1" s="1" t="s">
        <v>16</v>
      </c>
      <c r="S1" s="1" t="s">
        <v>17</v>
      </c>
    </row>
    <row r="2" spans="1:19" x14ac:dyDescent="0.2">
      <c r="A2" s="2">
        <v>45481.366270636572</v>
      </c>
      <c r="B2" s="1">
        <v>1300</v>
      </c>
      <c r="C2" s="1" t="s">
        <v>171</v>
      </c>
      <c r="D2" s="1">
        <v>340016958</v>
      </c>
      <c r="E2" s="1" t="s">
        <v>172</v>
      </c>
      <c r="F2" s="1" t="s">
        <v>173</v>
      </c>
      <c r="H2" s="1" t="s">
        <v>174</v>
      </c>
      <c r="I2" s="1" t="s">
        <v>36</v>
      </c>
      <c r="J2" s="1" t="s">
        <v>47</v>
      </c>
      <c r="K2" s="1" t="s">
        <v>77</v>
      </c>
      <c r="L2" s="1" t="s">
        <v>38</v>
      </c>
      <c r="M2" s="1" t="s">
        <v>175</v>
      </c>
      <c r="N2" s="1" t="s">
        <v>176</v>
      </c>
      <c r="O2" s="3" t="s">
        <v>177</v>
      </c>
      <c r="P2" s="1"/>
      <c r="Q2" s="1" t="s">
        <v>178</v>
      </c>
      <c r="R2" s="1" t="s">
        <v>179</v>
      </c>
      <c r="S2" s="1" t="s">
        <v>31</v>
      </c>
    </row>
    <row r="3" spans="1:19" x14ac:dyDescent="0.2">
      <c r="A3" s="2">
        <v>45482.548426168985</v>
      </c>
      <c r="B3" s="1">
        <v>1302</v>
      </c>
      <c r="C3" s="1" t="s">
        <v>529</v>
      </c>
      <c r="D3" s="1">
        <v>340017126</v>
      </c>
      <c r="E3" s="1" t="s">
        <v>530</v>
      </c>
      <c r="F3" s="1" t="s">
        <v>531</v>
      </c>
      <c r="H3" s="1" t="s">
        <v>93</v>
      </c>
      <c r="I3" s="1" t="s">
        <v>22</v>
      </c>
      <c r="J3" s="1" t="s">
        <v>57</v>
      </c>
      <c r="K3" s="1" t="s">
        <v>37</v>
      </c>
      <c r="L3" s="1" t="s">
        <v>25</v>
      </c>
      <c r="M3" s="1" t="s">
        <v>532</v>
      </c>
      <c r="N3" s="1" t="s">
        <v>533</v>
      </c>
      <c r="O3" s="3" t="s">
        <v>534</v>
      </c>
      <c r="P3" s="1">
        <f t="shared" ref="P3:P25" si="0">D2-D3</f>
        <v>-168</v>
      </c>
      <c r="Q3" s="1">
        <v>222112043</v>
      </c>
      <c r="R3" s="1" t="s">
        <v>535</v>
      </c>
      <c r="S3" s="1" t="s">
        <v>31</v>
      </c>
    </row>
    <row r="4" spans="1:19" x14ac:dyDescent="0.2">
      <c r="A4" s="2">
        <v>45478.654438842597</v>
      </c>
      <c r="B4" s="1">
        <v>1304</v>
      </c>
      <c r="C4" s="1" t="s">
        <v>90</v>
      </c>
      <c r="D4" s="1">
        <v>340017127</v>
      </c>
      <c r="E4" s="1" t="s">
        <v>91</v>
      </c>
      <c r="F4" s="1" t="s">
        <v>92</v>
      </c>
      <c r="H4" s="1" t="s">
        <v>93</v>
      </c>
      <c r="I4" s="1" t="s">
        <v>36</v>
      </c>
      <c r="J4" s="1" t="s">
        <v>57</v>
      </c>
      <c r="K4" s="1" t="s">
        <v>94</v>
      </c>
      <c r="L4" s="1" t="s">
        <v>25</v>
      </c>
      <c r="M4" s="1" t="s">
        <v>95</v>
      </c>
      <c r="N4" s="1" t="s">
        <v>96</v>
      </c>
      <c r="O4" s="3" t="s">
        <v>97</v>
      </c>
      <c r="P4" s="1">
        <f t="shared" si="0"/>
        <v>-1</v>
      </c>
      <c r="Q4" s="1">
        <v>212112029</v>
      </c>
      <c r="R4" s="1" t="s">
        <v>98</v>
      </c>
      <c r="S4" s="1" t="s">
        <v>31</v>
      </c>
    </row>
    <row r="5" spans="1:19" x14ac:dyDescent="0.2">
      <c r="A5" s="2">
        <v>45480.28468138889</v>
      </c>
      <c r="B5" s="1">
        <v>1304</v>
      </c>
      <c r="C5" s="1" t="s">
        <v>90</v>
      </c>
      <c r="D5" s="1">
        <v>340051008</v>
      </c>
      <c r="E5" s="1" t="s">
        <v>149</v>
      </c>
      <c r="F5" s="1" t="s">
        <v>150</v>
      </c>
      <c r="H5" s="5" t="s">
        <v>102</v>
      </c>
      <c r="I5" s="1" t="s">
        <v>36</v>
      </c>
      <c r="J5" s="1" t="s">
        <v>57</v>
      </c>
      <c r="K5" s="1" t="s">
        <v>37</v>
      </c>
      <c r="L5" s="1" t="s">
        <v>25</v>
      </c>
      <c r="M5" s="1" t="s">
        <v>151</v>
      </c>
      <c r="N5" s="1" t="s">
        <v>152</v>
      </c>
      <c r="O5" s="3" t="s">
        <v>153</v>
      </c>
      <c r="P5" s="1">
        <f t="shared" si="0"/>
        <v>-33881</v>
      </c>
      <c r="Q5" s="1">
        <v>222111912</v>
      </c>
      <c r="R5" s="1" t="s">
        <v>132</v>
      </c>
      <c r="S5" s="1" t="s">
        <v>31</v>
      </c>
    </row>
    <row r="6" spans="1:19" x14ac:dyDescent="0.2">
      <c r="A6" s="2">
        <v>45478.699431064815</v>
      </c>
      <c r="B6" s="1">
        <v>1304</v>
      </c>
      <c r="C6" s="1" t="s">
        <v>90</v>
      </c>
      <c r="D6" s="1">
        <v>340059119</v>
      </c>
      <c r="E6" s="1" t="s">
        <v>126</v>
      </c>
      <c r="F6" s="1" t="s">
        <v>127</v>
      </c>
      <c r="I6" s="1" t="s">
        <v>36</v>
      </c>
      <c r="J6" s="1" t="s">
        <v>23</v>
      </c>
      <c r="K6" s="1" t="s">
        <v>128</v>
      </c>
      <c r="L6" s="1" t="s">
        <v>25</v>
      </c>
      <c r="M6" s="1" t="s">
        <v>129</v>
      </c>
      <c r="N6" s="1" t="s">
        <v>130</v>
      </c>
      <c r="O6" s="3" t="s">
        <v>131</v>
      </c>
      <c r="P6" s="1">
        <f t="shared" si="0"/>
        <v>-8111</v>
      </c>
      <c r="Q6" s="1">
        <v>222111912</v>
      </c>
      <c r="R6" s="1" t="s">
        <v>132</v>
      </c>
      <c r="S6" s="1" t="s">
        <v>31</v>
      </c>
    </row>
    <row r="7" spans="1:19" x14ac:dyDescent="0.2">
      <c r="A7" s="2">
        <v>45482.355211122689</v>
      </c>
      <c r="B7" s="1">
        <v>1306</v>
      </c>
      <c r="C7" s="1" t="s">
        <v>332</v>
      </c>
      <c r="D7" s="1">
        <v>340054615</v>
      </c>
      <c r="E7" s="1" t="s">
        <v>333</v>
      </c>
      <c r="F7" s="1" t="s">
        <v>334</v>
      </c>
      <c r="G7" s="1" t="s">
        <v>110</v>
      </c>
      <c r="H7" s="1" t="s">
        <v>21</v>
      </c>
      <c r="I7" s="1" t="s">
        <v>22</v>
      </c>
      <c r="J7" s="1" t="s">
        <v>57</v>
      </c>
      <c r="K7" s="1" t="s">
        <v>37</v>
      </c>
      <c r="L7" s="1" t="s">
        <v>25</v>
      </c>
      <c r="M7" s="1" t="s">
        <v>335</v>
      </c>
      <c r="N7" s="1" t="s">
        <v>336</v>
      </c>
      <c r="O7" s="3" t="s">
        <v>337</v>
      </c>
      <c r="P7" s="1">
        <f t="shared" si="0"/>
        <v>4504</v>
      </c>
      <c r="Q7" s="1" t="s">
        <v>338</v>
      </c>
      <c r="R7" s="1" t="s">
        <v>339</v>
      </c>
      <c r="S7" s="1" t="s">
        <v>31</v>
      </c>
    </row>
    <row r="8" spans="1:19" x14ac:dyDescent="0.2">
      <c r="A8" s="2">
        <v>45482.629180254633</v>
      </c>
      <c r="B8" s="1">
        <v>1307</v>
      </c>
      <c r="C8" s="1" t="s">
        <v>647</v>
      </c>
      <c r="D8" s="1">
        <v>340053263</v>
      </c>
      <c r="E8" s="1" t="s">
        <v>648</v>
      </c>
      <c r="F8" s="1" t="s">
        <v>649</v>
      </c>
      <c r="H8" s="1" t="s">
        <v>650</v>
      </c>
      <c r="I8" s="1" t="s">
        <v>22</v>
      </c>
      <c r="J8" s="1" t="s">
        <v>47</v>
      </c>
      <c r="K8" s="1" t="s">
        <v>651</v>
      </c>
      <c r="L8" s="1" t="s">
        <v>38</v>
      </c>
      <c r="M8" s="1" t="s">
        <v>652</v>
      </c>
      <c r="N8" s="1" t="s">
        <v>653</v>
      </c>
      <c r="O8" s="3" t="s">
        <v>654</v>
      </c>
      <c r="P8" s="1">
        <f t="shared" si="0"/>
        <v>1352</v>
      </c>
      <c r="Q8" s="1">
        <v>112212931</v>
      </c>
      <c r="R8" s="1" t="s">
        <v>655</v>
      </c>
      <c r="S8" s="1" t="s">
        <v>31</v>
      </c>
    </row>
    <row r="9" spans="1:19" x14ac:dyDescent="0.2">
      <c r="A9" s="2">
        <v>45481.385134386575</v>
      </c>
      <c r="B9" s="1">
        <v>1372</v>
      </c>
      <c r="C9" s="1" t="s">
        <v>189</v>
      </c>
      <c r="D9" s="1">
        <v>340053257</v>
      </c>
      <c r="E9" s="1" t="s">
        <v>190</v>
      </c>
      <c r="F9" s="1" t="s">
        <v>191</v>
      </c>
      <c r="H9" s="1" t="s">
        <v>192</v>
      </c>
      <c r="I9" s="1" t="s">
        <v>22</v>
      </c>
      <c r="J9" s="1" t="s">
        <v>47</v>
      </c>
      <c r="K9" s="1" t="s">
        <v>24</v>
      </c>
      <c r="L9" s="1" t="s">
        <v>38</v>
      </c>
      <c r="M9" s="1" t="s">
        <v>193</v>
      </c>
      <c r="N9" s="1" t="s">
        <v>194</v>
      </c>
      <c r="O9" s="3" t="s">
        <v>195</v>
      </c>
      <c r="P9" s="1">
        <f t="shared" si="0"/>
        <v>6</v>
      </c>
      <c r="Q9" s="1">
        <v>222112322</v>
      </c>
      <c r="R9" s="1" t="s">
        <v>196</v>
      </c>
      <c r="S9" s="1" t="s">
        <v>31</v>
      </c>
    </row>
    <row r="10" spans="1:19" x14ac:dyDescent="0.2">
      <c r="A10" s="2">
        <v>45479.375425069447</v>
      </c>
      <c r="B10" s="1">
        <v>1373</v>
      </c>
      <c r="C10" s="1" t="s">
        <v>142</v>
      </c>
      <c r="D10" s="1">
        <v>340057405</v>
      </c>
      <c r="E10" s="1" t="s">
        <v>143</v>
      </c>
      <c r="F10" s="1" t="s">
        <v>144</v>
      </c>
      <c r="H10" s="5" t="s">
        <v>136</v>
      </c>
      <c r="I10" s="1" t="s">
        <v>22</v>
      </c>
      <c r="J10" s="1" t="s">
        <v>23</v>
      </c>
      <c r="K10" s="1" t="s">
        <v>37</v>
      </c>
      <c r="L10" s="1" t="s">
        <v>137</v>
      </c>
      <c r="M10" s="1" t="s">
        <v>145</v>
      </c>
      <c r="N10" s="1" t="s">
        <v>146</v>
      </c>
      <c r="O10" s="3" t="s">
        <v>147</v>
      </c>
      <c r="P10" s="1">
        <f t="shared" si="0"/>
        <v>-4148</v>
      </c>
      <c r="Q10" s="1">
        <v>112212699</v>
      </c>
      <c r="R10" s="1" t="s">
        <v>148</v>
      </c>
      <c r="S10" s="1" t="s">
        <v>31</v>
      </c>
    </row>
    <row r="11" spans="1:19" x14ac:dyDescent="0.2">
      <c r="A11" s="2">
        <v>45481.329717083332</v>
      </c>
      <c r="B11" s="1">
        <v>1375</v>
      </c>
      <c r="C11" s="1" t="s">
        <v>162</v>
      </c>
      <c r="D11" s="1">
        <v>340013546</v>
      </c>
      <c r="E11" s="1" t="s">
        <v>163</v>
      </c>
      <c r="F11" s="1" t="s">
        <v>164</v>
      </c>
      <c r="H11" s="1" t="s">
        <v>165</v>
      </c>
      <c r="I11" s="1" t="s">
        <v>22</v>
      </c>
      <c r="J11" s="1" t="s">
        <v>57</v>
      </c>
      <c r="K11" s="1" t="s">
        <v>24</v>
      </c>
      <c r="L11" s="1" t="s">
        <v>25</v>
      </c>
      <c r="M11" s="1" t="s">
        <v>166</v>
      </c>
      <c r="N11" s="1" t="s">
        <v>167</v>
      </c>
      <c r="O11" s="3" t="s">
        <v>168</v>
      </c>
      <c r="P11" s="1">
        <f t="shared" si="0"/>
        <v>43859</v>
      </c>
      <c r="Q11" s="1" t="s">
        <v>169</v>
      </c>
      <c r="R11" s="1" t="s">
        <v>170</v>
      </c>
      <c r="S11" s="1" t="s">
        <v>31</v>
      </c>
    </row>
    <row r="12" spans="1:19" x14ac:dyDescent="0.2">
      <c r="A12" s="2">
        <v>45478.713008460647</v>
      </c>
      <c r="B12" s="1">
        <v>1376</v>
      </c>
      <c r="C12" s="1" t="s">
        <v>133</v>
      </c>
      <c r="D12" s="1">
        <v>340012242</v>
      </c>
      <c r="E12" s="1" t="s">
        <v>134</v>
      </c>
      <c r="F12" s="1" t="s">
        <v>135</v>
      </c>
      <c r="H12" s="5" t="s">
        <v>136</v>
      </c>
      <c r="I12" s="1" t="s">
        <v>22</v>
      </c>
      <c r="J12" s="1" t="s">
        <v>57</v>
      </c>
      <c r="K12" s="1" t="s">
        <v>37</v>
      </c>
      <c r="L12" s="1" t="s">
        <v>137</v>
      </c>
      <c r="M12" s="1" t="s">
        <v>138</v>
      </c>
      <c r="N12" s="1" t="s">
        <v>139</v>
      </c>
      <c r="O12" s="3" t="s">
        <v>140</v>
      </c>
      <c r="P12" s="1">
        <f t="shared" si="0"/>
        <v>1304</v>
      </c>
      <c r="Q12" s="1">
        <v>222112212</v>
      </c>
      <c r="R12" s="1" t="s">
        <v>141</v>
      </c>
      <c r="S12" s="1" t="s">
        <v>31</v>
      </c>
    </row>
    <row r="13" spans="1:19" x14ac:dyDescent="0.2">
      <c r="A13" s="2">
        <v>45478.593987222222</v>
      </c>
      <c r="B13" s="1">
        <v>1771</v>
      </c>
      <c r="C13" s="1" t="s">
        <v>71</v>
      </c>
      <c r="D13" s="1">
        <v>340014368</v>
      </c>
      <c r="E13" s="1" t="s">
        <v>72</v>
      </c>
      <c r="F13" s="1" t="s">
        <v>73</v>
      </c>
      <c r="G13" s="1" t="s">
        <v>74</v>
      </c>
      <c r="H13" s="5" t="s">
        <v>75</v>
      </c>
      <c r="I13" s="1" t="s">
        <v>22</v>
      </c>
      <c r="J13" s="1" t="s">
        <v>76</v>
      </c>
      <c r="K13" s="1" t="s">
        <v>77</v>
      </c>
      <c r="L13" s="1" t="s">
        <v>38</v>
      </c>
      <c r="M13" s="1" t="s">
        <v>78</v>
      </c>
      <c r="N13" s="1" t="s">
        <v>79</v>
      </c>
      <c r="O13" s="1">
        <v>81377629568</v>
      </c>
      <c r="P13" s="1">
        <f t="shared" si="0"/>
        <v>-2126</v>
      </c>
      <c r="Q13" s="1">
        <v>222112332</v>
      </c>
      <c r="R13" s="1" t="s">
        <v>80</v>
      </c>
      <c r="S13" s="1" t="s">
        <v>31</v>
      </c>
    </row>
    <row r="14" spans="1:19" x14ac:dyDescent="0.2">
      <c r="A14" s="2">
        <v>45481.417441064812</v>
      </c>
      <c r="B14" s="1">
        <v>2172</v>
      </c>
      <c r="C14" s="1" t="s">
        <v>206</v>
      </c>
      <c r="D14" s="1">
        <v>340056809</v>
      </c>
      <c r="E14" s="1" t="s">
        <v>207</v>
      </c>
      <c r="F14" s="1" t="s">
        <v>208</v>
      </c>
      <c r="H14" s="1" t="s">
        <v>209</v>
      </c>
      <c r="I14" s="1" t="s">
        <v>36</v>
      </c>
      <c r="J14" s="1" t="s">
        <v>23</v>
      </c>
      <c r="K14" s="1" t="s">
        <v>37</v>
      </c>
      <c r="L14" s="1" t="s">
        <v>38</v>
      </c>
      <c r="M14" s="1" t="s">
        <v>210</v>
      </c>
      <c r="N14" s="1" t="s">
        <v>211</v>
      </c>
      <c r="O14" s="3" t="s">
        <v>212</v>
      </c>
      <c r="P14" s="1">
        <f t="shared" si="0"/>
        <v>-42441</v>
      </c>
      <c r="Q14" s="1">
        <v>112212643</v>
      </c>
      <c r="R14" s="1" t="s">
        <v>213</v>
      </c>
      <c r="S14" s="1" t="s">
        <v>31</v>
      </c>
    </row>
    <row r="15" spans="1:19" x14ac:dyDescent="0.2">
      <c r="A15" s="2">
        <v>45482.341029699077</v>
      </c>
      <c r="B15" s="1">
        <v>3201</v>
      </c>
      <c r="C15" s="1" t="s">
        <v>308</v>
      </c>
      <c r="D15" s="1">
        <v>340016189</v>
      </c>
      <c r="E15" s="1" t="s">
        <v>309</v>
      </c>
      <c r="F15" s="1" t="s">
        <v>310</v>
      </c>
      <c r="H15" s="1" t="s">
        <v>311</v>
      </c>
      <c r="I15" s="1" t="s">
        <v>22</v>
      </c>
      <c r="J15" s="1" t="s">
        <v>57</v>
      </c>
      <c r="K15" s="1" t="s">
        <v>37</v>
      </c>
      <c r="L15" s="1" t="s">
        <v>137</v>
      </c>
      <c r="M15" s="1" t="s">
        <v>312</v>
      </c>
      <c r="N15" s="1" t="s">
        <v>313</v>
      </c>
      <c r="O15" s="1" t="s">
        <v>314</v>
      </c>
      <c r="P15" s="1">
        <f t="shared" si="0"/>
        <v>40620</v>
      </c>
      <c r="Q15" s="1" t="s">
        <v>315</v>
      </c>
      <c r="R15" s="1" t="s">
        <v>316</v>
      </c>
      <c r="S15" s="1" t="s">
        <v>31</v>
      </c>
    </row>
    <row r="16" spans="1:19" x14ac:dyDescent="0.2">
      <c r="A16" s="2">
        <v>45482.431837881944</v>
      </c>
      <c r="B16" s="1">
        <v>3204</v>
      </c>
      <c r="C16" s="1" t="s">
        <v>460</v>
      </c>
      <c r="D16" s="1">
        <v>340017839</v>
      </c>
      <c r="E16" s="1" t="s">
        <v>461</v>
      </c>
      <c r="F16" s="1" t="s">
        <v>462</v>
      </c>
      <c r="G16" s="1" t="s">
        <v>110</v>
      </c>
      <c r="H16" s="1" t="s">
        <v>200</v>
      </c>
      <c r="I16" s="1" t="s">
        <v>22</v>
      </c>
      <c r="J16" s="1" t="s">
        <v>47</v>
      </c>
      <c r="K16" s="1" t="s">
        <v>37</v>
      </c>
      <c r="L16" s="1" t="s">
        <v>38</v>
      </c>
      <c r="M16" s="1" t="s">
        <v>463</v>
      </c>
      <c r="N16" s="1" t="s">
        <v>464</v>
      </c>
      <c r="O16" s="3" t="s">
        <v>465</v>
      </c>
      <c r="P16" s="1">
        <f t="shared" si="0"/>
        <v>-1650</v>
      </c>
      <c r="Q16" s="1">
        <v>222011335</v>
      </c>
      <c r="R16" s="1" t="s">
        <v>466</v>
      </c>
      <c r="S16" s="1" t="s">
        <v>31</v>
      </c>
    </row>
    <row r="17" spans="1:19" x14ac:dyDescent="0.2">
      <c r="A17" s="2">
        <v>45481.394469224542</v>
      </c>
      <c r="B17" s="1">
        <v>3276</v>
      </c>
      <c r="C17" s="1" t="s">
        <v>197</v>
      </c>
      <c r="D17" s="1">
        <v>340019969</v>
      </c>
      <c r="E17" s="1" t="s">
        <v>198</v>
      </c>
      <c r="F17" s="1" t="s">
        <v>199</v>
      </c>
      <c r="G17" s="1" t="s">
        <v>110</v>
      </c>
      <c r="H17" s="1" t="s">
        <v>200</v>
      </c>
      <c r="I17" s="1" t="s">
        <v>36</v>
      </c>
      <c r="J17" s="1" t="s">
        <v>57</v>
      </c>
      <c r="K17" s="1" t="s">
        <v>37</v>
      </c>
      <c r="L17" s="1" t="s">
        <v>38</v>
      </c>
      <c r="M17" s="1" t="s">
        <v>201</v>
      </c>
      <c r="N17" s="1" t="s">
        <v>202</v>
      </c>
      <c r="O17" s="3" t="s">
        <v>203</v>
      </c>
      <c r="P17" s="1">
        <f t="shared" si="0"/>
        <v>-2130</v>
      </c>
      <c r="Q17" s="1" t="s">
        <v>204</v>
      </c>
      <c r="R17" s="1" t="s">
        <v>205</v>
      </c>
      <c r="S17" s="1" t="s">
        <v>31</v>
      </c>
    </row>
    <row r="18" spans="1:19" x14ac:dyDescent="0.2">
      <c r="A18" s="2">
        <v>45481.377213240739</v>
      </c>
      <c r="B18" s="1">
        <v>3278</v>
      </c>
      <c r="C18" s="1" t="s">
        <v>180</v>
      </c>
      <c r="D18" s="1">
        <v>340014877</v>
      </c>
      <c r="E18" s="1" t="s">
        <v>181</v>
      </c>
      <c r="F18" s="1" t="s">
        <v>182</v>
      </c>
      <c r="H18" s="1" t="s">
        <v>183</v>
      </c>
      <c r="I18" s="1" t="s">
        <v>22</v>
      </c>
      <c r="J18" s="1" t="s">
        <v>47</v>
      </c>
      <c r="K18" s="1" t="s">
        <v>24</v>
      </c>
      <c r="L18" s="1" t="s">
        <v>38</v>
      </c>
      <c r="M18" s="1" t="s">
        <v>184</v>
      </c>
      <c r="N18" s="1" t="s">
        <v>185</v>
      </c>
      <c r="O18" s="3" t="s">
        <v>186</v>
      </c>
      <c r="P18" s="1">
        <f t="shared" si="0"/>
        <v>5092</v>
      </c>
      <c r="Q18" s="1" t="s">
        <v>187</v>
      </c>
      <c r="R18" s="1" t="s">
        <v>188</v>
      </c>
      <c r="S18" s="1" t="s">
        <v>31</v>
      </c>
    </row>
    <row r="19" spans="1:19" x14ac:dyDescent="0.2">
      <c r="A19" s="2">
        <v>45477.439495601851</v>
      </c>
      <c r="B19" s="1">
        <v>3301</v>
      </c>
      <c r="C19" s="1" t="s">
        <v>18</v>
      </c>
      <c r="D19" s="1">
        <v>340056118</v>
      </c>
      <c r="E19" s="1" t="s">
        <v>19</v>
      </c>
      <c r="F19" s="1" t="s">
        <v>20</v>
      </c>
      <c r="H19" s="1" t="s">
        <v>21</v>
      </c>
      <c r="I19" s="1" t="s">
        <v>22</v>
      </c>
      <c r="J19" s="1" t="s">
        <v>23</v>
      </c>
      <c r="K19" s="1" t="s">
        <v>24</v>
      </c>
      <c r="L19" s="1" t="s">
        <v>25</v>
      </c>
      <c r="M19" s="1" t="s">
        <v>26</v>
      </c>
      <c r="N19" s="1" t="s">
        <v>27</v>
      </c>
      <c r="O19" s="3" t="s">
        <v>28</v>
      </c>
      <c r="P19" s="1">
        <f t="shared" si="0"/>
        <v>-41241</v>
      </c>
      <c r="Q19" s="1" t="s">
        <v>29</v>
      </c>
      <c r="R19" s="1" t="s">
        <v>30</v>
      </c>
      <c r="S19" s="1" t="s">
        <v>31</v>
      </c>
    </row>
    <row r="20" spans="1:19" x14ac:dyDescent="0.2">
      <c r="A20" s="2">
        <v>45477.628797835649</v>
      </c>
      <c r="B20" s="1">
        <v>3304</v>
      </c>
      <c r="C20" s="1" t="s">
        <v>53</v>
      </c>
      <c r="D20" s="1">
        <v>340056219</v>
      </c>
      <c r="E20" s="1" t="s">
        <v>54</v>
      </c>
      <c r="F20" s="1" t="s">
        <v>55</v>
      </c>
      <c r="H20" s="1" t="s">
        <v>56</v>
      </c>
      <c r="I20" s="1" t="s">
        <v>22</v>
      </c>
      <c r="J20" s="1" t="s">
        <v>57</v>
      </c>
      <c r="K20" s="1" t="s">
        <v>37</v>
      </c>
      <c r="L20" s="1" t="s">
        <v>38</v>
      </c>
      <c r="M20" s="1" t="s">
        <v>58</v>
      </c>
      <c r="N20" s="1" t="s">
        <v>59</v>
      </c>
      <c r="O20" s="3" t="s">
        <v>60</v>
      </c>
      <c r="P20" s="1">
        <f t="shared" si="0"/>
        <v>-101</v>
      </c>
      <c r="Q20" s="1" t="s">
        <v>61</v>
      </c>
      <c r="R20" s="1" t="s">
        <v>62</v>
      </c>
      <c r="S20" s="1" t="s">
        <v>31</v>
      </c>
    </row>
    <row r="21" spans="1:19" x14ac:dyDescent="0.2">
      <c r="A21" s="2">
        <v>45482.379774895831</v>
      </c>
      <c r="B21" s="1">
        <v>3306</v>
      </c>
      <c r="C21" s="1" t="s">
        <v>360</v>
      </c>
      <c r="D21" s="1">
        <v>340020093</v>
      </c>
      <c r="E21" s="1" t="s">
        <v>368</v>
      </c>
      <c r="F21" s="1" t="s">
        <v>369</v>
      </c>
      <c r="H21" s="5" t="s">
        <v>136</v>
      </c>
      <c r="I21" s="1" t="s">
        <v>22</v>
      </c>
      <c r="J21" s="1" t="s">
        <v>57</v>
      </c>
      <c r="K21" s="1" t="s">
        <v>37</v>
      </c>
      <c r="L21" s="1" t="s">
        <v>137</v>
      </c>
      <c r="M21" s="1" t="s">
        <v>370</v>
      </c>
      <c r="N21" s="1" t="s">
        <v>371</v>
      </c>
      <c r="O21" s="3" t="s">
        <v>372</v>
      </c>
      <c r="P21" s="1">
        <f t="shared" si="0"/>
        <v>36126</v>
      </c>
      <c r="Q21" s="1" t="s">
        <v>373</v>
      </c>
      <c r="R21" s="1" t="s">
        <v>374</v>
      </c>
      <c r="S21" s="1" t="s">
        <v>31</v>
      </c>
    </row>
    <row r="22" spans="1:19" x14ac:dyDescent="0.2">
      <c r="A22" s="2">
        <v>45482.377880844906</v>
      </c>
      <c r="B22" s="1">
        <v>3306</v>
      </c>
      <c r="C22" s="1" t="s">
        <v>360</v>
      </c>
      <c r="D22" s="1">
        <v>340056882</v>
      </c>
      <c r="E22" s="1" t="s">
        <v>361</v>
      </c>
      <c r="F22" s="1" t="s">
        <v>362</v>
      </c>
      <c r="H22" s="5" t="s">
        <v>136</v>
      </c>
      <c r="I22" s="1" t="s">
        <v>36</v>
      </c>
      <c r="J22" s="1" t="s">
        <v>23</v>
      </c>
      <c r="K22" s="1" t="s">
        <v>37</v>
      </c>
      <c r="L22" s="1" t="s">
        <v>137</v>
      </c>
      <c r="M22" s="1" t="s">
        <v>363</v>
      </c>
      <c r="N22" s="1" t="s">
        <v>364</v>
      </c>
      <c r="O22" s="3" t="s">
        <v>365</v>
      </c>
      <c r="P22" s="1">
        <f t="shared" si="0"/>
        <v>-36789</v>
      </c>
      <c r="Q22" s="1" t="s">
        <v>366</v>
      </c>
      <c r="R22" s="1" t="s">
        <v>367</v>
      </c>
      <c r="S22" s="1" t="s">
        <v>31</v>
      </c>
    </row>
    <row r="23" spans="1:19" x14ac:dyDescent="0.2">
      <c r="A23" s="2">
        <v>45482.351428946757</v>
      </c>
      <c r="B23" s="1">
        <v>3311</v>
      </c>
      <c r="C23" s="1" t="s">
        <v>317</v>
      </c>
      <c r="D23" s="1">
        <v>340015435</v>
      </c>
      <c r="E23" s="1" t="s">
        <v>318</v>
      </c>
      <c r="F23" s="1" t="s">
        <v>319</v>
      </c>
      <c r="H23" s="5" t="s">
        <v>136</v>
      </c>
      <c r="I23" s="1" t="s">
        <v>36</v>
      </c>
      <c r="J23" s="1" t="s">
        <v>57</v>
      </c>
      <c r="K23" s="1" t="s">
        <v>37</v>
      </c>
      <c r="L23" s="1" t="s">
        <v>137</v>
      </c>
      <c r="M23" s="1" t="s">
        <v>320</v>
      </c>
      <c r="N23" s="1" t="s">
        <v>321</v>
      </c>
      <c r="O23" s="3" t="s">
        <v>322</v>
      </c>
      <c r="P23" s="1">
        <f t="shared" si="0"/>
        <v>41447</v>
      </c>
      <c r="Q23" s="1" t="s">
        <v>323</v>
      </c>
      <c r="R23" s="1" t="s">
        <v>324</v>
      </c>
      <c r="S23" s="1" t="s">
        <v>31</v>
      </c>
    </row>
    <row r="24" spans="1:19" x14ac:dyDescent="0.2">
      <c r="A24" s="2">
        <v>45482.353095057872</v>
      </c>
      <c r="B24" s="1">
        <v>3311</v>
      </c>
      <c r="C24" s="1" t="s">
        <v>317</v>
      </c>
      <c r="D24" s="1">
        <v>340016561</v>
      </c>
      <c r="E24" s="1" t="s">
        <v>325</v>
      </c>
      <c r="F24" s="1" t="s">
        <v>326</v>
      </c>
      <c r="H24" s="5" t="s">
        <v>136</v>
      </c>
      <c r="I24" s="1" t="s">
        <v>36</v>
      </c>
      <c r="J24" s="1" t="s">
        <v>57</v>
      </c>
      <c r="K24" s="1" t="s">
        <v>37</v>
      </c>
      <c r="L24" s="1" t="s">
        <v>137</v>
      </c>
      <c r="M24" s="1" t="s">
        <v>327</v>
      </c>
      <c r="N24" s="1" t="s">
        <v>328</v>
      </c>
      <c r="O24" s="3" t="s">
        <v>329</v>
      </c>
      <c r="P24" s="1">
        <f t="shared" si="0"/>
        <v>-1126</v>
      </c>
      <c r="Q24" s="1" t="s">
        <v>330</v>
      </c>
      <c r="R24" s="1" t="s">
        <v>331</v>
      </c>
      <c r="S24" s="1" t="s">
        <v>31</v>
      </c>
    </row>
    <row r="25" spans="1:19" x14ac:dyDescent="0.2">
      <c r="A25" s="2">
        <v>45477.546356840277</v>
      </c>
      <c r="B25" s="1">
        <v>3317</v>
      </c>
      <c r="C25" s="1" t="s">
        <v>43</v>
      </c>
      <c r="D25" s="1">
        <v>340017854</v>
      </c>
      <c r="E25" s="1" t="s">
        <v>44</v>
      </c>
      <c r="F25" s="1" t="s">
        <v>45</v>
      </c>
      <c r="H25" s="1" t="s">
        <v>46</v>
      </c>
      <c r="I25" s="1" t="s">
        <v>22</v>
      </c>
      <c r="J25" s="1" t="s">
        <v>47</v>
      </c>
      <c r="K25" s="1" t="s">
        <v>37</v>
      </c>
      <c r="L25" s="1" t="s">
        <v>38</v>
      </c>
      <c r="M25" s="1" t="s">
        <v>48</v>
      </c>
      <c r="N25" s="1" t="s">
        <v>49</v>
      </c>
      <c r="O25" s="3" t="s">
        <v>50</v>
      </c>
      <c r="P25" s="1">
        <f t="shared" si="0"/>
        <v>-1293</v>
      </c>
      <c r="Q25" s="1" t="s">
        <v>51</v>
      </c>
      <c r="R25" s="1" t="s">
        <v>52</v>
      </c>
      <c r="S25" s="1" t="s">
        <v>31</v>
      </c>
    </row>
    <row r="26" spans="1:19" x14ac:dyDescent="0.2">
      <c r="A26" s="2">
        <v>45481.581874236115</v>
      </c>
      <c r="B26" s="1">
        <v>3324</v>
      </c>
      <c r="C26" s="1" t="s">
        <v>264</v>
      </c>
      <c r="D26" s="1">
        <v>340056918</v>
      </c>
      <c r="E26" s="1" t="s">
        <v>265</v>
      </c>
      <c r="F26" s="1" t="s">
        <v>266</v>
      </c>
      <c r="H26" s="1" t="s">
        <v>267</v>
      </c>
      <c r="I26" s="1" t="s">
        <v>22</v>
      </c>
      <c r="J26" s="1" t="s">
        <v>23</v>
      </c>
      <c r="K26" s="1" t="s">
        <v>37</v>
      </c>
      <c r="L26" s="1" t="s">
        <v>38</v>
      </c>
      <c r="M26" s="1" t="s">
        <v>268</v>
      </c>
      <c r="N26" s="1" t="s">
        <v>269</v>
      </c>
      <c r="O26" s="3" t="s">
        <v>270</v>
      </c>
      <c r="P26" s="1" t="e">
        <f>#REF!-D26</f>
        <v>#REF!</v>
      </c>
      <c r="Q26" s="1" t="s">
        <v>271</v>
      </c>
      <c r="R26" s="1" t="s">
        <v>272</v>
      </c>
      <c r="S26" s="1" t="s">
        <v>31</v>
      </c>
    </row>
    <row r="27" spans="1:19" x14ac:dyDescent="0.2">
      <c r="A27" s="2">
        <v>45480.923357094907</v>
      </c>
      <c r="B27" s="1">
        <v>3325</v>
      </c>
      <c r="C27" s="1" t="s">
        <v>154</v>
      </c>
      <c r="D27" s="1">
        <v>340016985</v>
      </c>
      <c r="E27" s="1" t="s">
        <v>155</v>
      </c>
      <c r="F27" s="1" t="s">
        <v>156</v>
      </c>
      <c r="H27" s="5" t="s">
        <v>136</v>
      </c>
      <c r="I27" s="1" t="s">
        <v>22</v>
      </c>
      <c r="J27" s="1" t="s">
        <v>57</v>
      </c>
      <c r="K27" s="1" t="s">
        <v>37</v>
      </c>
      <c r="L27" s="1" t="s">
        <v>137</v>
      </c>
      <c r="M27" s="1" t="s">
        <v>157</v>
      </c>
      <c r="N27" s="1" t="s">
        <v>158</v>
      </c>
      <c r="O27" s="3" t="s">
        <v>159</v>
      </c>
      <c r="P27" s="1">
        <f t="shared" ref="P27:P44" si="1">D26-D27</f>
        <v>39933</v>
      </c>
      <c r="Q27" s="1" t="s">
        <v>160</v>
      </c>
      <c r="R27" s="1" t="s">
        <v>161</v>
      </c>
      <c r="S27" s="1" t="s">
        <v>31</v>
      </c>
    </row>
    <row r="28" spans="1:19" x14ac:dyDescent="0.2">
      <c r="A28" s="2">
        <v>45478.391813298615</v>
      </c>
      <c r="B28" s="1">
        <v>3328</v>
      </c>
      <c r="C28" s="1" t="s">
        <v>63</v>
      </c>
      <c r="D28" s="1">
        <v>340017893</v>
      </c>
      <c r="E28" s="1" t="s">
        <v>64</v>
      </c>
      <c r="F28" s="1" t="s">
        <v>65</v>
      </c>
      <c r="H28" s="1" t="s">
        <v>66</v>
      </c>
      <c r="I28" s="1" t="s">
        <v>22</v>
      </c>
      <c r="J28" s="1" t="s">
        <v>57</v>
      </c>
      <c r="K28" s="1" t="s">
        <v>37</v>
      </c>
      <c r="L28" s="1" t="s">
        <v>38</v>
      </c>
      <c r="M28" s="1" t="s">
        <v>67</v>
      </c>
      <c r="N28" s="1" t="s">
        <v>68</v>
      </c>
      <c r="O28" s="3" t="s">
        <v>69</v>
      </c>
      <c r="P28" s="1">
        <f t="shared" si="1"/>
        <v>-908</v>
      </c>
      <c r="Q28" s="4">
        <v>1.12212801222112E+35</v>
      </c>
      <c r="R28" s="1" t="s">
        <v>70</v>
      </c>
      <c r="S28" s="1" t="s">
        <v>31</v>
      </c>
    </row>
    <row r="29" spans="1:19" x14ac:dyDescent="0.2">
      <c r="A29" s="2">
        <v>45481.452032256944</v>
      </c>
      <c r="B29" s="1">
        <v>3371</v>
      </c>
      <c r="C29" s="1" t="s">
        <v>233</v>
      </c>
      <c r="D29" s="1">
        <v>340015024</v>
      </c>
      <c r="E29" s="1" t="s">
        <v>234</v>
      </c>
      <c r="F29" s="1" t="s">
        <v>235</v>
      </c>
      <c r="H29" s="1" t="s">
        <v>84</v>
      </c>
      <c r="I29" s="1" t="s">
        <v>22</v>
      </c>
      <c r="J29" s="1" t="s">
        <v>76</v>
      </c>
      <c r="K29" s="1" t="s">
        <v>37</v>
      </c>
      <c r="L29" s="1" t="s">
        <v>38</v>
      </c>
      <c r="M29" s="1" t="s">
        <v>236</v>
      </c>
      <c r="N29" s="1" t="s">
        <v>237</v>
      </c>
      <c r="O29" s="3" t="s">
        <v>238</v>
      </c>
      <c r="P29" s="1">
        <f t="shared" si="1"/>
        <v>2869</v>
      </c>
      <c r="Q29" s="1" t="s">
        <v>239</v>
      </c>
      <c r="R29" s="1" t="s">
        <v>240</v>
      </c>
      <c r="S29" s="1" t="s">
        <v>31</v>
      </c>
    </row>
    <row r="30" spans="1:19" x14ac:dyDescent="0.2">
      <c r="A30" s="2">
        <v>45478.695850312499</v>
      </c>
      <c r="B30" s="1">
        <v>3372</v>
      </c>
      <c r="C30" s="1" t="s">
        <v>117</v>
      </c>
      <c r="D30" s="1">
        <v>340016828</v>
      </c>
      <c r="E30" s="1" t="s">
        <v>118</v>
      </c>
      <c r="F30" s="1" t="s">
        <v>119</v>
      </c>
      <c r="H30" s="1" t="s">
        <v>120</v>
      </c>
      <c r="I30" s="1" t="s">
        <v>36</v>
      </c>
      <c r="J30" s="1" t="s">
        <v>47</v>
      </c>
      <c r="K30" s="1" t="s">
        <v>77</v>
      </c>
      <c r="L30" s="1" t="s">
        <v>38</v>
      </c>
      <c r="M30" s="1" t="s">
        <v>121</v>
      </c>
      <c r="N30" s="1" t="s">
        <v>122</v>
      </c>
      <c r="O30" s="3" t="s">
        <v>123</v>
      </c>
      <c r="P30" s="1">
        <f t="shared" si="1"/>
        <v>-1804</v>
      </c>
      <c r="Q30" s="1" t="s">
        <v>124</v>
      </c>
      <c r="R30" s="1" t="s">
        <v>125</v>
      </c>
      <c r="S30" s="1" t="s">
        <v>31</v>
      </c>
    </row>
    <row r="31" spans="1:19" x14ac:dyDescent="0.2">
      <c r="A31" s="2">
        <v>45481.676957673611</v>
      </c>
      <c r="B31" s="1">
        <v>3400</v>
      </c>
      <c r="C31" s="1" t="s">
        <v>273</v>
      </c>
      <c r="D31" s="1">
        <v>340017189</v>
      </c>
      <c r="E31" s="1" t="s">
        <v>274</v>
      </c>
      <c r="F31" s="1" t="s">
        <v>275</v>
      </c>
      <c r="H31" s="1" t="s">
        <v>276</v>
      </c>
      <c r="I31" s="1" t="s">
        <v>22</v>
      </c>
      <c r="J31" s="1" t="s">
        <v>57</v>
      </c>
      <c r="K31" s="1" t="s">
        <v>277</v>
      </c>
      <c r="L31" s="1" t="s">
        <v>25</v>
      </c>
      <c r="M31" s="1" t="s">
        <v>278</v>
      </c>
      <c r="N31" s="1" t="s">
        <v>279</v>
      </c>
      <c r="O31" s="3" t="s">
        <v>280</v>
      </c>
      <c r="P31" s="1">
        <f t="shared" si="1"/>
        <v>-361</v>
      </c>
      <c r="Q31" s="1" t="s">
        <v>281</v>
      </c>
      <c r="R31" s="1" t="s">
        <v>282</v>
      </c>
      <c r="S31" s="1" t="s">
        <v>31</v>
      </c>
    </row>
    <row r="32" spans="1:19" x14ac:dyDescent="0.2">
      <c r="A32" s="2">
        <v>45481.701999293982</v>
      </c>
      <c r="B32" s="1">
        <v>3400</v>
      </c>
      <c r="C32" s="1" t="s">
        <v>273</v>
      </c>
      <c r="D32" s="1">
        <v>340019189</v>
      </c>
      <c r="E32" s="1" t="s">
        <v>283</v>
      </c>
      <c r="F32" s="1" t="s">
        <v>284</v>
      </c>
      <c r="G32" s="1" t="s">
        <v>285</v>
      </c>
      <c r="H32" s="1" t="s">
        <v>200</v>
      </c>
      <c r="I32" s="1" t="s">
        <v>36</v>
      </c>
      <c r="J32" s="1" t="s">
        <v>47</v>
      </c>
      <c r="K32" s="1" t="s">
        <v>24</v>
      </c>
      <c r="L32" s="1" t="s">
        <v>286</v>
      </c>
      <c r="M32" s="1" t="s">
        <v>287</v>
      </c>
      <c r="N32" s="1" t="s">
        <v>288</v>
      </c>
      <c r="O32" s="3" t="s">
        <v>289</v>
      </c>
      <c r="P32" s="1">
        <f t="shared" si="1"/>
        <v>-2000</v>
      </c>
      <c r="Q32" s="1" t="s">
        <v>290</v>
      </c>
      <c r="R32" s="1" t="s">
        <v>291</v>
      </c>
      <c r="S32" s="1" t="s">
        <v>31</v>
      </c>
    </row>
    <row r="33" spans="1:19" x14ac:dyDescent="0.2">
      <c r="A33" s="2">
        <v>45482.424861134263</v>
      </c>
      <c r="B33" s="1">
        <v>3401</v>
      </c>
      <c r="C33" s="1" t="s">
        <v>449</v>
      </c>
      <c r="D33" s="1">
        <v>340015976</v>
      </c>
      <c r="E33" s="1" t="s">
        <v>450</v>
      </c>
      <c r="F33" s="1" t="s">
        <v>451</v>
      </c>
      <c r="G33" s="1" t="s">
        <v>110</v>
      </c>
      <c r="H33" s="1" t="s">
        <v>452</v>
      </c>
      <c r="I33" s="1" t="s">
        <v>36</v>
      </c>
      <c r="J33" s="1" t="s">
        <v>47</v>
      </c>
      <c r="K33" s="1" t="s">
        <v>37</v>
      </c>
      <c r="L33" s="1" t="s">
        <v>38</v>
      </c>
      <c r="M33" s="1" t="s">
        <v>453</v>
      </c>
      <c r="N33" s="1" t="s">
        <v>454</v>
      </c>
      <c r="O33" s="3" t="s">
        <v>455</v>
      </c>
      <c r="P33" s="1">
        <f t="shared" si="1"/>
        <v>3213</v>
      </c>
      <c r="Q33" s="1" t="s">
        <v>456</v>
      </c>
      <c r="R33" s="1" t="s">
        <v>457</v>
      </c>
      <c r="S33" s="1" t="s">
        <v>31</v>
      </c>
    </row>
    <row r="34" spans="1:19" x14ac:dyDescent="0.2">
      <c r="A34" s="2">
        <v>45482.475575219913</v>
      </c>
      <c r="B34" s="1">
        <v>3402</v>
      </c>
      <c r="C34" s="1" t="s">
        <v>482</v>
      </c>
      <c r="D34" s="1">
        <v>340016082</v>
      </c>
      <c r="E34" s="1" t="s">
        <v>483</v>
      </c>
      <c r="F34" s="1" t="s">
        <v>484</v>
      </c>
      <c r="H34" s="1" t="s">
        <v>485</v>
      </c>
      <c r="I34" s="1" t="s">
        <v>22</v>
      </c>
      <c r="J34" s="1" t="s">
        <v>57</v>
      </c>
      <c r="K34" s="1" t="s">
        <v>37</v>
      </c>
      <c r="L34" s="1" t="s">
        <v>38</v>
      </c>
      <c r="M34" s="1" t="s">
        <v>486</v>
      </c>
      <c r="N34" s="1" t="s">
        <v>487</v>
      </c>
      <c r="O34" s="3" t="s">
        <v>488</v>
      </c>
      <c r="P34" s="1">
        <f t="shared" si="1"/>
        <v>-106</v>
      </c>
      <c r="Q34" s="1" t="s">
        <v>489</v>
      </c>
      <c r="R34" s="1" t="s">
        <v>490</v>
      </c>
      <c r="S34" s="1" t="s">
        <v>31</v>
      </c>
    </row>
    <row r="35" spans="1:19" x14ac:dyDescent="0.2">
      <c r="A35" s="2">
        <v>45482.475770034725</v>
      </c>
      <c r="B35" s="1">
        <v>3402</v>
      </c>
      <c r="C35" s="1" t="s">
        <v>482</v>
      </c>
      <c r="D35" s="1">
        <v>340016991</v>
      </c>
      <c r="E35" s="1" t="s">
        <v>491</v>
      </c>
      <c r="F35" s="1" t="s">
        <v>492</v>
      </c>
      <c r="H35" s="1" t="s">
        <v>493</v>
      </c>
      <c r="I35" s="1" t="s">
        <v>22</v>
      </c>
      <c r="J35" s="1" t="s">
        <v>47</v>
      </c>
      <c r="K35" s="1" t="s">
        <v>77</v>
      </c>
      <c r="L35" s="1" t="s">
        <v>38</v>
      </c>
      <c r="M35" s="1" t="s">
        <v>494</v>
      </c>
      <c r="N35" s="1" t="s">
        <v>495</v>
      </c>
      <c r="O35" s="3" t="s">
        <v>496</v>
      </c>
      <c r="P35" s="1">
        <f t="shared" si="1"/>
        <v>-909</v>
      </c>
      <c r="Q35" s="1" t="s">
        <v>497</v>
      </c>
      <c r="R35" s="1" t="s">
        <v>498</v>
      </c>
      <c r="S35" s="1" t="s">
        <v>31</v>
      </c>
    </row>
    <row r="36" spans="1:19" x14ac:dyDescent="0.2">
      <c r="A36" s="2">
        <v>45481.446941226852</v>
      </c>
      <c r="B36" s="1">
        <v>3403</v>
      </c>
      <c r="C36" s="1" t="s">
        <v>214</v>
      </c>
      <c r="D36" s="1">
        <v>340016964</v>
      </c>
      <c r="E36" s="1" t="s">
        <v>215</v>
      </c>
      <c r="F36" s="1" t="s">
        <v>216</v>
      </c>
      <c r="H36" s="1" t="s">
        <v>217</v>
      </c>
      <c r="I36" s="1" t="s">
        <v>22</v>
      </c>
      <c r="J36" s="1" t="s">
        <v>47</v>
      </c>
      <c r="K36" s="1" t="s">
        <v>37</v>
      </c>
      <c r="L36" s="1" t="s">
        <v>38</v>
      </c>
      <c r="M36" s="1" t="s">
        <v>218</v>
      </c>
      <c r="N36" s="1" t="s">
        <v>219</v>
      </c>
      <c r="O36" s="3" t="s">
        <v>220</v>
      </c>
      <c r="P36" s="1">
        <f t="shared" si="1"/>
        <v>27</v>
      </c>
      <c r="Q36" s="1" t="s">
        <v>221</v>
      </c>
      <c r="R36" s="1" t="s">
        <v>222</v>
      </c>
      <c r="S36" s="1" t="s">
        <v>31</v>
      </c>
    </row>
    <row r="37" spans="1:19" x14ac:dyDescent="0.2">
      <c r="A37" s="2">
        <v>45482.416115914355</v>
      </c>
      <c r="B37" s="1">
        <v>3404</v>
      </c>
      <c r="C37" s="1" t="s">
        <v>433</v>
      </c>
      <c r="D37" s="1">
        <v>340014135</v>
      </c>
      <c r="E37" s="1" t="s">
        <v>434</v>
      </c>
      <c r="F37" s="1" t="s">
        <v>435</v>
      </c>
      <c r="G37" s="1" t="s">
        <v>74</v>
      </c>
      <c r="H37" s="1" t="s">
        <v>436</v>
      </c>
      <c r="I37" s="1" t="s">
        <v>22</v>
      </c>
      <c r="J37" s="1" t="s">
        <v>76</v>
      </c>
      <c r="K37" s="1" t="s">
        <v>77</v>
      </c>
      <c r="L37" s="1" t="s">
        <v>38</v>
      </c>
      <c r="M37" s="1" t="s">
        <v>437</v>
      </c>
      <c r="N37" s="1" t="s">
        <v>438</v>
      </c>
      <c r="O37" s="3" t="s">
        <v>439</v>
      </c>
      <c r="P37" s="1">
        <f t="shared" si="1"/>
        <v>2829</v>
      </c>
      <c r="Q37" s="1" t="s">
        <v>440</v>
      </c>
      <c r="R37" s="1" t="s">
        <v>441</v>
      </c>
      <c r="S37" s="1" t="s">
        <v>31</v>
      </c>
    </row>
    <row r="38" spans="1:19" x14ac:dyDescent="0.2">
      <c r="A38" s="2">
        <v>45482.418543831023</v>
      </c>
      <c r="B38" s="1">
        <v>3404</v>
      </c>
      <c r="C38" s="1" t="s">
        <v>433</v>
      </c>
      <c r="D38" s="1">
        <v>340055324</v>
      </c>
      <c r="E38" s="1" t="s">
        <v>442</v>
      </c>
      <c r="F38" s="1" t="s">
        <v>443</v>
      </c>
      <c r="H38" s="1" t="s">
        <v>93</v>
      </c>
      <c r="I38" s="1" t="s">
        <v>36</v>
      </c>
      <c r="J38" s="1" t="s">
        <v>57</v>
      </c>
      <c r="K38" s="1" t="s">
        <v>37</v>
      </c>
      <c r="L38" s="1" t="s">
        <v>25</v>
      </c>
      <c r="M38" s="1" t="s">
        <v>444</v>
      </c>
      <c r="N38" s="1" t="s">
        <v>445</v>
      </c>
      <c r="O38" s="3" t="s">
        <v>446</v>
      </c>
      <c r="P38" s="1">
        <f t="shared" si="1"/>
        <v>-41189</v>
      </c>
      <c r="Q38" s="1">
        <v>222111841</v>
      </c>
      <c r="R38" s="1" t="s">
        <v>447</v>
      </c>
      <c r="S38" s="1" t="s">
        <v>31</v>
      </c>
    </row>
    <row r="39" spans="1:19" x14ac:dyDescent="0.2">
      <c r="A39" s="2">
        <v>45482.420003969906</v>
      </c>
      <c r="B39" s="1">
        <v>3404</v>
      </c>
      <c r="C39" s="1" t="s">
        <v>433</v>
      </c>
      <c r="D39" s="1">
        <v>340055324</v>
      </c>
      <c r="E39" s="1" t="s">
        <v>442</v>
      </c>
      <c r="F39" s="1" t="s">
        <v>443</v>
      </c>
      <c r="H39" s="1" t="s">
        <v>93</v>
      </c>
      <c r="I39" s="1" t="s">
        <v>36</v>
      </c>
      <c r="J39" s="1" t="s">
        <v>57</v>
      </c>
      <c r="K39" s="1" t="s">
        <v>37</v>
      </c>
      <c r="L39" s="1" t="s">
        <v>25</v>
      </c>
      <c r="M39" s="1" t="s">
        <v>444</v>
      </c>
      <c r="N39" s="1" t="s">
        <v>445</v>
      </c>
      <c r="O39" s="3" t="s">
        <v>446</v>
      </c>
      <c r="P39" s="1">
        <f t="shared" si="1"/>
        <v>0</v>
      </c>
      <c r="Q39" s="1">
        <v>222111886</v>
      </c>
      <c r="R39" s="1" t="s">
        <v>448</v>
      </c>
      <c r="S39" s="1" t="s">
        <v>31</v>
      </c>
    </row>
    <row r="40" spans="1:19" x14ac:dyDescent="0.2">
      <c r="A40" s="2">
        <v>45482.427358657413</v>
      </c>
      <c r="B40" s="1">
        <v>3404</v>
      </c>
      <c r="C40" s="1" t="s">
        <v>433</v>
      </c>
      <c r="D40" s="1">
        <v>340055324</v>
      </c>
      <c r="E40" s="1" t="s">
        <v>442</v>
      </c>
      <c r="F40" s="1" t="s">
        <v>443</v>
      </c>
      <c r="H40" s="1" t="s">
        <v>93</v>
      </c>
      <c r="I40" s="1" t="s">
        <v>36</v>
      </c>
      <c r="J40" s="1" t="s">
        <v>57</v>
      </c>
      <c r="K40" s="1" t="s">
        <v>37</v>
      </c>
      <c r="L40" s="1" t="s">
        <v>25</v>
      </c>
      <c r="M40" s="1" t="s">
        <v>444</v>
      </c>
      <c r="N40" s="1" t="s">
        <v>445</v>
      </c>
      <c r="O40" s="3" t="s">
        <v>446</v>
      </c>
      <c r="P40" s="1">
        <f t="shared" si="1"/>
        <v>0</v>
      </c>
      <c r="Q40" s="1">
        <v>222111841</v>
      </c>
      <c r="R40" s="1" t="s">
        <v>447</v>
      </c>
      <c r="S40" s="1" t="s">
        <v>31</v>
      </c>
    </row>
    <row r="41" spans="1:19" x14ac:dyDescent="0.2">
      <c r="A41" s="2">
        <v>45482.428843067129</v>
      </c>
      <c r="B41" s="1">
        <v>3404</v>
      </c>
      <c r="C41" s="1" t="s">
        <v>433</v>
      </c>
      <c r="D41" s="1">
        <v>340055324</v>
      </c>
      <c r="E41" s="1" t="s">
        <v>442</v>
      </c>
      <c r="F41" s="1" t="s">
        <v>443</v>
      </c>
      <c r="H41" s="1" t="s">
        <v>93</v>
      </c>
      <c r="I41" s="1" t="s">
        <v>36</v>
      </c>
      <c r="J41" s="1" t="s">
        <v>57</v>
      </c>
      <c r="K41" s="1" t="s">
        <v>37</v>
      </c>
      <c r="L41" s="1" t="s">
        <v>25</v>
      </c>
      <c r="M41" s="1" t="s">
        <v>444</v>
      </c>
      <c r="N41" s="1" t="s">
        <v>445</v>
      </c>
      <c r="O41" s="3" t="s">
        <v>446</v>
      </c>
      <c r="P41" s="1">
        <f t="shared" si="1"/>
        <v>0</v>
      </c>
      <c r="Q41" s="1">
        <v>222111886</v>
      </c>
      <c r="R41" s="1" t="s">
        <v>448</v>
      </c>
      <c r="S41" s="1" t="s">
        <v>31</v>
      </c>
    </row>
    <row r="42" spans="1:19" x14ac:dyDescent="0.2">
      <c r="A42" s="2">
        <v>45482.430066111112</v>
      </c>
      <c r="B42" s="1">
        <v>3404</v>
      </c>
      <c r="C42" s="1" t="s">
        <v>433</v>
      </c>
      <c r="D42" s="1">
        <v>340055324</v>
      </c>
      <c r="E42" s="1" t="s">
        <v>442</v>
      </c>
      <c r="F42" s="1" t="s">
        <v>443</v>
      </c>
      <c r="H42" s="1" t="s">
        <v>93</v>
      </c>
      <c r="I42" s="1" t="s">
        <v>36</v>
      </c>
      <c r="J42" s="1" t="s">
        <v>57</v>
      </c>
      <c r="K42" s="1" t="s">
        <v>37</v>
      </c>
      <c r="L42" s="1" t="s">
        <v>25</v>
      </c>
      <c r="M42" s="1" t="s">
        <v>444</v>
      </c>
      <c r="N42" s="1" t="s">
        <v>445</v>
      </c>
      <c r="O42" s="3" t="s">
        <v>446</v>
      </c>
      <c r="P42" s="1">
        <f t="shared" si="1"/>
        <v>0</v>
      </c>
      <c r="Q42" s="1">
        <v>222111993</v>
      </c>
      <c r="R42" s="1" t="s">
        <v>458</v>
      </c>
      <c r="S42" s="1" t="s">
        <v>31</v>
      </c>
    </row>
    <row r="43" spans="1:19" x14ac:dyDescent="0.2">
      <c r="A43" s="2">
        <v>45482.431077615736</v>
      </c>
      <c r="B43" s="1">
        <v>3404</v>
      </c>
      <c r="C43" s="1" t="s">
        <v>433</v>
      </c>
      <c r="D43" s="1">
        <v>340055324</v>
      </c>
      <c r="E43" s="1" t="s">
        <v>442</v>
      </c>
      <c r="F43" s="1" t="s">
        <v>443</v>
      </c>
      <c r="H43" s="1" t="s">
        <v>93</v>
      </c>
      <c r="I43" s="1" t="s">
        <v>36</v>
      </c>
      <c r="J43" s="1" t="s">
        <v>57</v>
      </c>
      <c r="K43" s="1" t="s">
        <v>37</v>
      </c>
      <c r="L43" s="1" t="s">
        <v>25</v>
      </c>
      <c r="M43" s="1" t="s">
        <v>444</v>
      </c>
      <c r="N43" s="1" t="s">
        <v>445</v>
      </c>
      <c r="O43" s="3" t="s">
        <v>446</v>
      </c>
      <c r="P43" s="1">
        <f t="shared" si="1"/>
        <v>0</v>
      </c>
      <c r="Q43" s="1">
        <v>212111887</v>
      </c>
      <c r="R43" s="1" t="s">
        <v>459</v>
      </c>
      <c r="S43" s="1" t="s">
        <v>31</v>
      </c>
    </row>
    <row r="44" spans="1:19" x14ac:dyDescent="0.2">
      <c r="A44" s="2">
        <v>45481.447619409722</v>
      </c>
      <c r="B44" s="1">
        <v>3471</v>
      </c>
      <c r="C44" s="1" t="s">
        <v>223</v>
      </c>
      <c r="D44" s="1">
        <v>340015618</v>
      </c>
      <c r="E44" s="1" t="s">
        <v>224</v>
      </c>
      <c r="F44" s="1" t="s">
        <v>225</v>
      </c>
      <c r="G44" s="1" t="s">
        <v>110</v>
      </c>
      <c r="H44" s="1" t="s">
        <v>226</v>
      </c>
      <c r="I44" s="1" t="s">
        <v>22</v>
      </c>
      <c r="J44" s="1" t="s">
        <v>47</v>
      </c>
      <c r="K44" s="1" t="s">
        <v>227</v>
      </c>
      <c r="L44" s="1" t="s">
        <v>38</v>
      </c>
      <c r="M44" s="1" t="s">
        <v>228</v>
      </c>
      <c r="N44" s="1" t="s">
        <v>229</v>
      </c>
      <c r="O44" s="1" t="s">
        <v>230</v>
      </c>
      <c r="P44" s="1">
        <f t="shared" si="1"/>
        <v>39706</v>
      </c>
      <c r="Q44" s="1" t="s">
        <v>231</v>
      </c>
      <c r="R44" s="1" t="s">
        <v>232</v>
      </c>
      <c r="S44" s="1" t="s">
        <v>31</v>
      </c>
    </row>
    <row r="45" spans="1:19" x14ac:dyDescent="0.2">
      <c r="A45" s="2">
        <v>45481.455686365742</v>
      </c>
      <c r="B45" s="1">
        <v>3471</v>
      </c>
      <c r="C45" s="1" t="s">
        <v>223</v>
      </c>
      <c r="D45" s="1">
        <v>340017073</v>
      </c>
      <c r="E45" s="1" t="s">
        <v>241</v>
      </c>
      <c r="F45" s="1" t="s">
        <v>242</v>
      </c>
      <c r="H45" s="1" t="s">
        <v>200</v>
      </c>
      <c r="I45" s="1" t="s">
        <v>36</v>
      </c>
      <c r="J45" s="1" t="s">
        <v>47</v>
      </c>
      <c r="K45" s="1" t="s">
        <v>77</v>
      </c>
      <c r="L45" s="1" t="s">
        <v>38</v>
      </c>
      <c r="M45" s="1" t="s">
        <v>243</v>
      </c>
      <c r="N45" s="1" t="s">
        <v>244</v>
      </c>
      <c r="O45" s="3" t="s">
        <v>245</v>
      </c>
      <c r="P45" s="1" t="e">
        <f>#REF!-D45</f>
        <v>#REF!</v>
      </c>
      <c r="Q45" s="1" t="s">
        <v>246</v>
      </c>
      <c r="R45" s="1" t="s">
        <v>247</v>
      </c>
      <c r="S45" s="1" t="s">
        <v>31</v>
      </c>
    </row>
    <row r="46" spans="1:19" x14ac:dyDescent="0.2">
      <c r="A46" s="2">
        <v>45483.468779490737</v>
      </c>
      <c r="B46" s="1">
        <v>3500</v>
      </c>
      <c r="C46" s="1" t="s">
        <v>425</v>
      </c>
      <c r="D46" s="1">
        <v>340020343</v>
      </c>
      <c r="E46" s="1" t="s">
        <v>786</v>
      </c>
      <c r="F46" s="1" t="s">
        <v>787</v>
      </c>
      <c r="G46" s="1" t="s">
        <v>110</v>
      </c>
      <c r="H46" s="1" t="s">
        <v>788</v>
      </c>
      <c r="I46" s="1" t="s">
        <v>36</v>
      </c>
      <c r="J46" s="1" t="s">
        <v>57</v>
      </c>
      <c r="K46" s="1" t="s">
        <v>37</v>
      </c>
      <c r="L46" s="1" t="s">
        <v>38</v>
      </c>
      <c r="M46" s="1" t="s">
        <v>789</v>
      </c>
      <c r="N46" s="1" t="s">
        <v>110</v>
      </c>
      <c r="O46" s="3" t="s">
        <v>790</v>
      </c>
      <c r="P46" s="1">
        <f t="shared" ref="P46:P52" si="2">D45-D46</f>
        <v>-3270</v>
      </c>
      <c r="Q46" s="1">
        <v>222112135</v>
      </c>
      <c r="R46" s="1" t="s">
        <v>791</v>
      </c>
      <c r="S46" s="1" t="s">
        <v>31</v>
      </c>
    </row>
    <row r="47" spans="1:19" x14ac:dyDescent="0.2">
      <c r="A47" s="2">
        <v>45482.400722280094</v>
      </c>
      <c r="B47" s="1">
        <v>3500</v>
      </c>
      <c r="C47" s="1" t="s">
        <v>425</v>
      </c>
      <c r="D47" s="1">
        <v>340054338</v>
      </c>
      <c r="E47" s="1" t="s">
        <v>426</v>
      </c>
      <c r="F47" s="1" t="s">
        <v>427</v>
      </c>
      <c r="H47" s="1" t="s">
        <v>428</v>
      </c>
      <c r="I47" s="1" t="s">
        <v>22</v>
      </c>
      <c r="J47" s="1" t="s">
        <v>23</v>
      </c>
      <c r="K47" s="1" t="s">
        <v>37</v>
      </c>
      <c r="L47" s="1" t="s">
        <v>38</v>
      </c>
      <c r="M47" s="1" t="s">
        <v>429</v>
      </c>
      <c r="N47" s="1" t="s">
        <v>430</v>
      </c>
      <c r="O47" s="3" t="s">
        <v>431</v>
      </c>
      <c r="P47" s="1">
        <f t="shared" si="2"/>
        <v>-33995</v>
      </c>
      <c r="Q47" s="1">
        <v>212112008</v>
      </c>
      <c r="R47" s="1" t="s">
        <v>432</v>
      </c>
      <c r="S47" s="1" t="s">
        <v>31</v>
      </c>
    </row>
    <row r="48" spans="1:19" x14ac:dyDescent="0.2">
      <c r="A48" s="2">
        <v>45482.695439884264</v>
      </c>
      <c r="B48" s="1">
        <v>3500</v>
      </c>
      <c r="C48" s="1" t="s">
        <v>425</v>
      </c>
      <c r="D48" s="1">
        <v>340056217</v>
      </c>
      <c r="E48" s="1" t="s">
        <v>687</v>
      </c>
      <c r="F48" s="1" t="s">
        <v>688</v>
      </c>
      <c r="H48" s="5" t="s">
        <v>136</v>
      </c>
      <c r="I48" s="1" t="s">
        <v>22</v>
      </c>
      <c r="J48" s="1" t="s">
        <v>23</v>
      </c>
      <c r="K48" s="1" t="s">
        <v>37</v>
      </c>
      <c r="L48" s="1" t="s">
        <v>137</v>
      </c>
      <c r="M48" s="1" t="s">
        <v>689</v>
      </c>
      <c r="N48" s="1" t="s">
        <v>690</v>
      </c>
      <c r="O48" s="3" t="s">
        <v>691</v>
      </c>
      <c r="P48" s="1">
        <f t="shared" si="2"/>
        <v>-1879</v>
      </c>
      <c r="Q48" s="1">
        <v>212112014</v>
      </c>
      <c r="R48" s="1" t="s">
        <v>692</v>
      </c>
      <c r="S48" s="1" t="s">
        <v>31</v>
      </c>
    </row>
    <row r="49" spans="1:19" x14ac:dyDescent="0.2">
      <c r="A49" s="2">
        <v>45483.362639027779</v>
      </c>
      <c r="B49" s="1">
        <v>3500</v>
      </c>
      <c r="C49" s="1" t="s">
        <v>425</v>
      </c>
      <c r="D49" s="1">
        <v>340056759</v>
      </c>
      <c r="E49" s="1" t="s">
        <v>711</v>
      </c>
      <c r="F49" s="1" t="s">
        <v>712</v>
      </c>
      <c r="H49" s="5" t="s">
        <v>136</v>
      </c>
      <c r="I49" s="1" t="s">
        <v>22</v>
      </c>
      <c r="J49" s="1" t="s">
        <v>23</v>
      </c>
      <c r="K49" s="1" t="s">
        <v>24</v>
      </c>
      <c r="L49" s="1" t="s">
        <v>137</v>
      </c>
      <c r="M49" s="1" t="s">
        <v>713</v>
      </c>
      <c r="N49" s="1" t="s">
        <v>714</v>
      </c>
      <c r="O49" s="3" t="s">
        <v>715</v>
      </c>
      <c r="P49" s="1">
        <f t="shared" si="2"/>
        <v>-542</v>
      </c>
      <c r="Q49" s="1">
        <v>222112348</v>
      </c>
      <c r="R49" s="1" t="s">
        <v>716</v>
      </c>
      <c r="S49" s="1" t="s">
        <v>31</v>
      </c>
    </row>
    <row r="50" spans="1:19" x14ac:dyDescent="0.2">
      <c r="A50" s="2">
        <v>45482.538392743052</v>
      </c>
      <c r="B50" s="1">
        <v>3500</v>
      </c>
      <c r="C50" s="1" t="s">
        <v>425</v>
      </c>
      <c r="D50" s="1">
        <v>340057016</v>
      </c>
      <c r="E50" s="1" t="s">
        <v>513</v>
      </c>
      <c r="F50" s="1" t="s">
        <v>514</v>
      </c>
      <c r="H50" s="1" t="s">
        <v>515</v>
      </c>
      <c r="I50" s="1" t="s">
        <v>36</v>
      </c>
      <c r="J50" s="1" t="s">
        <v>23</v>
      </c>
      <c r="K50" s="1" t="s">
        <v>37</v>
      </c>
      <c r="L50" s="1" t="s">
        <v>38</v>
      </c>
      <c r="M50" s="1" t="s">
        <v>516</v>
      </c>
      <c r="N50" s="1" t="s">
        <v>517</v>
      </c>
      <c r="O50" s="3" t="s">
        <v>518</v>
      </c>
      <c r="P50" s="1">
        <f t="shared" si="2"/>
        <v>-257</v>
      </c>
      <c r="Q50" s="1">
        <v>222111869</v>
      </c>
      <c r="R50" s="1" t="s">
        <v>519</v>
      </c>
      <c r="S50" s="1" t="s">
        <v>31</v>
      </c>
    </row>
    <row r="51" spans="1:19" x14ac:dyDescent="0.2">
      <c r="A51" s="2">
        <v>45482.613299062505</v>
      </c>
      <c r="B51" s="1">
        <v>3501</v>
      </c>
      <c r="C51" s="1" t="s">
        <v>600</v>
      </c>
      <c r="D51" s="1">
        <v>340054216</v>
      </c>
      <c r="E51" s="1" t="s">
        <v>601</v>
      </c>
      <c r="F51" s="1" t="s">
        <v>602</v>
      </c>
      <c r="H51" s="1" t="s">
        <v>603</v>
      </c>
      <c r="I51" s="1" t="s">
        <v>22</v>
      </c>
      <c r="J51" s="1" t="s">
        <v>57</v>
      </c>
      <c r="K51" s="1" t="s">
        <v>37</v>
      </c>
      <c r="L51" s="1" t="s">
        <v>38</v>
      </c>
      <c r="M51" s="1" t="s">
        <v>604</v>
      </c>
      <c r="N51" s="1" t="s">
        <v>605</v>
      </c>
      <c r="O51" s="3" t="s">
        <v>606</v>
      </c>
      <c r="P51" s="1">
        <f t="shared" si="2"/>
        <v>2800</v>
      </c>
      <c r="Q51" s="1" t="s">
        <v>607</v>
      </c>
      <c r="R51" s="1" t="s">
        <v>608</v>
      </c>
      <c r="S51" s="1" t="s">
        <v>31</v>
      </c>
    </row>
    <row r="52" spans="1:19" x14ac:dyDescent="0.2">
      <c r="A52" s="2">
        <v>45483.407828599535</v>
      </c>
      <c r="B52" s="1">
        <v>3501</v>
      </c>
      <c r="C52" s="1" t="s">
        <v>600</v>
      </c>
      <c r="D52" s="1">
        <v>340054216</v>
      </c>
      <c r="E52" s="1" t="s">
        <v>601</v>
      </c>
      <c r="F52" s="1" t="s">
        <v>602</v>
      </c>
      <c r="H52" s="1" t="s">
        <v>603</v>
      </c>
      <c r="I52" s="1" t="s">
        <v>22</v>
      </c>
      <c r="J52" s="1" t="s">
        <v>57</v>
      </c>
      <c r="K52" s="1" t="s">
        <v>37</v>
      </c>
      <c r="L52" s="1" t="s">
        <v>38</v>
      </c>
      <c r="M52" s="1" t="s">
        <v>604</v>
      </c>
      <c r="N52" s="1" t="s">
        <v>605</v>
      </c>
      <c r="O52" s="3" t="s">
        <v>606</v>
      </c>
      <c r="P52" s="1">
        <f t="shared" si="2"/>
        <v>0</v>
      </c>
      <c r="Q52" s="1" t="s">
        <v>607</v>
      </c>
      <c r="R52" s="1" t="s">
        <v>608</v>
      </c>
      <c r="S52" s="1" t="s">
        <v>31</v>
      </c>
    </row>
    <row r="53" spans="1:19" x14ac:dyDescent="0.2">
      <c r="A53" s="2">
        <v>45483.323708912038</v>
      </c>
      <c r="B53" s="1">
        <v>3502</v>
      </c>
      <c r="C53" s="1" t="s">
        <v>701</v>
      </c>
      <c r="D53" s="1">
        <v>340050044</v>
      </c>
      <c r="E53" s="1" t="s">
        <v>702</v>
      </c>
      <c r="F53" s="1" t="s">
        <v>703</v>
      </c>
      <c r="I53" s="1" t="s">
        <v>22</v>
      </c>
      <c r="J53" s="1" t="s">
        <v>57</v>
      </c>
      <c r="K53" s="1" t="s">
        <v>37</v>
      </c>
      <c r="L53" s="1" t="s">
        <v>137</v>
      </c>
      <c r="M53" s="1" t="s">
        <v>704</v>
      </c>
      <c r="N53" s="1" t="s">
        <v>708</v>
      </c>
      <c r="O53" s="3" t="s">
        <v>706</v>
      </c>
      <c r="P53" s="1" t="e">
        <f>#REF!-D53</f>
        <v>#REF!</v>
      </c>
      <c r="Q53" s="1" t="s">
        <v>709</v>
      </c>
      <c r="R53" s="1" t="s">
        <v>710</v>
      </c>
      <c r="S53" s="1" t="s">
        <v>31</v>
      </c>
    </row>
    <row r="54" spans="1:19" x14ac:dyDescent="0.2">
      <c r="A54" s="2">
        <v>45482.59908594907</v>
      </c>
      <c r="B54" s="1">
        <v>3503</v>
      </c>
      <c r="C54" s="1" t="s">
        <v>559</v>
      </c>
      <c r="D54" s="1">
        <v>340017054</v>
      </c>
      <c r="E54" s="1" t="s">
        <v>560</v>
      </c>
      <c r="F54" s="1" t="s">
        <v>561</v>
      </c>
      <c r="H54" s="1" t="s">
        <v>200</v>
      </c>
      <c r="I54" s="1" t="s">
        <v>22</v>
      </c>
      <c r="J54" s="1" t="s">
        <v>47</v>
      </c>
      <c r="K54" s="1" t="s">
        <v>37</v>
      </c>
      <c r="L54" s="1" t="s">
        <v>38</v>
      </c>
      <c r="M54" s="1" t="s">
        <v>562</v>
      </c>
      <c r="N54" s="1" t="s">
        <v>563</v>
      </c>
      <c r="O54" s="3" t="s">
        <v>564</v>
      </c>
      <c r="P54" s="1">
        <f t="shared" ref="P54:P58" si="3">D53-D54</f>
        <v>32990</v>
      </c>
      <c r="Q54" s="1" t="s">
        <v>565</v>
      </c>
      <c r="R54" s="1" t="s">
        <v>566</v>
      </c>
      <c r="S54" s="1" t="s">
        <v>31</v>
      </c>
    </row>
    <row r="55" spans="1:19" x14ac:dyDescent="0.2">
      <c r="A55" s="2">
        <v>45482.601511504632</v>
      </c>
      <c r="B55" s="1">
        <v>3503</v>
      </c>
      <c r="C55" s="1" t="s">
        <v>559</v>
      </c>
      <c r="D55" s="1">
        <v>340050022</v>
      </c>
      <c r="E55" s="1" t="s">
        <v>575</v>
      </c>
      <c r="F55" s="1" t="s">
        <v>576</v>
      </c>
      <c r="H55" s="1" t="s">
        <v>577</v>
      </c>
      <c r="I55" s="1" t="s">
        <v>22</v>
      </c>
      <c r="J55" s="1" t="s">
        <v>57</v>
      </c>
      <c r="K55" s="1" t="s">
        <v>24</v>
      </c>
      <c r="L55" s="1" t="s">
        <v>38</v>
      </c>
      <c r="M55" s="1" t="s">
        <v>578</v>
      </c>
      <c r="N55" s="1" t="s">
        <v>579</v>
      </c>
      <c r="O55" s="3" t="s">
        <v>580</v>
      </c>
      <c r="P55" s="1">
        <f t="shared" si="3"/>
        <v>-32968</v>
      </c>
      <c r="Q55" s="1" t="s">
        <v>581</v>
      </c>
      <c r="R55" s="1" t="s">
        <v>582</v>
      </c>
      <c r="S55" s="1" t="s">
        <v>31</v>
      </c>
    </row>
    <row r="56" spans="1:19" x14ac:dyDescent="0.2">
      <c r="A56" s="2">
        <v>45482.625834918981</v>
      </c>
      <c r="B56" s="1">
        <v>3504</v>
      </c>
      <c r="C56" s="1" t="s">
        <v>638</v>
      </c>
      <c r="D56" s="1">
        <v>340015038</v>
      </c>
      <c r="E56" s="1" t="s">
        <v>639</v>
      </c>
      <c r="F56" s="1" t="s">
        <v>640</v>
      </c>
      <c r="H56" s="1" t="s">
        <v>641</v>
      </c>
      <c r="I56" s="1" t="s">
        <v>36</v>
      </c>
      <c r="J56" s="1" t="s">
        <v>47</v>
      </c>
      <c r="K56" s="1" t="s">
        <v>77</v>
      </c>
      <c r="L56" s="1" t="s">
        <v>38</v>
      </c>
      <c r="M56" s="1" t="s">
        <v>642</v>
      </c>
      <c r="N56" s="1" t="s">
        <v>643</v>
      </c>
      <c r="O56" s="3" t="s">
        <v>644</v>
      </c>
      <c r="P56" s="1">
        <f t="shared" si="3"/>
        <v>34984</v>
      </c>
      <c r="Q56" s="1" t="s">
        <v>645</v>
      </c>
      <c r="R56" s="1" t="s">
        <v>646</v>
      </c>
      <c r="S56" s="1" t="s">
        <v>31</v>
      </c>
    </row>
    <row r="57" spans="1:19" x14ac:dyDescent="0.2">
      <c r="A57" s="2">
        <v>45482.616235717593</v>
      </c>
      <c r="B57" s="1">
        <v>3505</v>
      </c>
      <c r="C57" s="1" t="s">
        <v>614</v>
      </c>
      <c r="D57" s="1">
        <v>340056340</v>
      </c>
      <c r="E57" s="1" t="s">
        <v>615</v>
      </c>
      <c r="F57" s="1" t="s">
        <v>616</v>
      </c>
      <c r="H57" s="1" t="s">
        <v>209</v>
      </c>
      <c r="I57" s="1" t="s">
        <v>36</v>
      </c>
      <c r="J57" s="1" t="s">
        <v>23</v>
      </c>
      <c r="K57" s="1" t="s">
        <v>24</v>
      </c>
      <c r="L57" s="1" t="s">
        <v>137</v>
      </c>
      <c r="M57" s="1" t="s">
        <v>617</v>
      </c>
      <c r="N57" s="1" t="s">
        <v>618</v>
      </c>
      <c r="O57" s="3" t="s">
        <v>619</v>
      </c>
      <c r="P57" s="1">
        <f t="shared" si="3"/>
        <v>-41302</v>
      </c>
      <c r="Q57" s="1" t="s">
        <v>620</v>
      </c>
      <c r="R57" s="1" t="s">
        <v>621</v>
      </c>
      <c r="S57" s="1" t="s">
        <v>31</v>
      </c>
    </row>
    <row r="58" spans="1:19" x14ac:dyDescent="0.2">
      <c r="A58" s="2">
        <v>45482.611363344906</v>
      </c>
      <c r="B58" s="1">
        <v>3506</v>
      </c>
      <c r="C58" s="1" t="s">
        <v>591</v>
      </c>
      <c r="D58" s="1">
        <v>340012812</v>
      </c>
      <c r="E58" s="1" t="s">
        <v>592</v>
      </c>
      <c r="F58" s="1" t="s">
        <v>593</v>
      </c>
      <c r="H58" s="1" t="s">
        <v>594</v>
      </c>
      <c r="I58" s="1" t="s">
        <v>22</v>
      </c>
      <c r="J58" s="1" t="s">
        <v>47</v>
      </c>
      <c r="K58" s="1" t="s">
        <v>37</v>
      </c>
      <c r="L58" s="1" t="s">
        <v>38</v>
      </c>
      <c r="M58" s="1" t="s">
        <v>595</v>
      </c>
      <c r="N58" s="1" t="s">
        <v>596</v>
      </c>
      <c r="O58" s="3" t="s">
        <v>597</v>
      </c>
      <c r="P58" s="1">
        <f t="shared" si="3"/>
        <v>43528</v>
      </c>
      <c r="Q58" s="1" t="s">
        <v>598</v>
      </c>
      <c r="R58" s="1" t="s">
        <v>599</v>
      </c>
      <c r="S58" s="1" t="s">
        <v>31</v>
      </c>
    </row>
    <row r="59" spans="1:19" x14ac:dyDescent="0.2">
      <c r="A59" s="2">
        <v>45483.449105960652</v>
      </c>
      <c r="B59" s="1">
        <v>3506</v>
      </c>
      <c r="C59" s="1" t="s">
        <v>591</v>
      </c>
      <c r="D59" s="1">
        <v>340016620</v>
      </c>
      <c r="E59" s="1" t="s">
        <v>609</v>
      </c>
      <c r="F59" s="1" t="s">
        <v>610</v>
      </c>
      <c r="H59" s="1" t="s">
        <v>782</v>
      </c>
      <c r="I59" s="1" t="s">
        <v>22</v>
      </c>
      <c r="J59" s="1" t="s">
        <v>23</v>
      </c>
      <c r="K59" s="1" t="s">
        <v>37</v>
      </c>
      <c r="L59" s="1" t="s">
        <v>38</v>
      </c>
      <c r="M59" s="1" t="s">
        <v>783</v>
      </c>
      <c r="N59" s="1" t="s">
        <v>612</v>
      </c>
      <c r="O59" s="3" t="s">
        <v>613</v>
      </c>
      <c r="P59" s="1" t="e">
        <f t="shared" ref="P59:P60" si="4">#REF!-D59</f>
        <v>#REF!</v>
      </c>
      <c r="Q59" s="1" t="s">
        <v>978</v>
      </c>
      <c r="R59" s="1" t="s">
        <v>785</v>
      </c>
      <c r="S59" s="1" t="s">
        <v>31</v>
      </c>
    </row>
    <row r="60" spans="1:19" x14ac:dyDescent="0.2">
      <c r="A60" s="2">
        <v>45483.679887962964</v>
      </c>
      <c r="B60" s="1">
        <v>3508</v>
      </c>
      <c r="C60" s="1">
        <v>3508</v>
      </c>
      <c r="D60" s="1">
        <v>340013352</v>
      </c>
      <c r="E60" s="1" t="s">
        <v>537</v>
      </c>
      <c r="F60" s="1" t="s">
        <v>538</v>
      </c>
      <c r="H60" s="5" t="s">
        <v>102</v>
      </c>
      <c r="I60" s="1" t="s">
        <v>22</v>
      </c>
      <c r="J60" s="1" t="s">
        <v>57</v>
      </c>
      <c r="K60" s="1" t="s">
        <v>24</v>
      </c>
      <c r="L60" s="1" t="s">
        <v>25</v>
      </c>
      <c r="M60" s="1" t="s">
        <v>539</v>
      </c>
      <c r="N60" s="1" t="s">
        <v>808</v>
      </c>
      <c r="O60" s="3" t="s">
        <v>541</v>
      </c>
      <c r="P60" s="1" t="e">
        <f t="shared" si="4"/>
        <v>#REF!</v>
      </c>
      <c r="Q60" s="1" t="s">
        <v>809</v>
      </c>
      <c r="R60" s="1" t="s">
        <v>810</v>
      </c>
      <c r="S60" s="1" t="s">
        <v>31</v>
      </c>
    </row>
    <row r="61" spans="1:19" x14ac:dyDescent="0.2">
      <c r="A61" s="2">
        <v>45482.486025636579</v>
      </c>
      <c r="B61" s="1">
        <v>3509</v>
      </c>
      <c r="C61" s="1" t="s">
        <v>499</v>
      </c>
      <c r="D61" s="1">
        <v>340017850</v>
      </c>
      <c r="E61" s="1" t="s">
        <v>500</v>
      </c>
      <c r="F61" s="1" t="s">
        <v>501</v>
      </c>
      <c r="H61" s="5" t="s">
        <v>136</v>
      </c>
      <c r="I61" s="1" t="s">
        <v>36</v>
      </c>
      <c r="J61" s="1" t="s">
        <v>57</v>
      </c>
      <c r="K61" s="1" t="s">
        <v>37</v>
      </c>
      <c r="L61" s="1" t="s">
        <v>137</v>
      </c>
      <c r="M61" s="1" t="s">
        <v>502</v>
      </c>
      <c r="N61" s="1" t="s">
        <v>503</v>
      </c>
      <c r="O61" s="3" t="s">
        <v>504</v>
      </c>
      <c r="P61" s="1">
        <f>D60-D61</f>
        <v>-4498</v>
      </c>
      <c r="Q61" s="1" t="s">
        <v>505</v>
      </c>
      <c r="R61" s="1" t="s">
        <v>506</v>
      </c>
      <c r="S61" s="1" t="s">
        <v>31</v>
      </c>
    </row>
    <row r="62" spans="1:19" x14ac:dyDescent="0.2">
      <c r="A62" s="2">
        <v>45483.383462951388</v>
      </c>
      <c r="B62" s="1">
        <v>3510</v>
      </c>
      <c r="C62" s="1" t="s">
        <v>717</v>
      </c>
      <c r="D62" s="1">
        <v>350070050</v>
      </c>
      <c r="E62" s="1" t="s">
        <v>718</v>
      </c>
      <c r="F62" s="1" t="s">
        <v>719</v>
      </c>
      <c r="H62" s="1" t="s">
        <v>493</v>
      </c>
      <c r="I62" s="1" t="s">
        <v>36</v>
      </c>
      <c r="J62" s="1" t="s">
        <v>57</v>
      </c>
      <c r="K62" s="1" t="s">
        <v>37</v>
      </c>
      <c r="L62" s="1" t="s">
        <v>38</v>
      </c>
      <c r="M62" s="1" t="s">
        <v>720</v>
      </c>
      <c r="N62" s="1" t="s">
        <v>721</v>
      </c>
      <c r="O62" s="3" t="s">
        <v>722</v>
      </c>
      <c r="P62" s="1" t="e">
        <f>#REF!-D62</f>
        <v>#REF!</v>
      </c>
      <c r="Q62" s="1">
        <v>222112426</v>
      </c>
      <c r="R62" s="1" t="s">
        <v>723</v>
      </c>
      <c r="S62" s="1" t="s">
        <v>31</v>
      </c>
    </row>
    <row r="63" spans="1:19" x14ac:dyDescent="0.2">
      <c r="A63" s="2">
        <v>45482.62277736111</v>
      </c>
      <c r="B63" s="1">
        <v>3513</v>
      </c>
      <c r="C63" s="1" t="s">
        <v>630</v>
      </c>
      <c r="D63" s="1">
        <v>340054346</v>
      </c>
      <c r="E63" s="1" t="s">
        <v>631</v>
      </c>
      <c r="F63" s="1" t="s">
        <v>632</v>
      </c>
      <c r="H63" s="1" t="s">
        <v>633</v>
      </c>
      <c r="I63" s="1" t="s">
        <v>36</v>
      </c>
      <c r="J63" s="1" t="s">
        <v>57</v>
      </c>
      <c r="K63" s="1" t="s">
        <v>37</v>
      </c>
      <c r="L63" s="1" t="s">
        <v>38</v>
      </c>
      <c r="M63" s="1" t="s">
        <v>634</v>
      </c>
      <c r="N63" s="1" t="s">
        <v>635</v>
      </c>
      <c r="O63" s="3" t="s">
        <v>636</v>
      </c>
      <c r="P63" s="1">
        <f t="shared" ref="P63:P71" si="5">D62-D63</f>
        <v>10015704</v>
      </c>
      <c r="Q63" s="1">
        <v>222112077</v>
      </c>
      <c r="R63" s="1" t="s">
        <v>637</v>
      </c>
      <c r="S63" s="1" t="s">
        <v>31</v>
      </c>
    </row>
    <row r="64" spans="1:19" x14ac:dyDescent="0.2">
      <c r="A64" s="2">
        <v>45482.392981956014</v>
      </c>
      <c r="B64" s="1">
        <v>3515</v>
      </c>
      <c r="C64" s="1" t="s">
        <v>399</v>
      </c>
      <c r="D64" s="1">
        <v>340016268</v>
      </c>
      <c r="E64" s="1" t="s">
        <v>408</v>
      </c>
      <c r="F64" s="1" t="s">
        <v>409</v>
      </c>
      <c r="H64" s="1" t="s">
        <v>410</v>
      </c>
      <c r="I64" s="1" t="s">
        <v>36</v>
      </c>
      <c r="J64" s="1" t="s">
        <v>47</v>
      </c>
      <c r="K64" s="1" t="s">
        <v>77</v>
      </c>
      <c r="L64" s="1" t="s">
        <v>38</v>
      </c>
      <c r="M64" s="1" t="s">
        <v>411</v>
      </c>
      <c r="N64" s="1" t="s">
        <v>412</v>
      </c>
      <c r="O64" s="3" t="s">
        <v>413</v>
      </c>
      <c r="P64" s="1">
        <f t="shared" si="5"/>
        <v>38078</v>
      </c>
      <c r="Q64" s="4">
        <v>2.12111837212112E+17</v>
      </c>
      <c r="R64" s="1" t="s">
        <v>414</v>
      </c>
      <c r="S64" s="1" t="s">
        <v>31</v>
      </c>
    </row>
    <row r="65" spans="1:19" x14ac:dyDescent="0.2">
      <c r="A65" s="2">
        <v>45482.392310752315</v>
      </c>
      <c r="B65" s="1">
        <v>3515</v>
      </c>
      <c r="C65" s="1" t="s">
        <v>399</v>
      </c>
      <c r="D65" s="1">
        <v>340016879</v>
      </c>
      <c r="E65" s="1" t="s">
        <v>400</v>
      </c>
      <c r="F65" s="1" t="s">
        <v>401</v>
      </c>
      <c r="H65" s="1" t="s">
        <v>402</v>
      </c>
      <c r="I65" s="1" t="s">
        <v>22</v>
      </c>
      <c r="J65" s="1" t="s">
        <v>57</v>
      </c>
      <c r="K65" s="1" t="s">
        <v>37</v>
      </c>
      <c r="L65" s="1" t="s">
        <v>38</v>
      </c>
      <c r="M65" s="1" t="s">
        <v>403</v>
      </c>
      <c r="N65" s="1" t="s">
        <v>404</v>
      </c>
      <c r="O65" s="3" t="s">
        <v>405</v>
      </c>
      <c r="P65" s="1">
        <f t="shared" si="5"/>
        <v>-611</v>
      </c>
      <c r="Q65" s="1" t="s">
        <v>406</v>
      </c>
      <c r="R65" s="1" t="s">
        <v>407</v>
      </c>
      <c r="S65" s="1" t="s">
        <v>31</v>
      </c>
    </row>
    <row r="66" spans="1:19" x14ac:dyDescent="0.2">
      <c r="A66" s="2">
        <v>45482.3908328588</v>
      </c>
      <c r="B66" s="1">
        <v>3516</v>
      </c>
      <c r="C66" s="1" t="s">
        <v>391</v>
      </c>
      <c r="D66" s="1">
        <v>340050252</v>
      </c>
      <c r="E66" s="1" t="s">
        <v>392</v>
      </c>
      <c r="F66" s="1" t="s">
        <v>393</v>
      </c>
      <c r="H66" s="5" t="s">
        <v>136</v>
      </c>
      <c r="I66" s="1" t="s">
        <v>22</v>
      </c>
      <c r="J66" s="1" t="s">
        <v>57</v>
      </c>
      <c r="K66" s="1" t="s">
        <v>37</v>
      </c>
      <c r="L66" s="1" t="s">
        <v>137</v>
      </c>
      <c r="M66" s="1" t="s">
        <v>394</v>
      </c>
      <c r="N66" s="1" t="s">
        <v>395</v>
      </c>
      <c r="O66" s="3" t="s">
        <v>396</v>
      </c>
      <c r="P66" s="1">
        <f t="shared" si="5"/>
        <v>-33373</v>
      </c>
      <c r="Q66" s="1" t="s">
        <v>397</v>
      </c>
      <c r="R66" s="1" t="s">
        <v>398</v>
      </c>
      <c r="S66" s="1" t="s">
        <v>31</v>
      </c>
    </row>
    <row r="67" spans="1:19" x14ac:dyDescent="0.2">
      <c r="A67" s="2">
        <v>45483.425513819442</v>
      </c>
      <c r="B67" s="1">
        <v>3517</v>
      </c>
      <c r="C67" s="1" t="s">
        <v>760</v>
      </c>
      <c r="D67" s="1">
        <v>340020209</v>
      </c>
      <c r="E67" s="1" t="s">
        <v>761</v>
      </c>
      <c r="F67" s="1" t="s">
        <v>762</v>
      </c>
      <c r="H67" s="5" t="s">
        <v>136</v>
      </c>
      <c r="I67" s="1" t="s">
        <v>36</v>
      </c>
      <c r="J67" s="1" t="s">
        <v>57</v>
      </c>
      <c r="K67" s="1" t="s">
        <v>37</v>
      </c>
      <c r="L67" s="1" t="s">
        <v>137</v>
      </c>
      <c r="M67" s="1" t="s">
        <v>763</v>
      </c>
      <c r="N67" s="1" t="s">
        <v>764</v>
      </c>
      <c r="O67" s="3" t="s">
        <v>765</v>
      </c>
      <c r="P67" s="1">
        <f t="shared" si="5"/>
        <v>30043</v>
      </c>
      <c r="Q67" s="1">
        <v>212112187</v>
      </c>
      <c r="R67" s="1" t="s">
        <v>766</v>
      </c>
      <c r="S67" s="1" t="s">
        <v>31</v>
      </c>
    </row>
    <row r="68" spans="1:19" x14ac:dyDescent="0.2">
      <c r="A68" s="2">
        <v>45482.398087800924</v>
      </c>
      <c r="B68" s="1">
        <v>3518</v>
      </c>
      <c r="C68" s="1" t="s">
        <v>415</v>
      </c>
      <c r="D68" s="1">
        <v>340015799</v>
      </c>
      <c r="E68" s="1" t="s">
        <v>416</v>
      </c>
      <c r="F68" s="1" t="s">
        <v>417</v>
      </c>
      <c r="H68" s="1" t="s">
        <v>418</v>
      </c>
      <c r="I68" s="1" t="s">
        <v>36</v>
      </c>
      <c r="J68" s="1" t="s">
        <v>57</v>
      </c>
      <c r="K68" s="1" t="s">
        <v>419</v>
      </c>
      <c r="L68" s="1" t="s">
        <v>38</v>
      </c>
      <c r="M68" s="1" t="s">
        <v>420</v>
      </c>
      <c r="N68" s="1" t="s">
        <v>421</v>
      </c>
      <c r="O68" s="3" t="s">
        <v>422</v>
      </c>
      <c r="P68" s="1">
        <f t="shared" si="5"/>
        <v>4410</v>
      </c>
      <c r="Q68" s="1" t="s">
        <v>423</v>
      </c>
      <c r="R68" s="1" t="s">
        <v>424</v>
      </c>
      <c r="S68" s="1" t="s">
        <v>31</v>
      </c>
    </row>
    <row r="69" spans="1:19" x14ac:dyDescent="0.2">
      <c r="A69" s="2">
        <v>45482.600599791665</v>
      </c>
      <c r="B69" s="1">
        <v>3519</v>
      </c>
      <c r="C69" s="1" t="s">
        <v>567</v>
      </c>
      <c r="D69" s="1">
        <v>340018515</v>
      </c>
      <c r="E69" s="1" t="s">
        <v>568</v>
      </c>
      <c r="F69" s="1" t="s">
        <v>569</v>
      </c>
      <c r="H69" s="5" t="s">
        <v>102</v>
      </c>
      <c r="I69" s="1" t="s">
        <v>36</v>
      </c>
      <c r="J69" s="1" t="s">
        <v>23</v>
      </c>
      <c r="K69" s="1" t="s">
        <v>37</v>
      </c>
      <c r="L69" s="1" t="s">
        <v>25</v>
      </c>
      <c r="M69" s="1" t="s">
        <v>570</v>
      </c>
      <c r="N69" s="1" t="s">
        <v>571</v>
      </c>
      <c r="O69" s="3" t="s">
        <v>572</v>
      </c>
      <c r="P69" s="1">
        <f t="shared" si="5"/>
        <v>-2716</v>
      </c>
      <c r="Q69" s="1" t="s">
        <v>573</v>
      </c>
      <c r="R69" s="1" t="s">
        <v>574</v>
      </c>
      <c r="S69" s="1" t="s">
        <v>31</v>
      </c>
    </row>
    <row r="70" spans="1:19" x14ac:dyDescent="0.2">
      <c r="A70" s="2">
        <v>45482.616606423609</v>
      </c>
      <c r="B70" s="1">
        <v>3521</v>
      </c>
      <c r="C70" s="1" t="s">
        <v>622</v>
      </c>
      <c r="D70" s="1">
        <v>340056220</v>
      </c>
      <c r="E70" s="1" t="s">
        <v>623</v>
      </c>
      <c r="F70" s="1" t="s">
        <v>624</v>
      </c>
      <c r="H70" s="5" t="s">
        <v>136</v>
      </c>
      <c r="I70" s="1" t="s">
        <v>22</v>
      </c>
      <c r="J70" s="1" t="s">
        <v>23</v>
      </c>
      <c r="K70" s="1" t="s">
        <v>37</v>
      </c>
      <c r="L70" s="1" t="s">
        <v>137</v>
      </c>
      <c r="M70" s="1" t="s">
        <v>625</v>
      </c>
      <c r="N70" s="1" t="s">
        <v>626</v>
      </c>
      <c r="O70" s="3" t="s">
        <v>627</v>
      </c>
      <c r="P70" s="1">
        <f t="shared" si="5"/>
        <v>-37705</v>
      </c>
      <c r="Q70" s="1" t="s">
        <v>628</v>
      </c>
      <c r="R70" s="1" t="s">
        <v>629</v>
      </c>
      <c r="S70" s="1" t="s">
        <v>31</v>
      </c>
    </row>
    <row r="71" spans="1:19" x14ac:dyDescent="0.2">
      <c r="A71" s="2">
        <v>45482.541148495366</v>
      </c>
      <c r="B71" s="1">
        <v>3522</v>
      </c>
      <c r="C71" s="1" t="s">
        <v>520</v>
      </c>
      <c r="D71" s="1">
        <v>340020181</v>
      </c>
      <c r="E71" s="1" t="s">
        <v>521</v>
      </c>
      <c r="F71" s="1" t="s">
        <v>522</v>
      </c>
      <c r="H71" s="1" t="s">
        <v>523</v>
      </c>
      <c r="I71" s="1" t="s">
        <v>36</v>
      </c>
      <c r="J71" s="1" t="s">
        <v>57</v>
      </c>
      <c r="K71" s="1" t="s">
        <v>37</v>
      </c>
      <c r="L71" s="1" t="s">
        <v>38</v>
      </c>
      <c r="M71" s="1" t="s">
        <v>524</v>
      </c>
      <c r="N71" s="1" t="s">
        <v>525</v>
      </c>
      <c r="O71" s="3" t="s">
        <v>526</v>
      </c>
      <c r="P71" s="1">
        <f t="shared" si="5"/>
        <v>36039</v>
      </c>
      <c r="Q71" s="1" t="s">
        <v>527</v>
      </c>
      <c r="R71" s="1" t="s">
        <v>528</v>
      </c>
      <c r="S71" s="1" t="s">
        <v>31</v>
      </c>
    </row>
    <row r="72" spans="1:19" x14ac:dyDescent="0.2">
      <c r="A72" s="2">
        <v>45483.411600763888</v>
      </c>
      <c r="B72" s="1">
        <v>3523</v>
      </c>
      <c r="C72" s="1" t="s">
        <v>507</v>
      </c>
      <c r="D72" s="1">
        <v>340015985</v>
      </c>
      <c r="E72" s="1" t="s">
        <v>508</v>
      </c>
      <c r="F72" s="1" t="s">
        <v>509</v>
      </c>
      <c r="G72" s="1" t="s">
        <v>110</v>
      </c>
      <c r="H72" s="1" t="s">
        <v>493</v>
      </c>
      <c r="I72" s="1" t="s">
        <v>22</v>
      </c>
      <c r="J72" s="1" t="s">
        <v>47</v>
      </c>
      <c r="K72" s="1" t="s">
        <v>77</v>
      </c>
      <c r="L72" s="1" t="s">
        <v>38</v>
      </c>
      <c r="M72" s="1" t="s">
        <v>510</v>
      </c>
      <c r="N72" s="1" t="s">
        <v>511</v>
      </c>
      <c r="O72" s="3" t="s">
        <v>512</v>
      </c>
      <c r="P72" s="1" t="e">
        <f>#REF!-D72</f>
        <v>#REF!</v>
      </c>
      <c r="Q72" s="1" t="s">
        <v>750</v>
      </c>
      <c r="R72" s="1" t="s">
        <v>751</v>
      </c>
      <c r="S72" s="1" t="s">
        <v>31</v>
      </c>
    </row>
    <row r="73" spans="1:19" x14ac:dyDescent="0.2">
      <c r="A73" s="2">
        <v>45482.636396331014</v>
      </c>
      <c r="B73" s="1">
        <v>3527</v>
      </c>
      <c r="C73" s="1" t="s">
        <v>663</v>
      </c>
      <c r="D73" s="1">
        <v>340056448</v>
      </c>
      <c r="E73" s="1" t="s">
        <v>664</v>
      </c>
      <c r="F73" s="1" t="s">
        <v>665</v>
      </c>
      <c r="H73" s="5" t="s">
        <v>136</v>
      </c>
      <c r="I73" s="1" t="s">
        <v>22</v>
      </c>
      <c r="J73" s="1" t="s">
        <v>23</v>
      </c>
      <c r="K73" s="1" t="s">
        <v>37</v>
      </c>
      <c r="L73" s="1" t="s">
        <v>137</v>
      </c>
      <c r="M73" s="1" t="s">
        <v>666</v>
      </c>
      <c r="N73" s="1" t="s">
        <v>667</v>
      </c>
      <c r="O73" s="3" t="s">
        <v>668</v>
      </c>
      <c r="P73" s="1">
        <f t="shared" ref="P73:P103" si="6">D72-D73</f>
        <v>-40463</v>
      </c>
      <c r="Q73" s="1">
        <v>212112347</v>
      </c>
      <c r="R73" s="1">
        <v>112212819</v>
      </c>
      <c r="S73" s="1" t="s">
        <v>31</v>
      </c>
    </row>
    <row r="74" spans="1:19" x14ac:dyDescent="0.2">
      <c r="A74" s="2">
        <v>45483.386113553242</v>
      </c>
      <c r="B74" s="1">
        <v>3571</v>
      </c>
      <c r="C74" s="1" t="s">
        <v>724</v>
      </c>
      <c r="D74" s="1">
        <v>340016941</v>
      </c>
      <c r="E74" s="1" t="s">
        <v>725</v>
      </c>
      <c r="F74" s="1" t="s">
        <v>726</v>
      </c>
      <c r="H74" s="1" t="s">
        <v>355</v>
      </c>
      <c r="I74" s="1" t="s">
        <v>36</v>
      </c>
      <c r="J74" s="1" t="s">
        <v>57</v>
      </c>
      <c r="K74" s="1" t="s">
        <v>24</v>
      </c>
      <c r="L74" s="1" t="s">
        <v>137</v>
      </c>
      <c r="M74" s="1" t="s">
        <v>727</v>
      </c>
      <c r="N74" s="1" t="s">
        <v>728</v>
      </c>
      <c r="O74" s="3" t="s">
        <v>729</v>
      </c>
      <c r="P74" s="1">
        <f t="shared" si="6"/>
        <v>39507</v>
      </c>
      <c r="Q74" s="1" t="s">
        <v>730</v>
      </c>
      <c r="R74" s="1" t="s">
        <v>731</v>
      </c>
      <c r="S74" s="1" t="s">
        <v>31</v>
      </c>
    </row>
    <row r="75" spans="1:19" x14ac:dyDescent="0.2">
      <c r="A75" s="2">
        <v>45482.551505891199</v>
      </c>
      <c r="B75" s="1">
        <v>3572</v>
      </c>
      <c r="C75" s="1" t="s">
        <v>542</v>
      </c>
      <c r="D75" s="1">
        <v>340051157</v>
      </c>
      <c r="E75" s="1" t="s">
        <v>543</v>
      </c>
      <c r="F75" s="1" t="s">
        <v>544</v>
      </c>
      <c r="G75" s="1" t="s">
        <v>110</v>
      </c>
      <c r="H75" s="1" t="s">
        <v>545</v>
      </c>
      <c r="I75" s="1" t="s">
        <v>22</v>
      </c>
      <c r="J75" s="1" t="s">
        <v>57</v>
      </c>
      <c r="K75" s="1" t="s">
        <v>37</v>
      </c>
      <c r="L75" s="1" t="s">
        <v>38</v>
      </c>
      <c r="M75" s="1" t="s">
        <v>546</v>
      </c>
      <c r="N75" s="1" t="s">
        <v>547</v>
      </c>
      <c r="O75" s="3" t="s">
        <v>548</v>
      </c>
      <c r="P75" s="1">
        <f t="shared" si="6"/>
        <v>-34216</v>
      </c>
      <c r="Q75" s="1">
        <v>212112180</v>
      </c>
      <c r="R75" s="1" t="s">
        <v>549</v>
      </c>
      <c r="S75" s="1" t="s">
        <v>31</v>
      </c>
    </row>
    <row r="76" spans="1:19" x14ac:dyDescent="0.2">
      <c r="A76" s="2">
        <v>45482.634036759264</v>
      </c>
      <c r="B76" s="1">
        <v>3573</v>
      </c>
      <c r="C76" s="1" t="s">
        <v>583</v>
      </c>
      <c r="D76" s="1">
        <v>340016252</v>
      </c>
      <c r="E76" s="1" t="s">
        <v>656</v>
      </c>
      <c r="F76" s="1" t="s">
        <v>657</v>
      </c>
      <c r="H76" s="1" t="s">
        <v>200</v>
      </c>
      <c r="I76" s="1" t="s">
        <v>36</v>
      </c>
      <c r="J76" s="1" t="s">
        <v>47</v>
      </c>
      <c r="K76" s="1" t="s">
        <v>37</v>
      </c>
      <c r="L76" s="1" t="s">
        <v>38</v>
      </c>
      <c r="M76" s="1" t="s">
        <v>658</v>
      </c>
      <c r="N76" s="1" t="s">
        <v>659</v>
      </c>
      <c r="O76" s="3" t="s">
        <v>660</v>
      </c>
      <c r="P76" s="1">
        <f t="shared" si="6"/>
        <v>34905</v>
      </c>
      <c r="Q76" s="1" t="s">
        <v>979</v>
      </c>
      <c r="R76" s="1" t="s">
        <v>980</v>
      </c>
      <c r="S76" s="1" t="s">
        <v>31</v>
      </c>
    </row>
    <row r="77" spans="1:19" x14ac:dyDescent="0.2">
      <c r="A77" s="2">
        <v>45482.611210057876</v>
      </c>
      <c r="B77" s="1">
        <v>3573</v>
      </c>
      <c r="C77" s="1" t="s">
        <v>583</v>
      </c>
      <c r="D77" s="1">
        <v>340017904</v>
      </c>
      <c r="E77" s="1" t="s">
        <v>584</v>
      </c>
      <c r="F77" s="1" t="s">
        <v>585</v>
      </c>
      <c r="H77" s="1" t="s">
        <v>111</v>
      </c>
      <c r="I77" s="1" t="s">
        <v>36</v>
      </c>
      <c r="J77" s="1" t="s">
        <v>57</v>
      </c>
      <c r="K77" s="1" t="s">
        <v>37</v>
      </c>
      <c r="L77" s="1" t="s">
        <v>38</v>
      </c>
      <c r="M77" s="1" t="s">
        <v>586</v>
      </c>
      <c r="N77" s="1" t="s">
        <v>587</v>
      </c>
      <c r="O77" s="3" t="s">
        <v>588</v>
      </c>
      <c r="P77" s="1">
        <f t="shared" si="6"/>
        <v>-1652</v>
      </c>
      <c r="Q77" s="1" t="s">
        <v>589</v>
      </c>
      <c r="R77" s="1" t="s">
        <v>590</v>
      </c>
      <c r="S77" s="1" t="s">
        <v>31</v>
      </c>
    </row>
    <row r="78" spans="1:19" x14ac:dyDescent="0.2">
      <c r="A78" s="2">
        <v>45482.447357557874</v>
      </c>
      <c r="B78" s="1">
        <v>3574</v>
      </c>
      <c r="C78" s="1" t="s">
        <v>475</v>
      </c>
      <c r="D78" s="1">
        <v>340050152</v>
      </c>
      <c r="E78" s="1" t="s">
        <v>476</v>
      </c>
      <c r="F78" s="1" t="s">
        <v>477</v>
      </c>
      <c r="H78" s="5" t="s">
        <v>136</v>
      </c>
      <c r="I78" s="1" t="s">
        <v>36</v>
      </c>
      <c r="J78" s="1" t="s">
        <v>57</v>
      </c>
      <c r="K78" s="1" t="s">
        <v>37</v>
      </c>
      <c r="L78" s="1" t="s">
        <v>137</v>
      </c>
      <c r="M78" s="1" t="s">
        <v>478</v>
      </c>
      <c r="N78" s="1" t="s">
        <v>479</v>
      </c>
      <c r="O78" s="3" t="s">
        <v>480</v>
      </c>
      <c r="P78" s="1">
        <f t="shared" si="6"/>
        <v>-32248</v>
      </c>
      <c r="Q78" s="1">
        <v>112212728</v>
      </c>
      <c r="R78" s="1" t="s">
        <v>481</v>
      </c>
      <c r="S78" s="1" t="s">
        <v>31</v>
      </c>
    </row>
    <row r="79" spans="1:19" x14ac:dyDescent="0.2">
      <c r="A79" s="2">
        <v>45482.643632118052</v>
      </c>
      <c r="B79" s="1">
        <v>3576</v>
      </c>
      <c r="C79" s="1" t="s">
        <v>670</v>
      </c>
      <c r="D79" s="1">
        <v>340015980</v>
      </c>
      <c r="E79" s="1" t="s">
        <v>671</v>
      </c>
      <c r="F79" s="1" t="s">
        <v>672</v>
      </c>
      <c r="H79" s="1" t="s">
        <v>673</v>
      </c>
      <c r="I79" s="1" t="s">
        <v>22</v>
      </c>
      <c r="J79" s="1" t="s">
        <v>57</v>
      </c>
      <c r="K79" s="1" t="s">
        <v>24</v>
      </c>
      <c r="L79" s="1" t="s">
        <v>38</v>
      </c>
      <c r="M79" s="1" t="s">
        <v>674</v>
      </c>
      <c r="N79" s="1" t="s">
        <v>675</v>
      </c>
      <c r="O79" s="3" t="s">
        <v>676</v>
      </c>
      <c r="P79" s="1">
        <f t="shared" si="6"/>
        <v>34172</v>
      </c>
      <c r="Q79" s="1" t="s">
        <v>677</v>
      </c>
      <c r="R79" s="1" t="s">
        <v>678</v>
      </c>
      <c r="S79" s="1" t="s">
        <v>31</v>
      </c>
    </row>
    <row r="80" spans="1:19" x14ac:dyDescent="0.2">
      <c r="A80" s="2">
        <v>45482.438869513891</v>
      </c>
      <c r="B80" s="1">
        <v>3577</v>
      </c>
      <c r="C80" s="1" t="s">
        <v>467</v>
      </c>
      <c r="D80" s="1">
        <v>340019258</v>
      </c>
      <c r="E80" s="1" t="s">
        <v>468</v>
      </c>
      <c r="F80" s="1" t="s">
        <v>469</v>
      </c>
      <c r="G80" s="1" t="s">
        <v>110</v>
      </c>
      <c r="H80" s="1" t="s">
        <v>470</v>
      </c>
      <c r="I80" s="1" t="s">
        <v>36</v>
      </c>
      <c r="J80" s="1" t="s">
        <v>57</v>
      </c>
      <c r="K80" s="1" t="s">
        <v>37</v>
      </c>
      <c r="L80" s="1" t="s">
        <v>38</v>
      </c>
      <c r="M80" s="1" t="s">
        <v>471</v>
      </c>
      <c r="N80" s="1" t="s">
        <v>472</v>
      </c>
      <c r="O80" s="3" t="s">
        <v>473</v>
      </c>
      <c r="P80" s="1">
        <f t="shared" si="6"/>
        <v>-3278</v>
      </c>
      <c r="Q80" s="4">
        <v>1.12212513112212E+35</v>
      </c>
      <c r="R80" s="1" t="s">
        <v>474</v>
      </c>
      <c r="S80" s="1" t="s">
        <v>31</v>
      </c>
    </row>
    <row r="81" spans="1:19" x14ac:dyDescent="0.2">
      <c r="A81" s="2">
        <v>45483.387771851849</v>
      </c>
      <c r="B81" s="1">
        <v>3578</v>
      </c>
      <c r="C81" s="1" t="s">
        <v>732</v>
      </c>
      <c r="D81" s="1">
        <v>340015991</v>
      </c>
      <c r="E81" s="1" t="s">
        <v>733</v>
      </c>
      <c r="F81" s="1" t="s">
        <v>734</v>
      </c>
      <c r="H81" s="1" t="s">
        <v>493</v>
      </c>
      <c r="I81" s="1" t="s">
        <v>22</v>
      </c>
      <c r="J81" s="1" t="s">
        <v>47</v>
      </c>
      <c r="K81" s="1" t="s">
        <v>735</v>
      </c>
      <c r="L81" s="1" t="s">
        <v>38</v>
      </c>
      <c r="M81" s="1" t="s">
        <v>736</v>
      </c>
      <c r="N81" s="1" t="s">
        <v>737</v>
      </c>
      <c r="O81" s="3" t="s">
        <v>738</v>
      </c>
      <c r="P81" s="1">
        <f t="shared" si="6"/>
        <v>3267</v>
      </c>
      <c r="Q81" s="1">
        <v>222111848</v>
      </c>
      <c r="R81" s="1" t="s">
        <v>739</v>
      </c>
      <c r="S81" s="1" t="s">
        <v>31</v>
      </c>
    </row>
    <row r="82" spans="1:19" x14ac:dyDescent="0.2">
      <c r="A82" s="2">
        <v>45482.556868796295</v>
      </c>
      <c r="B82" s="1">
        <v>3579</v>
      </c>
      <c r="C82" s="1" t="s">
        <v>550</v>
      </c>
      <c r="D82" s="1">
        <v>340055104</v>
      </c>
      <c r="E82" s="1" t="s">
        <v>551</v>
      </c>
      <c r="F82" s="1" t="s">
        <v>552</v>
      </c>
      <c r="H82" s="1" t="s">
        <v>553</v>
      </c>
      <c r="I82" s="1" t="s">
        <v>36</v>
      </c>
      <c r="J82" s="1" t="s">
        <v>23</v>
      </c>
      <c r="K82" s="1" t="s">
        <v>37</v>
      </c>
      <c r="L82" s="1" t="s">
        <v>38</v>
      </c>
      <c r="M82" s="1" t="s">
        <v>554</v>
      </c>
      <c r="N82" s="1" t="s">
        <v>555</v>
      </c>
      <c r="O82" s="3" t="s">
        <v>556</v>
      </c>
      <c r="P82" s="1">
        <f t="shared" si="6"/>
        <v>-39113</v>
      </c>
      <c r="Q82" s="1" t="s">
        <v>557</v>
      </c>
      <c r="R82" s="1" t="s">
        <v>558</v>
      </c>
      <c r="S82" s="1" t="s">
        <v>31</v>
      </c>
    </row>
    <row r="83" spans="1:19" x14ac:dyDescent="0.2">
      <c r="A83" s="2">
        <v>45477.487952511576</v>
      </c>
      <c r="B83" s="1">
        <v>3674</v>
      </c>
      <c r="C83" s="1" t="s">
        <v>32</v>
      </c>
      <c r="D83" s="1">
        <v>340054173</v>
      </c>
      <c r="E83" s="1" t="s">
        <v>33</v>
      </c>
      <c r="F83" s="1" t="s">
        <v>34</v>
      </c>
      <c r="H83" s="1" t="s">
        <v>35</v>
      </c>
      <c r="I83" s="1" t="s">
        <v>36</v>
      </c>
      <c r="J83" s="1" t="s">
        <v>23</v>
      </c>
      <c r="K83" s="1" t="s">
        <v>37</v>
      </c>
      <c r="L83" s="1" t="s">
        <v>38</v>
      </c>
      <c r="M83" s="1" t="s">
        <v>39</v>
      </c>
      <c r="N83" s="1" t="s">
        <v>40</v>
      </c>
      <c r="O83" s="3" t="s">
        <v>41</v>
      </c>
      <c r="P83" s="1">
        <f t="shared" si="6"/>
        <v>931</v>
      </c>
      <c r="Q83" s="1">
        <v>112212561</v>
      </c>
      <c r="R83" s="1" t="s">
        <v>42</v>
      </c>
      <c r="S83" s="1" t="s">
        <v>31</v>
      </c>
    </row>
    <row r="84" spans="1:19" x14ac:dyDescent="0.2">
      <c r="A84" s="2">
        <v>45482.363114155094</v>
      </c>
      <c r="B84" s="1">
        <v>5100</v>
      </c>
      <c r="C84" s="1" t="s">
        <v>340</v>
      </c>
      <c r="D84" s="1">
        <v>340013455</v>
      </c>
      <c r="E84" s="1" t="s">
        <v>341</v>
      </c>
      <c r="F84" s="1" t="s">
        <v>342</v>
      </c>
      <c r="G84" s="1" t="s">
        <v>343</v>
      </c>
      <c r="H84" s="1" t="s">
        <v>344</v>
      </c>
      <c r="I84" s="1" t="s">
        <v>22</v>
      </c>
      <c r="J84" s="1" t="s">
        <v>76</v>
      </c>
      <c r="K84" s="1" t="s">
        <v>345</v>
      </c>
      <c r="L84" s="1" t="s">
        <v>38</v>
      </c>
      <c r="M84" s="1" t="s">
        <v>346</v>
      </c>
      <c r="N84" s="1" t="s">
        <v>110</v>
      </c>
      <c r="O84" s="3" t="s">
        <v>347</v>
      </c>
      <c r="P84" s="1">
        <f t="shared" si="6"/>
        <v>40718</v>
      </c>
      <c r="Q84" s="1">
        <v>222112102</v>
      </c>
      <c r="R84" s="1" t="s">
        <v>348</v>
      </c>
      <c r="S84" s="1" t="s">
        <v>31</v>
      </c>
    </row>
    <row r="85" spans="1:19" x14ac:dyDescent="0.2">
      <c r="A85" s="2">
        <v>45482.364867129625</v>
      </c>
      <c r="B85" s="1">
        <v>5100</v>
      </c>
      <c r="C85" s="1" t="s">
        <v>340</v>
      </c>
      <c r="D85" s="1">
        <v>340013455</v>
      </c>
      <c r="E85" s="1" t="s">
        <v>341</v>
      </c>
      <c r="F85" s="1" t="s">
        <v>349</v>
      </c>
      <c r="G85" s="1" t="s">
        <v>350</v>
      </c>
      <c r="H85" s="1" t="s">
        <v>344</v>
      </c>
      <c r="I85" s="1" t="s">
        <v>22</v>
      </c>
      <c r="J85" s="1" t="s">
        <v>76</v>
      </c>
      <c r="K85" s="1" t="s">
        <v>345</v>
      </c>
      <c r="L85" s="1" t="s">
        <v>38</v>
      </c>
      <c r="M85" s="1" t="s">
        <v>346</v>
      </c>
      <c r="N85" s="1" t="s">
        <v>110</v>
      </c>
      <c r="O85" s="1">
        <v>81339865576</v>
      </c>
      <c r="P85" s="1">
        <f t="shared" si="6"/>
        <v>0</v>
      </c>
      <c r="Q85" s="1">
        <v>222112258</v>
      </c>
      <c r="R85" s="1" t="s">
        <v>351</v>
      </c>
      <c r="S85" s="1" t="s">
        <v>31</v>
      </c>
    </row>
    <row r="86" spans="1:19" x14ac:dyDescent="0.2">
      <c r="A86" s="2">
        <v>45482.387573125001</v>
      </c>
      <c r="B86" s="1">
        <v>5103</v>
      </c>
      <c r="C86" s="1" t="s">
        <v>382</v>
      </c>
      <c r="D86" s="1">
        <v>340057540</v>
      </c>
      <c r="E86" s="1" t="s">
        <v>383</v>
      </c>
      <c r="F86" s="1" t="s">
        <v>384</v>
      </c>
      <c r="H86" s="1" t="s">
        <v>385</v>
      </c>
      <c r="I86" s="1" t="s">
        <v>36</v>
      </c>
      <c r="J86" s="1" t="s">
        <v>23</v>
      </c>
      <c r="K86" s="1" t="s">
        <v>37</v>
      </c>
      <c r="L86" s="1" t="s">
        <v>38</v>
      </c>
      <c r="M86" s="1" t="s">
        <v>386</v>
      </c>
      <c r="N86" s="1" t="s">
        <v>387</v>
      </c>
      <c r="O86" s="3" t="s">
        <v>388</v>
      </c>
      <c r="P86" s="1">
        <f t="shared" si="6"/>
        <v>-44085</v>
      </c>
      <c r="Q86" s="1" t="s">
        <v>389</v>
      </c>
      <c r="R86" s="1" t="s">
        <v>390</v>
      </c>
      <c r="S86" s="1" t="s">
        <v>31</v>
      </c>
    </row>
    <row r="87" spans="1:19" x14ac:dyDescent="0.2">
      <c r="A87" s="2">
        <v>45482.366784328704</v>
      </c>
      <c r="B87" s="1">
        <v>5106</v>
      </c>
      <c r="C87" s="1" t="s">
        <v>352</v>
      </c>
      <c r="D87" s="1">
        <v>340058432</v>
      </c>
      <c r="E87" s="1" t="s">
        <v>353</v>
      </c>
      <c r="F87" s="1" t="s">
        <v>354</v>
      </c>
      <c r="H87" s="1" t="s">
        <v>355</v>
      </c>
      <c r="I87" s="1" t="s">
        <v>22</v>
      </c>
      <c r="J87" s="1" t="s">
        <v>23</v>
      </c>
      <c r="K87" s="1" t="s">
        <v>37</v>
      </c>
      <c r="L87" s="1" t="s">
        <v>137</v>
      </c>
      <c r="M87" s="1" t="s">
        <v>356</v>
      </c>
      <c r="N87" s="1" t="s">
        <v>357</v>
      </c>
      <c r="O87" s="3" t="s">
        <v>358</v>
      </c>
      <c r="P87" s="1">
        <f t="shared" si="6"/>
        <v>-892</v>
      </c>
      <c r="Q87" s="1">
        <v>212112252</v>
      </c>
      <c r="R87" s="1" t="s">
        <v>359</v>
      </c>
      <c r="S87" s="1" t="s">
        <v>31</v>
      </c>
    </row>
    <row r="88" spans="1:19" x14ac:dyDescent="0.2">
      <c r="A88" s="2">
        <v>45482.334901458336</v>
      </c>
      <c r="B88" s="1">
        <v>5107</v>
      </c>
      <c r="C88" s="1" t="s">
        <v>300</v>
      </c>
      <c r="D88" s="1">
        <v>340015244</v>
      </c>
      <c r="E88" s="1" t="s">
        <v>301</v>
      </c>
      <c r="F88" s="1" t="s">
        <v>302</v>
      </c>
      <c r="G88" s="1" t="s">
        <v>110</v>
      </c>
      <c r="H88" s="5" t="s">
        <v>136</v>
      </c>
      <c r="I88" s="1" t="s">
        <v>22</v>
      </c>
      <c r="J88" s="1" t="s">
        <v>57</v>
      </c>
      <c r="K88" s="1" t="s">
        <v>37</v>
      </c>
      <c r="L88" s="1" t="s">
        <v>137</v>
      </c>
      <c r="M88" s="1" t="s">
        <v>303</v>
      </c>
      <c r="N88" s="1" t="s">
        <v>304</v>
      </c>
      <c r="O88" s="3" t="s">
        <v>305</v>
      </c>
      <c r="P88" s="1">
        <f t="shared" si="6"/>
        <v>43188</v>
      </c>
      <c r="Q88" s="1" t="s">
        <v>306</v>
      </c>
      <c r="R88" s="1" t="s">
        <v>307</v>
      </c>
      <c r="S88" s="1" t="s">
        <v>31</v>
      </c>
    </row>
    <row r="89" spans="1:19" x14ac:dyDescent="0.2">
      <c r="A89" s="2">
        <v>45481.536417418982</v>
      </c>
      <c r="B89" s="1">
        <v>5200</v>
      </c>
      <c r="C89" s="1" t="s">
        <v>255</v>
      </c>
      <c r="D89" s="1">
        <v>340017065</v>
      </c>
      <c r="E89" s="1" t="s">
        <v>256</v>
      </c>
      <c r="F89" s="1" t="s">
        <v>257</v>
      </c>
      <c r="H89" s="1" t="s">
        <v>258</v>
      </c>
      <c r="I89" s="1" t="s">
        <v>36</v>
      </c>
      <c r="J89" s="1" t="s">
        <v>47</v>
      </c>
      <c r="K89" s="1" t="s">
        <v>37</v>
      </c>
      <c r="L89" s="1" t="s">
        <v>38</v>
      </c>
      <c r="M89" s="1" t="s">
        <v>259</v>
      </c>
      <c r="N89" s="1" t="s">
        <v>260</v>
      </c>
      <c r="O89" s="3" t="s">
        <v>261</v>
      </c>
      <c r="P89" s="1">
        <f t="shared" si="6"/>
        <v>-1821</v>
      </c>
      <c r="Q89" s="1" t="s">
        <v>262</v>
      </c>
      <c r="R89" s="1" t="s">
        <v>263</v>
      </c>
      <c r="S89" s="1" t="s">
        <v>31</v>
      </c>
    </row>
    <row r="90" spans="1:19" x14ac:dyDescent="0.2">
      <c r="A90" s="2">
        <v>45482.289355983798</v>
      </c>
      <c r="B90" s="1">
        <v>5204</v>
      </c>
      <c r="C90" s="1" t="s">
        <v>292</v>
      </c>
      <c r="D90" s="1">
        <v>340050113</v>
      </c>
      <c r="E90" s="1" t="s">
        <v>293</v>
      </c>
      <c r="F90" s="1" t="s">
        <v>294</v>
      </c>
      <c r="H90" s="1" t="s">
        <v>209</v>
      </c>
      <c r="I90" s="1" t="s">
        <v>22</v>
      </c>
      <c r="J90" s="1" t="s">
        <v>57</v>
      </c>
      <c r="K90" s="1" t="s">
        <v>24</v>
      </c>
      <c r="L90" s="1" t="s">
        <v>137</v>
      </c>
      <c r="M90" s="1" t="s">
        <v>295</v>
      </c>
      <c r="N90" s="1" t="s">
        <v>296</v>
      </c>
      <c r="O90" s="3" t="s">
        <v>297</v>
      </c>
      <c r="P90" s="1">
        <f t="shared" si="6"/>
        <v>-33048</v>
      </c>
      <c r="Q90" s="1" t="s">
        <v>298</v>
      </c>
      <c r="R90" s="1" t="s">
        <v>299</v>
      </c>
      <c r="S90" s="1" t="s">
        <v>31</v>
      </c>
    </row>
    <row r="91" spans="1:19" x14ac:dyDescent="0.2">
      <c r="A91" s="2">
        <v>45478.691791689816</v>
      </c>
      <c r="B91" s="1">
        <v>6100</v>
      </c>
      <c r="C91" s="1" t="s">
        <v>107</v>
      </c>
      <c r="D91" s="1">
        <v>340015886</v>
      </c>
      <c r="E91" s="1" t="s">
        <v>108</v>
      </c>
      <c r="F91" s="1" t="s">
        <v>109</v>
      </c>
      <c r="G91" s="1" t="s">
        <v>110</v>
      </c>
      <c r="H91" s="1" t="s">
        <v>111</v>
      </c>
      <c r="I91" s="1" t="s">
        <v>36</v>
      </c>
      <c r="J91" s="1" t="s">
        <v>47</v>
      </c>
      <c r="K91" s="1" t="s">
        <v>77</v>
      </c>
      <c r="L91" s="1" t="s">
        <v>38</v>
      </c>
      <c r="M91" s="1" t="s">
        <v>112</v>
      </c>
      <c r="N91" s="1" t="s">
        <v>113</v>
      </c>
      <c r="O91" s="3" t="s">
        <v>114</v>
      </c>
      <c r="P91" s="1">
        <f t="shared" si="6"/>
        <v>34227</v>
      </c>
      <c r="Q91" s="1" t="s">
        <v>115</v>
      </c>
      <c r="R91" s="1" t="s">
        <v>116</v>
      </c>
      <c r="S91" s="1" t="s">
        <v>31</v>
      </c>
    </row>
    <row r="92" spans="1:19" x14ac:dyDescent="0.2">
      <c r="A92" s="2">
        <v>45481.526631527777</v>
      </c>
      <c r="B92" s="1">
        <v>6106</v>
      </c>
      <c r="C92" s="1" t="s">
        <v>248</v>
      </c>
      <c r="D92" s="1">
        <v>340055307</v>
      </c>
      <c r="E92" s="1" t="s">
        <v>249</v>
      </c>
      <c r="F92" s="1" t="s">
        <v>250</v>
      </c>
      <c r="G92" s="1" t="s">
        <v>110</v>
      </c>
      <c r="H92" s="1" t="s">
        <v>165</v>
      </c>
      <c r="I92" s="1" t="s">
        <v>36</v>
      </c>
      <c r="J92" s="1" t="s">
        <v>57</v>
      </c>
      <c r="K92" s="1" t="s">
        <v>37</v>
      </c>
      <c r="L92" s="1" t="s">
        <v>25</v>
      </c>
      <c r="M92" s="1" t="s">
        <v>251</v>
      </c>
      <c r="N92" s="1" t="s">
        <v>252</v>
      </c>
      <c r="O92" s="3" t="s">
        <v>253</v>
      </c>
      <c r="P92" s="1">
        <f t="shared" si="6"/>
        <v>-39421</v>
      </c>
      <c r="Q92" s="1" t="s">
        <v>110</v>
      </c>
      <c r="R92" s="1" t="s">
        <v>254</v>
      </c>
      <c r="S92" s="1" t="s">
        <v>31</v>
      </c>
    </row>
    <row r="93" spans="1:19" x14ac:dyDescent="0.2">
      <c r="A93" s="2">
        <v>45482.658790138885</v>
      </c>
      <c r="B93" s="1">
        <v>6171</v>
      </c>
      <c r="C93" s="1" t="s">
        <v>679</v>
      </c>
      <c r="D93" s="1">
        <v>340055282</v>
      </c>
      <c r="E93" s="1" t="s">
        <v>680</v>
      </c>
      <c r="F93" s="1" t="s">
        <v>681</v>
      </c>
      <c r="H93" s="1" t="s">
        <v>93</v>
      </c>
      <c r="I93" s="1" t="s">
        <v>22</v>
      </c>
      <c r="J93" s="1" t="s">
        <v>23</v>
      </c>
      <c r="K93" s="1" t="s">
        <v>37</v>
      </c>
      <c r="L93" s="1" t="s">
        <v>25</v>
      </c>
      <c r="M93" s="1" t="s">
        <v>682</v>
      </c>
      <c r="N93" s="1" t="s">
        <v>683</v>
      </c>
      <c r="O93" s="3" t="s">
        <v>684</v>
      </c>
      <c r="P93" s="1">
        <f t="shared" si="6"/>
        <v>25</v>
      </c>
      <c r="Q93" s="1" t="s">
        <v>685</v>
      </c>
      <c r="R93" s="1" t="s">
        <v>686</v>
      </c>
      <c r="S93" s="1" t="s">
        <v>31</v>
      </c>
    </row>
    <row r="94" spans="1:19" x14ac:dyDescent="0.2">
      <c r="A94" s="2">
        <v>45482.751481585648</v>
      </c>
      <c r="B94" s="1">
        <v>6172</v>
      </c>
      <c r="C94" s="1" t="s">
        <v>693</v>
      </c>
      <c r="D94" s="1">
        <v>340017363</v>
      </c>
      <c r="E94" s="1" t="s">
        <v>694</v>
      </c>
      <c r="F94" s="1" t="s">
        <v>695</v>
      </c>
      <c r="G94" s="1" t="s">
        <v>110</v>
      </c>
      <c r="H94" s="1" t="s">
        <v>696</v>
      </c>
      <c r="I94" s="1" t="s">
        <v>36</v>
      </c>
      <c r="J94" s="1" t="s">
        <v>57</v>
      </c>
      <c r="K94" s="1" t="s">
        <v>37</v>
      </c>
      <c r="L94" s="1" t="s">
        <v>137</v>
      </c>
      <c r="M94" s="1" t="s">
        <v>697</v>
      </c>
      <c r="N94" s="1" t="s">
        <v>698</v>
      </c>
      <c r="O94" s="3" t="s">
        <v>699</v>
      </c>
      <c r="P94" s="1">
        <f t="shared" si="6"/>
        <v>37919</v>
      </c>
      <c r="Q94" s="1" t="s">
        <v>110</v>
      </c>
      <c r="R94" s="1" t="s">
        <v>700</v>
      </c>
      <c r="S94" s="1" t="s">
        <v>31</v>
      </c>
    </row>
    <row r="95" spans="1:19" x14ac:dyDescent="0.2">
      <c r="A95" s="2">
        <v>45482.3863121412</v>
      </c>
      <c r="B95" s="1">
        <v>6200</v>
      </c>
      <c r="C95" s="1" t="s">
        <v>375</v>
      </c>
      <c r="D95" s="1">
        <v>340017354</v>
      </c>
      <c r="E95" s="1" t="s">
        <v>376</v>
      </c>
      <c r="F95" s="1" t="s">
        <v>377</v>
      </c>
      <c r="H95" s="1" t="s">
        <v>355</v>
      </c>
      <c r="I95" s="1" t="s">
        <v>36</v>
      </c>
      <c r="J95" s="1" t="s">
        <v>57</v>
      </c>
      <c r="K95" s="1" t="s">
        <v>77</v>
      </c>
      <c r="L95" s="1" t="s">
        <v>137</v>
      </c>
      <c r="M95" s="1" t="s">
        <v>378</v>
      </c>
      <c r="N95" s="1" t="s">
        <v>379</v>
      </c>
      <c r="O95" s="3" t="s">
        <v>380</v>
      </c>
      <c r="P95" s="1">
        <f t="shared" si="6"/>
        <v>9</v>
      </c>
      <c r="Q95" s="1">
        <v>112212637</v>
      </c>
      <c r="R95" s="1" t="s">
        <v>381</v>
      </c>
      <c r="S95" s="1" t="s">
        <v>31</v>
      </c>
    </row>
    <row r="96" spans="1:19" x14ac:dyDescent="0.2">
      <c r="A96" s="2">
        <v>45478.598483668982</v>
      </c>
      <c r="B96" s="1">
        <v>6371</v>
      </c>
      <c r="C96" s="1" t="s">
        <v>81</v>
      </c>
      <c r="D96" s="1">
        <v>340056117</v>
      </c>
      <c r="E96" s="1" t="s">
        <v>82</v>
      </c>
      <c r="F96" s="1" t="s">
        <v>83</v>
      </c>
      <c r="H96" s="1" t="s">
        <v>84</v>
      </c>
      <c r="I96" s="1" t="s">
        <v>36</v>
      </c>
      <c r="J96" s="1" t="s">
        <v>57</v>
      </c>
      <c r="K96" s="1" t="s">
        <v>37</v>
      </c>
      <c r="L96" s="1" t="s">
        <v>38</v>
      </c>
      <c r="M96" s="1" t="s">
        <v>85</v>
      </c>
      <c r="N96" s="1" t="s">
        <v>86</v>
      </c>
      <c r="O96" s="3" t="s">
        <v>87</v>
      </c>
      <c r="P96" s="1">
        <f t="shared" si="6"/>
        <v>-38763</v>
      </c>
      <c r="Q96" s="1" t="s">
        <v>88</v>
      </c>
      <c r="R96" s="1" t="s">
        <v>89</v>
      </c>
      <c r="S96" s="1" t="s">
        <v>31</v>
      </c>
    </row>
    <row r="97" spans="1:19" x14ac:dyDescent="0.2">
      <c r="A97" s="2">
        <v>45478.65799655093</v>
      </c>
      <c r="B97" s="1">
        <v>6372</v>
      </c>
      <c r="C97" s="1" t="s">
        <v>99</v>
      </c>
      <c r="D97" s="1">
        <v>340056120</v>
      </c>
      <c r="E97" s="1" t="s">
        <v>100</v>
      </c>
      <c r="F97" s="1" t="s">
        <v>101</v>
      </c>
      <c r="H97" s="5" t="s">
        <v>102</v>
      </c>
      <c r="I97" s="1" t="s">
        <v>36</v>
      </c>
      <c r="J97" s="1" t="s">
        <v>23</v>
      </c>
      <c r="K97" s="1" t="s">
        <v>37</v>
      </c>
      <c r="L97" s="1" t="s">
        <v>25</v>
      </c>
      <c r="M97" s="1" t="s">
        <v>103</v>
      </c>
      <c r="N97" s="1" t="s">
        <v>104</v>
      </c>
      <c r="O97" s="3" t="s">
        <v>105</v>
      </c>
      <c r="P97" s="1">
        <f t="shared" si="6"/>
        <v>-3</v>
      </c>
      <c r="Q97" s="1">
        <v>112212765</v>
      </c>
      <c r="R97" s="1" t="s">
        <v>106</v>
      </c>
      <c r="S97" s="1" t="s">
        <v>31</v>
      </c>
    </row>
    <row r="98" spans="1:19" x14ac:dyDescent="0.2">
      <c r="A98" s="2">
        <v>45483.410236944444</v>
      </c>
      <c r="B98" s="1">
        <v>7400</v>
      </c>
      <c r="C98" s="1" t="s">
        <v>742</v>
      </c>
      <c r="D98" s="1">
        <v>340019243</v>
      </c>
      <c r="E98" s="1" t="s">
        <v>743</v>
      </c>
      <c r="F98" s="1" t="s">
        <v>744</v>
      </c>
      <c r="H98" s="1" t="s">
        <v>745</v>
      </c>
      <c r="I98" s="1" t="s">
        <v>22</v>
      </c>
      <c r="J98" s="1" t="s">
        <v>76</v>
      </c>
      <c r="K98" s="1" t="s">
        <v>77</v>
      </c>
      <c r="L98" s="1" t="s">
        <v>38</v>
      </c>
      <c r="M98" s="1" t="s">
        <v>746</v>
      </c>
      <c r="N98" s="1" t="s">
        <v>747</v>
      </c>
      <c r="O98" s="3" t="s">
        <v>748</v>
      </c>
      <c r="P98" s="1">
        <f t="shared" si="6"/>
        <v>36877</v>
      </c>
      <c r="Q98" s="1">
        <v>112212494</v>
      </c>
      <c r="R98" s="1" t="s">
        <v>749</v>
      </c>
      <c r="S98" s="1" t="s">
        <v>31</v>
      </c>
    </row>
    <row r="99" spans="1:19" x14ac:dyDescent="0.2">
      <c r="A99" s="2">
        <v>45483.426048124995</v>
      </c>
      <c r="B99" s="1">
        <v>7400</v>
      </c>
      <c r="C99" s="1" t="s">
        <v>742</v>
      </c>
      <c r="D99" s="1">
        <v>340019246</v>
      </c>
      <c r="E99" s="1" t="s">
        <v>767</v>
      </c>
      <c r="F99" s="1" t="s">
        <v>768</v>
      </c>
      <c r="H99" s="5" t="s">
        <v>136</v>
      </c>
      <c r="I99" s="1" t="s">
        <v>36</v>
      </c>
      <c r="J99" s="1" t="s">
        <v>47</v>
      </c>
      <c r="K99" s="1" t="s">
        <v>77</v>
      </c>
      <c r="L99" s="1" t="s">
        <v>137</v>
      </c>
      <c r="M99" s="1" t="s">
        <v>769</v>
      </c>
      <c r="N99" s="1" t="s">
        <v>770</v>
      </c>
      <c r="O99" s="3" t="s">
        <v>771</v>
      </c>
      <c r="P99" s="1">
        <f t="shared" si="6"/>
        <v>-3</v>
      </c>
      <c r="Q99" s="1">
        <v>212112050</v>
      </c>
      <c r="R99" s="1" t="s">
        <v>772</v>
      </c>
      <c r="S99" s="1" t="s">
        <v>31</v>
      </c>
    </row>
    <row r="100" spans="1:19" x14ac:dyDescent="0.2">
      <c r="A100" s="2">
        <v>45483.429145879629</v>
      </c>
      <c r="B100" s="1">
        <v>7407</v>
      </c>
      <c r="C100" s="1" t="s">
        <v>773</v>
      </c>
      <c r="D100" s="1">
        <v>340055507</v>
      </c>
      <c r="E100" s="1" t="s">
        <v>774</v>
      </c>
      <c r="F100" s="1" t="s">
        <v>775</v>
      </c>
      <c r="H100" s="1" t="s">
        <v>776</v>
      </c>
      <c r="I100" s="1" t="s">
        <v>22</v>
      </c>
      <c r="J100" s="1" t="s">
        <v>57</v>
      </c>
      <c r="K100" s="1" t="s">
        <v>37</v>
      </c>
      <c r="L100" s="1" t="s">
        <v>38</v>
      </c>
      <c r="M100" s="1" t="s">
        <v>777</v>
      </c>
      <c r="N100" s="1" t="s">
        <v>778</v>
      </c>
      <c r="O100" s="3" t="s">
        <v>779</v>
      </c>
      <c r="P100" s="1">
        <f t="shared" si="6"/>
        <v>-36261</v>
      </c>
      <c r="Q100" s="1" t="s">
        <v>780</v>
      </c>
      <c r="R100" s="1" t="s">
        <v>781</v>
      </c>
      <c r="S100" s="1" t="s">
        <v>31</v>
      </c>
    </row>
    <row r="101" spans="1:19" x14ac:dyDescent="0.2">
      <c r="A101" s="2">
        <v>45483.604979710653</v>
      </c>
      <c r="B101" s="1">
        <v>7407</v>
      </c>
      <c r="C101" s="1" t="s">
        <v>773</v>
      </c>
      <c r="D101" s="1">
        <v>340056867</v>
      </c>
      <c r="E101" s="1" t="s">
        <v>792</v>
      </c>
      <c r="F101" s="1" t="s">
        <v>793</v>
      </c>
      <c r="H101" s="1" t="s">
        <v>794</v>
      </c>
      <c r="I101" s="1" t="s">
        <v>22</v>
      </c>
      <c r="J101" s="1" t="s">
        <v>23</v>
      </c>
      <c r="K101" s="1" t="s">
        <v>37</v>
      </c>
      <c r="L101" s="1" t="s">
        <v>137</v>
      </c>
      <c r="M101" s="1" t="s">
        <v>795</v>
      </c>
      <c r="N101" s="1" t="s">
        <v>796</v>
      </c>
      <c r="O101" s="3" t="s">
        <v>797</v>
      </c>
      <c r="P101" s="1">
        <f t="shared" si="6"/>
        <v>-1360</v>
      </c>
      <c r="Q101" s="1" t="s">
        <v>798</v>
      </c>
      <c r="R101" s="1" t="s">
        <v>799</v>
      </c>
      <c r="S101" s="1" t="s">
        <v>31</v>
      </c>
    </row>
    <row r="102" spans="1:19" x14ac:dyDescent="0.2">
      <c r="A102" s="2">
        <v>45483.556733206016</v>
      </c>
      <c r="B102" s="1">
        <v>7409</v>
      </c>
      <c r="C102" s="1" t="s">
        <v>800</v>
      </c>
      <c r="D102" s="1">
        <v>340057200</v>
      </c>
      <c r="E102" s="1" t="s">
        <v>801</v>
      </c>
      <c r="F102" s="1" t="s">
        <v>802</v>
      </c>
      <c r="H102" s="5" t="s">
        <v>136</v>
      </c>
      <c r="I102" s="1" t="s">
        <v>22</v>
      </c>
      <c r="J102" s="1" t="s">
        <v>23</v>
      </c>
      <c r="K102" s="1" t="s">
        <v>37</v>
      </c>
      <c r="L102" s="1" t="s">
        <v>137</v>
      </c>
      <c r="M102" s="1" t="s">
        <v>803</v>
      </c>
      <c r="N102" s="1" t="s">
        <v>804</v>
      </c>
      <c r="O102" s="3" t="s">
        <v>805</v>
      </c>
      <c r="P102" s="1">
        <f t="shared" si="6"/>
        <v>-333</v>
      </c>
      <c r="Q102" s="1" t="s">
        <v>806</v>
      </c>
      <c r="R102" s="1" t="s">
        <v>807</v>
      </c>
      <c r="S102" s="1" t="s">
        <v>31</v>
      </c>
    </row>
    <row r="103" spans="1:19" x14ac:dyDescent="0.2">
      <c r="A103" s="2">
        <v>45483.421290810184</v>
      </c>
      <c r="B103" s="1">
        <v>7472</v>
      </c>
      <c r="C103" s="1" t="s">
        <v>752</v>
      </c>
      <c r="D103" s="1">
        <v>340055497</v>
      </c>
      <c r="E103" s="1" t="s">
        <v>753</v>
      </c>
      <c r="F103" s="1" t="s">
        <v>754</v>
      </c>
      <c r="H103" s="1" t="s">
        <v>755</v>
      </c>
      <c r="I103" s="1" t="s">
        <v>22</v>
      </c>
      <c r="J103" s="1" t="s">
        <v>57</v>
      </c>
      <c r="K103" s="1" t="s">
        <v>24</v>
      </c>
      <c r="L103" s="1" t="s">
        <v>38</v>
      </c>
      <c r="M103" s="1" t="s">
        <v>756</v>
      </c>
      <c r="N103" s="1" t="s">
        <v>757</v>
      </c>
      <c r="O103" s="3" t="s">
        <v>758</v>
      </c>
      <c r="P103" s="1">
        <f t="shared" si="6"/>
        <v>1703</v>
      </c>
      <c r="Q103" s="1">
        <v>222112207</v>
      </c>
      <c r="R103" s="1" t="s">
        <v>759</v>
      </c>
      <c r="S103" s="1" t="s">
        <v>31</v>
      </c>
    </row>
  </sheetData>
  <hyperlinks>
    <hyperlink ref="H5" r:id="rId1" xr:uid="{00000000-0004-0000-0200-000000000000}"/>
    <hyperlink ref="H10" r:id="rId2" xr:uid="{00000000-0004-0000-0200-000001000000}"/>
    <hyperlink ref="H12" r:id="rId3" xr:uid="{00000000-0004-0000-0200-000002000000}"/>
    <hyperlink ref="H13" r:id="rId4" xr:uid="{00000000-0004-0000-0200-000003000000}"/>
    <hyperlink ref="H21" r:id="rId5" xr:uid="{00000000-0004-0000-0200-000004000000}"/>
    <hyperlink ref="H22" r:id="rId6" xr:uid="{00000000-0004-0000-0200-000005000000}"/>
    <hyperlink ref="H23" r:id="rId7" xr:uid="{00000000-0004-0000-0200-000006000000}"/>
    <hyperlink ref="H24" r:id="rId8" xr:uid="{00000000-0004-0000-0200-000007000000}"/>
    <hyperlink ref="H27" r:id="rId9" xr:uid="{00000000-0004-0000-0200-000008000000}"/>
    <hyperlink ref="H48" r:id="rId10" xr:uid="{00000000-0004-0000-0200-000009000000}"/>
    <hyperlink ref="H49" r:id="rId11" xr:uid="{00000000-0004-0000-0200-00000A000000}"/>
    <hyperlink ref="H60" r:id="rId12" xr:uid="{00000000-0004-0000-0200-00000B000000}"/>
    <hyperlink ref="H61" r:id="rId13" xr:uid="{00000000-0004-0000-0200-00000C000000}"/>
    <hyperlink ref="H66" r:id="rId14" xr:uid="{00000000-0004-0000-0200-00000D000000}"/>
    <hyperlink ref="H67" r:id="rId15" xr:uid="{00000000-0004-0000-0200-00000E000000}"/>
    <hyperlink ref="H69" r:id="rId16" xr:uid="{00000000-0004-0000-0200-00000F000000}"/>
    <hyperlink ref="H70" r:id="rId17" xr:uid="{00000000-0004-0000-0200-000010000000}"/>
    <hyperlink ref="H73" r:id="rId18" xr:uid="{00000000-0004-0000-0200-000011000000}"/>
    <hyperlink ref="H78" r:id="rId19" xr:uid="{00000000-0004-0000-0200-000012000000}"/>
    <hyperlink ref="H88" r:id="rId20" xr:uid="{00000000-0004-0000-0200-000013000000}"/>
    <hyperlink ref="H97" r:id="rId21" xr:uid="{00000000-0004-0000-0200-000014000000}"/>
    <hyperlink ref="H99" r:id="rId22" xr:uid="{00000000-0004-0000-0200-000015000000}"/>
    <hyperlink ref="H102" r:id="rId23" xr:uid="{00000000-0004-0000-0200-00001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38"/>
  <sheetViews>
    <sheetView workbookViewId="0"/>
  </sheetViews>
  <sheetFormatPr defaultColWidth="12.5703125" defaultRowHeight="15.75" customHeight="1" x14ac:dyDescent="0.2"/>
  <cols>
    <col min="2" max="2" width="23" customWidth="1"/>
    <col min="3" max="3" width="25.140625" customWidth="1"/>
    <col min="4" max="11" width="12.5703125" hidden="1"/>
    <col min="12" max="12" width="46" hidden="1" customWidth="1"/>
    <col min="13" max="13" width="78.7109375" hidden="1" customWidth="1"/>
    <col min="14" max="14" width="12.5703125" hidden="1"/>
    <col min="15" max="15" width="46" hidden="1" customWidth="1"/>
    <col min="16" max="16" width="78.7109375" hidden="1" customWidth="1"/>
    <col min="17" max="17" width="26" hidden="1" customWidth="1"/>
    <col min="18" max="18" width="28.42578125" hidden="1" customWidth="1"/>
    <col min="19" max="19" width="21.7109375" hidden="1" customWidth="1"/>
    <col min="20" max="20" width="22.7109375" hidden="1" customWidth="1"/>
    <col min="21" max="21" width="12.5703125" hidden="1"/>
    <col min="26" max="26" width="27.42578125" customWidth="1"/>
  </cols>
  <sheetData>
    <row r="1" spans="1:32" x14ac:dyDescent="0.2">
      <c r="A1" s="1" t="s">
        <v>981</v>
      </c>
      <c r="B1" s="1" t="s">
        <v>982</v>
      </c>
      <c r="C1" s="1" t="s">
        <v>983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984</v>
      </c>
      <c r="Q1" s="1" t="s">
        <v>985</v>
      </c>
      <c r="R1" s="1" t="s">
        <v>986</v>
      </c>
      <c r="S1" s="1" t="s">
        <v>987</v>
      </c>
      <c r="T1" s="1" t="s">
        <v>988</v>
      </c>
      <c r="U1" s="1" t="s">
        <v>989</v>
      </c>
      <c r="V1" s="1" t="s">
        <v>990</v>
      </c>
    </row>
    <row r="2" spans="1:32" x14ac:dyDescent="0.2">
      <c r="A2" s="1">
        <v>3500</v>
      </c>
      <c r="B2" s="1" t="s">
        <v>425</v>
      </c>
      <c r="C2" s="1" t="s">
        <v>787</v>
      </c>
      <c r="D2" s="1" t="s">
        <v>788</v>
      </c>
      <c r="E2" s="1" t="s">
        <v>36</v>
      </c>
      <c r="F2" s="1" t="s">
        <v>57</v>
      </c>
      <c r="G2" s="1" t="s">
        <v>37</v>
      </c>
      <c r="H2" s="1" t="s">
        <v>38</v>
      </c>
      <c r="I2" s="1" t="s">
        <v>789</v>
      </c>
      <c r="J2" s="1" t="s">
        <v>110</v>
      </c>
      <c r="K2" s="3" t="s">
        <v>790</v>
      </c>
      <c r="L2" s="1">
        <v>222112135</v>
      </c>
      <c r="M2" s="1" t="s">
        <v>791</v>
      </c>
      <c r="N2" s="1" t="s">
        <v>31</v>
      </c>
      <c r="O2" s="1">
        <v>222112135</v>
      </c>
      <c r="P2" s="1" t="s">
        <v>791</v>
      </c>
      <c r="Q2" s="1"/>
      <c r="R2" s="1"/>
      <c r="S2" s="1"/>
      <c r="T2" s="1"/>
      <c r="U2" s="1"/>
      <c r="V2" s="1">
        <f ca="1">IFERROR(__xludf.DUMMYFUNCTION("COUNTUNIQUE(P2:U2)"),1)</f>
        <v>1</v>
      </c>
      <c r="Y2" s="1" t="s">
        <v>981</v>
      </c>
      <c r="Z2" s="1" t="s">
        <v>982</v>
      </c>
      <c r="AA2" s="1" t="s">
        <v>991</v>
      </c>
    </row>
    <row r="3" spans="1:32" x14ac:dyDescent="0.2">
      <c r="A3" s="1">
        <v>3500</v>
      </c>
      <c r="B3" s="1" t="s">
        <v>425</v>
      </c>
      <c r="C3" s="1" t="s">
        <v>427</v>
      </c>
      <c r="D3" s="1" t="s">
        <v>428</v>
      </c>
      <c r="E3" s="1" t="s">
        <v>22</v>
      </c>
      <c r="F3" s="1" t="s">
        <v>23</v>
      </c>
      <c r="G3" s="1" t="s">
        <v>37</v>
      </c>
      <c r="H3" s="1" t="s">
        <v>38</v>
      </c>
      <c r="I3" s="1" t="s">
        <v>429</v>
      </c>
      <c r="J3" s="1" t="s">
        <v>430</v>
      </c>
      <c r="K3" s="3" t="s">
        <v>431</v>
      </c>
      <c r="L3" s="1">
        <v>212112008</v>
      </c>
      <c r="M3" s="1" t="s">
        <v>432</v>
      </c>
      <c r="N3" s="1" t="s">
        <v>31</v>
      </c>
      <c r="O3" s="1">
        <v>212112008</v>
      </c>
      <c r="P3" s="1" t="s">
        <v>432</v>
      </c>
      <c r="Q3" s="1"/>
      <c r="R3" s="1"/>
      <c r="S3" s="1"/>
      <c r="T3" s="1"/>
      <c r="U3" s="1"/>
      <c r="V3" s="1">
        <f ca="1">IFERROR(__xludf.DUMMYFUNCTION("COUNTUNIQUE(P3:U3)"),1)</f>
        <v>1</v>
      </c>
      <c r="Y3" s="1"/>
      <c r="Z3" s="1"/>
      <c r="AA3" s="1">
        <v>94</v>
      </c>
      <c r="AB3" s="1">
        <f>COUNT(AA4:AA31)</f>
        <v>28</v>
      </c>
    </row>
    <row r="4" spans="1:32" x14ac:dyDescent="0.2">
      <c r="A4" s="1">
        <v>3500</v>
      </c>
      <c r="B4" s="1" t="s">
        <v>425</v>
      </c>
      <c r="C4" s="1" t="s">
        <v>688</v>
      </c>
      <c r="D4" s="5" t="s">
        <v>136</v>
      </c>
      <c r="E4" s="1" t="s">
        <v>22</v>
      </c>
      <c r="F4" s="1" t="s">
        <v>23</v>
      </c>
      <c r="G4" s="1" t="s">
        <v>37</v>
      </c>
      <c r="H4" s="1" t="s">
        <v>137</v>
      </c>
      <c r="I4" s="1" t="s">
        <v>689</v>
      </c>
      <c r="J4" s="1" t="s">
        <v>690</v>
      </c>
      <c r="K4" s="3" t="s">
        <v>691</v>
      </c>
      <c r="L4" s="1">
        <v>212112014</v>
      </c>
      <c r="M4" s="1" t="s">
        <v>692</v>
      </c>
      <c r="N4" s="1" t="s">
        <v>31</v>
      </c>
      <c r="O4" s="1">
        <v>212112014</v>
      </c>
      <c r="P4" s="1" t="s">
        <v>692</v>
      </c>
      <c r="Q4" s="1"/>
      <c r="R4" s="1"/>
      <c r="S4" s="1"/>
      <c r="T4" s="1"/>
      <c r="U4" s="1"/>
      <c r="V4" s="1">
        <f ca="1">IFERROR(__xludf.DUMMYFUNCTION("COUNTUNIQUE(P4:U4)"),1)</f>
        <v>1</v>
      </c>
      <c r="Y4" s="1">
        <v>3500</v>
      </c>
      <c r="Z4" s="1" t="s">
        <v>425</v>
      </c>
      <c r="AA4" s="1">
        <v>5</v>
      </c>
      <c r="AC4" s="1">
        <v>3500</v>
      </c>
      <c r="AD4" s="1" t="s">
        <v>425</v>
      </c>
      <c r="AE4" s="1">
        <v>5</v>
      </c>
      <c r="AF4" s="1">
        <f t="shared" ref="AF4:AF31" si="0">AA4-AE4</f>
        <v>0</v>
      </c>
    </row>
    <row r="5" spans="1:32" x14ac:dyDescent="0.2">
      <c r="A5" s="1">
        <v>3500</v>
      </c>
      <c r="B5" s="1" t="s">
        <v>425</v>
      </c>
      <c r="C5" s="1" t="s">
        <v>712</v>
      </c>
      <c r="D5" s="5" t="s">
        <v>136</v>
      </c>
      <c r="E5" s="1" t="s">
        <v>22</v>
      </c>
      <c r="F5" s="1" t="s">
        <v>23</v>
      </c>
      <c r="G5" s="1" t="s">
        <v>24</v>
      </c>
      <c r="H5" s="1" t="s">
        <v>137</v>
      </c>
      <c r="I5" s="1" t="s">
        <v>713</v>
      </c>
      <c r="J5" s="1" t="s">
        <v>714</v>
      </c>
      <c r="K5" s="3" t="s">
        <v>715</v>
      </c>
      <c r="L5" s="1">
        <v>222112348</v>
      </c>
      <c r="M5" s="1" t="s">
        <v>716</v>
      </c>
      <c r="N5" s="1" t="s">
        <v>31</v>
      </c>
      <c r="O5" s="1">
        <v>222112348</v>
      </c>
      <c r="P5" s="1" t="s">
        <v>716</v>
      </c>
      <c r="Q5" s="1"/>
      <c r="R5" s="1"/>
      <c r="S5" s="1"/>
      <c r="T5" s="1"/>
      <c r="U5" s="1"/>
      <c r="V5" s="1">
        <f ca="1">IFERROR(__xludf.DUMMYFUNCTION("COUNTUNIQUE(P5:U5)"),1)</f>
        <v>1</v>
      </c>
      <c r="Y5" s="1">
        <v>3501</v>
      </c>
      <c r="Z5" s="1" t="s">
        <v>600</v>
      </c>
      <c r="AA5" s="1">
        <v>4</v>
      </c>
      <c r="AC5" s="1">
        <v>3501</v>
      </c>
      <c r="AD5" s="1" t="s">
        <v>600</v>
      </c>
      <c r="AE5" s="1">
        <v>4</v>
      </c>
      <c r="AF5" s="1">
        <f t="shared" si="0"/>
        <v>0</v>
      </c>
    </row>
    <row r="6" spans="1:32" x14ac:dyDescent="0.2">
      <c r="A6" s="1">
        <v>3500</v>
      </c>
      <c r="B6" s="1" t="s">
        <v>425</v>
      </c>
      <c r="C6" s="1" t="s">
        <v>514</v>
      </c>
      <c r="D6" s="1" t="s">
        <v>515</v>
      </c>
      <c r="E6" s="1" t="s">
        <v>36</v>
      </c>
      <c r="F6" s="1" t="s">
        <v>23</v>
      </c>
      <c r="G6" s="1" t="s">
        <v>37</v>
      </c>
      <c r="H6" s="1" t="s">
        <v>38</v>
      </c>
      <c r="I6" s="1" t="s">
        <v>516</v>
      </c>
      <c r="J6" s="1" t="s">
        <v>517</v>
      </c>
      <c r="K6" s="3" t="s">
        <v>518</v>
      </c>
      <c r="L6" s="1">
        <v>222111869</v>
      </c>
      <c r="M6" s="1" t="s">
        <v>519</v>
      </c>
      <c r="N6" s="1" t="s">
        <v>31</v>
      </c>
      <c r="O6" s="1">
        <v>222111869</v>
      </c>
      <c r="P6" s="1" t="s">
        <v>519</v>
      </c>
      <c r="Q6" s="1"/>
      <c r="R6" s="1"/>
      <c r="S6" s="1"/>
      <c r="T6" s="1"/>
      <c r="U6" s="1"/>
      <c r="V6" s="1">
        <f ca="1">IFERROR(__xludf.DUMMYFUNCTION("COUNTUNIQUE(P6:U6)"),1)</f>
        <v>1</v>
      </c>
      <c r="Y6" s="1">
        <v>3502</v>
      </c>
      <c r="Z6" s="1" t="s">
        <v>701</v>
      </c>
      <c r="AA6" s="1">
        <v>5</v>
      </c>
      <c r="AC6" s="1">
        <v>3502</v>
      </c>
      <c r="AD6" s="1" t="s">
        <v>701</v>
      </c>
      <c r="AE6" s="1">
        <v>5</v>
      </c>
      <c r="AF6" s="1">
        <f t="shared" si="0"/>
        <v>0</v>
      </c>
    </row>
    <row r="7" spans="1:32" x14ac:dyDescent="0.2">
      <c r="A7" s="1">
        <v>3501</v>
      </c>
      <c r="B7" s="1" t="s">
        <v>600</v>
      </c>
      <c r="C7" s="1" t="s">
        <v>602</v>
      </c>
      <c r="D7" s="1" t="s">
        <v>603</v>
      </c>
      <c r="E7" s="1" t="s">
        <v>22</v>
      </c>
      <c r="F7" s="1" t="s">
        <v>57</v>
      </c>
      <c r="G7" s="1" t="s">
        <v>37</v>
      </c>
      <c r="H7" s="1" t="s">
        <v>38</v>
      </c>
      <c r="I7" s="1" t="s">
        <v>604</v>
      </c>
      <c r="J7" s="1" t="s">
        <v>605</v>
      </c>
      <c r="K7" s="3" t="s">
        <v>606</v>
      </c>
      <c r="L7" s="1" t="s">
        <v>607</v>
      </c>
      <c r="M7" s="1" t="s">
        <v>608</v>
      </c>
      <c r="N7" s="1" t="s">
        <v>31</v>
      </c>
      <c r="O7" s="1" t="s">
        <v>992</v>
      </c>
      <c r="P7" s="1" t="s">
        <v>993</v>
      </c>
      <c r="Q7" s="1" t="s">
        <v>994</v>
      </c>
      <c r="R7" s="1" t="s">
        <v>995</v>
      </c>
      <c r="S7" s="1" t="s">
        <v>996</v>
      </c>
      <c r="T7" s="1"/>
      <c r="U7" s="1"/>
      <c r="V7" s="1">
        <f ca="1">IFERROR(__xludf.DUMMYFUNCTION("COUNTUNIQUE(P7:U7)"),4)</f>
        <v>4</v>
      </c>
      <c r="Y7" s="1">
        <v>3503</v>
      </c>
      <c r="Z7" s="1" t="s">
        <v>559</v>
      </c>
      <c r="AA7" s="1">
        <v>6</v>
      </c>
      <c r="AC7" s="1">
        <v>3503</v>
      </c>
      <c r="AD7" s="1" t="s">
        <v>559</v>
      </c>
      <c r="AE7" s="1">
        <v>6</v>
      </c>
      <c r="AF7" s="1">
        <f t="shared" si="0"/>
        <v>0</v>
      </c>
    </row>
    <row r="8" spans="1:32" x14ac:dyDescent="0.2">
      <c r="A8" s="1">
        <v>3502</v>
      </c>
      <c r="B8" s="1" t="s">
        <v>701</v>
      </c>
      <c r="C8" s="1" t="s">
        <v>703</v>
      </c>
      <c r="E8" s="1" t="s">
        <v>22</v>
      </c>
      <c r="F8" s="1" t="s">
        <v>57</v>
      </c>
      <c r="G8" s="1" t="s">
        <v>37</v>
      </c>
      <c r="H8" s="1" t="s">
        <v>137</v>
      </c>
      <c r="I8" s="1" t="s">
        <v>704</v>
      </c>
      <c r="J8" s="1" t="s">
        <v>708</v>
      </c>
      <c r="K8" s="3" t="s">
        <v>706</v>
      </c>
      <c r="L8" s="1" t="s">
        <v>709</v>
      </c>
      <c r="M8" s="1" t="s">
        <v>710</v>
      </c>
      <c r="N8" s="1" t="s">
        <v>31</v>
      </c>
      <c r="O8" s="1" t="s">
        <v>997</v>
      </c>
      <c r="P8" s="1" t="s">
        <v>707</v>
      </c>
      <c r="Q8" s="1" t="s">
        <v>998</v>
      </c>
      <c r="R8" s="1" t="s">
        <v>999</v>
      </c>
      <c r="S8" s="1" t="s">
        <v>1000</v>
      </c>
      <c r="T8" s="1" t="s">
        <v>1001</v>
      </c>
      <c r="U8" s="1"/>
      <c r="V8" s="1">
        <f ca="1">IFERROR(__xludf.DUMMYFUNCTION("COUNTUNIQUE(P8:U8)"),5)</f>
        <v>5</v>
      </c>
      <c r="Y8" s="1">
        <v>3504</v>
      </c>
      <c r="Z8" s="1" t="s">
        <v>638</v>
      </c>
      <c r="AA8" s="1">
        <v>5</v>
      </c>
      <c r="AC8" s="1">
        <v>3504</v>
      </c>
      <c r="AD8" s="1" t="s">
        <v>638</v>
      </c>
      <c r="AE8" s="1">
        <v>5</v>
      </c>
      <c r="AF8" s="1">
        <f t="shared" si="0"/>
        <v>0</v>
      </c>
    </row>
    <row r="9" spans="1:32" x14ac:dyDescent="0.2">
      <c r="A9" s="1">
        <v>3503</v>
      </c>
      <c r="B9" s="1" t="s">
        <v>559</v>
      </c>
      <c r="C9" s="1" t="s">
        <v>561</v>
      </c>
      <c r="D9" s="1" t="s">
        <v>200</v>
      </c>
      <c r="E9" s="1" t="s">
        <v>22</v>
      </c>
      <c r="F9" s="1" t="s">
        <v>47</v>
      </c>
      <c r="G9" s="1" t="s">
        <v>37</v>
      </c>
      <c r="H9" s="1" t="s">
        <v>38</v>
      </c>
      <c r="I9" s="1" t="s">
        <v>562</v>
      </c>
      <c r="J9" s="1" t="s">
        <v>563</v>
      </c>
      <c r="K9" s="3" t="s">
        <v>564</v>
      </c>
      <c r="L9" s="1" t="s">
        <v>565</v>
      </c>
      <c r="M9" s="1" t="s">
        <v>566</v>
      </c>
      <c r="N9" s="1" t="s">
        <v>31</v>
      </c>
      <c r="O9" s="1" t="s">
        <v>565</v>
      </c>
      <c r="P9" s="1" t="s">
        <v>1002</v>
      </c>
      <c r="Q9" s="1" t="s">
        <v>1003</v>
      </c>
      <c r="R9" s="1" t="s">
        <v>1004</v>
      </c>
      <c r="S9" s="1"/>
      <c r="T9" s="1"/>
      <c r="U9" s="1"/>
      <c r="V9" s="1">
        <f ca="1">IFERROR(__xludf.DUMMYFUNCTION("COUNTUNIQUE(P9:U9)"),3)</f>
        <v>3</v>
      </c>
      <c r="Y9" s="1">
        <v>3505</v>
      </c>
      <c r="Z9" s="1" t="s">
        <v>614</v>
      </c>
      <c r="AA9" s="1">
        <v>2</v>
      </c>
      <c r="AC9" s="1">
        <v>3505</v>
      </c>
      <c r="AD9" s="1" t="s">
        <v>614</v>
      </c>
      <c r="AE9" s="1">
        <v>2</v>
      </c>
      <c r="AF9" s="1">
        <f t="shared" si="0"/>
        <v>0</v>
      </c>
    </row>
    <row r="10" spans="1:32" x14ac:dyDescent="0.2">
      <c r="A10" s="1">
        <v>3503</v>
      </c>
      <c r="B10" s="1" t="s">
        <v>559</v>
      </c>
      <c r="C10" s="1" t="s">
        <v>576</v>
      </c>
      <c r="D10" s="1" t="s">
        <v>577</v>
      </c>
      <c r="E10" s="1" t="s">
        <v>22</v>
      </c>
      <c r="F10" s="1" t="s">
        <v>57</v>
      </c>
      <c r="G10" s="1" t="s">
        <v>24</v>
      </c>
      <c r="H10" s="1" t="s">
        <v>38</v>
      </c>
      <c r="I10" s="1" t="s">
        <v>578</v>
      </c>
      <c r="J10" s="1" t="s">
        <v>579</v>
      </c>
      <c r="K10" s="3" t="s">
        <v>580</v>
      </c>
      <c r="L10" s="1" t="s">
        <v>581</v>
      </c>
      <c r="M10" s="1" t="s">
        <v>582</v>
      </c>
      <c r="N10" s="1" t="s">
        <v>31</v>
      </c>
      <c r="O10" s="1" t="s">
        <v>1005</v>
      </c>
      <c r="P10" s="1" t="s">
        <v>1006</v>
      </c>
      <c r="Q10" s="1" t="s">
        <v>1007</v>
      </c>
      <c r="R10" s="1" t="s">
        <v>1008</v>
      </c>
      <c r="S10" s="1"/>
      <c r="T10" s="1"/>
      <c r="U10" s="1"/>
      <c r="V10" s="1">
        <f ca="1">IFERROR(__xludf.DUMMYFUNCTION("COUNTUNIQUE(P10:U10)"),3)</f>
        <v>3</v>
      </c>
      <c r="Y10" s="1">
        <v>3506</v>
      </c>
      <c r="Z10" s="1" t="s">
        <v>591</v>
      </c>
      <c r="AA10" s="1">
        <v>7</v>
      </c>
      <c r="AC10" s="1">
        <v>3506</v>
      </c>
      <c r="AD10" s="1" t="s">
        <v>591</v>
      </c>
      <c r="AE10" s="1">
        <v>7</v>
      </c>
      <c r="AF10" s="1">
        <f t="shared" si="0"/>
        <v>0</v>
      </c>
    </row>
    <row r="11" spans="1:32" x14ac:dyDescent="0.2">
      <c r="A11" s="1">
        <v>3504</v>
      </c>
      <c r="B11" s="1" t="s">
        <v>638</v>
      </c>
      <c r="C11" s="1" t="s">
        <v>640</v>
      </c>
      <c r="D11" s="1" t="s">
        <v>641</v>
      </c>
      <c r="E11" s="1" t="s">
        <v>36</v>
      </c>
      <c r="F11" s="1" t="s">
        <v>47</v>
      </c>
      <c r="G11" s="1" t="s">
        <v>77</v>
      </c>
      <c r="H11" s="1" t="s">
        <v>38</v>
      </c>
      <c r="I11" s="1" t="s">
        <v>642</v>
      </c>
      <c r="J11" s="1" t="s">
        <v>643</v>
      </c>
      <c r="K11" s="3" t="s">
        <v>644</v>
      </c>
      <c r="L11" s="1" t="s">
        <v>645</v>
      </c>
      <c r="M11" s="1" t="s">
        <v>646</v>
      </c>
      <c r="N11" s="1" t="s">
        <v>31</v>
      </c>
      <c r="O11" s="1" t="s">
        <v>645</v>
      </c>
      <c r="P11" s="1" t="s">
        <v>1009</v>
      </c>
      <c r="Q11" s="1" t="s">
        <v>1010</v>
      </c>
      <c r="R11" s="1" t="s">
        <v>1011</v>
      </c>
      <c r="S11" s="1" t="s">
        <v>1012</v>
      </c>
      <c r="T11" s="1" t="s">
        <v>1013</v>
      </c>
      <c r="U11" s="1"/>
      <c r="V11" s="1">
        <f ca="1">IFERROR(__xludf.DUMMYFUNCTION("COUNTUNIQUE(P11:U11)"),5)</f>
        <v>5</v>
      </c>
      <c r="Y11" s="1">
        <v>3508</v>
      </c>
      <c r="Z11" s="1" t="s">
        <v>536</v>
      </c>
      <c r="AA11" s="1">
        <v>2</v>
      </c>
      <c r="AC11" s="1">
        <v>3508</v>
      </c>
      <c r="AD11" s="1" t="s">
        <v>536</v>
      </c>
      <c r="AE11" s="1">
        <v>2</v>
      </c>
      <c r="AF11" s="1">
        <f t="shared" si="0"/>
        <v>0</v>
      </c>
    </row>
    <row r="12" spans="1:32" x14ac:dyDescent="0.2">
      <c r="A12" s="1">
        <v>3505</v>
      </c>
      <c r="B12" s="1" t="s">
        <v>614</v>
      </c>
      <c r="C12" s="1" t="s">
        <v>616</v>
      </c>
      <c r="D12" s="1" t="s">
        <v>209</v>
      </c>
      <c r="E12" s="1" t="s">
        <v>36</v>
      </c>
      <c r="F12" s="1" t="s">
        <v>23</v>
      </c>
      <c r="G12" s="1" t="s">
        <v>24</v>
      </c>
      <c r="H12" s="1" t="s">
        <v>137</v>
      </c>
      <c r="I12" s="1" t="s">
        <v>617</v>
      </c>
      <c r="J12" s="1" t="s">
        <v>618</v>
      </c>
      <c r="K12" s="3" t="s">
        <v>619</v>
      </c>
      <c r="L12" s="1" t="s">
        <v>620</v>
      </c>
      <c r="M12" s="1" t="s">
        <v>621</v>
      </c>
      <c r="N12" s="1" t="s">
        <v>31</v>
      </c>
      <c r="O12" s="1" t="s">
        <v>1014</v>
      </c>
      <c r="P12" s="1" t="s">
        <v>1015</v>
      </c>
      <c r="Q12" s="1" t="s">
        <v>1016</v>
      </c>
      <c r="R12" s="1"/>
      <c r="S12" s="1"/>
      <c r="T12" s="1"/>
      <c r="U12" s="1"/>
      <c r="V12" s="1">
        <f ca="1">IFERROR(__xludf.DUMMYFUNCTION("COUNTUNIQUE(P12:U12)"),2)</f>
        <v>2</v>
      </c>
      <c r="Y12" s="1">
        <v>3509</v>
      </c>
      <c r="Z12" s="1" t="s">
        <v>499</v>
      </c>
      <c r="AA12" s="1">
        <v>2</v>
      </c>
      <c r="AC12" s="1">
        <v>3509</v>
      </c>
      <c r="AD12" s="1" t="s">
        <v>499</v>
      </c>
      <c r="AE12" s="1">
        <v>2</v>
      </c>
      <c r="AF12" s="1">
        <f t="shared" si="0"/>
        <v>0</v>
      </c>
    </row>
    <row r="13" spans="1:32" x14ac:dyDescent="0.2">
      <c r="A13" s="1">
        <v>3506</v>
      </c>
      <c r="B13" s="1" t="s">
        <v>591</v>
      </c>
      <c r="C13" s="1" t="s">
        <v>593</v>
      </c>
      <c r="D13" s="1" t="s">
        <v>594</v>
      </c>
      <c r="E13" s="1" t="s">
        <v>22</v>
      </c>
      <c r="F13" s="1" t="s">
        <v>47</v>
      </c>
      <c r="G13" s="1" t="s">
        <v>37</v>
      </c>
      <c r="H13" s="1" t="s">
        <v>38</v>
      </c>
      <c r="I13" s="1" t="s">
        <v>595</v>
      </c>
      <c r="J13" s="1" t="s">
        <v>596</v>
      </c>
      <c r="K13" s="3" t="s">
        <v>597</v>
      </c>
      <c r="L13" s="1" t="s">
        <v>598</v>
      </c>
      <c r="M13" s="1" t="s">
        <v>599</v>
      </c>
      <c r="N13" s="1" t="s">
        <v>31</v>
      </c>
      <c r="O13" s="1" t="s">
        <v>598</v>
      </c>
      <c r="P13" s="1" t="s">
        <v>1017</v>
      </c>
      <c r="Q13" s="1" t="s">
        <v>1018</v>
      </c>
      <c r="R13" s="1" t="s">
        <v>1019</v>
      </c>
      <c r="S13" s="1"/>
      <c r="T13" s="1"/>
      <c r="U13" s="1"/>
      <c r="V13" s="1">
        <f ca="1">IFERROR(__xludf.DUMMYFUNCTION("COUNTUNIQUE(P13:U13)"),3)</f>
        <v>3</v>
      </c>
      <c r="Y13" s="1">
        <v>3510</v>
      </c>
      <c r="Z13" s="1" t="s">
        <v>717</v>
      </c>
      <c r="AA13" s="1">
        <v>1</v>
      </c>
      <c r="AC13" s="1">
        <v>3510</v>
      </c>
      <c r="AD13" s="1" t="s">
        <v>717</v>
      </c>
      <c r="AE13" s="1">
        <v>1</v>
      </c>
      <c r="AF13" s="1">
        <f t="shared" si="0"/>
        <v>0</v>
      </c>
    </row>
    <row r="14" spans="1:32" x14ac:dyDescent="0.2">
      <c r="A14" s="1">
        <v>3506</v>
      </c>
      <c r="B14" s="1" t="s">
        <v>591</v>
      </c>
      <c r="C14" s="1" t="s">
        <v>610</v>
      </c>
      <c r="D14" s="1" t="s">
        <v>782</v>
      </c>
      <c r="E14" s="1" t="s">
        <v>22</v>
      </c>
      <c r="F14" s="1" t="s">
        <v>23</v>
      </c>
      <c r="G14" s="1" t="s">
        <v>37</v>
      </c>
      <c r="H14" s="1" t="s">
        <v>38</v>
      </c>
      <c r="I14" s="1" t="s">
        <v>783</v>
      </c>
      <c r="J14" s="1" t="s">
        <v>612</v>
      </c>
      <c r="K14" s="3" t="s">
        <v>613</v>
      </c>
      <c r="L14" s="1" t="s">
        <v>978</v>
      </c>
      <c r="M14" s="1" t="s">
        <v>785</v>
      </c>
      <c r="N14" s="1" t="s">
        <v>31</v>
      </c>
      <c r="O14" s="1" t="s">
        <v>1020</v>
      </c>
      <c r="P14" s="1" t="s">
        <v>1021</v>
      </c>
      <c r="Q14" s="1" t="s">
        <v>1022</v>
      </c>
      <c r="R14" s="1" t="s">
        <v>1023</v>
      </c>
      <c r="S14" s="1" t="s">
        <v>1024</v>
      </c>
      <c r="T14" s="1"/>
      <c r="U14" s="1"/>
      <c r="V14" s="1">
        <f ca="1">IFERROR(__xludf.DUMMYFUNCTION("COUNTUNIQUE(P14:U14)"),4)</f>
        <v>4</v>
      </c>
      <c r="Y14" s="1">
        <v>3513</v>
      </c>
      <c r="Z14" s="1" t="s">
        <v>630</v>
      </c>
      <c r="AA14" s="1">
        <v>1</v>
      </c>
      <c r="AC14" s="1">
        <v>3513</v>
      </c>
      <c r="AD14" s="1" t="s">
        <v>630</v>
      </c>
      <c r="AE14" s="1">
        <v>1</v>
      </c>
      <c r="AF14" s="1">
        <f t="shared" si="0"/>
        <v>0</v>
      </c>
    </row>
    <row r="15" spans="1:32" x14ac:dyDescent="0.2">
      <c r="A15" s="1">
        <v>3508</v>
      </c>
      <c r="B15" s="1" t="s">
        <v>536</v>
      </c>
      <c r="C15" s="1" t="s">
        <v>538</v>
      </c>
      <c r="D15" s="5" t="s">
        <v>102</v>
      </c>
      <c r="E15" s="1" t="s">
        <v>22</v>
      </c>
      <c r="F15" s="1" t="s">
        <v>57</v>
      </c>
      <c r="G15" s="1" t="s">
        <v>24</v>
      </c>
      <c r="H15" s="1" t="s">
        <v>25</v>
      </c>
      <c r="I15" s="1" t="s">
        <v>539</v>
      </c>
      <c r="J15" s="1" t="s">
        <v>808</v>
      </c>
      <c r="K15" s="3" t="s">
        <v>541</v>
      </c>
      <c r="L15" s="1" t="s">
        <v>809</v>
      </c>
      <c r="M15" s="1" t="s">
        <v>810</v>
      </c>
      <c r="N15" s="1" t="s">
        <v>31</v>
      </c>
      <c r="O15" s="1" t="s">
        <v>809</v>
      </c>
      <c r="P15" s="1" t="s">
        <v>1025</v>
      </c>
      <c r="Q15" s="1" t="s">
        <v>1026</v>
      </c>
      <c r="R15" s="1"/>
      <c r="S15" s="1"/>
      <c r="T15" s="1"/>
      <c r="U15" s="1"/>
      <c r="V15" s="1">
        <f ca="1">IFERROR(__xludf.DUMMYFUNCTION("COUNTUNIQUE(P15:U15)"),2)</f>
        <v>2</v>
      </c>
      <c r="Y15" s="1">
        <v>3515</v>
      </c>
      <c r="Z15" s="1" t="s">
        <v>399</v>
      </c>
      <c r="AA15" s="1">
        <v>7</v>
      </c>
      <c r="AC15" s="1">
        <v>3515</v>
      </c>
      <c r="AD15" s="1" t="s">
        <v>399</v>
      </c>
      <c r="AE15" s="1">
        <v>7</v>
      </c>
      <c r="AF15" s="1">
        <f t="shared" si="0"/>
        <v>0</v>
      </c>
    </row>
    <row r="16" spans="1:32" x14ac:dyDescent="0.2">
      <c r="A16" s="1">
        <v>3509</v>
      </c>
      <c r="B16" s="1" t="s">
        <v>499</v>
      </c>
      <c r="C16" s="1" t="s">
        <v>501</v>
      </c>
      <c r="D16" s="5" t="s">
        <v>136</v>
      </c>
      <c r="E16" s="1" t="s">
        <v>36</v>
      </c>
      <c r="F16" s="1" t="s">
        <v>57</v>
      </c>
      <c r="G16" s="1" t="s">
        <v>37</v>
      </c>
      <c r="H16" s="1" t="s">
        <v>137</v>
      </c>
      <c r="I16" s="1" t="s">
        <v>502</v>
      </c>
      <c r="J16" s="1" t="s">
        <v>503</v>
      </c>
      <c r="K16" s="3" t="s">
        <v>504</v>
      </c>
      <c r="L16" s="1" t="s">
        <v>505</v>
      </c>
      <c r="M16" s="1" t="s">
        <v>506</v>
      </c>
      <c r="N16" s="1" t="s">
        <v>31</v>
      </c>
      <c r="O16" s="1" t="s">
        <v>1027</v>
      </c>
      <c r="P16" s="1" t="s">
        <v>740</v>
      </c>
      <c r="Q16" s="1" t="s">
        <v>741</v>
      </c>
      <c r="R16" s="1"/>
      <c r="S16" s="1"/>
      <c r="T16" s="1"/>
      <c r="U16" s="1"/>
      <c r="V16" s="1">
        <f ca="1">IFERROR(__xludf.DUMMYFUNCTION("COUNTUNIQUE(P16:U16)"),2)</f>
        <v>2</v>
      </c>
      <c r="Y16" s="1">
        <v>3516</v>
      </c>
      <c r="Z16" s="1" t="s">
        <v>391</v>
      </c>
      <c r="AA16" s="1">
        <v>4</v>
      </c>
      <c r="AC16" s="1">
        <v>3516</v>
      </c>
      <c r="AD16" s="1" t="s">
        <v>391</v>
      </c>
      <c r="AE16" s="1">
        <v>4</v>
      </c>
      <c r="AF16" s="1">
        <f t="shared" si="0"/>
        <v>0</v>
      </c>
    </row>
    <row r="17" spans="1:39" x14ac:dyDescent="0.2">
      <c r="A17" s="1">
        <v>3510</v>
      </c>
      <c r="B17" s="1" t="s">
        <v>717</v>
      </c>
      <c r="C17" s="1" t="s">
        <v>719</v>
      </c>
      <c r="D17" s="1" t="s">
        <v>493</v>
      </c>
      <c r="E17" s="1" t="s">
        <v>36</v>
      </c>
      <c r="F17" s="1" t="s">
        <v>57</v>
      </c>
      <c r="G17" s="1" t="s">
        <v>37</v>
      </c>
      <c r="H17" s="1" t="s">
        <v>38</v>
      </c>
      <c r="I17" s="1" t="s">
        <v>720</v>
      </c>
      <c r="J17" s="1" t="s">
        <v>721</v>
      </c>
      <c r="K17" s="3" t="s">
        <v>722</v>
      </c>
      <c r="L17" s="1">
        <v>222112426</v>
      </c>
      <c r="M17" s="1" t="s">
        <v>723</v>
      </c>
      <c r="N17" s="1" t="s">
        <v>31</v>
      </c>
      <c r="O17" s="1">
        <v>222112426</v>
      </c>
      <c r="P17" s="1" t="s">
        <v>723</v>
      </c>
      <c r="Q17" s="1"/>
      <c r="R17" s="1"/>
      <c r="S17" s="1"/>
      <c r="T17" s="1"/>
      <c r="U17" s="1"/>
      <c r="V17" s="1">
        <f ca="1">IFERROR(__xludf.DUMMYFUNCTION("COUNTUNIQUE(P17:U17)"),1)</f>
        <v>1</v>
      </c>
      <c r="Y17" s="1">
        <v>3517</v>
      </c>
      <c r="Z17" s="1" t="s">
        <v>760</v>
      </c>
      <c r="AA17" s="1">
        <v>1</v>
      </c>
      <c r="AC17" s="4">
        <v>3517</v>
      </c>
      <c r="AD17" s="4" t="s">
        <v>760</v>
      </c>
      <c r="AE17" s="4">
        <v>1</v>
      </c>
      <c r="AF17" s="4">
        <f t="shared" si="0"/>
        <v>0</v>
      </c>
    </row>
    <row r="18" spans="1:39" x14ac:dyDescent="0.2">
      <c r="A18" s="1">
        <v>3513</v>
      </c>
      <c r="B18" s="1" t="s">
        <v>630</v>
      </c>
      <c r="C18" s="1" t="s">
        <v>632</v>
      </c>
      <c r="D18" s="1" t="s">
        <v>633</v>
      </c>
      <c r="E18" s="1" t="s">
        <v>36</v>
      </c>
      <c r="F18" s="1" t="s">
        <v>57</v>
      </c>
      <c r="G18" s="1" t="s">
        <v>37</v>
      </c>
      <c r="H18" s="1" t="s">
        <v>38</v>
      </c>
      <c r="I18" s="1" t="s">
        <v>634</v>
      </c>
      <c r="J18" s="1" t="s">
        <v>635</v>
      </c>
      <c r="K18" s="3" t="s">
        <v>636</v>
      </c>
      <c r="L18" s="1">
        <v>222112077</v>
      </c>
      <c r="M18" s="1" t="s">
        <v>637</v>
      </c>
      <c r="N18" s="1" t="s">
        <v>31</v>
      </c>
      <c r="O18" s="1">
        <v>222112077</v>
      </c>
      <c r="P18" s="1" t="s">
        <v>637</v>
      </c>
      <c r="Q18" s="1"/>
      <c r="R18" s="1"/>
      <c r="S18" s="1"/>
      <c r="T18" s="1"/>
      <c r="U18" s="1"/>
      <c r="V18" s="1">
        <f ca="1">IFERROR(__xludf.DUMMYFUNCTION("COUNTUNIQUE(P18:U18)"),1)</f>
        <v>1</v>
      </c>
      <c r="Y18" s="1">
        <v>3518</v>
      </c>
      <c r="Z18" s="1" t="s">
        <v>415</v>
      </c>
      <c r="AA18" s="1">
        <v>5</v>
      </c>
      <c r="AC18" s="1">
        <v>3518</v>
      </c>
      <c r="AD18" s="1" t="s">
        <v>415</v>
      </c>
      <c r="AE18" s="1">
        <v>5</v>
      </c>
      <c r="AF18" s="1">
        <f t="shared" si="0"/>
        <v>0</v>
      </c>
    </row>
    <row r="19" spans="1:39" x14ac:dyDescent="0.2">
      <c r="A19" s="1">
        <v>3515</v>
      </c>
      <c r="B19" s="1" t="s">
        <v>399</v>
      </c>
      <c r="C19" s="1" t="s">
        <v>409</v>
      </c>
      <c r="D19" s="1" t="s">
        <v>410</v>
      </c>
      <c r="E19" s="1" t="s">
        <v>36</v>
      </c>
      <c r="F19" s="1" t="s">
        <v>47</v>
      </c>
      <c r="G19" s="1" t="s">
        <v>77</v>
      </c>
      <c r="H19" s="1" t="s">
        <v>38</v>
      </c>
      <c r="I19" s="1" t="s">
        <v>411</v>
      </c>
      <c r="J19" s="1" t="s">
        <v>412</v>
      </c>
      <c r="K19" s="3" t="s">
        <v>413</v>
      </c>
      <c r="L19" s="4" t="s">
        <v>1028</v>
      </c>
      <c r="M19" s="1" t="s">
        <v>414</v>
      </c>
      <c r="N19" s="1" t="s">
        <v>31</v>
      </c>
      <c r="O19" s="4" t="s">
        <v>1028</v>
      </c>
      <c r="P19" s="1" t="s">
        <v>1029</v>
      </c>
      <c r="Q19" s="1" t="s">
        <v>1030</v>
      </c>
      <c r="R19" s="1"/>
      <c r="S19" s="1"/>
      <c r="T19" s="1"/>
      <c r="U19" s="1"/>
      <c r="V19" s="1">
        <f ca="1">IFERROR(__xludf.DUMMYFUNCTION("COUNTUNIQUE(P19:U19)"),2)</f>
        <v>2</v>
      </c>
      <c r="W19" s="4"/>
      <c r="X19" s="4"/>
      <c r="Y19" s="4">
        <v>3519</v>
      </c>
      <c r="Z19" s="4" t="s">
        <v>567</v>
      </c>
      <c r="AA19" s="4">
        <v>2</v>
      </c>
      <c r="AB19" s="4"/>
      <c r="AC19" s="1">
        <v>3519</v>
      </c>
      <c r="AD19" s="1" t="s">
        <v>567</v>
      </c>
      <c r="AE19" s="1">
        <v>2</v>
      </c>
      <c r="AF19" s="4">
        <f t="shared" si="0"/>
        <v>0</v>
      </c>
      <c r="AG19" s="4"/>
      <c r="AH19" s="4"/>
      <c r="AI19" s="4"/>
      <c r="AJ19" s="4"/>
      <c r="AK19" s="4"/>
      <c r="AL19" s="4"/>
      <c r="AM19" s="4"/>
    </row>
    <row r="20" spans="1:39" x14ac:dyDescent="0.2">
      <c r="A20" s="1">
        <v>3515</v>
      </c>
      <c r="B20" s="1" t="s">
        <v>399</v>
      </c>
      <c r="C20" s="1" t="s">
        <v>401</v>
      </c>
      <c r="D20" s="1" t="s">
        <v>402</v>
      </c>
      <c r="E20" s="1" t="s">
        <v>22</v>
      </c>
      <c r="F20" s="1" t="s">
        <v>57</v>
      </c>
      <c r="G20" s="1" t="s">
        <v>37</v>
      </c>
      <c r="H20" s="1" t="s">
        <v>38</v>
      </c>
      <c r="I20" s="1" t="s">
        <v>403</v>
      </c>
      <c r="J20" s="1" t="s">
        <v>404</v>
      </c>
      <c r="K20" s="3" t="s">
        <v>405</v>
      </c>
      <c r="L20" s="1" t="s">
        <v>406</v>
      </c>
      <c r="M20" s="1" t="s">
        <v>407</v>
      </c>
      <c r="N20" s="1" t="s">
        <v>31</v>
      </c>
      <c r="O20" s="1" t="s">
        <v>1031</v>
      </c>
      <c r="P20" s="1" t="s">
        <v>1032</v>
      </c>
      <c r="Q20" s="1" t="s">
        <v>1033</v>
      </c>
      <c r="R20" s="1" t="s">
        <v>1034</v>
      </c>
      <c r="S20" s="1" t="s">
        <v>1035</v>
      </c>
      <c r="T20" s="1" t="s">
        <v>1036</v>
      </c>
      <c r="U20" s="1"/>
      <c r="V20" s="1">
        <f ca="1">IFERROR(__xludf.DUMMYFUNCTION("COUNTUNIQUE(P20:U20)"),5)</f>
        <v>5</v>
      </c>
      <c r="Y20" s="1">
        <v>3521</v>
      </c>
      <c r="Z20" s="1" t="s">
        <v>622</v>
      </c>
      <c r="AA20" s="1">
        <v>2</v>
      </c>
      <c r="AC20" s="1">
        <v>3521</v>
      </c>
      <c r="AD20" s="1" t="s">
        <v>622</v>
      </c>
      <c r="AE20" s="1">
        <v>2</v>
      </c>
      <c r="AF20" s="1">
        <f t="shared" si="0"/>
        <v>0</v>
      </c>
    </row>
    <row r="21" spans="1:39" x14ac:dyDescent="0.2">
      <c r="A21" s="1">
        <v>3516</v>
      </c>
      <c r="B21" s="1" t="s">
        <v>391</v>
      </c>
      <c r="C21" s="1" t="s">
        <v>393</v>
      </c>
      <c r="D21" s="5" t="s">
        <v>136</v>
      </c>
      <c r="E21" s="1" t="s">
        <v>22</v>
      </c>
      <c r="F21" s="1" t="s">
        <v>57</v>
      </c>
      <c r="G21" s="1" t="s">
        <v>37</v>
      </c>
      <c r="H21" s="1" t="s">
        <v>137</v>
      </c>
      <c r="I21" s="1" t="s">
        <v>394</v>
      </c>
      <c r="J21" s="1" t="s">
        <v>395</v>
      </c>
      <c r="K21" s="3" t="s">
        <v>396</v>
      </c>
      <c r="L21" s="1" t="s">
        <v>397</v>
      </c>
      <c r="M21" s="1" t="s">
        <v>398</v>
      </c>
      <c r="N21" s="1" t="s">
        <v>31</v>
      </c>
      <c r="O21" s="1" t="s">
        <v>397</v>
      </c>
      <c r="P21" s="1" t="s">
        <v>1037</v>
      </c>
      <c r="Q21" s="1" t="s">
        <v>1038</v>
      </c>
      <c r="R21" s="1" t="s">
        <v>1039</v>
      </c>
      <c r="S21" s="1" t="s">
        <v>1040</v>
      </c>
      <c r="T21" s="1"/>
      <c r="U21" s="1"/>
      <c r="V21" s="1">
        <f ca="1">IFERROR(__xludf.DUMMYFUNCTION("COUNTUNIQUE(P21:U21)"),4)</f>
        <v>4</v>
      </c>
      <c r="Y21" s="1">
        <v>3522</v>
      </c>
      <c r="Z21" s="1" t="s">
        <v>520</v>
      </c>
      <c r="AA21" s="1">
        <v>5</v>
      </c>
      <c r="AC21" s="1">
        <v>3522</v>
      </c>
      <c r="AD21" s="1" t="s">
        <v>520</v>
      </c>
      <c r="AE21" s="1">
        <v>5</v>
      </c>
      <c r="AF21" s="1">
        <f t="shared" si="0"/>
        <v>0</v>
      </c>
    </row>
    <row r="22" spans="1:39" x14ac:dyDescent="0.2">
      <c r="A22" s="1">
        <v>3517</v>
      </c>
      <c r="B22" s="1" t="s">
        <v>760</v>
      </c>
      <c r="C22" s="1" t="s">
        <v>762</v>
      </c>
      <c r="D22" s="5" t="s">
        <v>136</v>
      </c>
      <c r="E22" s="1" t="s">
        <v>36</v>
      </c>
      <c r="F22" s="1" t="s">
        <v>57</v>
      </c>
      <c r="G22" s="1" t="s">
        <v>37</v>
      </c>
      <c r="H22" s="1" t="s">
        <v>137</v>
      </c>
      <c r="I22" s="1" t="s">
        <v>763</v>
      </c>
      <c r="J22" s="1" t="s">
        <v>764</v>
      </c>
      <c r="K22" s="3" t="s">
        <v>765</v>
      </c>
      <c r="L22" s="1">
        <v>212112187</v>
      </c>
      <c r="M22" s="1" t="s">
        <v>766</v>
      </c>
      <c r="N22" s="1" t="s">
        <v>31</v>
      </c>
      <c r="O22" s="1">
        <v>212112187</v>
      </c>
      <c r="P22" s="1" t="s">
        <v>766</v>
      </c>
      <c r="Q22" s="1"/>
      <c r="R22" s="1"/>
      <c r="S22" s="1"/>
      <c r="T22" s="1"/>
      <c r="U22" s="1"/>
      <c r="V22" s="1">
        <f ca="1">IFERROR(__xludf.DUMMYFUNCTION("COUNTUNIQUE(P22:U22)"),1)</f>
        <v>1</v>
      </c>
      <c r="Y22" s="1">
        <v>3523</v>
      </c>
      <c r="Z22" s="1" t="s">
        <v>507</v>
      </c>
      <c r="AA22" s="1">
        <v>4</v>
      </c>
      <c r="AC22" s="1">
        <v>3523</v>
      </c>
      <c r="AD22" s="1" t="s">
        <v>507</v>
      </c>
      <c r="AE22" s="1">
        <v>4</v>
      </c>
      <c r="AF22" s="1">
        <f t="shared" si="0"/>
        <v>0</v>
      </c>
    </row>
    <row r="23" spans="1:39" x14ac:dyDescent="0.2">
      <c r="A23" s="1">
        <v>3518</v>
      </c>
      <c r="B23" s="1" t="s">
        <v>415</v>
      </c>
      <c r="C23" s="1" t="s">
        <v>417</v>
      </c>
      <c r="D23" s="1" t="s">
        <v>418</v>
      </c>
      <c r="E23" s="1" t="s">
        <v>36</v>
      </c>
      <c r="F23" s="1" t="s">
        <v>57</v>
      </c>
      <c r="G23" s="1" t="s">
        <v>419</v>
      </c>
      <c r="H23" s="1" t="s">
        <v>38</v>
      </c>
      <c r="I23" s="1" t="s">
        <v>420</v>
      </c>
      <c r="J23" s="1" t="s">
        <v>421</v>
      </c>
      <c r="K23" s="3" t="s">
        <v>422</v>
      </c>
      <c r="L23" s="1" t="s">
        <v>423</v>
      </c>
      <c r="M23" s="1" t="s">
        <v>424</v>
      </c>
      <c r="N23" s="1" t="s">
        <v>31</v>
      </c>
      <c r="O23" s="1" t="s">
        <v>423</v>
      </c>
      <c r="P23" s="1" t="s">
        <v>1041</v>
      </c>
      <c r="Q23" s="1" t="s">
        <v>1042</v>
      </c>
      <c r="R23" s="1" t="s">
        <v>1043</v>
      </c>
      <c r="S23" s="1" t="s">
        <v>1044</v>
      </c>
      <c r="T23" s="1" t="s">
        <v>1045</v>
      </c>
      <c r="U23" s="1"/>
      <c r="V23" s="1">
        <f ca="1">IFERROR(__xludf.DUMMYFUNCTION("COUNTUNIQUE(P23:U23)"),5)</f>
        <v>5</v>
      </c>
      <c r="Y23" s="1">
        <v>3527</v>
      </c>
      <c r="Z23" s="1" t="s">
        <v>663</v>
      </c>
      <c r="AA23" s="1">
        <v>2</v>
      </c>
      <c r="AC23" s="1">
        <v>3527</v>
      </c>
      <c r="AD23" s="1" t="s">
        <v>663</v>
      </c>
      <c r="AE23" s="1">
        <v>2</v>
      </c>
      <c r="AF23" s="1">
        <f t="shared" si="0"/>
        <v>0</v>
      </c>
    </row>
    <row r="24" spans="1:39" x14ac:dyDescent="0.2">
      <c r="A24" s="1">
        <v>3519</v>
      </c>
      <c r="B24" s="1" t="s">
        <v>567</v>
      </c>
      <c r="C24" s="1" t="s">
        <v>569</v>
      </c>
      <c r="D24" s="5" t="s">
        <v>102</v>
      </c>
      <c r="E24" s="1" t="s">
        <v>36</v>
      </c>
      <c r="F24" s="1" t="s">
        <v>23</v>
      </c>
      <c r="G24" s="1" t="s">
        <v>37</v>
      </c>
      <c r="H24" s="1" t="s">
        <v>25</v>
      </c>
      <c r="I24" s="1" t="s">
        <v>570</v>
      </c>
      <c r="J24" s="1" t="s">
        <v>571</v>
      </c>
      <c r="K24" s="3" t="s">
        <v>572</v>
      </c>
      <c r="L24" s="1" t="s">
        <v>573</v>
      </c>
      <c r="M24" s="1" t="s">
        <v>574</v>
      </c>
      <c r="N24" s="1" t="s">
        <v>31</v>
      </c>
      <c r="O24" s="1" t="s">
        <v>573</v>
      </c>
      <c r="P24" s="1" t="s">
        <v>1046</v>
      </c>
      <c r="Q24" s="1" t="s">
        <v>1047</v>
      </c>
      <c r="R24" s="1"/>
      <c r="S24" s="1"/>
      <c r="T24" s="1"/>
      <c r="U24" s="1"/>
      <c r="V24" s="1">
        <f ca="1">IFERROR(__xludf.DUMMYFUNCTION("COUNTUNIQUE(P24:U24)"),2)</f>
        <v>2</v>
      </c>
      <c r="Y24" s="1">
        <v>3571</v>
      </c>
      <c r="Z24" s="1" t="s">
        <v>724</v>
      </c>
      <c r="AA24" s="1">
        <v>2</v>
      </c>
      <c r="AC24" s="1">
        <v>3571</v>
      </c>
      <c r="AD24" s="1" t="s">
        <v>724</v>
      </c>
      <c r="AE24" s="1">
        <v>2</v>
      </c>
      <c r="AF24" s="1">
        <f t="shared" si="0"/>
        <v>0</v>
      </c>
    </row>
    <row r="25" spans="1:39" x14ac:dyDescent="0.2">
      <c r="A25" s="1">
        <v>3521</v>
      </c>
      <c r="B25" s="1" t="s">
        <v>622</v>
      </c>
      <c r="C25" s="1" t="s">
        <v>624</v>
      </c>
      <c r="D25" s="5" t="s">
        <v>136</v>
      </c>
      <c r="E25" s="1" t="s">
        <v>22</v>
      </c>
      <c r="F25" s="1" t="s">
        <v>23</v>
      </c>
      <c r="G25" s="1" t="s">
        <v>37</v>
      </c>
      <c r="H25" s="1" t="s">
        <v>137</v>
      </c>
      <c r="I25" s="1" t="s">
        <v>625</v>
      </c>
      <c r="J25" s="1" t="s">
        <v>626</v>
      </c>
      <c r="K25" s="3" t="s">
        <v>627</v>
      </c>
      <c r="L25" s="1" t="s">
        <v>628</v>
      </c>
      <c r="M25" s="1" t="s">
        <v>629</v>
      </c>
      <c r="N25" s="1" t="s">
        <v>31</v>
      </c>
      <c r="O25" s="1" t="s">
        <v>1048</v>
      </c>
      <c r="P25" s="1" t="s">
        <v>1049</v>
      </c>
      <c r="Q25" s="1" t="s">
        <v>1050</v>
      </c>
      <c r="R25" s="1"/>
      <c r="S25" s="1"/>
      <c r="T25" s="1"/>
      <c r="U25" s="1"/>
      <c r="V25" s="1">
        <f ca="1">IFERROR(__xludf.DUMMYFUNCTION("COUNTUNIQUE(P25:U25)"),2)</f>
        <v>2</v>
      </c>
      <c r="Y25" s="1">
        <v>3572</v>
      </c>
      <c r="Z25" s="1" t="s">
        <v>542</v>
      </c>
      <c r="AA25" s="1">
        <v>1</v>
      </c>
      <c r="AC25" s="1">
        <v>3572</v>
      </c>
      <c r="AD25" s="1" t="s">
        <v>542</v>
      </c>
      <c r="AE25" s="1">
        <v>1</v>
      </c>
      <c r="AF25" s="1">
        <f t="shared" si="0"/>
        <v>0</v>
      </c>
    </row>
    <row r="26" spans="1:39" x14ac:dyDescent="0.2">
      <c r="A26" s="1">
        <v>3522</v>
      </c>
      <c r="B26" s="1" t="s">
        <v>520</v>
      </c>
      <c r="C26" s="1" t="s">
        <v>522</v>
      </c>
      <c r="D26" s="1" t="s">
        <v>523</v>
      </c>
      <c r="E26" s="1" t="s">
        <v>36</v>
      </c>
      <c r="F26" s="1" t="s">
        <v>57</v>
      </c>
      <c r="G26" s="1" t="s">
        <v>37</v>
      </c>
      <c r="H26" s="1" t="s">
        <v>38</v>
      </c>
      <c r="I26" s="1" t="s">
        <v>524</v>
      </c>
      <c r="J26" s="1" t="s">
        <v>525</v>
      </c>
      <c r="K26" s="3" t="s">
        <v>526</v>
      </c>
      <c r="L26" s="1" t="s">
        <v>527</v>
      </c>
      <c r="M26" s="1" t="s">
        <v>528</v>
      </c>
      <c r="N26" s="1" t="s">
        <v>31</v>
      </c>
      <c r="O26" s="1" t="s">
        <v>527</v>
      </c>
      <c r="P26" s="1" t="s">
        <v>1051</v>
      </c>
      <c r="Q26" s="1" t="s">
        <v>1052</v>
      </c>
      <c r="R26" s="1" t="s">
        <v>1053</v>
      </c>
      <c r="S26" s="1" t="s">
        <v>1054</v>
      </c>
      <c r="T26" s="1" t="s">
        <v>1055</v>
      </c>
      <c r="U26" s="1"/>
      <c r="V26" s="1">
        <f ca="1">IFERROR(__xludf.DUMMYFUNCTION("COUNTUNIQUE(P26:U26)"),5)</f>
        <v>5</v>
      </c>
      <c r="Y26" s="1">
        <v>3573</v>
      </c>
      <c r="Z26" s="1" t="s">
        <v>583</v>
      </c>
      <c r="AA26" s="1">
        <v>6</v>
      </c>
      <c r="AC26" s="1">
        <v>3573</v>
      </c>
      <c r="AD26" s="1" t="s">
        <v>583</v>
      </c>
      <c r="AE26" s="1">
        <v>6</v>
      </c>
      <c r="AF26" s="1">
        <f t="shared" si="0"/>
        <v>0</v>
      </c>
    </row>
    <row r="27" spans="1:39" x14ac:dyDescent="0.2">
      <c r="A27" s="1">
        <v>3523</v>
      </c>
      <c r="B27" s="1" t="s">
        <v>507</v>
      </c>
      <c r="C27" s="1" t="s">
        <v>509</v>
      </c>
      <c r="D27" s="1" t="s">
        <v>493</v>
      </c>
      <c r="E27" s="1" t="s">
        <v>22</v>
      </c>
      <c r="F27" s="1" t="s">
        <v>47</v>
      </c>
      <c r="G27" s="1" t="s">
        <v>77</v>
      </c>
      <c r="H27" s="1" t="s">
        <v>38</v>
      </c>
      <c r="I27" s="1" t="s">
        <v>510</v>
      </c>
      <c r="J27" s="1" t="s">
        <v>511</v>
      </c>
      <c r="K27" s="3" t="s">
        <v>512</v>
      </c>
      <c r="L27" s="1" t="s">
        <v>750</v>
      </c>
      <c r="M27" s="1" t="s">
        <v>751</v>
      </c>
      <c r="N27" s="1" t="s">
        <v>31</v>
      </c>
      <c r="O27" s="1" t="s">
        <v>750</v>
      </c>
      <c r="P27" s="1" t="s">
        <v>1056</v>
      </c>
      <c r="Q27" s="1" t="s">
        <v>1057</v>
      </c>
      <c r="R27" s="1" t="s">
        <v>1058</v>
      </c>
      <c r="S27" s="1" t="s">
        <v>1059</v>
      </c>
      <c r="T27" s="1"/>
      <c r="U27" s="1"/>
      <c r="V27" s="1">
        <f ca="1">IFERROR(__xludf.DUMMYFUNCTION("COUNTUNIQUE(P27:U27)"),4)</f>
        <v>4</v>
      </c>
      <c r="Y27" s="1">
        <v>3574</v>
      </c>
      <c r="Z27" s="1" t="s">
        <v>475</v>
      </c>
      <c r="AA27" s="1">
        <v>1</v>
      </c>
      <c r="AC27" s="1">
        <v>3574</v>
      </c>
      <c r="AD27" s="1" t="s">
        <v>475</v>
      </c>
      <c r="AE27" s="1">
        <v>1</v>
      </c>
      <c r="AF27" s="1">
        <f t="shared" si="0"/>
        <v>0</v>
      </c>
    </row>
    <row r="28" spans="1:39" x14ac:dyDescent="0.2">
      <c r="A28" s="1">
        <v>3527</v>
      </c>
      <c r="B28" s="1" t="s">
        <v>663</v>
      </c>
      <c r="C28" s="1" t="s">
        <v>665</v>
      </c>
      <c r="D28" s="5" t="s">
        <v>136</v>
      </c>
      <c r="E28" s="1" t="s">
        <v>22</v>
      </c>
      <c r="F28" s="1" t="s">
        <v>23</v>
      </c>
      <c r="G28" s="1" t="s">
        <v>37</v>
      </c>
      <c r="H28" s="1" t="s">
        <v>137</v>
      </c>
      <c r="I28" s="1" t="s">
        <v>666</v>
      </c>
      <c r="J28" s="1" t="s">
        <v>667</v>
      </c>
      <c r="K28" s="3" t="s">
        <v>668</v>
      </c>
      <c r="L28" s="1">
        <v>212112347</v>
      </c>
      <c r="M28" s="1">
        <v>112212819</v>
      </c>
      <c r="N28" s="1" t="s">
        <v>31</v>
      </c>
      <c r="O28" s="1">
        <v>212112347</v>
      </c>
      <c r="P28" s="1">
        <v>112212819</v>
      </c>
      <c r="Q28" s="1"/>
      <c r="R28" s="1"/>
      <c r="S28" s="1"/>
      <c r="T28" s="1"/>
      <c r="U28" s="1"/>
      <c r="V28" s="1">
        <v>2</v>
      </c>
      <c r="Y28" s="1">
        <v>3576</v>
      </c>
      <c r="Z28" s="1" t="s">
        <v>670</v>
      </c>
      <c r="AA28" s="1">
        <v>4</v>
      </c>
      <c r="AC28" s="1">
        <v>3576</v>
      </c>
      <c r="AD28" s="1" t="s">
        <v>670</v>
      </c>
      <c r="AE28" s="1">
        <v>4</v>
      </c>
      <c r="AF28" s="1">
        <f t="shared" si="0"/>
        <v>0</v>
      </c>
    </row>
    <row r="29" spans="1:39" x14ac:dyDescent="0.2">
      <c r="A29" s="1">
        <v>3571</v>
      </c>
      <c r="B29" s="1" t="s">
        <v>724</v>
      </c>
      <c r="C29" s="1" t="s">
        <v>726</v>
      </c>
      <c r="D29" s="1" t="s">
        <v>355</v>
      </c>
      <c r="E29" s="1" t="s">
        <v>36</v>
      </c>
      <c r="F29" s="1" t="s">
        <v>57</v>
      </c>
      <c r="G29" s="1" t="s">
        <v>24</v>
      </c>
      <c r="H29" s="1" t="s">
        <v>137</v>
      </c>
      <c r="I29" s="1" t="s">
        <v>727</v>
      </c>
      <c r="J29" s="1" t="s">
        <v>728</v>
      </c>
      <c r="K29" s="3" t="s">
        <v>729</v>
      </c>
      <c r="L29" s="1" t="s">
        <v>730</v>
      </c>
      <c r="M29" s="1" t="s">
        <v>731</v>
      </c>
      <c r="N29" s="1" t="s">
        <v>31</v>
      </c>
      <c r="O29" s="1" t="s">
        <v>1060</v>
      </c>
      <c r="P29" s="1" t="s">
        <v>1061</v>
      </c>
      <c r="Q29" s="1" t="s">
        <v>1062</v>
      </c>
      <c r="R29" s="1"/>
      <c r="S29" s="1"/>
      <c r="T29" s="1"/>
      <c r="U29" s="1"/>
      <c r="V29" s="1">
        <f ca="1">IFERROR(__xludf.DUMMYFUNCTION("COUNTUNIQUE(P29:U29)"),2)</f>
        <v>2</v>
      </c>
      <c r="Y29" s="1">
        <v>3577</v>
      </c>
      <c r="Z29" s="1" t="s">
        <v>467</v>
      </c>
      <c r="AA29" s="1">
        <v>4</v>
      </c>
      <c r="AC29" s="1">
        <v>3577</v>
      </c>
      <c r="AD29" s="1" t="s">
        <v>467</v>
      </c>
      <c r="AE29" s="1">
        <v>4</v>
      </c>
      <c r="AF29" s="1">
        <f t="shared" si="0"/>
        <v>0</v>
      </c>
    </row>
    <row r="30" spans="1:39" x14ac:dyDescent="0.2">
      <c r="A30" s="1">
        <v>3572</v>
      </c>
      <c r="B30" s="1" t="s">
        <v>542</v>
      </c>
      <c r="C30" s="1" t="s">
        <v>544</v>
      </c>
      <c r="D30" s="1" t="s">
        <v>545</v>
      </c>
      <c r="E30" s="1" t="s">
        <v>22</v>
      </c>
      <c r="F30" s="1" t="s">
        <v>57</v>
      </c>
      <c r="G30" s="1" t="s">
        <v>37</v>
      </c>
      <c r="H30" s="1" t="s">
        <v>38</v>
      </c>
      <c r="I30" s="1" t="s">
        <v>546</v>
      </c>
      <c r="J30" s="1" t="s">
        <v>547</v>
      </c>
      <c r="K30" s="3" t="s">
        <v>548</v>
      </c>
      <c r="L30" s="1">
        <v>212112180</v>
      </c>
      <c r="M30" s="1" t="s">
        <v>549</v>
      </c>
      <c r="N30" s="1" t="s">
        <v>31</v>
      </c>
      <c r="O30" s="1">
        <v>212112180</v>
      </c>
      <c r="P30" s="1" t="s">
        <v>549</v>
      </c>
      <c r="Q30" s="1"/>
      <c r="R30" s="1"/>
      <c r="S30" s="1"/>
      <c r="T30" s="1"/>
      <c r="U30" s="1"/>
      <c r="V30" s="1">
        <f ca="1">IFERROR(__xludf.DUMMYFUNCTION("COUNTUNIQUE(P30:U30)"),1)</f>
        <v>1</v>
      </c>
      <c r="Y30" s="1">
        <v>3578</v>
      </c>
      <c r="Z30" s="1" t="s">
        <v>732</v>
      </c>
      <c r="AA30" s="1">
        <v>1</v>
      </c>
      <c r="AC30" s="1">
        <v>3578</v>
      </c>
      <c r="AD30" s="1" t="s">
        <v>732</v>
      </c>
      <c r="AE30" s="1">
        <v>1</v>
      </c>
      <c r="AF30" s="1">
        <f t="shared" si="0"/>
        <v>0</v>
      </c>
    </row>
    <row r="31" spans="1:39" x14ac:dyDescent="0.2">
      <c r="A31" s="1">
        <v>3573</v>
      </c>
      <c r="B31" s="1" t="s">
        <v>583</v>
      </c>
      <c r="C31" s="1" t="s">
        <v>657</v>
      </c>
      <c r="D31" s="1" t="s">
        <v>200</v>
      </c>
      <c r="E31" s="1" t="s">
        <v>36</v>
      </c>
      <c r="F31" s="1" t="s">
        <v>47</v>
      </c>
      <c r="G31" s="1" t="s">
        <v>37</v>
      </c>
      <c r="H31" s="1" t="s">
        <v>38</v>
      </c>
      <c r="I31" s="1" t="s">
        <v>658</v>
      </c>
      <c r="J31" s="1" t="s">
        <v>659</v>
      </c>
      <c r="K31" s="3" t="s">
        <v>660</v>
      </c>
      <c r="L31" s="1" t="s">
        <v>979</v>
      </c>
      <c r="M31" s="1" t="s">
        <v>980</v>
      </c>
      <c r="N31" s="1" t="s">
        <v>31</v>
      </c>
      <c r="O31" s="1" t="s">
        <v>979</v>
      </c>
      <c r="P31" s="1" t="s">
        <v>1063</v>
      </c>
      <c r="Q31" s="1" t="s">
        <v>1064</v>
      </c>
      <c r="R31" s="1" t="s">
        <v>1065</v>
      </c>
      <c r="S31" s="1" t="s">
        <v>1066</v>
      </c>
      <c r="T31" s="1" t="s">
        <v>1067</v>
      </c>
      <c r="U31" s="1" t="s">
        <v>1068</v>
      </c>
      <c r="V31" s="1">
        <v>3</v>
      </c>
      <c r="Y31" s="1">
        <v>3579</v>
      </c>
      <c r="Z31" s="1" t="s">
        <v>550</v>
      </c>
      <c r="AA31" s="1">
        <v>3</v>
      </c>
      <c r="AC31" s="1">
        <v>3579</v>
      </c>
      <c r="AD31" s="1" t="s">
        <v>550</v>
      </c>
      <c r="AE31" s="1">
        <v>3</v>
      </c>
      <c r="AF31" s="1">
        <f t="shared" si="0"/>
        <v>0</v>
      </c>
    </row>
    <row r="32" spans="1:39" x14ac:dyDescent="0.2">
      <c r="A32" s="1">
        <v>3573</v>
      </c>
      <c r="B32" s="1" t="s">
        <v>583</v>
      </c>
      <c r="C32" s="1" t="s">
        <v>585</v>
      </c>
      <c r="D32" s="1" t="s">
        <v>111</v>
      </c>
      <c r="E32" s="1" t="s">
        <v>36</v>
      </c>
      <c r="F32" s="1" t="s">
        <v>57</v>
      </c>
      <c r="G32" s="1" t="s">
        <v>37</v>
      </c>
      <c r="H32" s="1" t="s">
        <v>38</v>
      </c>
      <c r="I32" s="1" t="s">
        <v>586</v>
      </c>
      <c r="J32" s="1" t="s">
        <v>587</v>
      </c>
      <c r="K32" s="3" t="s">
        <v>588</v>
      </c>
      <c r="L32" s="1" t="s">
        <v>589</v>
      </c>
      <c r="M32" s="1" t="s">
        <v>590</v>
      </c>
      <c r="N32" s="1" t="s">
        <v>31</v>
      </c>
      <c r="O32" s="1" t="s">
        <v>1069</v>
      </c>
      <c r="P32" s="1" t="s">
        <v>1063</v>
      </c>
      <c r="Q32" s="1" t="s">
        <v>1065</v>
      </c>
      <c r="R32" s="1" t="s">
        <v>1066</v>
      </c>
      <c r="S32" s="1"/>
      <c r="T32" s="1"/>
      <c r="U32" s="1"/>
      <c r="V32" s="1">
        <f ca="1">IFERROR(__xludf.DUMMYFUNCTION("COUNTUNIQUE(P32:U32)"),3)</f>
        <v>3</v>
      </c>
    </row>
    <row r="33" spans="1:22" x14ac:dyDescent="0.2">
      <c r="A33" s="1">
        <v>3574</v>
      </c>
      <c r="B33" s="1" t="s">
        <v>475</v>
      </c>
      <c r="C33" s="1" t="s">
        <v>477</v>
      </c>
      <c r="D33" s="5" t="s">
        <v>136</v>
      </c>
      <c r="E33" s="1" t="s">
        <v>36</v>
      </c>
      <c r="F33" s="1" t="s">
        <v>57</v>
      </c>
      <c r="G33" s="1" t="s">
        <v>37</v>
      </c>
      <c r="H33" s="1" t="s">
        <v>137</v>
      </c>
      <c r="I33" s="1" t="s">
        <v>478</v>
      </c>
      <c r="J33" s="1" t="s">
        <v>479</v>
      </c>
      <c r="K33" s="3" t="s">
        <v>480</v>
      </c>
      <c r="L33" s="1">
        <v>112212728</v>
      </c>
      <c r="M33" s="1" t="s">
        <v>481</v>
      </c>
      <c r="N33" s="1" t="s">
        <v>31</v>
      </c>
      <c r="O33" s="1">
        <v>112212728</v>
      </c>
      <c r="P33" s="1" t="s">
        <v>481</v>
      </c>
      <c r="Q33" s="1"/>
      <c r="R33" s="1"/>
      <c r="S33" s="1"/>
      <c r="T33" s="1"/>
      <c r="U33" s="1"/>
      <c r="V33" s="1">
        <f ca="1">IFERROR(__xludf.DUMMYFUNCTION("COUNTUNIQUE(P33:U33)"),1)</f>
        <v>1</v>
      </c>
    </row>
    <row r="34" spans="1:22" x14ac:dyDescent="0.2">
      <c r="A34" s="1">
        <v>3576</v>
      </c>
      <c r="B34" s="1" t="s">
        <v>670</v>
      </c>
      <c r="C34" s="1" t="s">
        <v>672</v>
      </c>
      <c r="D34" s="1" t="s">
        <v>673</v>
      </c>
      <c r="E34" s="1" t="s">
        <v>22</v>
      </c>
      <c r="F34" s="1" t="s">
        <v>57</v>
      </c>
      <c r="G34" s="1" t="s">
        <v>24</v>
      </c>
      <c r="H34" s="1" t="s">
        <v>38</v>
      </c>
      <c r="I34" s="1" t="s">
        <v>674</v>
      </c>
      <c r="J34" s="1" t="s">
        <v>675</v>
      </c>
      <c r="K34" s="3" t="s">
        <v>676</v>
      </c>
      <c r="L34" s="1" t="s">
        <v>677</v>
      </c>
      <c r="M34" s="1" t="s">
        <v>678</v>
      </c>
      <c r="N34" s="1" t="s">
        <v>31</v>
      </c>
      <c r="O34" s="1" t="s">
        <v>677</v>
      </c>
      <c r="P34" s="1" t="s">
        <v>1070</v>
      </c>
      <c r="Q34" s="1" t="s">
        <v>1071</v>
      </c>
      <c r="R34" s="1" t="s">
        <v>1072</v>
      </c>
      <c r="S34" s="1" t="s">
        <v>1073</v>
      </c>
      <c r="T34" s="1"/>
      <c r="U34" s="1"/>
      <c r="V34" s="1">
        <f ca="1">IFERROR(__xludf.DUMMYFUNCTION("COUNTUNIQUE(P34:U34)"),4)</f>
        <v>4</v>
      </c>
    </row>
    <row r="35" spans="1:22" x14ac:dyDescent="0.2">
      <c r="A35" s="1">
        <v>3577</v>
      </c>
      <c r="B35" s="1" t="s">
        <v>467</v>
      </c>
      <c r="C35" s="1" t="s">
        <v>469</v>
      </c>
      <c r="D35" s="1" t="s">
        <v>470</v>
      </c>
      <c r="E35" s="1" t="s">
        <v>36</v>
      </c>
      <c r="F35" s="1" t="s">
        <v>57</v>
      </c>
      <c r="G35" s="1" t="s">
        <v>37</v>
      </c>
      <c r="H35" s="1" t="s">
        <v>38</v>
      </c>
      <c r="I35" s="1" t="s">
        <v>471</v>
      </c>
      <c r="J35" s="1" t="s">
        <v>472</v>
      </c>
      <c r="K35" s="3" t="s">
        <v>473</v>
      </c>
      <c r="L35" s="4">
        <v>1.12212513112212E+35</v>
      </c>
      <c r="M35" s="1" t="s">
        <v>474</v>
      </c>
      <c r="N35" s="1" t="s">
        <v>31</v>
      </c>
      <c r="O35" s="4" t="s">
        <v>1074</v>
      </c>
      <c r="P35" s="1" t="s">
        <v>1075</v>
      </c>
      <c r="Q35" s="1" t="s">
        <v>1076</v>
      </c>
      <c r="R35" s="1" t="s">
        <v>1077</v>
      </c>
      <c r="S35" s="1" t="s">
        <v>1078</v>
      </c>
      <c r="T35" s="1"/>
      <c r="U35" s="1"/>
      <c r="V35" s="1">
        <f ca="1">IFERROR(__xludf.DUMMYFUNCTION("COUNTUNIQUE(P35:U35)"),4)</f>
        <v>4</v>
      </c>
    </row>
    <row r="36" spans="1:22" x14ac:dyDescent="0.2">
      <c r="A36" s="1">
        <v>3578</v>
      </c>
      <c r="B36" s="1" t="s">
        <v>732</v>
      </c>
      <c r="C36" s="1" t="s">
        <v>734</v>
      </c>
      <c r="D36" s="1" t="s">
        <v>493</v>
      </c>
      <c r="E36" s="1" t="s">
        <v>22</v>
      </c>
      <c r="F36" s="1" t="s">
        <v>47</v>
      </c>
      <c r="G36" s="1" t="s">
        <v>735</v>
      </c>
      <c r="H36" s="1" t="s">
        <v>38</v>
      </c>
      <c r="I36" s="1" t="s">
        <v>736</v>
      </c>
      <c r="J36" s="1" t="s">
        <v>737</v>
      </c>
      <c r="K36" s="3" t="s">
        <v>738</v>
      </c>
      <c r="L36" s="1">
        <v>222111848</v>
      </c>
      <c r="M36" s="1" t="s">
        <v>739</v>
      </c>
      <c r="N36" s="1" t="s">
        <v>31</v>
      </c>
      <c r="O36" s="1">
        <v>222111848</v>
      </c>
      <c r="P36" s="1" t="s">
        <v>739</v>
      </c>
      <c r="Q36" s="1"/>
      <c r="R36" s="1"/>
      <c r="S36" s="1"/>
      <c r="T36" s="1"/>
      <c r="U36" s="1"/>
      <c r="V36" s="1">
        <f ca="1">IFERROR(__xludf.DUMMYFUNCTION("COUNTUNIQUE(P36:U36)"),1)</f>
        <v>1</v>
      </c>
    </row>
    <row r="37" spans="1:22" x14ac:dyDescent="0.2">
      <c r="A37" s="1">
        <v>3579</v>
      </c>
      <c r="B37" s="1" t="s">
        <v>550</v>
      </c>
      <c r="C37" s="1" t="s">
        <v>552</v>
      </c>
      <c r="D37" s="1" t="s">
        <v>553</v>
      </c>
      <c r="E37" s="1" t="s">
        <v>36</v>
      </c>
      <c r="F37" s="1" t="s">
        <v>23</v>
      </c>
      <c r="G37" s="1" t="s">
        <v>37</v>
      </c>
      <c r="H37" s="1" t="s">
        <v>38</v>
      </c>
      <c r="I37" s="1" t="s">
        <v>554</v>
      </c>
      <c r="J37" s="1" t="s">
        <v>555</v>
      </c>
      <c r="K37" s="3" t="s">
        <v>556</v>
      </c>
      <c r="L37" s="1" t="s">
        <v>557</v>
      </c>
      <c r="M37" s="1" t="s">
        <v>558</v>
      </c>
      <c r="N37" s="1" t="s">
        <v>31</v>
      </c>
      <c r="O37" s="1" t="s">
        <v>1079</v>
      </c>
      <c r="P37" s="1" t="s">
        <v>1080</v>
      </c>
      <c r="Q37" s="1" t="s">
        <v>1081</v>
      </c>
      <c r="R37" s="1" t="s">
        <v>1082</v>
      </c>
      <c r="S37" s="1"/>
      <c r="T37" s="1"/>
      <c r="U37" s="1"/>
      <c r="V37" s="1">
        <f ca="1">IFERROR(__xludf.DUMMYFUNCTION("COUNTUNIQUE(P37:U37)"),3)</f>
        <v>3</v>
      </c>
    </row>
    <row r="38" spans="1:22" x14ac:dyDescent="0.2">
      <c r="V38" s="1">
        <f ca="1">SUM(V2:V37)</f>
        <v>94</v>
      </c>
    </row>
  </sheetData>
  <hyperlinks>
    <hyperlink ref="D4" r:id="rId1" xr:uid="{00000000-0004-0000-0300-000000000000}"/>
    <hyperlink ref="D5" r:id="rId2" xr:uid="{00000000-0004-0000-0300-000001000000}"/>
    <hyperlink ref="D15" r:id="rId3" xr:uid="{00000000-0004-0000-0300-000002000000}"/>
    <hyperlink ref="D16" r:id="rId4" xr:uid="{00000000-0004-0000-0300-000003000000}"/>
    <hyperlink ref="D21" r:id="rId5" xr:uid="{00000000-0004-0000-0300-000004000000}"/>
    <hyperlink ref="D22" r:id="rId6" xr:uid="{00000000-0004-0000-0300-000005000000}"/>
    <hyperlink ref="D24" r:id="rId7" xr:uid="{00000000-0004-0000-0300-000006000000}"/>
    <hyperlink ref="D25" r:id="rId8" xr:uid="{00000000-0004-0000-0300-000007000000}"/>
    <hyperlink ref="D28" r:id="rId9" xr:uid="{00000000-0004-0000-0300-000008000000}"/>
    <hyperlink ref="D33" r:id="rId10" xr:uid="{00000000-0004-0000-03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Form Responses 1</vt:lpstr>
      <vt:lpstr>daftar email</vt:lpstr>
      <vt:lpstr>Copy of Form Responses 1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Rahmad Setiya Budi</cp:lastModifiedBy>
  <dcterms:modified xsi:type="dcterms:W3CDTF">2024-07-14T08:47:18Z</dcterms:modified>
</cp:coreProperties>
</file>