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L5" s="1"/>
  <c r="K6" l="1"/>
  <c r="K3"/>
  <c r="K4"/>
  <c r="L4" s="1"/>
  <c r="K2"/>
  <c r="K7" l="1"/>
  <c r="L3"/>
  <c r="L2"/>
  <c r="L6"/>
  <c r="M3" l="1"/>
  <c r="M5"/>
  <c r="L7"/>
  <c r="M6"/>
  <c r="M4"/>
  <c r="M2"/>
</calcChain>
</file>

<file path=xl/sharedStrings.xml><?xml version="1.0" encoding="utf-8"?>
<sst xmlns="http://schemas.openxmlformats.org/spreadsheetml/2006/main" count="69" uniqueCount="57">
  <si>
    <t>Worked by: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</si>
  <si>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</si>
  <si>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</si>
  <si>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</si>
  <si>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</si>
  <si>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</si>
  <si>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</si>
  <si>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</si>
  <si>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</si>
  <si>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</si>
  <si>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as a Group</t>
  </si>
  <si>
    <t>Total</t>
  </si>
  <si>
    <t>Yu</t>
  </si>
  <si>
    <t>Week 1</t>
  </si>
  <si>
    <t>Daniel</t>
  </si>
  <si>
    <t>Tasks</t>
  </si>
  <si>
    <t>Wireframes</t>
  </si>
  <si>
    <t>Yu and Georgi</t>
  </si>
  <si>
    <t xml:space="preserve">Date </t>
  </si>
  <si>
    <t>17/11</t>
  </si>
  <si>
    <t>User Interface</t>
  </si>
  <si>
    <t>20/11</t>
  </si>
  <si>
    <t>Part of use cases</t>
  </si>
  <si>
    <t>19/11</t>
  </si>
  <si>
    <t>Non func requirements</t>
  </si>
  <si>
    <t>Georgi and Yu</t>
  </si>
  <si>
    <t>Week 2</t>
  </si>
  <si>
    <t>Fix URS mistakes</t>
  </si>
  <si>
    <t>24/11</t>
  </si>
  <si>
    <t>Class diagram v1</t>
  </si>
  <si>
    <t>Georgi and Ilia</t>
  </si>
  <si>
    <t>25/11</t>
  </si>
  <si>
    <t>URS final</t>
  </si>
  <si>
    <t>Yu Ilia and Georgi</t>
  </si>
  <si>
    <t>26/11</t>
  </si>
  <si>
    <t>Class diagram v2</t>
  </si>
  <si>
    <t>Ilia and Georgi</t>
  </si>
  <si>
    <t>27/11</t>
  </si>
  <si>
    <t>Week 3</t>
  </si>
  <si>
    <t>Sequence diagram: Add element</t>
  </si>
  <si>
    <t>Introduction to design doc</t>
  </si>
  <si>
    <t>02/12</t>
  </si>
  <si>
    <t>03/12</t>
  </si>
  <si>
    <t>Create element icons</t>
  </si>
  <si>
    <t>Icon below cursor</t>
  </si>
  <si>
    <t>04/12</t>
  </si>
  <si>
    <t>06/12</t>
  </si>
  <si>
    <t>Week 4</t>
  </si>
  <si>
    <t>ConnectionZone coordinates</t>
  </si>
  <si>
    <t>08/12</t>
  </si>
  <si>
    <t>ConnectionZone states</t>
  </si>
  <si>
    <t>11/12</t>
  </si>
  <si>
    <t>Week 5</t>
  </si>
  <si>
    <t>Flow visualization</t>
  </si>
  <si>
    <t>16/12</t>
  </si>
  <si>
    <t>Flow angle adjustment</t>
  </si>
  <si>
    <t>18/12</t>
  </si>
</sst>
</file>

<file path=xl/styles.xml><?xml version="1.0" encoding="utf-8"?>
<styleSheet xmlns="http://schemas.openxmlformats.org/spreadsheetml/2006/main">
  <numFmts count="1">
    <numFmt numFmtId="164" formatCode="mm\.dd\.\ \|\|\ hh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16" fontId="0" fillId="6" borderId="6" xfId="0" quotePrefix="1" applyNumberFormat="1" applyFill="1" applyBorder="1" applyAlignment="1">
      <alignment horizontal="center" vertical="center"/>
    </xf>
    <xf numFmtId="164" fontId="0" fillId="6" borderId="2" xfId="0" quotePrefix="1" applyNumberFormat="1" applyFill="1" applyBorder="1" applyAlignment="1">
      <alignment horizontal="center" vertical="center"/>
    </xf>
  </cellXfs>
  <cellStyles count="2">
    <cellStyle name="Бележка" xfId="1" builtinId="10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topLeftCell="A7" workbookViewId="0">
      <selection activeCell="H21" sqref="H21"/>
    </sheetView>
  </sheetViews>
  <sheetFormatPr defaultRowHeight="26.25" customHeight="1"/>
  <cols>
    <col min="1" max="1" width="31" customWidth="1"/>
    <col min="2" max="2" width="33.85546875" customWidth="1"/>
    <col min="3" max="3" width="23" customWidth="1"/>
    <col min="4" max="4" width="32" customWidth="1"/>
    <col min="7" max="7" width="10.5703125" customWidth="1"/>
    <col min="8" max="8" width="15.85546875" customWidth="1"/>
    <col min="11" max="11" width="13.85546875" customWidth="1"/>
  </cols>
  <sheetData>
    <row r="1" spans="1:19" ht="26.25" customHeight="1" thickBot="1">
      <c r="A1" s="22" t="s">
        <v>15</v>
      </c>
      <c r="B1" s="23" t="s">
        <v>0</v>
      </c>
      <c r="C1" s="24" t="s">
        <v>18</v>
      </c>
      <c r="D1" s="25" t="s">
        <v>1</v>
      </c>
      <c r="E1" s="1"/>
      <c r="F1" s="1"/>
      <c r="G1" s="1"/>
      <c r="H1" s="5" t="s">
        <v>2</v>
      </c>
      <c r="I1" s="1"/>
      <c r="J1" s="18" t="s">
        <v>3</v>
      </c>
      <c r="K1" s="19" t="s">
        <v>4</v>
      </c>
      <c r="L1" s="20" t="s">
        <v>5</v>
      </c>
      <c r="M1" s="1"/>
      <c r="N1" s="1"/>
      <c r="O1" s="1"/>
      <c r="P1" s="1"/>
      <c r="Q1" s="1"/>
      <c r="R1" s="1"/>
      <c r="S1" s="1"/>
    </row>
    <row r="2" spans="1:19" ht="26.25" customHeight="1">
      <c r="A2" s="6" t="s">
        <v>16</v>
      </c>
      <c r="B2" s="8" t="s">
        <v>17</v>
      </c>
      <c r="C2" s="21" t="s">
        <v>19</v>
      </c>
      <c r="D2" s="6">
        <v>60</v>
      </c>
      <c r="E2" s="2" t="s">
        <v>13</v>
      </c>
      <c r="F2" s="1"/>
      <c r="G2" s="1"/>
      <c r="H2" s="4" t="s">
        <v>6</v>
      </c>
      <c r="I2" s="1"/>
      <c r="J2" s="16" t="s">
        <v>7</v>
      </c>
      <c r="K2" s="17">
        <f>(SUMIF(B:B, "*"&amp;J2&amp;"*",D:D ))</f>
        <v>1110</v>
      </c>
      <c r="L2" s="26" t="str">
        <f>ROUNDDOWN((K2)/60,0) &amp;":"&amp;(IF(MOD(K2, 60) &lt; 10, "0","")) &amp; MOD(K2,60)</f>
        <v>18:30</v>
      </c>
      <c r="M2" s="12" t="str">
        <f>ROUND((K2) / ($K$7), 2) * 100 &amp;"%"</f>
        <v>71%</v>
      </c>
      <c r="N2" s="1"/>
    </row>
    <row r="3" spans="1:19" ht="26.25" customHeight="1">
      <c r="A3" s="6" t="s">
        <v>24</v>
      </c>
      <c r="B3" s="8" t="s">
        <v>25</v>
      </c>
      <c r="C3" s="21" t="s">
        <v>19</v>
      </c>
      <c r="D3" s="6">
        <v>40</v>
      </c>
      <c r="E3" s="1"/>
      <c r="F3" s="1"/>
      <c r="G3" s="1"/>
      <c r="H3" s="3" t="s">
        <v>9</v>
      </c>
      <c r="I3" s="1"/>
      <c r="J3" s="13" t="s">
        <v>14</v>
      </c>
      <c r="K3" s="17">
        <f>(SUMIF(B:B, "*"&amp;J3&amp;"*",D:D ))</f>
        <v>0</v>
      </c>
      <c r="L3" s="26" t="str">
        <f>ROUNDDOWN((K3)/60,0) &amp;":"&amp;(IF(MOD(K3, 60) &lt; 10, "0","")) &amp; MOD(K3,60)</f>
        <v>0:00</v>
      </c>
      <c r="M3" s="12" t="str">
        <f>ROUND((K3) / ($K$7), 2) * 100 &amp;"%"</f>
        <v>0%</v>
      </c>
      <c r="N3" s="1"/>
    </row>
    <row r="4" spans="1:19" ht="26.25" customHeight="1">
      <c r="A4" s="7" t="s">
        <v>22</v>
      </c>
      <c r="B4" s="8" t="s">
        <v>7</v>
      </c>
      <c r="C4" s="21" t="s">
        <v>23</v>
      </c>
      <c r="D4" s="6">
        <v>40</v>
      </c>
      <c r="E4" s="1"/>
      <c r="F4" s="1"/>
      <c r="G4" s="1"/>
      <c r="H4" s="9"/>
      <c r="I4" s="1"/>
      <c r="J4" s="13" t="s">
        <v>8</v>
      </c>
      <c r="K4" s="17">
        <f t="shared" ref="K4:K5" si="0">(SUMIF(B:B, "*"&amp;J4&amp;"*",D:D ))</f>
        <v>240</v>
      </c>
      <c r="L4" s="26" t="str">
        <f t="shared" ref="L4:L5" si="1">ROUNDDOWN((K4)/60,0) &amp;":"&amp;(IF(MOD(K4, 60) &lt; 10, "0","")) &amp; MOD(K4,60)</f>
        <v>4:00</v>
      </c>
      <c r="M4" s="12" t="str">
        <f t="shared" ref="M4:M6" si="2">ROUND((K4) / ($K$7), 2) * 100 &amp;"%"</f>
        <v>15%</v>
      </c>
      <c r="N4" s="1"/>
    </row>
    <row r="5" spans="1:19" ht="26.25" customHeight="1">
      <c r="A5" s="6" t="s">
        <v>20</v>
      </c>
      <c r="B5" s="8" t="s">
        <v>7</v>
      </c>
      <c r="C5" s="21" t="s">
        <v>21</v>
      </c>
      <c r="D5" s="6">
        <v>30</v>
      </c>
      <c r="E5" s="1"/>
      <c r="F5" s="1"/>
      <c r="G5" s="1"/>
      <c r="H5" s="1"/>
      <c r="I5" s="1"/>
      <c r="J5" s="13" t="s">
        <v>12</v>
      </c>
      <c r="K5" s="17">
        <f t="shared" si="0"/>
        <v>220</v>
      </c>
      <c r="L5" s="26" t="str">
        <f t="shared" si="1"/>
        <v>3:40</v>
      </c>
      <c r="M5" s="12" t="str">
        <f t="shared" si="2"/>
        <v>14%</v>
      </c>
      <c r="N5" s="1"/>
    </row>
    <row r="6" spans="1:19" ht="26.25" customHeight="1" thickBot="1">
      <c r="A6" s="7"/>
      <c r="B6" s="8"/>
      <c r="C6" s="21"/>
      <c r="D6" s="6"/>
      <c r="E6" s="1"/>
      <c r="F6" s="1"/>
      <c r="G6" s="1"/>
      <c r="H6" s="10"/>
      <c r="I6" s="1"/>
      <c r="J6" s="14" t="s">
        <v>10</v>
      </c>
      <c r="K6" s="15">
        <f>SUMIFS(D:D,B:B, "&lt;&gt;*"&amp;J2&amp;"*",B:B, "&lt;&gt;*"&amp;J3&amp;"*",B:B, "&lt;&gt;*"&amp;J4&amp;"*",B:B, "&lt;&gt;*"&amp;J5&amp;"*")</f>
        <v>0</v>
      </c>
      <c r="L6" s="26" t="str">
        <f>ROUNDDOWN((K6)/60,0) &amp;":"&amp;(IF(MOD(K6, 60) &lt; 10, "0","")) &amp; MOD(K6,60)</f>
        <v>0:00</v>
      </c>
      <c r="M6" s="12" t="str">
        <f t="shared" si="2"/>
        <v>0%</v>
      </c>
      <c r="N6" s="1"/>
    </row>
    <row r="7" spans="1:19" ht="26.25" customHeight="1">
      <c r="A7" s="7"/>
      <c r="B7" s="8"/>
      <c r="C7" s="21"/>
      <c r="D7" s="6"/>
      <c r="E7" s="1"/>
      <c r="F7" s="1"/>
      <c r="G7" s="1"/>
      <c r="H7" s="1"/>
      <c r="I7" s="1"/>
      <c r="J7" s="13" t="s">
        <v>11</v>
      </c>
      <c r="K7" s="11">
        <f>SUM(K2:K5) + K6</f>
        <v>1570</v>
      </c>
      <c r="L7" s="26" t="str">
        <f>ROUNDDOWN((K7)/60,0) &amp;":"&amp;(IF(MOD(K7, 60) &lt; 10, "0","")) &amp; MOD(K7,60)</f>
        <v>26:10</v>
      </c>
      <c r="M7" s="1"/>
      <c r="N7" s="1"/>
      <c r="O7" s="1"/>
      <c r="P7" s="1"/>
      <c r="Q7" s="1"/>
      <c r="R7" s="1"/>
      <c r="S7" s="1"/>
    </row>
    <row r="8" spans="1:19" ht="26.25" customHeight="1">
      <c r="A8" s="7" t="s">
        <v>27</v>
      </c>
      <c r="B8" s="8" t="s">
        <v>7</v>
      </c>
      <c r="C8" s="21" t="s">
        <v>28</v>
      </c>
      <c r="D8" s="6">
        <v>30</v>
      </c>
      <c r="E8" s="1" t="s">
        <v>26</v>
      </c>
    </row>
    <row r="9" spans="1:19" ht="26.25" customHeight="1">
      <c r="A9" s="7" t="s">
        <v>29</v>
      </c>
      <c r="B9" s="8" t="s">
        <v>30</v>
      </c>
      <c r="C9" s="21" t="s">
        <v>31</v>
      </c>
      <c r="D9" s="6">
        <v>60</v>
      </c>
    </row>
    <row r="10" spans="1:19" ht="26.25" customHeight="1">
      <c r="A10" s="7" t="s">
        <v>32</v>
      </c>
      <c r="B10" s="8" t="s">
        <v>33</v>
      </c>
      <c r="C10" s="21" t="s">
        <v>34</v>
      </c>
      <c r="D10" s="6">
        <v>120</v>
      </c>
    </row>
    <row r="11" spans="1:19" ht="26.25" customHeight="1">
      <c r="A11" s="7" t="s">
        <v>35</v>
      </c>
      <c r="B11" s="8" t="s">
        <v>36</v>
      </c>
      <c r="C11" s="21" t="s">
        <v>37</v>
      </c>
      <c r="D11" s="6">
        <v>60</v>
      </c>
    </row>
    <row r="12" spans="1:19" ht="26.25" customHeight="1">
      <c r="A12" s="7"/>
      <c r="B12" s="8"/>
      <c r="C12" s="21"/>
      <c r="D12" s="6"/>
    </row>
    <row r="13" spans="1:19" ht="26.25" customHeight="1">
      <c r="A13" s="7" t="s">
        <v>39</v>
      </c>
      <c r="B13" s="8" t="s">
        <v>7</v>
      </c>
      <c r="C13" s="27" t="s">
        <v>41</v>
      </c>
      <c r="D13" s="6">
        <v>60</v>
      </c>
      <c r="E13" s="1" t="s">
        <v>38</v>
      </c>
    </row>
    <row r="14" spans="1:19" ht="26.25" customHeight="1">
      <c r="A14" s="7" t="s">
        <v>40</v>
      </c>
      <c r="B14" s="8" t="s">
        <v>7</v>
      </c>
      <c r="C14" s="28" t="s">
        <v>42</v>
      </c>
      <c r="D14" s="6">
        <v>20</v>
      </c>
    </row>
    <row r="15" spans="1:19" ht="26.25" customHeight="1">
      <c r="A15" s="7" t="s">
        <v>43</v>
      </c>
      <c r="B15" s="8" t="s">
        <v>7</v>
      </c>
      <c r="C15" s="28" t="s">
        <v>45</v>
      </c>
      <c r="D15" s="6">
        <v>30</v>
      </c>
    </row>
    <row r="16" spans="1:19" ht="26.25" customHeight="1">
      <c r="A16" s="7" t="s">
        <v>44</v>
      </c>
      <c r="B16" s="8" t="s">
        <v>7</v>
      </c>
      <c r="C16" s="28" t="s">
        <v>46</v>
      </c>
      <c r="D16" s="6">
        <v>120</v>
      </c>
    </row>
    <row r="17" spans="1:5" ht="26.25" customHeight="1">
      <c r="A17" s="7"/>
      <c r="B17" s="8"/>
      <c r="C17" s="21"/>
      <c r="D17" s="6"/>
    </row>
    <row r="18" spans="1:5" ht="26.25" customHeight="1">
      <c r="A18" s="7" t="s">
        <v>48</v>
      </c>
      <c r="B18" s="8" t="s">
        <v>7</v>
      </c>
      <c r="C18" s="28" t="s">
        <v>49</v>
      </c>
      <c r="D18" s="6">
        <v>20</v>
      </c>
      <c r="E18" s="1" t="s">
        <v>47</v>
      </c>
    </row>
    <row r="19" spans="1:5" ht="26.25" customHeight="1">
      <c r="A19" s="7" t="s">
        <v>50</v>
      </c>
      <c r="B19" s="8" t="s">
        <v>7</v>
      </c>
      <c r="C19" s="28" t="s">
        <v>51</v>
      </c>
      <c r="D19" s="6">
        <v>120</v>
      </c>
    </row>
    <row r="20" spans="1:5" ht="26.25" customHeight="1">
      <c r="A20" s="7"/>
      <c r="B20" s="8"/>
      <c r="C20" s="21"/>
      <c r="D20" s="6"/>
    </row>
    <row r="21" spans="1:5" ht="26.25" customHeight="1">
      <c r="A21" s="7" t="s">
        <v>53</v>
      </c>
      <c r="B21" s="8" t="s">
        <v>7</v>
      </c>
      <c r="C21" s="28" t="s">
        <v>54</v>
      </c>
      <c r="D21" s="6">
        <v>120</v>
      </c>
      <c r="E21" s="1" t="s">
        <v>52</v>
      </c>
    </row>
    <row r="22" spans="1:5" ht="26.25" customHeight="1">
      <c r="A22" s="7" t="s">
        <v>55</v>
      </c>
      <c r="B22" s="8" t="s">
        <v>7</v>
      </c>
      <c r="C22" s="28" t="s">
        <v>56</v>
      </c>
      <c r="D22" s="6">
        <v>180</v>
      </c>
    </row>
    <row r="23" spans="1:5" ht="26.25" customHeight="1">
      <c r="A23" s="7"/>
      <c r="B23" s="8"/>
      <c r="C23" s="21"/>
      <c r="D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2015-11-19T08:52:49Z</dcterms:created>
  <dcterms:modified xsi:type="dcterms:W3CDTF">2016-01-02T12:32:30Z</dcterms:modified>
</cp:coreProperties>
</file>