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Sheet1!$A$2:$D$39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<sst xmlns="http://schemas.openxmlformats.org/spreadsheetml/2006/main" count="100" uniqueCount="69">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</sst>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1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44" t="s">
        <v>1</v>
      </c>
      <c r="B1" s="45" t="s">
        <v>0</v>
      </c>
      <c r="C1" s="46" t="s">
        <v>26</v>
      </c>
      <c r="D1" s="47" t="s">
        <v>10</v>
      </c>
      <c r="H1" s="4" t="s">
        <v>2</v>
      </c>
      <c r="J1" s="26" t="s">
        <v>23</v>
      </c>
      <c r="K1" s="27" t="s">
        <v>24</v>
      </c>
      <c r="L1" s="28" t="s">
        <v>25</v>
      </c>
    </row>
    <row r="2" spans="1:19" ht="36" customHeight="1" thickBot="1" x14ac:dyDescent="0.3">
      <c r="A2" s="5" t="s">
        <v>6</v>
      </c>
      <c r="B2" s="9" t="s">
        <v>31</v>
      </c>
      <c r="C2" s="39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60</v>
      </c>
      <c r="L2" s="25">
        <f>ROUND((K2)/60,2)</f>
        <v>1</v>
      </c>
      <c r="M2" s="18" t="str">
        <f>ROUND((K2) / ($K$7), 2) * 100 &amp;"%"</f>
        <v>3%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">
      <c r="A3" s="8" t="s">
        <v>12</v>
      </c>
      <c r="B3" s="11" t="s">
        <v>13</v>
      </c>
      <c r="C3" s="38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574</v>
      </c>
      <c r="L3" s="18">
        <f t="shared" ref="L3:L5" si="0">ROUND((K3)/60,2)</f>
        <v>9.57</v>
      </c>
      <c r="M3" s="18" t="str">
        <f>ROUND((K3) / ($K$7), 2) * 100 &amp;"%"</f>
        <v>30%</v>
      </c>
      <c r="O3" s="32" t="s">
        <v>15</v>
      </c>
      <c r="P3" s="42">
        <f>(SUMIFS($D:$D,$B:$B, "*"&amp;$O3&amp;"*",$B:$B,"*"&amp;P$2&amp;"*"))</f>
        <v>60</v>
      </c>
      <c r="Q3" s="37">
        <f>(SUMIFS($D:$D,$B:$B, "*"&amp;$O3&amp;"*",$B:$B,"*"&amp;Q$2&amp;"*"))</f>
        <v>0</v>
      </c>
      <c r="R3" s="37">
        <f>(SUMIFS($D:$D,$B:$B, "*"&amp;$O3&amp;"*",$B:$B,"*"&amp;R$2&amp;"*"))</f>
        <v>0</v>
      </c>
      <c r="S3" s="37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9" t="s">
        <v>52</v>
      </c>
      <c r="D4" s="5">
        <v>60</v>
      </c>
      <c r="H4" s="15"/>
      <c r="J4" s="19" t="s">
        <v>7</v>
      </c>
      <c r="K4" s="17">
        <f>(SUMIF(B:B, "*"&amp;J4&amp;"*",D:D ))</f>
        <v>859</v>
      </c>
      <c r="L4" s="18">
        <f t="shared" si="0"/>
        <v>14.32</v>
      </c>
      <c r="M4" s="18" t="str">
        <f>ROUND((K4) / ($K$7), 2) * 100 &amp;"%"</f>
        <v>44%</v>
      </c>
      <c r="O4" s="30" t="s">
        <v>9</v>
      </c>
      <c r="P4" s="29"/>
      <c r="Q4" s="42">
        <f>(SUMIFS($D:$D,$B:$B, "*"&amp;$O4&amp;"*",$B:$B,"*"&amp;Q$2&amp;"*"))</f>
        <v>574</v>
      </c>
      <c r="R4" s="36">
        <f>(SUMIFS($D:$D,$B:$B, "*"&amp;$O4&amp;"*",$B:$B,"*"&amp;R$2&amp;"*"))</f>
        <v>314</v>
      </c>
      <c r="S4" s="36">
        <f>(SUMIFS($D:$D,$B:$B, "*"&amp;$O4&amp;"*",$B:$B,"*"&amp;S$2&amp;"*"))</f>
        <v>153</v>
      </c>
    </row>
    <row r="5" spans="1:19" ht="36" customHeight="1" thickBot="1" x14ac:dyDescent="0.3">
      <c r="A5" s="5" t="s">
        <v>34</v>
      </c>
      <c r="B5" s="9" t="s">
        <v>5</v>
      </c>
      <c r="C5" s="39" t="s">
        <v>35</v>
      </c>
      <c r="D5" s="5">
        <v>60</v>
      </c>
      <c r="J5" s="19" t="s">
        <v>13</v>
      </c>
      <c r="K5" s="17">
        <f>(SUMIF(B:B, "*"&amp;J5&amp;"*",D:D ))</f>
        <v>443</v>
      </c>
      <c r="L5" s="18">
        <f t="shared" si="0"/>
        <v>7.38</v>
      </c>
      <c r="M5" s="18" t="str">
        <f>ROUND((K5) / ($K$7), 2) * 100 &amp;"%"</f>
        <v>23%</v>
      </c>
      <c r="O5" s="30" t="s">
        <v>7</v>
      </c>
      <c r="P5" s="29"/>
      <c r="Q5" s="29"/>
      <c r="R5" s="42">
        <f>(SUMIFS($D:$D,$B:$B, "*"&amp;$O5&amp;"*",$B:$B,"*"&amp;R$2&amp;"*"))</f>
        <v>859</v>
      </c>
      <c r="S5" s="36">
        <f>(SUMIFS($D:$D,$B:$B, "*"&amp;$O5&amp;"*",$B:$B,"*"&amp;S$2&amp;"*"))</f>
        <v>193</v>
      </c>
    </row>
    <row r="6" spans="1:19" ht="36" customHeight="1" thickBot="1" x14ac:dyDescent="0.3">
      <c r="A6" s="5" t="s">
        <v>33</v>
      </c>
      <c r="B6" s="9" t="s">
        <v>7</v>
      </c>
      <c r="C6" s="39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60</v>
      </c>
      <c r="L6" s="22">
        <f>ROUND((K6)/60,2)</f>
        <v>1</v>
      </c>
      <c r="M6" s="22" t="str">
        <f>ROUND(($K$6) / ($K$7), 2) * 100 &amp;"%"</f>
        <v>3%</v>
      </c>
      <c r="O6" s="31" t="s">
        <v>13</v>
      </c>
      <c r="P6" s="33"/>
      <c r="Q6" s="34"/>
      <c r="R6" s="35"/>
      <c r="S6" s="43">
        <f>(SUMIFS($D:$D,$B:$B, "*"&amp;$O6&amp;"*",$B:$B,"*"&amp;S$2&amp;"*"))</f>
        <v>443</v>
      </c>
    </row>
    <row r="7" spans="1:19" ht="36" customHeight="1" thickBot="1" x14ac:dyDescent="0.3">
      <c r="A7" s="49" t="s">
        <v>38</v>
      </c>
      <c r="B7" s="50" t="s">
        <v>7</v>
      </c>
      <c r="C7" s="51" t="s">
        <v>41</v>
      </c>
      <c r="D7" s="52">
        <v>65</v>
      </c>
      <c r="J7" s="19" t="s">
        <v>22</v>
      </c>
      <c r="K7" s="17">
        <f>SUM(K2:K5)</f>
        <v>1936</v>
      </c>
      <c r="L7" s="18">
        <f>ROUND((K7)/60,2)</f>
        <v>32.270000000000003</v>
      </c>
    </row>
    <row r="8" spans="1:19" ht="36" customHeight="1" x14ac:dyDescent="0.25">
      <c r="A8" s="48" t="s">
        <v>8</v>
      </c>
      <c r="B8" s="11" t="s">
        <v>9</v>
      </c>
      <c r="C8" s="38" t="s">
        <v>56</v>
      </c>
      <c r="D8" s="8">
        <v>50</v>
      </c>
      <c r="E8" s="1" t="s">
        <v>60</v>
      </c>
    </row>
    <row r="9" spans="1:19" ht="36" customHeight="1" x14ac:dyDescent="0.25">
      <c r="A9" s="5" t="s">
        <v>18</v>
      </c>
      <c r="B9" s="9" t="s">
        <v>9</v>
      </c>
      <c r="C9" s="39" t="s">
        <v>54</v>
      </c>
      <c r="D9" s="5">
        <v>90</v>
      </c>
    </row>
    <row r="10" spans="1:19" ht="36" customHeight="1" x14ac:dyDescent="0.25">
      <c r="A10" s="8" t="s">
        <v>11</v>
      </c>
      <c r="B10" s="11" t="s">
        <v>32</v>
      </c>
      <c r="C10" s="38" t="s">
        <v>27</v>
      </c>
      <c r="D10" s="8">
        <v>120</v>
      </c>
    </row>
    <row r="11" spans="1:19" ht="36" customHeight="1" thickBot="1" x14ac:dyDescent="0.3">
      <c r="A11" s="52" t="s">
        <v>14</v>
      </c>
      <c r="B11" s="50" t="s">
        <v>15</v>
      </c>
      <c r="C11" s="51" t="s">
        <v>55</v>
      </c>
      <c r="D11" s="52">
        <v>60</v>
      </c>
    </row>
    <row r="12" spans="1:19" ht="36" customHeight="1" x14ac:dyDescent="0.25">
      <c r="A12" s="8" t="s">
        <v>16</v>
      </c>
      <c r="B12" s="11" t="s">
        <v>17</v>
      </c>
      <c r="C12" s="38" t="s">
        <v>39</v>
      </c>
      <c r="D12" s="8">
        <v>40</v>
      </c>
      <c r="E12" s="1" t="s">
        <v>61</v>
      </c>
    </row>
    <row r="13" spans="1:19" ht="36" customHeight="1" x14ac:dyDescent="0.25">
      <c r="A13" s="5" t="s">
        <v>11</v>
      </c>
      <c r="B13" s="9" t="s">
        <v>7</v>
      </c>
      <c r="C13" s="39" t="s">
        <v>29</v>
      </c>
      <c r="D13" s="5">
        <v>180</v>
      </c>
    </row>
    <row r="14" spans="1:19" ht="36" customHeight="1" x14ac:dyDescent="0.25">
      <c r="A14" s="5" t="s">
        <v>19</v>
      </c>
      <c r="B14" s="9" t="s">
        <v>7</v>
      </c>
      <c r="C14" s="39" t="s">
        <v>40</v>
      </c>
      <c r="D14" s="5">
        <v>60</v>
      </c>
    </row>
    <row r="15" spans="1:19" ht="36" customHeight="1" x14ac:dyDescent="0.25">
      <c r="A15" s="5" t="s">
        <v>20</v>
      </c>
      <c r="B15" s="9" t="s">
        <v>7</v>
      </c>
      <c r="C15" s="39" t="s">
        <v>42</v>
      </c>
      <c r="D15" s="5">
        <v>10</v>
      </c>
    </row>
    <row r="16" spans="1:19" ht="36" customHeight="1" x14ac:dyDescent="0.25">
      <c r="A16" s="5" t="s">
        <v>11</v>
      </c>
      <c r="B16" s="9" t="s">
        <v>7</v>
      </c>
      <c r="C16" s="39" t="s">
        <v>28</v>
      </c>
      <c r="D16" s="5">
        <v>120</v>
      </c>
    </row>
    <row r="17" spans="1:5" ht="36" customHeight="1" x14ac:dyDescent="0.25">
      <c r="A17" s="5" t="s">
        <v>21</v>
      </c>
      <c r="B17" s="9" t="s">
        <v>7</v>
      </c>
      <c r="C17" s="39" t="s">
        <v>43</v>
      </c>
      <c r="D17" s="5">
        <v>60</v>
      </c>
    </row>
    <row r="18" spans="1:5" ht="36" customHeight="1" x14ac:dyDescent="0.25">
      <c r="A18" s="7" t="s">
        <v>8</v>
      </c>
      <c r="B18" s="9" t="s">
        <v>9</v>
      </c>
      <c r="C18" s="39" t="s">
        <v>57</v>
      </c>
      <c r="D18" s="5">
        <v>60</v>
      </c>
    </row>
    <row r="19" spans="1:5" ht="36" customHeight="1" x14ac:dyDescent="0.25">
      <c r="A19" s="7" t="s">
        <v>44</v>
      </c>
      <c r="B19" s="9" t="s">
        <v>13</v>
      </c>
      <c r="C19" s="39" t="s">
        <v>45</v>
      </c>
      <c r="D19" s="5">
        <v>60</v>
      </c>
    </row>
    <row r="20" spans="1:5" ht="36" customHeight="1" x14ac:dyDescent="0.25">
      <c r="A20" s="5" t="s">
        <v>46</v>
      </c>
      <c r="B20" s="9" t="s">
        <v>13</v>
      </c>
      <c r="C20" s="39" t="s">
        <v>47</v>
      </c>
      <c r="D20" s="5">
        <v>30</v>
      </c>
    </row>
    <row r="21" spans="1:5" ht="36" customHeight="1" x14ac:dyDescent="0.25">
      <c r="A21" s="5" t="s">
        <v>48</v>
      </c>
      <c r="B21" s="9" t="s">
        <v>13</v>
      </c>
      <c r="C21" s="39" t="s">
        <v>49</v>
      </c>
      <c r="D21" s="5">
        <v>40</v>
      </c>
    </row>
    <row r="22" spans="1:5" s="55" customFormat="1" ht="39" customHeight="1" x14ac:dyDescent="0.25">
      <c r="A22" s="7" t="s">
        <v>62</v>
      </c>
      <c r="B22" s="53" t="s">
        <v>63</v>
      </c>
      <c r="C22" s="54" t="s">
        <v>64</v>
      </c>
      <c r="D22" s="7">
        <v>61</v>
      </c>
    </row>
    <row r="23" spans="1:5" ht="36" customHeight="1" x14ac:dyDescent="0.25">
      <c r="A23" s="5" t="s">
        <v>50</v>
      </c>
      <c r="B23" s="9" t="s">
        <v>7</v>
      </c>
      <c r="C23" s="39" t="s">
        <v>51</v>
      </c>
      <c r="D23" s="5">
        <v>5</v>
      </c>
    </row>
    <row r="24" spans="1:5" ht="36" customHeight="1" thickBot="1" x14ac:dyDescent="0.3">
      <c r="A24" s="56" t="s">
        <v>18</v>
      </c>
      <c r="B24" s="57" t="s">
        <v>9</v>
      </c>
      <c r="C24" s="58" t="s">
        <v>58</v>
      </c>
      <c r="D24" s="56"/>
    </row>
    <row r="25" spans="1:5" ht="36" customHeight="1" x14ac:dyDescent="0.25">
      <c r="A25" s="8" t="s">
        <v>66</v>
      </c>
      <c r="B25" s="11" t="s">
        <v>67</v>
      </c>
      <c r="C25" s="38" t="s">
        <v>68</v>
      </c>
      <c r="D25" s="8">
        <v>33</v>
      </c>
      <c r="E25" s="1" t="s">
        <v>65</v>
      </c>
    </row>
    <row r="26" spans="1:5" ht="36" customHeight="1" x14ac:dyDescent="0.25">
      <c r="A26" s="6"/>
      <c r="B26" s="10"/>
      <c r="C26" s="40"/>
      <c r="D26" s="6"/>
    </row>
    <row r="27" spans="1:5" ht="36" customHeight="1" x14ac:dyDescent="0.25">
      <c r="A27" s="6"/>
      <c r="B27" s="10"/>
      <c r="C27" s="40"/>
      <c r="D27" s="6"/>
    </row>
    <row r="28" spans="1:5" ht="36" customHeight="1" x14ac:dyDescent="0.25">
      <c r="A28" s="6"/>
      <c r="B28" s="10"/>
      <c r="C28" s="40"/>
      <c r="D28" s="6"/>
    </row>
    <row r="29" spans="1:5" ht="36" customHeight="1" x14ac:dyDescent="0.25">
      <c r="A29" s="6"/>
      <c r="B29" s="10"/>
      <c r="C29" s="40"/>
      <c r="D29" s="6"/>
    </row>
    <row r="30" spans="1:5" ht="36" customHeight="1" x14ac:dyDescent="0.25">
      <c r="A30" s="6"/>
      <c r="B30" s="10"/>
      <c r="C30" s="40"/>
      <c r="D30" s="6"/>
    </row>
    <row r="31" spans="1:5" ht="36" customHeight="1" x14ac:dyDescent="0.25">
      <c r="A31" s="6"/>
      <c r="B31" s="10"/>
      <c r="C31" s="40"/>
      <c r="D31" s="6"/>
    </row>
    <row r="32" spans="1:5" ht="36" customHeight="1" x14ac:dyDescent="0.25">
      <c r="A32" s="6"/>
      <c r="B32" s="10"/>
      <c r="C32" s="40"/>
      <c r="D32" s="6"/>
    </row>
    <row r="33" spans="1:4" ht="36" customHeight="1" x14ac:dyDescent="0.25">
      <c r="A33" s="6"/>
      <c r="B33" s="10"/>
      <c r="C33" s="40"/>
      <c r="D33" s="6"/>
    </row>
    <row r="34" spans="1:4" ht="36" customHeight="1" x14ac:dyDescent="0.25">
      <c r="A34" s="6"/>
      <c r="B34" s="10"/>
      <c r="C34" s="40"/>
      <c r="D34" s="6"/>
    </row>
    <row r="35" spans="1:4" ht="36" customHeight="1" x14ac:dyDescent="0.25">
      <c r="A35" s="6"/>
      <c r="B35" s="10"/>
      <c r="C35" s="40"/>
      <c r="D35" s="6"/>
    </row>
    <row r="36" spans="1:4" x14ac:dyDescent="0.25">
      <c r="A36" s="6"/>
      <c r="B36" s="10"/>
      <c r="C36" s="40"/>
      <c r="D36" s="6"/>
    </row>
    <row r="37" spans="1:4" x14ac:dyDescent="0.25">
      <c r="A37" s="6"/>
      <c r="B37" s="10"/>
      <c r="C37" s="40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2015-03-16T10:34:38Z</dcterms:modified>
</cp:coreProperties>
</file>