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Sheet1!$A$2:$D$36</definedName>
  </definedNames>
  <calcPr calcId="145621"/>
</workbook>
</file>

<file path=xl/calcChain.xml><?xml version="1.0" encoding="utf-8"?>
<calcChain xmlns="http://schemas.openxmlformats.org/spreadsheetml/2006/main">
  <c r="G8" i="1" l="1"/>
  <c r="Q3" i="1"/>
  <c r="Q4" i="1"/>
  <c r="R4" i="1"/>
  <c r="S4" i="1"/>
  <c r="R5" i="1"/>
  <c r="S5" i="1"/>
  <c r="S6" i="1"/>
  <c r="S3" i="1"/>
  <c r="R3" i="1"/>
  <c r="P3" i="1"/>
  <c r="K6" i="1" l="1"/>
  <c r="K4" i="1"/>
  <c r="K5" i="1"/>
  <c r="K2" i="1"/>
  <c r="K3" i="1"/>
  <c r="L6" i="1" l="1"/>
  <c r="L3" i="1"/>
  <c r="L2" i="1"/>
  <c r="L5" i="1"/>
  <c r="L4" i="1"/>
  <c r="K7" i="1"/>
  <c r="L7" i="1" s="1"/>
  <c r="M4" i="1" l="1"/>
  <c r="M3" i="1"/>
  <c r="M6" i="1"/>
  <c r="M5" i="1"/>
  <c r="M2" i="1"/>
</calcChain>
</file>

<file path=xl/sharedStrings.xml><?xml version="1.0" encoding="utf-8"?>
<sst xmlns="http://schemas.openxmlformats.org/spreadsheetml/2006/main" count="71" uniqueCount="49">
  <si>
    <t>Worked by:</t>
  </si>
  <si>
    <t>Tasks waiting to be completed:</t>
  </si>
  <si>
    <t>Not started</t>
  </si>
  <si>
    <t>Being worked on</t>
  </si>
  <si>
    <t>Completed</t>
  </si>
  <si>
    <t>Group</t>
  </si>
  <si>
    <t>Project plan v1</t>
  </si>
  <si>
    <t>Ilia</t>
  </si>
  <si>
    <t>Base documents (agenda, notes and meeting)</t>
  </si>
  <si>
    <t>Georgi</t>
  </si>
  <si>
    <t>Minutes worked</t>
  </si>
  <si>
    <t>Project plan v2</t>
  </si>
  <si>
    <t>Group logo</t>
  </si>
  <si>
    <t>Mikaeil</t>
  </si>
  <si>
    <t>Website design/code</t>
  </si>
  <si>
    <t>Angel</t>
  </si>
  <si>
    <t>Event ERD</t>
  </si>
  <si>
    <t>Mikaeil and Ilia</t>
  </si>
  <si>
    <t>Process report</t>
  </si>
  <si>
    <t>Initial application setup</t>
  </si>
  <si>
    <t>Paypal converter for C#</t>
  </si>
  <si>
    <t>Research on future tech</t>
  </si>
  <si>
    <t>Total</t>
  </si>
  <si>
    <t>Member</t>
  </si>
  <si>
    <t>Minutes</t>
  </si>
  <si>
    <t>Hours</t>
  </si>
  <si>
    <t>Date and hour started</t>
  </si>
  <si>
    <t>06.03. || 15:00</t>
  </si>
  <si>
    <t>11.03. || 18:48</t>
  </si>
  <si>
    <t>10.03. || 20:00</t>
  </si>
  <si>
    <t>as a Group</t>
  </si>
  <si>
    <t>Georgi and Ilia</t>
  </si>
  <si>
    <t>Georgi and Ilia and Mikaeil</t>
  </si>
  <si>
    <t>Y</t>
  </si>
  <si>
    <t>SVN:Google code</t>
  </si>
  <si>
    <t>DOT research Framework</t>
  </si>
  <si>
    <t>25.02. || 15:00</t>
  </si>
  <si>
    <t>19.02. || 14:20</t>
  </si>
  <si>
    <t>26.02. || 15:50</t>
  </si>
  <si>
    <t>Phidgit Authenticator testing</t>
  </si>
  <si>
    <t>9.03. || 10:40</t>
  </si>
  <si>
    <t>10.03. || 19:00</t>
  </si>
  <si>
    <t>02.03. || 16:45</t>
  </si>
  <si>
    <t>21.02. || ??:??</t>
  </si>
  <si>
    <t>23.02. || ??:??</t>
  </si>
  <si>
    <t>05.03. || ??:??</t>
  </si>
  <si>
    <t>07.03. || ??:??</t>
  </si>
  <si>
    <t>10.03. || 23:20</t>
  </si>
  <si>
    <t>11.03. || 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</si>
</sst>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\.dd\.\ \|\|\ hh:m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7" borderId="9" applyNumberFormat="0" applyFont="0" applyAlignment="0" applyProtection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7" borderId="1" xfId="1" applyFont="1" applyBorder="1" applyAlignment="1">
      <alignment horizontal="center" vertical="center"/>
    </xf>
    <xf numFmtId="0" fontId="0" fillId="7" borderId="11" xfId="1" applyFont="1" applyBorder="1" applyAlignment="1">
      <alignment horizontal="center" vertical="center"/>
    </xf>
    <xf numFmtId="0" fontId="0" fillId="7" borderId="10" xfId="1" applyFont="1" applyBorder="1" applyAlignment="1">
      <alignment horizontal="center" vertical="center"/>
    </xf>
    <xf numFmtId="0" fontId="0" fillId="7" borderId="12" xfId="1" quotePrefix="1" applyFont="1" applyBorder="1" applyAlignment="1">
      <alignment horizontal="center" vertical="center" wrapText="1"/>
    </xf>
    <xf numFmtId="0" fontId="0" fillId="7" borderId="13" xfId="1" applyFont="1" applyBorder="1" applyAlignment="1">
      <alignment horizontal="center" vertical="center"/>
    </xf>
    <xf numFmtId="0" fontId="0" fillId="7" borderId="14" xfId="1" applyFont="1" applyBorder="1" applyAlignment="1">
      <alignment horizontal="center" vertical="center"/>
    </xf>
    <xf numFmtId="0" fontId="2" fillId="7" borderId="15" xfId="1" applyFont="1" applyBorder="1" applyAlignment="1">
      <alignment horizontal="center" vertical="center"/>
    </xf>
    <xf numFmtId="0" fontId="0" fillId="7" borderId="2" xfId="1" applyFont="1" applyBorder="1" applyAlignment="1">
      <alignment horizontal="center" vertical="center"/>
    </xf>
    <xf numFmtId="0" fontId="0" fillId="7" borderId="16" xfId="1" applyFont="1" applyBorder="1" applyAlignment="1">
      <alignment horizontal="center" vertical="center"/>
    </xf>
    <xf numFmtId="0" fontId="0" fillId="2" borderId="3" xfId="1" applyFont="1" applyFill="1" applyBorder="1" applyAlignment="1">
      <alignment horizontal="center" vertical="center"/>
    </xf>
    <xf numFmtId="0" fontId="0" fillId="2" borderId="8" xfId="1" applyFont="1" applyFill="1" applyBorder="1" applyAlignment="1">
      <alignment horizontal="center" vertical="center"/>
    </xf>
    <xf numFmtId="0" fontId="0" fillId="2" borderId="4" xfId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65" fontId="0" fillId="2" borderId="8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</cellXfs>
  <cellStyles count="2">
    <cellStyle name="Normal" xfId="0" builtinId="0"/>
    <cellStyle name="Note" xfId="1" builtinId="10"/>
  </cellStyles>
  <dxfs count="7"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4"/>
        </patternFill>
      </fill>
    </dxf>
    <dxf>
      <fill>
        <patternFill>
          <bgColor rgb="FFFFC000"/>
        </patternFill>
      </fill>
    </dxf>
    <dxf>
      <fill>
        <patternFill>
          <bgColor theme="4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zoomScale="85" zoomScaleNormal="85" workbookViewId="0">
      <selection activeCell="H8" sqref="H8"/>
    </sheetView>
  </sheetViews>
  <sheetFormatPr defaultRowHeight="15" x14ac:dyDescent="0.25"/>
  <cols>
    <col min="1" max="1" width="29.5703125" style="1" customWidth="1"/>
    <col min="2" max="2" width="27.42578125" style="1" customWidth="1"/>
    <col min="3" max="3" width="24.85546875" style="47" customWidth="1"/>
    <col min="4" max="4" width="16.42578125" style="1" customWidth="1"/>
    <col min="5" max="6" width="9.140625" style="1"/>
    <col min="7" max="7" width="9.140625" style="1" customWidth="1"/>
    <col min="8" max="8" width="18.140625" style="1" customWidth="1"/>
    <col min="9" max="9" width="9.140625" style="1" customWidth="1"/>
    <col min="10" max="16384" width="9.140625" style="1"/>
  </cols>
  <sheetData>
    <row r="1" spans="1:19" ht="37.5" customHeight="1" thickBot="1" x14ac:dyDescent="0.3">
      <c r="A1" s="14" t="s">
        <v>1</v>
      </c>
      <c r="B1" s="15" t="s">
        <v>0</v>
      </c>
      <c r="C1" s="42" t="s">
        <v>26</v>
      </c>
      <c r="D1" s="17" t="s">
        <v>10</v>
      </c>
      <c r="H1" s="4" t="s">
        <v>2</v>
      </c>
      <c r="J1" s="30" t="s">
        <v>23</v>
      </c>
      <c r="K1" s="31" t="s">
        <v>24</v>
      </c>
      <c r="L1" s="32" t="s">
        <v>25</v>
      </c>
    </row>
    <row r="2" spans="1:19" ht="36" customHeight="1" thickBot="1" x14ac:dyDescent="0.3">
      <c r="A2" s="5" t="s">
        <v>6</v>
      </c>
      <c r="B2" s="10" t="s">
        <v>31</v>
      </c>
      <c r="C2" s="44" t="s">
        <v>37</v>
      </c>
      <c r="D2" s="5">
        <v>100</v>
      </c>
      <c r="H2" s="3" t="s">
        <v>3</v>
      </c>
      <c r="J2" s="27" t="s">
        <v>15</v>
      </c>
      <c r="K2" s="28">
        <f>(SUMIF(B:B, "*"&amp;J2&amp;"*",D:D ))</f>
        <v>60</v>
      </c>
      <c r="L2" s="29">
        <f>ROUND((K2)/60,2)</f>
        <v>1</v>
      </c>
      <c r="M2" s="22" t="str">
        <f>ROUND((K2) / ($K$7), 2) * 100 &amp;"%"</f>
        <v>4%</v>
      </c>
      <c r="P2" s="14" t="s">
        <v>15</v>
      </c>
      <c r="Q2" s="16" t="s">
        <v>9</v>
      </c>
      <c r="R2" s="16" t="s">
        <v>7</v>
      </c>
      <c r="S2" s="17" t="s">
        <v>13</v>
      </c>
    </row>
    <row r="3" spans="1:19" ht="36" customHeight="1" thickBot="1" x14ac:dyDescent="0.3">
      <c r="A3" s="8" t="s">
        <v>12</v>
      </c>
      <c r="B3" s="13" t="s">
        <v>13</v>
      </c>
      <c r="C3" s="43" t="s">
        <v>43</v>
      </c>
      <c r="D3" s="8">
        <v>120</v>
      </c>
      <c r="H3" s="2" t="s">
        <v>4</v>
      </c>
      <c r="J3" s="23" t="s">
        <v>9</v>
      </c>
      <c r="K3" s="21">
        <f>(SUMIF(B:B, "*"&amp;J3&amp;"*",D:D ))</f>
        <v>420</v>
      </c>
      <c r="L3" s="22">
        <f t="shared" ref="L3:L5" si="0">ROUND((K3)/60,2)</f>
        <v>7</v>
      </c>
      <c r="M3" s="22" t="str">
        <f>ROUND((K3) / ($K$7), 2) * 100 &amp;"%"</f>
        <v>28%</v>
      </c>
      <c r="O3" s="36" t="s">
        <v>15</v>
      </c>
      <c r="P3" s="48">
        <f>(SUMIFS($D:$D,$B:$B, "*"&amp;$O3&amp;"*",$B:$B,"*"&amp;P$2&amp;"*"))</f>
        <v>60</v>
      </c>
      <c r="Q3" s="41">
        <f>(SUMIFS($D:$D,$B:$B, "*"&amp;$O3&amp;"*",$B:$B,"*"&amp;Q$2&amp;"*"))</f>
        <v>0</v>
      </c>
      <c r="R3" s="41">
        <f>(SUMIFS($D:$D,$B:$B, "*"&amp;$O3&amp;"*",$B:$B,"*"&amp;R$2&amp;"*"))</f>
        <v>0</v>
      </c>
      <c r="S3" s="41">
        <f>(SUMIFS($D:$D,$B:$B, "*"&amp;$O3&amp;"*",$B:$B,"*"&amp;S$2&amp;"*"))</f>
        <v>0</v>
      </c>
    </row>
    <row r="4" spans="1:19" ht="36" customHeight="1" thickBot="1" x14ac:dyDescent="0.3">
      <c r="A4" s="19" t="s">
        <v>8</v>
      </c>
      <c r="B4" s="11" t="s">
        <v>9</v>
      </c>
      <c r="C4" s="45" t="s">
        <v>44</v>
      </c>
      <c r="D4" s="9">
        <v>110</v>
      </c>
      <c r="H4" s="18"/>
      <c r="J4" s="23" t="s">
        <v>7</v>
      </c>
      <c r="K4" s="21">
        <f>(SUMIF(B:B, "*"&amp;J4&amp;"*",D:D ))</f>
        <v>760</v>
      </c>
      <c r="L4" s="22">
        <f t="shared" si="0"/>
        <v>12.67</v>
      </c>
      <c r="M4" s="22" t="str">
        <f>ROUND((K4) / ($K$7), 2) * 100 &amp;"%"</f>
        <v>50%</v>
      </c>
      <c r="O4" s="34" t="s">
        <v>9</v>
      </c>
      <c r="P4" s="33"/>
      <c r="Q4" s="48">
        <f>(SUMIFS($D:$D,$B:$B, "*"&amp;$O4&amp;"*",$B:$B,"*"&amp;Q$2&amp;"*"))</f>
        <v>420</v>
      </c>
      <c r="R4" s="40">
        <f>(SUMIFS($D:$D,$B:$B, "*"&amp;$O4&amp;"*",$B:$B,"*"&amp;R$2&amp;"*"))</f>
        <v>220</v>
      </c>
      <c r="S4" s="40">
        <f>(SUMIFS($D:$D,$B:$B, "*"&amp;$O4&amp;"*",$B:$B,"*"&amp;S$2&amp;"*"))</f>
        <v>120</v>
      </c>
    </row>
    <row r="5" spans="1:19" ht="36" customHeight="1" thickBot="1" x14ac:dyDescent="0.3">
      <c r="A5" s="5" t="s">
        <v>35</v>
      </c>
      <c r="B5" s="10" t="s">
        <v>5</v>
      </c>
      <c r="C5" s="44" t="s">
        <v>36</v>
      </c>
      <c r="D5" s="5">
        <v>60</v>
      </c>
      <c r="J5" s="23" t="s">
        <v>13</v>
      </c>
      <c r="K5" s="21">
        <f>(SUMIF(B:B, "*"&amp;J5&amp;"*",D:D ))</f>
        <v>280</v>
      </c>
      <c r="L5" s="22">
        <f t="shared" si="0"/>
        <v>4.67</v>
      </c>
      <c r="M5" s="22" t="str">
        <f>ROUND((K5) / ($K$7), 2) * 100 &amp;"%"</f>
        <v>18%</v>
      </c>
      <c r="O5" s="34" t="s">
        <v>7</v>
      </c>
      <c r="P5" s="33"/>
      <c r="Q5" s="33"/>
      <c r="R5" s="48">
        <f>(SUMIFS($D:$D,$B:$B, "*"&amp;$O5&amp;"*",$B:$B,"*"&amp;R$2&amp;"*"))</f>
        <v>760</v>
      </c>
      <c r="S5" s="40">
        <f>(SUMIFS($D:$D,$B:$B, "*"&amp;$O5&amp;"*",$B:$B,"*"&amp;S$2&amp;"*"))</f>
        <v>160</v>
      </c>
    </row>
    <row r="6" spans="1:19" ht="36" customHeight="1" thickBot="1" x14ac:dyDescent="0.3">
      <c r="A6" s="5" t="s">
        <v>34</v>
      </c>
      <c r="B6" s="10" t="s">
        <v>7</v>
      </c>
      <c r="C6" s="44" t="s">
        <v>38</v>
      </c>
      <c r="D6" s="5">
        <v>5</v>
      </c>
      <c r="H6" s="20"/>
      <c r="J6" s="24" t="s">
        <v>30</v>
      </c>
      <c r="K6" s="25">
        <f>SUMIFS(D:D,B:B, "&lt;&gt;*"&amp;J2&amp;"*",B:B, "&lt;&gt;*"&amp;J3&amp;"*",B:B, "&lt;&gt;*"&amp;J4&amp;"*",B:B, "&lt;&gt;*"&amp;J5&amp;"*")</f>
        <v>60</v>
      </c>
      <c r="L6" s="26">
        <f>ROUND((K6)/60,2)</f>
        <v>1</v>
      </c>
      <c r="M6" s="26" t="str">
        <f>ROUND(($K$6) / ($K$7), 2) * 100 &amp;"%"</f>
        <v>4%</v>
      </c>
      <c r="O6" s="35" t="s">
        <v>13</v>
      </c>
      <c r="P6" s="37"/>
      <c r="Q6" s="38"/>
      <c r="R6" s="39"/>
      <c r="S6" s="49">
        <f>(SUMIFS($D:$D,$B:$B, "*"&amp;$O6&amp;"*",$B:$B,"*"&amp;S$2&amp;"*"))</f>
        <v>280</v>
      </c>
    </row>
    <row r="7" spans="1:19" ht="36" customHeight="1" x14ac:dyDescent="0.25">
      <c r="A7" s="7" t="s">
        <v>39</v>
      </c>
      <c r="B7" s="10" t="s">
        <v>7</v>
      </c>
      <c r="C7" s="44" t="s">
        <v>42</v>
      </c>
      <c r="D7" s="5">
        <v>65</v>
      </c>
      <c r="J7" s="23" t="s">
        <v>22</v>
      </c>
      <c r="K7" s="21">
        <f>SUM(K2:K5)</f>
        <v>1520</v>
      </c>
      <c r="L7" s="22">
        <f>ROUND((K7)/60,2)</f>
        <v>25.33</v>
      </c>
    </row>
    <row r="8" spans="1:19" ht="36" customHeight="1" x14ac:dyDescent="0.25">
      <c r="A8" s="9" t="s">
        <v>11</v>
      </c>
      <c r="B8" s="11" t="s">
        <v>32</v>
      </c>
      <c r="C8" s="45" t="s">
        <v>27</v>
      </c>
      <c r="D8" s="9">
        <v>120</v>
      </c>
      <c r="G8" s="1" t="e">
        <f>IF(A2=H9, A2:D2, FALSE)</f>
        <v>#VALUE!</v>
      </c>
    </row>
    <row r="9" spans="1:19" ht="36" customHeight="1" x14ac:dyDescent="0.25">
      <c r="A9" s="9" t="s">
        <v>18</v>
      </c>
      <c r="B9" s="11" t="s">
        <v>9</v>
      </c>
      <c r="C9" s="45" t="s">
        <v>45</v>
      </c>
      <c r="D9" s="9">
        <v>90</v>
      </c>
      <c r="H9" s="1" t="s">
        <v>6</v>
      </c>
      <c r="I9" s="1" t="s">
        <v>33</v>
      </c>
    </row>
    <row r="10" spans="1:19" ht="36" customHeight="1" x14ac:dyDescent="0.25">
      <c r="A10" s="9" t="s">
        <v>14</v>
      </c>
      <c r="B10" s="11" t="s">
        <v>15</v>
      </c>
      <c r="C10" s="45" t="s">
        <v>46</v>
      </c>
      <c r="D10" s="9">
        <v>60</v>
      </c>
    </row>
    <row r="11" spans="1:19" ht="36" customHeight="1" x14ac:dyDescent="0.25">
      <c r="A11" s="9" t="s">
        <v>16</v>
      </c>
      <c r="B11" s="11" t="s">
        <v>17</v>
      </c>
      <c r="C11" s="45" t="s">
        <v>40</v>
      </c>
      <c r="D11" s="9">
        <v>40</v>
      </c>
    </row>
    <row r="12" spans="1:19" ht="36" customHeight="1" x14ac:dyDescent="0.25">
      <c r="A12" s="9" t="s">
        <v>11</v>
      </c>
      <c r="B12" s="11" t="s">
        <v>7</v>
      </c>
      <c r="C12" s="45" t="s">
        <v>29</v>
      </c>
      <c r="D12" s="9">
        <v>180</v>
      </c>
    </row>
    <row r="13" spans="1:19" ht="36" customHeight="1" x14ac:dyDescent="0.25">
      <c r="A13" s="5" t="s">
        <v>19</v>
      </c>
      <c r="B13" s="10" t="s">
        <v>7</v>
      </c>
      <c r="C13" s="44" t="s">
        <v>41</v>
      </c>
      <c r="D13" s="5">
        <v>60</v>
      </c>
    </row>
    <row r="14" spans="1:19" ht="36" customHeight="1" x14ac:dyDescent="0.25">
      <c r="A14" s="5" t="s">
        <v>20</v>
      </c>
      <c r="B14" s="10" t="s">
        <v>7</v>
      </c>
      <c r="C14" s="44" t="s">
        <v>47</v>
      </c>
      <c r="D14" s="5">
        <v>10</v>
      </c>
    </row>
    <row r="15" spans="1:19" ht="36" customHeight="1" x14ac:dyDescent="0.25">
      <c r="A15" s="9" t="s">
        <v>11</v>
      </c>
      <c r="B15" s="11" t="s">
        <v>7</v>
      </c>
      <c r="C15" s="45" t="s">
        <v>28</v>
      </c>
      <c r="D15" s="9">
        <v>120</v>
      </c>
    </row>
    <row r="16" spans="1:19" ht="36" customHeight="1" x14ac:dyDescent="0.25">
      <c r="A16" s="5" t="s">
        <v>21</v>
      </c>
      <c r="B16" s="10" t="s">
        <v>7</v>
      </c>
      <c r="C16" s="44" t="s">
        <v>48</v>
      </c>
      <c r="D16" s="5">
        <v>60</v>
      </c>
    </row>
    <row r="17" spans="1:4" ht="36" customHeight="1" x14ac:dyDescent="0.25">
      <c r="A17" s="6"/>
      <c r="B17" s="12"/>
      <c r="C17" s="46"/>
      <c r="D17" s="6"/>
    </row>
    <row r="18" spans="1:4" ht="36" customHeight="1" x14ac:dyDescent="0.25">
      <c r="A18" s="6"/>
      <c r="B18" s="12"/>
      <c r="C18" s="46"/>
      <c r="D18" s="6"/>
    </row>
    <row r="19" spans="1:4" ht="36" customHeight="1" x14ac:dyDescent="0.25">
      <c r="A19" s="6"/>
      <c r="B19" s="12"/>
      <c r="C19" s="46"/>
      <c r="D19" s="6"/>
    </row>
    <row r="20" spans="1:4" ht="36" customHeight="1" x14ac:dyDescent="0.25">
      <c r="A20" s="6"/>
      <c r="B20" s="12"/>
      <c r="C20" s="46"/>
      <c r="D20" s="6"/>
    </row>
    <row r="21" spans="1:4" ht="36" customHeight="1" x14ac:dyDescent="0.25">
      <c r="A21" s="6"/>
      <c r="B21" s="12"/>
      <c r="C21" s="46"/>
      <c r="D21" s="6"/>
    </row>
    <row r="22" spans="1:4" ht="36" customHeight="1" x14ac:dyDescent="0.25">
      <c r="A22" s="6"/>
      <c r="B22" s="12"/>
      <c r="C22" s="46"/>
      <c r="D22" s="6"/>
    </row>
    <row r="23" spans="1:4" ht="36" customHeight="1" x14ac:dyDescent="0.25">
      <c r="A23" s="6"/>
      <c r="B23" s="12"/>
      <c r="C23" s="46"/>
      <c r="D23" s="6"/>
    </row>
    <row r="24" spans="1:4" ht="36" customHeight="1" x14ac:dyDescent="0.25">
      <c r="A24" s="6"/>
      <c r="B24" s="12"/>
      <c r="C24" s="46"/>
      <c r="D24" s="6"/>
    </row>
    <row r="25" spans="1:4" ht="36" customHeight="1" x14ac:dyDescent="0.25">
      <c r="A25" s="6"/>
      <c r="B25" s="12"/>
      <c r="C25" s="46"/>
      <c r="D25" s="6"/>
    </row>
    <row r="26" spans="1:4" ht="36" customHeight="1" x14ac:dyDescent="0.25">
      <c r="A26" s="6"/>
      <c r="B26" s="12"/>
      <c r="C26" s="46"/>
      <c r="D26" s="6"/>
    </row>
    <row r="27" spans="1:4" ht="36" customHeight="1" x14ac:dyDescent="0.25">
      <c r="A27" s="6"/>
      <c r="B27" s="12"/>
      <c r="C27" s="46"/>
      <c r="D27" s="6"/>
    </row>
    <row r="28" spans="1:4" ht="36" customHeight="1" x14ac:dyDescent="0.25">
      <c r="A28" s="6"/>
      <c r="B28" s="12"/>
      <c r="C28" s="46"/>
      <c r="D28" s="6"/>
    </row>
    <row r="29" spans="1:4" ht="36" customHeight="1" x14ac:dyDescent="0.25">
      <c r="A29" s="6"/>
      <c r="B29" s="12"/>
      <c r="C29" s="46"/>
      <c r="D29" s="6"/>
    </row>
    <row r="30" spans="1:4" ht="36" customHeight="1" x14ac:dyDescent="0.25">
      <c r="A30" s="6"/>
      <c r="B30" s="12"/>
      <c r="C30" s="46"/>
      <c r="D30" s="6"/>
    </row>
    <row r="31" spans="1:4" ht="36" customHeight="1" x14ac:dyDescent="0.25">
      <c r="A31" s="6"/>
      <c r="B31" s="12"/>
      <c r="C31" s="46"/>
      <c r="D31" s="6"/>
    </row>
    <row r="32" spans="1:4" ht="36" customHeight="1" x14ac:dyDescent="0.25">
      <c r="A32" s="6"/>
      <c r="B32" s="12"/>
      <c r="C32" s="46"/>
      <c r="D32" s="6"/>
    </row>
    <row r="33" spans="1:4" x14ac:dyDescent="0.25">
      <c r="A33" s="6"/>
      <c r="B33" s="12"/>
      <c r="C33" s="46"/>
      <c r="D33" s="6"/>
    </row>
    <row r="34" spans="1:4" x14ac:dyDescent="0.25">
      <c r="A34" s="6"/>
      <c r="B34" s="12"/>
      <c r="C34" s="46"/>
      <c r="D34" s="6"/>
    </row>
  </sheetData>
  <conditionalFormatting sqref="A2:D16">
    <cfRule type="expression" dxfId="2" priority="2">
      <formula>IF($A2 = $H9, IF($I9 &lt;&gt;  "Y", TRUE, FALSE), FALSE)</formula>
    </cfRule>
    <cfRule type="expression" dxfId="1" priority="1">
      <formula>IF($A1048571 = $H2, IF($I2 =  "Y", TRUE, FALSE), FALSE)</formula>
    </cfRule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2015-03-13T16:47:19Z</dcterms:modified>
</cp:coreProperties>
</file>