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Sheet1!$A$2:$D$39</definedName>
  </definedName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7" i="1"/>
  <c r="L6" i="1"/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K7" i="1" l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<sst xmlns="http://schemas.openxmlformats.org/spreadsheetml/2006/main" count="128" uniqueCount="83">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</sst>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28" zoomScale="85" zoomScaleNormal="85" workbookViewId="0">
      <selection activeCell="J8" sqref="J8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40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3" t="s">
        <v>1</v>
      </c>
      <c r="B1" s="44" t="s">
        <v>0</v>
      </c>
      <c r="C1" s="45" t="s">
        <v>26</v>
      </c>
      <c r="D1" s="46" t="s">
        <v>10</v>
      </c>
      <c r="H1" s="4" t="s">
        <v>2</v>
      </c>
      <c r="J1" s="25" t="s">
        <v>23</v>
      </c>
      <c r="K1" s="26" t="s">
        <v>24</v>
      </c>
      <c r="L1" s="27" t="s">
        <v>25</v>
      </c>
    </row>
    <row r="2" spans="1:19" ht="36" customHeight="1" thickBot="1" x14ac:dyDescent="0.3">
      <c r="A2" s="5" t="s">
        <v>6</v>
      </c>
      <c r="B2" s="9" t="s">
        <v>31</v>
      </c>
      <c r="C2" s="38" t="s">
        <v>36</v>
      </c>
      <c r="D2" s="5">
        <v>100</v>
      </c>
      <c r="E2" s="1" t="s">
        <v>59</v>
      </c>
      <c r="H2" s="3" t="s">
        <v>3</v>
      </c>
      <c r="J2" s="23" t="s">
        <v>15</v>
      </c>
      <c r="K2" s="24">
        <f>(SUMIF(B:B, "*"&amp;J2&amp;"*",D:D ))</f>
        <v>180</v>
      </c>
      <c r="L2" s="76" t="str">
        <f t="shared" ref="L2:L5" si="0">ROUNDDOWN((K2)/60,0) &amp;":"&amp;(IF(MOD(K2, 60) &lt; 10, "0","")) &amp; MOD(K2,60)</f>
        <v>3:00</v>
      </c>
      <c r="M2" s="18" t="str">
        <f>ROUND((K2) / ($K$7), 2) * 100 &amp;"%"</f>
        <v>6%</v>
      </c>
      <c r="P2" s="12" t="s">
        <v>15</v>
      </c>
      <c r="Q2" s="13" t="s">
        <v>9</v>
      </c>
      <c r="R2" s="13" t="s">
        <v>7</v>
      </c>
      <c r="S2" s="14" t="s">
        <v>13</v>
      </c>
    </row>
    <row r="3" spans="1:19" ht="36" customHeight="1" thickBot="1" x14ac:dyDescent="0.3">
      <c r="A3" s="8" t="s">
        <v>12</v>
      </c>
      <c r="B3" s="11" t="s">
        <v>13</v>
      </c>
      <c r="C3" s="37" t="s">
        <v>53</v>
      </c>
      <c r="D3" s="8">
        <v>120</v>
      </c>
      <c r="H3" s="2" t="s">
        <v>4</v>
      </c>
      <c r="J3" s="19" t="s">
        <v>9</v>
      </c>
      <c r="K3" s="17">
        <f>(SUMIF(B:B, "*"&amp;J3&amp;"*",D:D ))</f>
        <v>941</v>
      </c>
      <c r="L3" s="76" t="str">
        <f t="shared" si="0"/>
        <v>15:41</v>
      </c>
      <c r="M3" s="18" t="str">
        <f>ROUND((K3) / ($K$7), 2) * 100 &amp;"%"</f>
        <v>32%</v>
      </c>
      <c r="O3" s="31" t="s">
        <v>15</v>
      </c>
      <c r="P3" s="41">
        <f>(SUMIFS($D:$D,$B:$B, "*"&amp;$O3&amp;"*",$B:$B,"*"&amp;P$2&amp;"*"))</f>
        <v>180</v>
      </c>
      <c r="Q3" s="36">
        <f>(SUMIFS($D:$D,$B:$B, "*"&amp;$O3&amp;"*",$B:$B,"*"&amp;Q$2&amp;"*"))</f>
        <v>0</v>
      </c>
      <c r="R3" s="36">
        <f>(SUMIFS($D:$D,$B:$B, "*"&amp;$O3&amp;"*",$B:$B,"*"&amp;R$2&amp;"*"))</f>
        <v>0</v>
      </c>
      <c r="S3" s="36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8" t="s">
        <v>52</v>
      </c>
      <c r="D4" s="5">
        <v>60</v>
      </c>
      <c r="H4" s="15"/>
      <c r="J4" s="19" t="s">
        <v>7</v>
      </c>
      <c r="K4" s="17">
        <f>(SUMIF(B:B, "*"&amp;J4&amp;"*",D:D ))</f>
        <v>1166</v>
      </c>
      <c r="L4" s="76" t="str">
        <f t="shared" si="0"/>
        <v>19:26</v>
      </c>
      <c r="M4" s="18" t="str">
        <f>ROUND((K4) / ($K$7), 2) * 100 &amp;"%"</f>
        <v>40%</v>
      </c>
      <c r="O4" s="29" t="s">
        <v>9</v>
      </c>
      <c r="P4" s="28"/>
      <c r="Q4" s="41">
        <f>(SUMIFS($D:$D,$B:$B, "*"&amp;$O4&amp;"*",$B:$B,"*"&amp;Q$2&amp;"*"))</f>
        <v>941</v>
      </c>
      <c r="R4" s="35">
        <f>(SUMIFS($D:$D,$B:$B, "*"&amp;$O4&amp;"*",$B:$B,"*"&amp;R$2&amp;"*"))</f>
        <v>481</v>
      </c>
      <c r="S4" s="35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8" t="s">
        <v>35</v>
      </c>
      <c r="D5" s="5">
        <v>60</v>
      </c>
      <c r="J5" s="19" t="s">
        <v>13</v>
      </c>
      <c r="K5" s="17">
        <f>(SUMIF(B:B, "*"&amp;J5&amp;"*",D:D ))</f>
        <v>630</v>
      </c>
      <c r="L5" s="76" t="str">
        <f t="shared" si="0"/>
        <v>10:30</v>
      </c>
      <c r="M5" s="18" t="str">
        <f>ROUND((K5) / ($K$7), 2) * 100 &amp;"%"</f>
        <v>22%</v>
      </c>
      <c r="O5" s="29" t="s">
        <v>7</v>
      </c>
      <c r="P5" s="28"/>
      <c r="Q5" s="28"/>
      <c r="R5" s="41">
        <f>(SUMIFS($D:$D,$B:$B, "*"&amp;$O5&amp;"*",$B:$B,"*"&amp;R$2&amp;"*"))</f>
        <v>1166</v>
      </c>
      <c r="S5" s="35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8" t="s">
        <v>37</v>
      </c>
      <c r="D6" s="5">
        <v>5</v>
      </c>
      <c r="H6" s="16"/>
      <c r="J6" s="20" t="s">
        <v>30</v>
      </c>
      <c r="K6" s="21">
        <f>SUMIFS(D:D,B:B, "&lt;&gt;*"&amp;J2&amp;"*",B:B, "&lt;&gt;*"&amp;J3&amp;"*",B:B, "&lt;&gt;*"&amp;J4&amp;"*",B:B, "&lt;&gt;*"&amp;J5&amp;"*")</f>
        <v>100</v>
      </c>
      <c r="L6" s="76" t="str">
        <f>ROUNDDOWN((K6)/60,0) &amp;":"&amp;(IF(MOD(K6, 60) &lt; 10, "0","")) &amp; MOD(K6,60)</f>
        <v>1:40</v>
      </c>
      <c r="M6" s="22" t="str">
        <f>ROUND(($K$6) / ($K$7), 2) * 100 &amp;"%"</f>
        <v>3%</v>
      </c>
      <c r="O6" s="30" t="s">
        <v>13</v>
      </c>
      <c r="P6" s="32"/>
      <c r="Q6" s="33"/>
      <c r="R6" s="34"/>
      <c r="S6" s="42">
        <f>(SUMIFS($D:$D,$B:$B, "*"&amp;$O6&amp;"*",$B:$B,"*"&amp;S$2&amp;"*"))</f>
        <v>630</v>
      </c>
    </row>
    <row r="7" spans="1:19" ht="36" customHeight="1" thickBot="1" x14ac:dyDescent="0.3">
      <c r="A7" s="48" t="s">
        <v>38</v>
      </c>
      <c r="B7" s="49" t="s">
        <v>7</v>
      </c>
      <c r="C7" s="50" t="s">
        <v>41</v>
      </c>
      <c r="D7" s="51">
        <v>65</v>
      </c>
      <c r="J7" s="19" t="s">
        <v>22</v>
      </c>
      <c r="K7" s="17">
        <f>SUM(K2:K5)</f>
        <v>2917</v>
      </c>
      <c r="L7" s="76" t="str">
        <f>ROUNDDOWN((K7)/60,0) &amp;":"&amp;(IF(MOD(K7, 60) &lt; 10, "0","")) &amp; MOD(K7,60)</f>
        <v>48:37</v>
      </c>
    </row>
    <row r="8" spans="1:19" ht="36" customHeight="1" x14ac:dyDescent="0.25">
      <c r="A8" s="47" t="s">
        <v>8</v>
      </c>
      <c r="B8" s="11" t="s">
        <v>9</v>
      </c>
      <c r="C8" s="37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8" t="s">
        <v>54</v>
      </c>
      <c r="D9" s="5">
        <v>90</v>
      </c>
    </row>
    <row r="10" spans="1:19" ht="36" customHeight="1" x14ac:dyDescent="0.3">
      <c r="A10" s="8" t="s">
        <v>11</v>
      </c>
      <c r="B10" s="11" t="s">
        <v>32</v>
      </c>
      <c r="C10" s="37" t="s">
        <v>27</v>
      </c>
      <c r="D10" s="8">
        <v>120</v>
      </c>
    </row>
    <row r="11" spans="1:19" ht="36" customHeight="1" thickBot="1" x14ac:dyDescent="0.35">
      <c r="A11" s="51" t="s">
        <v>14</v>
      </c>
      <c r="B11" s="49" t="s">
        <v>15</v>
      </c>
      <c r="C11" s="50" t="s">
        <v>55</v>
      </c>
      <c r="D11" s="51">
        <v>60</v>
      </c>
    </row>
    <row r="12" spans="1:19" ht="36" customHeight="1" x14ac:dyDescent="0.3">
      <c r="A12" s="8" t="s">
        <v>16</v>
      </c>
      <c r="B12" s="11" t="s">
        <v>17</v>
      </c>
      <c r="C12" s="37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8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8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8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8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8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8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8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8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8" t="s">
        <v>49</v>
      </c>
      <c r="D21" s="5">
        <v>40</v>
      </c>
    </row>
    <row r="22" spans="1:5" s="54" customFormat="1" ht="39" customHeight="1" x14ac:dyDescent="0.3">
      <c r="A22" s="7" t="s">
        <v>62</v>
      </c>
      <c r="B22" s="52" t="s">
        <v>63</v>
      </c>
      <c r="C22" s="53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8" t="s">
        <v>51</v>
      </c>
      <c r="D23" s="5">
        <v>5</v>
      </c>
    </row>
    <row r="24" spans="1:5" ht="36" customHeight="1" thickBot="1" x14ac:dyDescent="0.35">
      <c r="A24" s="55" t="s">
        <v>18</v>
      </c>
      <c r="B24" s="56" t="s">
        <v>9</v>
      </c>
      <c r="C24" s="57" t="s">
        <v>58</v>
      </c>
      <c r="D24" s="55"/>
    </row>
    <row r="25" spans="1:5" ht="36" customHeight="1" x14ac:dyDescent="0.25">
      <c r="A25" s="8" t="s">
        <v>66</v>
      </c>
      <c r="B25" s="11" t="s">
        <v>67</v>
      </c>
      <c r="C25" s="37" t="s">
        <v>68</v>
      </c>
      <c r="D25" s="8">
        <v>40</v>
      </c>
      <c r="E25" s="1" t="s">
        <v>65</v>
      </c>
    </row>
    <row r="26" spans="1:5" ht="36" customHeight="1" x14ac:dyDescent="0.25">
      <c r="A26" s="59" t="s">
        <v>8</v>
      </c>
      <c r="B26" s="60" t="s">
        <v>9</v>
      </c>
      <c r="C26" s="61" t="s">
        <v>69</v>
      </c>
      <c r="D26" s="58">
        <v>40</v>
      </c>
    </row>
    <row r="27" spans="1:5" ht="36" customHeight="1" x14ac:dyDescent="0.25">
      <c r="A27" s="8" t="s">
        <v>66</v>
      </c>
      <c r="B27" s="11" t="s">
        <v>67</v>
      </c>
      <c r="C27" s="37" t="s">
        <v>72</v>
      </c>
      <c r="D27" s="8">
        <v>40</v>
      </c>
    </row>
    <row r="28" spans="1:5" ht="36" customHeight="1" x14ac:dyDescent="0.25">
      <c r="A28" s="62" t="s">
        <v>73</v>
      </c>
      <c r="B28" s="63" t="s">
        <v>15</v>
      </c>
      <c r="C28" s="64" t="s">
        <v>74</v>
      </c>
      <c r="D28" s="65">
        <v>60</v>
      </c>
    </row>
    <row r="29" spans="1:5" ht="36" customHeight="1" x14ac:dyDescent="0.25">
      <c r="A29" s="62" t="s">
        <v>75</v>
      </c>
      <c r="B29" s="63" t="s">
        <v>15</v>
      </c>
      <c r="C29" s="64" t="s">
        <v>76</v>
      </c>
      <c r="D29" s="65">
        <v>60</v>
      </c>
    </row>
    <row r="30" spans="1:5" ht="36" customHeight="1" thickBot="1" x14ac:dyDescent="0.3">
      <c r="A30" s="78" t="s">
        <v>70</v>
      </c>
      <c r="B30" s="78" t="s">
        <v>31</v>
      </c>
      <c r="C30" s="77" t="s">
        <v>71</v>
      </c>
      <c r="D30" s="78">
        <v>120</v>
      </c>
      <c r="E30" s="75"/>
    </row>
    <row r="31" spans="1:5" ht="36" customHeight="1" x14ac:dyDescent="0.25">
      <c r="A31" s="70" t="s">
        <v>66</v>
      </c>
      <c r="B31" s="72" t="s">
        <v>5</v>
      </c>
      <c r="C31" s="73" t="s">
        <v>77</v>
      </c>
      <c r="D31" s="70">
        <v>40</v>
      </c>
      <c r="E31" s="67" t="s">
        <v>78</v>
      </c>
    </row>
    <row r="32" spans="1:5" ht="36" customHeight="1" x14ac:dyDescent="0.25">
      <c r="A32" s="69" t="s">
        <v>8</v>
      </c>
      <c r="B32" s="71" t="s">
        <v>9</v>
      </c>
      <c r="C32" s="74" t="s">
        <v>79</v>
      </c>
      <c r="D32" s="68">
        <v>60</v>
      </c>
      <c r="E32" s="66"/>
    </row>
    <row r="33" spans="1:4" ht="36" customHeight="1" x14ac:dyDescent="0.25">
      <c r="A33" s="68" t="s">
        <v>80</v>
      </c>
      <c r="B33" s="71" t="s">
        <v>17</v>
      </c>
      <c r="C33" s="74" t="s">
        <v>77</v>
      </c>
      <c r="D33" s="68">
        <v>140</v>
      </c>
    </row>
    <row r="34" spans="1:4" ht="36" customHeight="1" x14ac:dyDescent="0.25">
      <c r="A34" s="68" t="s">
        <v>81</v>
      </c>
      <c r="B34" s="71" t="s">
        <v>9</v>
      </c>
      <c r="C34" s="74" t="s">
        <v>82</v>
      </c>
      <c r="D34" s="68">
        <v>100</v>
      </c>
    </row>
    <row r="35" spans="1:4" ht="36" customHeight="1" x14ac:dyDescent="0.25">
      <c r="A35" s="6"/>
      <c r="B35" s="10"/>
      <c r="C35" s="39"/>
      <c r="D35" s="6"/>
    </row>
    <row r="36" spans="1:4" x14ac:dyDescent="0.25">
      <c r="A36" s="6"/>
      <c r="B36" s="10"/>
      <c r="C36" s="39"/>
      <c r="D36" s="6"/>
    </row>
    <row r="37" spans="1:4" x14ac:dyDescent="0.25">
      <c r="A37" s="6"/>
      <c r="B37" s="10"/>
      <c r="C37" s="39"/>
      <c r="D3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2015-03-23T17:21:55Z</dcterms:modified>
</cp:coreProperties>
</file>