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790" windowHeight="8055" activeTab="1"/>
  </bookViews>
  <sheets>
    <sheet name="Лист1" sheetId="1" r:id="rId1"/>
    <sheet name="Лист2" sheetId="2" r:id="rId2"/>
  </sheets>
  <definedNames>
    <definedName name="_xlnm._FilterDatabase" localSheetId="0" hidden="1">Лист1!$A$2:$G$7</definedName>
    <definedName name="_xlnm._FilterDatabase" localSheetId="1" hidden="1">Лист2!$E$3:$F$15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/>
  <c r="F14" s="1"/>
  <c r="E15"/>
  <c r="F15" s="1"/>
  <c r="E13"/>
  <c r="F13" s="1"/>
  <c r="E10"/>
  <c r="F10" s="1"/>
  <c r="E11"/>
  <c r="F11" s="1"/>
  <c r="E12"/>
  <c r="F12" s="1"/>
  <c r="E9"/>
  <c r="F9" s="1"/>
  <c r="E5"/>
  <c r="F5" s="1"/>
  <c r="E6"/>
  <c r="F6" s="1"/>
  <c r="E7"/>
  <c r="F7" s="1"/>
  <c r="E8"/>
  <c r="F8" s="1"/>
  <c r="E4"/>
  <c r="F4"/>
  <c r="G4" l="1"/>
  <c r="D53" i="1"/>
  <c r="D54"/>
  <c r="D55"/>
  <c r="D56"/>
  <c r="D57"/>
  <c r="D58"/>
  <c r="D59"/>
  <c r="D52"/>
  <c r="K11" l="1"/>
  <c r="E5"/>
  <c r="E6"/>
  <c r="E7"/>
  <c r="E4"/>
  <c r="E3"/>
  <c r="M11" l="1"/>
</calcChain>
</file>

<file path=xl/sharedStrings.xml><?xml version="1.0" encoding="utf-8"?>
<sst xmlns="http://schemas.openxmlformats.org/spreadsheetml/2006/main" count="68" uniqueCount="55">
  <si>
    <t>Список слушателей</t>
  </si>
  <si>
    <t>ФИО</t>
  </si>
  <si>
    <t>Баллы</t>
  </si>
  <si>
    <t>Учебное заведение</t>
  </si>
  <si>
    <t>Информация о зачисление</t>
  </si>
  <si>
    <t>Петров Н. Г.</t>
  </si>
  <si>
    <t>Алексеев А. Л.</t>
  </si>
  <si>
    <t>Андреева Е. Н.</t>
  </si>
  <si>
    <t>Тихонов К. П.</t>
  </si>
  <si>
    <t>Ветрова В. В.</t>
  </si>
  <si>
    <t>лицей №1</t>
  </si>
  <si>
    <t>лицей №4</t>
  </si>
  <si>
    <t>школа №12</t>
  </si>
  <si>
    <t>не зачислен</t>
  </si>
  <si>
    <t>зачислен</t>
  </si>
  <si>
    <t>Математика</t>
  </si>
  <si>
    <t>Информатика</t>
  </si>
  <si>
    <t>Английский язык</t>
  </si>
  <si>
    <t xml:space="preserve"> зачислен</t>
  </si>
  <si>
    <t>количество</t>
  </si>
  <si>
    <t>парметр</t>
  </si>
  <si>
    <t>зачислен и учится в 12 школе</t>
  </si>
  <si>
    <t>баллы &gt; 11 и баллы &lt;= 12</t>
  </si>
  <si>
    <t>Сбор фруктов</t>
  </si>
  <si>
    <t>Фамиилия</t>
  </si>
  <si>
    <t>Вид</t>
  </si>
  <si>
    <t>Вес, кг</t>
  </si>
  <si>
    <t>Иванов</t>
  </si>
  <si>
    <t>Круглов</t>
  </si>
  <si>
    <t>Пономарев</t>
  </si>
  <si>
    <t>Алексеев</t>
  </si>
  <si>
    <t>апельсины</t>
  </si>
  <si>
    <t>яблоки</t>
  </si>
  <si>
    <t>персики</t>
  </si>
  <si>
    <t>Петров</t>
  </si>
  <si>
    <t>Ким</t>
  </si>
  <si>
    <t>Каримов</t>
  </si>
  <si>
    <t>Абдуллаев</t>
  </si>
  <si>
    <t>Вес, фунты</t>
  </si>
  <si>
    <t>Табельный №</t>
  </si>
  <si>
    <t>Тариф, руб.</t>
  </si>
  <si>
    <t xml:space="preserve">Отработано,час </t>
  </si>
  <si>
    <t>Премия,руб</t>
  </si>
  <si>
    <t>Итог, руб</t>
  </si>
  <si>
    <t>Средняя ЗП</t>
  </si>
  <si>
    <t>Фамилия</t>
  </si>
  <si>
    <t>Сидоров</t>
  </si>
  <si>
    <t>Андреев</t>
  </si>
  <si>
    <t>Соколов</t>
  </si>
  <si>
    <t>Орехов</t>
  </si>
  <si>
    <t>Ефрейторов</t>
  </si>
  <si>
    <t>Нелюбов</t>
  </si>
  <si>
    <t>Павшин</t>
  </si>
  <si>
    <t>Ефремов</t>
  </si>
  <si>
    <t>Романов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</si>
</sst>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/>
    <xf numFmtId="0" fontId="0" fillId="2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59"/>
  <sheetViews>
    <sheetView topLeftCell="A35" workbookViewId="0">
      <selection activeCell="F56" sqref="F56"/>
    </sheetView>
  </sheetViews>
  <sheetFormatPr defaultRowHeight="15"/>
  <cols>
    <col min="1" max="1" width="14.140625" customWidth="1"/>
    <col min="2" max="2" width="14" customWidth="1"/>
    <col min="3" max="3" width="12.28515625" customWidth="1"/>
    <col min="4" max="4" width="12.85546875" customWidth="1"/>
    <col min="5" max="5" width="11.7109375" customWidth="1"/>
    <col min="6" max="6" width="13.85546875" customWidth="1"/>
    <col min="7" max="7" width="11.42578125" customWidth="1"/>
    <col min="10" max="10" width="12.140625" customWidth="1"/>
    <col min="12" max="12" width="18.28515625" customWidth="1"/>
    <col min="13" max="13" width="13.42578125" customWidth="1"/>
  </cols>
  <sheetData>
    <row r="1" spans="1:13">
      <c r="A1" s="14" t="s">
        <v>0</v>
      </c>
      <c r="B1" s="14"/>
      <c r="C1" s="14"/>
      <c r="D1" s="14"/>
      <c r="E1" s="14"/>
      <c r="F1" s="14"/>
      <c r="G1" s="14"/>
    </row>
    <row r="2" spans="1:13" ht="61.5" customHeight="1">
      <c r="A2" s="5" t="s">
        <v>1</v>
      </c>
      <c r="B2" s="4" t="s">
        <v>16</v>
      </c>
      <c r="C2" s="4" t="s">
        <v>15</v>
      </c>
      <c r="D2" s="6" t="s">
        <v>17</v>
      </c>
      <c r="E2" s="5" t="s">
        <v>2</v>
      </c>
      <c r="F2" s="6" t="s">
        <v>3</v>
      </c>
      <c r="G2" s="6" t="s">
        <v>4</v>
      </c>
      <c r="H2" s="9"/>
      <c r="I2" s="9"/>
      <c r="J2" s="10"/>
    </row>
    <row r="3" spans="1:13">
      <c r="A3" s="11" t="s">
        <v>5</v>
      </c>
      <c r="B3" s="1">
        <v>5</v>
      </c>
      <c r="C3" s="1">
        <v>5</v>
      </c>
      <c r="D3" s="1">
        <v>5</v>
      </c>
      <c r="E3" s="4">
        <f>SUM(B3:D3)</f>
        <v>15</v>
      </c>
      <c r="F3" s="1" t="s">
        <v>10</v>
      </c>
      <c r="G3" s="4" t="s">
        <v>18</v>
      </c>
      <c r="H3" s="2"/>
      <c r="I3" s="2"/>
    </row>
    <row r="4" spans="1:13">
      <c r="A4" s="11" t="s">
        <v>9</v>
      </c>
      <c r="B4" s="1">
        <v>5</v>
      </c>
      <c r="C4" s="1">
        <v>5</v>
      </c>
      <c r="D4" s="1">
        <v>4</v>
      </c>
      <c r="E4" s="4">
        <f>SUM(B4:D4)</f>
        <v>14</v>
      </c>
      <c r="F4" s="1" t="s">
        <v>11</v>
      </c>
      <c r="G4" s="4" t="s">
        <v>14</v>
      </c>
      <c r="H4" s="2"/>
      <c r="I4" s="2"/>
    </row>
    <row r="5" spans="1:13" hidden="1">
      <c r="A5" s="11" t="s">
        <v>6</v>
      </c>
      <c r="B5" s="1">
        <v>4</v>
      </c>
      <c r="C5" s="1">
        <v>4</v>
      </c>
      <c r="D5" s="1">
        <v>5</v>
      </c>
      <c r="E5" s="4">
        <f>SUM(B5:D5)</f>
        <v>13</v>
      </c>
      <c r="F5" s="7" t="s">
        <v>12</v>
      </c>
      <c r="G5" s="4" t="s">
        <v>14</v>
      </c>
      <c r="H5" s="2"/>
      <c r="I5" s="2"/>
      <c r="J5" s="2"/>
    </row>
    <row r="6" spans="1:13" hidden="1">
      <c r="A6" s="12" t="s">
        <v>7</v>
      </c>
      <c r="B6" s="1">
        <v>5</v>
      </c>
      <c r="C6" s="1">
        <v>4</v>
      </c>
      <c r="D6" s="1">
        <v>3</v>
      </c>
      <c r="E6" s="4">
        <f>SUM(B6:D6)</f>
        <v>12</v>
      </c>
      <c r="F6" s="1" t="s">
        <v>10</v>
      </c>
      <c r="G6" s="4" t="s">
        <v>13</v>
      </c>
      <c r="H6" s="2"/>
      <c r="I6" s="2"/>
      <c r="J6" s="2"/>
    </row>
    <row r="7" spans="1:13" hidden="1">
      <c r="A7" s="12" t="s">
        <v>8</v>
      </c>
      <c r="B7" s="1">
        <v>2</v>
      </c>
      <c r="C7" s="1">
        <v>4</v>
      </c>
      <c r="D7" s="1">
        <v>5</v>
      </c>
      <c r="E7" s="4">
        <f>SUM(B7:D7)</f>
        <v>11</v>
      </c>
      <c r="F7" s="1" t="s">
        <v>10</v>
      </c>
      <c r="G7" s="4" t="s">
        <v>13</v>
      </c>
      <c r="H7" s="2"/>
      <c r="I7" s="2"/>
      <c r="J7" s="2"/>
    </row>
    <row r="8" spans="1:13">
      <c r="A8" s="2"/>
      <c r="B8" s="2"/>
      <c r="C8" s="2"/>
      <c r="D8" s="2"/>
      <c r="E8" s="2"/>
    </row>
    <row r="10" spans="1:13" ht="46.5" customHeight="1">
      <c r="J10" s="1" t="s">
        <v>20</v>
      </c>
      <c r="K10" s="1" t="s">
        <v>14</v>
      </c>
      <c r="L10" s="8" t="s">
        <v>21</v>
      </c>
      <c r="M10" s="7" t="s">
        <v>22</v>
      </c>
    </row>
    <row r="11" spans="1:13">
      <c r="J11" s="1" t="s">
        <v>19</v>
      </c>
      <c r="K11" s="1">
        <f>COUNTIF(G3:G7,"зачислен")</f>
        <v>2</v>
      </c>
      <c r="L11" s="1">
        <v>1</v>
      </c>
      <c r="M11" s="1">
        <f>COUNTIF(E3:E7,"11")+COUNTIF(E3:E7,"12")</f>
        <v>2</v>
      </c>
    </row>
    <row r="50" spans="1:4">
      <c r="A50" s="15" t="s">
        <v>23</v>
      </c>
      <c r="B50" s="16"/>
      <c r="C50" s="16"/>
      <c r="D50" s="17"/>
    </row>
    <row r="51" spans="1:4">
      <c r="A51" s="3" t="s">
        <v>24</v>
      </c>
      <c r="B51" s="3" t="s">
        <v>25</v>
      </c>
      <c r="C51" s="3" t="s">
        <v>26</v>
      </c>
      <c r="D51" s="1" t="s">
        <v>38</v>
      </c>
    </row>
    <row r="52" spans="1:4">
      <c r="A52" s="1" t="s">
        <v>27</v>
      </c>
      <c r="B52" s="1" t="s">
        <v>32</v>
      </c>
      <c r="C52" s="1">
        <v>32</v>
      </c>
      <c r="D52" s="13">
        <f>C52/0.4536</f>
        <v>70.546737213403873</v>
      </c>
    </row>
    <row r="53" spans="1:4">
      <c r="A53" s="1" t="s">
        <v>28</v>
      </c>
      <c r="B53" s="1" t="s">
        <v>31</v>
      </c>
      <c r="C53" s="1">
        <v>57</v>
      </c>
      <c r="D53" s="13">
        <f t="shared" ref="D53:D59" si="0">C53/0.4536</f>
        <v>125.66137566137566</v>
      </c>
    </row>
    <row r="54" spans="1:4">
      <c r="A54" s="1" t="s">
        <v>29</v>
      </c>
      <c r="B54" s="1" t="s">
        <v>33</v>
      </c>
      <c r="C54" s="1">
        <v>75</v>
      </c>
      <c r="D54" s="13">
        <f t="shared" si="0"/>
        <v>165.34391534391534</v>
      </c>
    </row>
    <row r="55" spans="1:4">
      <c r="A55" s="1" t="s">
        <v>34</v>
      </c>
      <c r="B55" s="1" t="s">
        <v>33</v>
      </c>
      <c r="C55" s="1">
        <v>109</v>
      </c>
      <c r="D55" s="13">
        <f t="shared" si="0"/>
        <v>240.29982363315696</v>
      </c>
    </row>
    <row r="56" spans="1:4">
      <c r="A56" s="1" t="s">
        <v>35</v>
      </c>
      <c r="B56" s="1" t="s">
        <v>33</v>
      </c>
      <c r="C56" s="1">
        <v>54</v>
      </c>
      <c r="D56" s="13">
        <f t="shared" si="0"/>
        <v>119.04761904761905</v>
      </c>
    </row>
    <row r="57" spans="1:4">
      <c r="A57" s="1" t="s">
        <v>36</v>
      </c>
      <c r="B57" s="1" t="s">
        <v>31</v>
      </c>
      <c r="C57" s="1">
        <v>299</v>
      </c>
      <c r="D57" s="13">
        <f t="shared" si="0"/>
        <v>659.17107583774248</v>
      </c>
    </row>
    <row r="58" spans="1:4">
      <c r="A58" s="1" t="s">
        <v>37</v>
      </c>
      <c r="B58" s="1" t="s">
        <v>31</v>
      </c>
      <c r="C58" s="1">
        <v>15</v>
      </c>
      <c r="D58" s="13">
        <f t="shared" si="0"/>
        <v>33.06878306878307</v>
      </c>
    </row>
    <row r="59" spans="1:4">
      <c r="A59" s="1" t="s">
        <v>30</v>
      </c>
      <c r="B59" s="1" t="s">
        <v>32</v>
      </c>
      <c r="C59" s="1">
        <v>86</v>
      </c>
      <c r="D59" s="13">
        <f t="shared" si="0"/>
        <v>189.59435626102294</v>
      </c>
    </row>
  </sheetData>
  <autoFilter ref="A2:G7">
    <filterColumn colId="2">
      <filters>
        <filter val="5"/>
      </filters>
    </filterColumn>
    <filterColumn colId="5">
      <filters>
        <filter val="лицей №1"/>
        <filter val="лицей №4"/>
      </filters>
    </filterColumn>
  </autoFilter>
  <sortState ref="A3:G7">
    <sortCondition descending="1" ref="E3"/>
  </sortState>
  <mergeCells count="2">
    <mergeCell ref="A1:G1"/>
    <mergeCell ref="A50:D5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3:G15"/>
  <sheetViews>
    <sheetView tabSelected="1" workbookViewId="0">
      <selection activeCell="C20" sqref="C20"/>
    </sheetView>
  </sheetViews>
  <sheetFormatPr defaultRowHeight="15"/>
  <cols>
    <col min="1" max="1" width="12.7109375" customWidth="1"/>
    <col min="2" max="2" width="14.28515625" customWidth="1"/>
    <col min="3" max="3" width="12.140625" customWidth="1"/>
    <col min="4" max="4" width="16.5703125" customWidth="1"/>
    <col min="5" max="5" width="12.7109375" customWidth="1"/>
    <col min="7" max="7" width="12.140625" customWidth="1"/>
  </cols>
  <sheetData>
    <row r="3" spans="1:7">
      <c r="A3" t="s">
        <v>45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</row>
    <row r="4" spans="1:7">
      <c r="A4" t="s">
        <v>34</v>
      </c>
      <c r="B4" s="20">
        <v>142288</v>
      </c>
      <c r="C4">
        <v>250</v>
      </c>
      <c r="D4">
        <v>8</v>
      </c>
      <c r="E4">
        <f>C4*1</f>
        <v>250</v>
      </c>
      <c r="F4">
        <f>$C$4*D4+E4</f>
        <v>2250</v>
      </c>
      <c r="G4" s="18">
        <f>AVERAGE(F4:F15)</f>
        <v>2464.9166666666665</v>
      </c>
    </row>
    <row r="5" spans="1:7">
      <c r="A5" t="s">
        <v>27</v>
      </c>
      <c r="B5" s="20">
        <v>214532</v>
      </c>
      <c r="C5">
        <v>100</v>
      </c>
      <c r="D5">
        <v>7</v>
      </c>
      <c r="E5">
        <f t="shared" ref="E5:E8" si="0">C5*1</f>
        <v>100</v>
      </c>
      <c r="F5">
        <f t="shared" ref="F5:F14" si="1">$C$4*D5+E5</f>
        <v>1850</v>
      </c>
    </row>
    <row r="6" spans="1:7">
      <c r="A6" t="s">
        <v>46</v>
      </c>
      <c r="B6" s="19">
        <v>321454</v>
      </c>
      <c r="C6">
        <v>500</v>
      </c>
      <c r="D6">
        <v>10</v>
      </c>
      <c r="E6">
        <f t="shared" si="0"/>
        <v>500</v>
      </c>
      <c r="F6">
        <f t="shared" si="1"/>
        <v>3000</v>
      </c>
    </row>
    <row r="7" spans="1:7">
      <c r="A7" t="s">
        <v>47</v>
      </c>
      <c r="B7" s="20">
        <v>745754</v>
      </c>
      <c r="C7">
        <v>400</v>
      </c>
      <c r="D7">
        <v>8</v>
      </c>
      <c r="E7">
        <f t="shared" si="0"/>
        <v>400</v>
      </c>
      <c r="F7">
        <f t="shared" si="1"/>
        <v>2400</v>
      </c>
    </row>
    <row r="8" spans="1:7">
      <c r="A8" t="s">
        <v>48</v>
      </c>
      <c r="B8" s="20">
        <v>456234</v>
      </c>
      <c r="C8">
        <v>80</v>
      </c>
      <c r="D8">
        <v>8</v>
      </c>
      <c r="E8">
        <f t="shared" si="0"/>
        <v>80</v>
      </c>
      <c r="F8">
        <f t="shared" si="1"/>
        <v>2080</v>
      </c>
    </row>
    <row r="9" spans="1:7">
      <c r="A9" t="s">
        <v>49</v>
      </c>
      <c r="B9" s="20">
        <v>346658</v>
      </c>
      <c r="C9">
        <v>80</v>
      </c>
      <c r="D9">
        <v>8</v>
      </c>
      <c r="E9">
        <f>C9*2</f>
        <v>160</v>
      </c>
      <c r="F9">
        <f t="shared" si="1"/>
        <v>2160</v>
      </c>
    </row>
    <row r="10" spans="1:7" hidden="1">
      <c r="A10" t="s">
        <v>50</v>
      </c>
      <c r="B10" s="20">
        <v>546478</v>
      </c>
      <c r="C10">
        <v>80</v>
      </c>
      <c r="D10">
        <v>2</v>
      </c>
      <c r="E10">
        <f t="shared" ref="E10:E12" si="2">C10*2</f>
        <v>160</v>
      </c>
      <c r="F10">
        <f t="shared" si="1"/>
        <v>660</v>
      </c>
    </row>
    <row r="11" spans="1:7">
      <c r="A11" t="s">
        <v>51</v>
      </c>
      <c r="B11" s="19">
        <v>254673</v>
      </c>
      <c r="C11">
        <v>200</v>
      </c>
      <c r="D11">
        <v>10</v>
      </c>
      <c r="E11">
        <f t="shared" si="2"/>
        <v>400</v>
      </c>
      <c r="F11">
        <f t="shared" si="1"/>
        <v>2900</v>
      </c>
    </row>
    <row r="12" spans="1:7">
      <c r="A12" t="s">
        <v>52</v>
      </c>
      <c r="B12" s="19">
        <v>243256</v>
      </c>
      <c r="C12">
        <v>432</v>
      </c>
      <c r="D12">
        <v>14</v>
      </c>
      <c r="E12">
        <f t="shared" si="2"/>
        <v>864</v>
      </c>
      <c r="F12">
        <f t="shared" si="1"/>
        <v>4364</v>
      </c>
    </row>
    <row r="13" spans="1:7">
      <c r="A13" t="s">
        <v>53</v>
      </c>
      <c r="B13" s="19">
        <v>675643</v>
      </c>
      <c r="C13">
        <v>430</v>
      </c>
      <c r="D13">
        <v>6</v>
      </c>
      <c r="E13">
        <f>C13*3</f>
        <v>1290</v>
      </c>
      <c r="F13">
        <f t="shared" si="1"/>
        <v>2790</v>
      </c>
    </row>
    <row r="14" spans="1:7">
      <c r="A14" t="s">
        <v>30</v>
      </c>
      <c r="B14" s="19">
        <v>452363</v>
      </c>
      <c r="C14">
        <v>225</v>
      </c>
      <c r="D14">
        <v>8</v>
      </c>
      <c r="E14">
        <f t="shared" ref="E14:E15" si="3">C14*3</f>
        <v>675</v>
      </c>
      <c r="F14">
        <f t="shared" si="1"/>
        <v>2675</v>
      </c>
    </row>
    <row r="15" spans="1:7">
      <c r="A15" t="s">
        <v>54</v>
      </c>
      <c r="B15" s="19">
        <v>345367</v>
      </c>
      <c r="C15">
        <v>150</v>
      </c>
      <c r="D15">
        <v>8</v>
      </c>
      <c r="E15">
        <f t="shared" si="3"/>
        <v>450</v>
      </c>
      <c r="F15">
        <f>C4*D15+E15</f>
        <v>2450</v>
      </c>
    </row>
  </sheetData>
  <autoFilter ref="E3:F15">
    <filterColumn colId="1">
      <customFilters>
        <customFilter operator="greaterThan" val="90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2022-10-25T05:26:55Z</dcterms:created>
  <dcterms:modified xsi:type="dcterms:W3CDTF">2022-10-31T14:11:14Z</dcterms:modified>
</cp:coreProperties>
</file>