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C3DE4EA4-1E7F-45D3-8C2B-FEBCDCD83B8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暴击" sheetId="1" r:id="rId1"/>
    <sheet name="想玩斩杀" sheetId="2" r:id="rId2"/>
    <sheet name="眩晕" sheetId="6" r:id="rId3"/>
    <sheet name="毒火双修" sheetId="5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1" i="1" l="1"/>
  <c r="R80" i="1"/>
  <c r="R79" i="1"/>
  <c r="R78" i="1"/>
  <c r="R77" i="1"/>
  <c r="R76" i="1"/>
  <c r="P81" i="1"/>
  <c r="P80" i="1"/>
  <c r="P79" i="1"/>
  <c r="P78" i="1"/>
  <c r="P77" i="1"/>
  <c r="P76" i="1"/>
  <c r="P62" i="1"/>
  <c r="P60" i="1"/>
  <c r="P64" i="1"/>
  <c r="P58" i="1"/>
  <c r="P56" i="1"/>
  <c r="P54" i="1"/>
  <c r="P51" i="1"/>
  <c r="P45" i="1"/>
  <c r="P52" i="1"/>
  <c r="P49" i="1"/>
  <c r="P48" i="1"/>
  <c r="Q76" i="1"/>
  <c r="P34" i="1"/>
  <c r="P33" i="1"/>
  <c r="P46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<sst xmlns="http://schemas.openxmlformats.org/spreadsheetml/2006/main" count="206" uniqueCount="110">
  <si>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</si>
  <si>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</si>
  <si>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</si>
  <si>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</si>
  <si>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</si>
  <si>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</si>
  <si>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</si>
  <si>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</si>
  <si>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</si>
  <si>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</si>
  <si>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</si>
  <si>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</si>
  <si>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</si>
  <si>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</si>
  <si>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</si>
  <si>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</si>
  <si>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</si>
  <si>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</si>
  <si>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</si>
  <si>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</si>
  <si>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</si>
  <si>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</si>
  <si>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</si>
  <si>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</si>
  <si>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</si>
  <si>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</si>
  <si>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</si>
  <si>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</si>
  <si>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</si>
  <si>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</si>
  <si>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</si>
  <si>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</si>
  <si>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</si>
  <si>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</si>
  <si>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</si>
  <si>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</si>
  <si>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</si>
  <si>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</si>
  <si>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</si>
  <si>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</si>
  <si>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</si>
  <si>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</si>
  <si>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</si>
  <si>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</si>
  <si>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</si>
  <si>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</si>
  <si>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</si>
  <si>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</si>
  <si>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</si>
  <si>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</si>
  <si>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</si>
  <si>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</si>
  <si>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</si>
  <si>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</si>
  <si>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</si>
  <si>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</si>
  <si>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</si>
  <si>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</si>
  <si>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</si>
  <si>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</si>
  <si>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</si>
  <si>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</si>
  <si>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</si>
  <si>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</si>
  <si>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</si>
  <si>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</si>
  <si>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</si>
  <si>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</si>
  <si>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</si>
  <si>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</si>
  <si>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</si>
  <si>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</si>
  <si>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</si>
  <si>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</si>
  <si>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</si>
  <si>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</si>
  <si>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</si>
  <si>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</si>
  <si>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</si>
  <si>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</si>
  <si>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</si>
  <si>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</si>
  <si>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</si>
  <si>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</si>
  <si>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</si>
  <si>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</si>
  <si>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</si>
  <si>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</si>
  <si>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</si>
  <si>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</si>
  <si>
    <t>闹钟不错,可以拿一点伤害换</t>
    <phoneticPr fontId="1" type="noConversion"/>
  </si>
  <si>
    <t>主武器不是覆盖性的高级滚筒可以换掉
会影响前期其他类型伤害的出伤</t>
    <phoneticPr fontId="3" type="noConversion"/>
  </si>
  <si>
    <t>然而大部分武器都不适配闹钟</t>
    <phoneticPr fontId="1" type="noConversion"/>
  </si>
  <si>
    <t>眩晕以及特效
这东西其实就
主要看卡片羁绊
和徽章了</t>
    <phoneticPr fontId="3" type="noConversion"/>
  </si>
  <si>
    <t>中毒和燃烧应该
也不吃暴击</t>
    <phoneticPr fontId="3" type="noConversion"/>
  </si>
  <si>
    <t>眩晕/特效</t>
    <phoneticPr fontId="3" type="noConversion"/>
  </si>
  <si>
    <t>毒火双修</t>
    <phoneticPr fontId="3" type="noConversion"/>
  </si>
  <si>
    <t>这玩意有一点
看伤害的
子弹大小就随便叠了</t>
    <phoneticPr fontId="3" type="noConversion"/>
  </si>
  <si>
    <t>有点不如叠点防御带枕头</t>
    <phoneticPr fontId="3" type="noConversion"/>
  </si>
  <si>
    <t>这东西居然是影响这里的伤害</t>
    <phoneticPr fontId="1" type="noConversion"/>
  </si>
  <si>
    <t>但不吃暴击</t>
    <phoneticPr fontId="3" type="noConversion"/>
  </si>
  <si>
    <t>面具换枕头补攻速</t>
    <phoneticPr fontId="1" type="noConversion"/>
  </si>
  <si>
    <t>0.5攻速约等于x1.33</t>
    <phoneticPr fontId="1" type="noConversion"/>
  </si>
  <si>
    <t>牛奶→蛋白粉</t>
    <phoneticPr fontId="1" type="noConversion"/>
  </si>
  <si>
    <t>望远镜→巨人戒指</t>
    <phoneticPr fontId="1" type="noConversion"/>
  </si>
  <si>
    <t>咖啡+35%暴击</t>
    <phoneticPr fontId="1" type="noConversion"/>
  </si>
  <si>
    <t>骰子换望远镜,徽章+巨人戒指,</t>
    <phoneticPr fontId="1" type="noConversion"/>
  </si>
  <si>
    <t>可以用药水补暴击和HP</t>
    <phoneticPr fontId="1" type="noConversion"/>
  </si>
  <si>
    <t>卡片换攻击力</t>
    <phoneticPr fontId="1" type="noConversion"/>
  </si>
  <si>
    <t>羁绊600HP,不够用卡片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</si>
</sst>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abSelected="1" workbookViewId="0">
      <selection activeCell="B91" sqref="B91:E91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8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U2" s="8"/>
    </row>
    <row r="3" spans="1:21" x14ac:dyDescent="0.15">
      <c r="U3" s="8"/>
    </row>
    <row r="4" spans="1:21" x14ac:dyDescent="0.15">
      <c r="A4" s="3" t="s">
        <v>19</v>
      </c>
      <c r="B4" s="1">
        <v>500</v>
      </c>
      <c r="U4" s="8"/>
    </row>
    <row r="5" spans="1:21" x14ac:dyDescent="0.15">
      <c r="A5" s="1" t="s">
        <v>12</v>
      </c>
      <c r="B5" s="1">
        <v>200</v>
      </c>
      <c r="Q5" s="1">
        <v>-2</v>
      </c>
      <c r="U5" s="8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8"/>
    </row>
    <row r="7" spans="1:21" x14ac:dyDescent="0.15">
      <c r="B7" s="1">
        <v>2100</v>
      </c>
      <c r="U7" s="8"/>
    </row>
    <row r="8" spans="1:21" x14ac:dyDescent="0.15">
      <c r="A8" s="3" t="s">
        <v>20</v>
      </c>
      <c r="F8" s="1">
        <v>0.5</v>
      </c>
      <c r="U8" s="8"/>
    </row>
    <row r="9" spans="1:21" ht="58.45" customHeight="1" x14ac:dyDescent="0.15">
      <c r="A9" s="4" t="s">
        <v>57</v>
      </c>
      <c r="L9" s="1">
        <v>0.5</v>
      </c>
      <c r="U9" s="8" t="s">
        <v>29</v>
      </c>
    </row>
    <row r="10" spans="1:21" x14ac:dyDescent="0.15">
      <c r="A10" s="3" t="s">
        <v>21</v>
      </c>
      <c r="F10" s="1">
        <v>0.5</v>
      </c>
      <c r="U10" s="6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20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20" x14ac:dyDescent="0.15">
      <c r="P34" s="3">
        <f>1.35*2.1*7</f>
        <v>19.845000000000002</v>
      </c>
    </row>
    <row r="35" spans="1:20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20" x14ac:dyDescent="0.15">
      <c r="P36" s="3">
        <f>1.1*2.2*7.5</f>
        <v>18.150000000000002</v>
      </c>
    </row>
    <row r="38" spans="1:20" x14ac:dyDescent="0.15">
      <c r="P38" s="3">
        <f>540*1.7*7</f>
        <v>6426</v>
      </c>
    </row>
    <row r="39" spans="1:20" x14ac:dyDescent="0.15">
      <c r="P39" s="3">
        <f>1.35*1.7*7</f>
        <v>16.064999999999998</v>
      </c>
    </row>
    <row r="40" spans="1:20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20" x14ac:dyDescent="0.15">
      <c r="P41" s="3">
        <f>1.15*2.1*7.5</f>
        <v>18.112500000000001</v>
      </c>
    </row>
    <row r="42" spans="1:20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20" x14ac:dyDescent="0.15">
      <c r="P43" s="3">
        <f>1.15*2.15*7.5</f>
        <v>18.543749999999999</v>
      </c>
    </row>
    <row r="45" spans="1:20" x14ac:dyDescent="0.15">
      <c r="A45" s="3" t="s">
        <v>35</v>
      </c>
      <c r="P45" s="3">
        <f>460*2.15*7.5*1.15</f>
        <v>8530.125</v>
      </c>
      <c r="Q45" s="1">
        <v>-4</v>
      </c>
    </row>
    <row r="46" spans="1:20" x14ac:dyDescent="0.15">
      <c r="P46" s="3">
        <f>1.15*2.15*7.5*1.15</f>
        <v>21.325312499999999</v>
      </c>
    </row>
    <row r="47" spans="1:20" x14ac:dyDescent="0.15">
      <c r="Q47" s="1">
        <v>-24</v>
      </c>
    </row>
    <row r="48" spans="1:20" x14ac:dyDescent="0.15">
      <c r="A48" s="3" t="s">
        <v>36</v>
      </c>
      <c r="F48" s="1">
        <v>0.75</v>
      </c>
      <c r="P48" s="3">
        <f>460*2.9*7.5</f>
        <v>10005</v>
      </c>
      <c r="R48" s="6" t="s">
        <v>99</v>
      </c>
      <c r="S48" s="7"/>
      <c r="T48" s="7"/>
    </row>
    <row r="49" spans="1:16" x14ac:dyDescent="0.15">
      <c r="P49" s="3">
        <f>1.15*2.9*7.5</f>
        <v>25.012499999999996</v>
      </c>
    </row>
    <row r="51" spans="1:16" x14ac:dyDescent="0.15">
      <c r="P51" s="3">
        <f>460*2.9*7.5*1.15</f>
        <v>11505.75</v>
      </c>
    </row>
    <row r="52" spans="1:16" x14ac:dyDescent="0.15">
      <c r="P52" s="3">
        <f>1.15*2.9*7.5*1.15</f>
        <v>28.764374999999994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1210*1.65*7.5</f>
        <v>14973.75</v>
      </c>
    </row>
    <row r="58" spans="1:16" x14ac:dyDescent="0.15">
      <c r="O58" s="3" t="s">
        <v>40</v>
      </c>
      <c r="P58" s="3">
        <f>1210*2.4*7.5</f>
        <v>21780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1210*1.65*7.5*1.15</f>
        <v>17219.8125</v>
      </c>
    </row>
    <row r="64" spans="1:16" x14ac:dyDescent="0.15">
      <c r="P64" s="3">
        <f>1210*2.4*7.5*1.15</f>
        <v>25046.999999999996</v>
      </c>
    </row>
    <row r="65" spans="1:18" ht="12.9" customHeight="1" x14ac:dyDescent="0.15">
      <c r="A65" s="8" t="s">
        <v>44</v>
      </c>
      <c r="B65" s="8"/>
      <c r="C65" s="8"/>
      <c r="D65" s="8"/>
      <c r="E65" s="8" t="s">
        <v>45</v>
      </c>
      <c r="F65" s="6"/>
      <c r="G65" s="6"/>
      <c r="H65" s="8" t="s">
        <v>46</v>
      </c>
      <c r="I65" s="7"/>
      <c r="J65" s="8" t="s">
        <v>54</v>
      </c>
      <c r="K65" s="8"/>
      <c r="L65" s="8"/>
      <c r="M65" s="8"/>
      <c r="N65" s="6" t="s">
        <v>55</v>
      </c>
      <c r="O65" s="6"/>
      <c r="P65" s="6"/>
    </row>
    <row r="66" spans="1:18" x14ac:dyDescent="0.15">
      <c r="A66" s="8"/>
      <c r="B66" s="8"/>
      <c r="C66" s="8"/>
      <c r="D66" s="8"/>
      <c r="E66" s="6"/>
      <c r="F66" s="6"/>
      <c r="G66" s="6"/>
      <c r="H66" s="7"/>
      <c r="I66" s="7"/>
      <c r="J66" s="8"/>
      <c r="K66" s="8"/>
      <c r="L66" s="8"/>
      <c r="M66" s="8"/>
      <c r="N66" s="6" t="s">
        <v>56</v>
      </c>
      <c r="O66" s="7"/>
      <c r="P66" s="7"/>
    </row>
    <row r="67" spans="1:18" x14ac:dyDescent="0.15">
      <c r="A67" s="3" t="s">
        <v>47</v>
      </c>
      <c r="B67" s="3" t="s">
        <v>51</v>
      </c>
      <c r="C67" s="6" t="s">
        <v>52</v>
      </c>
      <c r="D67" s="6"/>
      <c r="E67" s="6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6" t="s">
        <v>62</v>
      </c>
      <c r="B71" s="6"/>
      <c r="C71" s="6"/>
      <c r="D71" s="6"/>
      <c r="E71" s="6"/>
      <c r="F71" s="6"/>
      <c r="G71" s="3" t="s">
        <v>36</v>
      </c>
      <c r="H71" s="3" t="s">
        <v>40</v>
      </c>
    </row>
    <row r="72" spans="1:18" x14ac:dyDescent="0.15">
      <c r="A72" s="6" t="s">
        <v>59</v>
      </c>
      <c r="B72" s="7"/>
      <c r="C72" s="7"/>
      <c r="D72" s="7"/>
      <c r="E72" s="7"/>
      <c r="F72" s="7"/>
    </row>
    <row r="73" spans="1:18" x14ac:dyDescent="0.15">
      <c r="A73" s="6" t="s">
        <v>60</v>
      </c>
      <c r="B73" s="7"/>
      <c r="C73" s="7"/>
      <c r="D73" s="7"/>
      <c r="E73" s="7"/>
      <c r="F73" s="7"/>
    </row>
    <row r="74" spans="1:18" x14ac:dyDescent="0.15">
      <c r="A74" s="6" t="s">
        <v>61</v>
      </c>
      <c r="B74" s="6"/>
      <c r="C74" s="6"/>
      <c r="D74" s="6"/>
      <c r="E74" s="6"/>
      <c r="F74" s="6"/>
      <c r="G74" s="6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460*2.9*7.5</f>
        <v>10005</v>
      </c>
      <c r="R77" s="1">
        <f>1.15*2.9*7.5</f>
        <v>25.012499999999996</v>
      </c>
    </row>
    <row r="78" spans="1:18" x14ac:dyDescent="0.15">
      <c r="F78" s="1">
        <v>1.1499999999999999</v>
      </c>
      <c r="O78" s="3" t="s">
        <v>65</v>
      </c>
      <c r="P78" s="1">
        <f>460*1.65*7.5</f>
        <v>5692.5</v>
      </c>
      <c r="R78" s="1">
        <f>1.15*1.65*7.5</f>
        <v>14.231249999999998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460*2.9*7.5*1.15</f>
        <v>11505.75</v>
      </c>
      <c r="R80" s="1">
        <f>1.15*2.9*7.5*1.15</f>
        <v>28.764374999999994</v>
      </c>
    </row>
    <row r="81" spans="1:18" x14ac:dyDescent="0.15">
      <c r="P81" s="1">
        <f>460*1.65*7.5*1.15</f>
        <v>6546.3749999999991</v>
      </c>
      <c r="R81" s="1">
        <f>1.15*1.65*7.5*1.15</f>
        <v>16.365937499999998</v>
      </c>
    </row>
    <row r="82" spans="1:18" x14ac:dyDescent="0.15">
      <c r="A82" s="6" t="s">
        <v>90</v>
      </c>
      <c r="B82" s="6"/>
    </row>
    <row r="83" spans="1:18" x14ac:dyDescent="0.15">
      <c r="A83" s="6" t="s">
        <v>92</v>
      </c>
      <c r="B83" s="7"/>
    </row>
    <row r="84" spans="1:18" x14ac:dyDescent="0.15">
      <c r="A84" s="6" t="s">
        <v>101</v>
      </c>
      <c r="B84" s="7"/>
      <c r="C84" s="6" t="s">
        <v>102</v>
      </c>
      <c r="D84" s="6"/>
      <c r="E84" s="6"/>
    </row>
    <row r="87" spans="1:18" x14ac:dyDescent="0.15">
      <c r="A87" s="3" t="s">
        <v>103</v>
      </c>
    </row>
    <row r="88" spans="1:18" x14ac:dyDescent="0.15">
      <c r="A88" s="3" t="s">
        <v>104</v>
      </c>
    </row>
    <row r="90" spans="1:18" x14ac:dyDescent="0.15">
      <c r="A90" s="3" t="s">
        <v>105</v>
      </c>
      <c r="B90" s="6" t="s">
        <v>106</v>
      </c>
      <c r="C90" s="7"/>
      <c r="D90" s="7"/>
      <c r="E90" s="7"/>
    </row>
    <row r="91" spans="1:18" x14ac:dyDescent="0.15">
      <c r="B91" s="6" t="s">
        <v>107</v>
      </c>
      <c r="C91" s="7"/>
      <c r="D91" s="7"/>
      <c r="E91" s="7"/>
    </row>
    <row r="92" spans="1:18" x14ac:dyDescent="0.15">
      <c r="B92" s="6" t="s">
        <v>108</v>
      </c>
      <c r="C92" s="7"/>
      <c r="D92" s="7"/>
      <c r="E92" s="7"/>
    </row>
    <row r="93" spans="1:18" x14ac:dyDescent="0.15">
      <c r="B93" s="6" t="s">
        <v>109</v>
      </c>
      <c r="C93" s="7"/>
      <c r="D93" s="7"/>
      <c r="E93" s="7"/>
    </row>
  </sheetData>
  <mergeCells count="22">
    <mergeCell ref="U1:U8"/>
    <mergeCell ref="U9:U10"/>
    <mergeCell ref="A71:F71"/>
    <mergeCell ref="A72:F72"/>
    <mergeCell ref="A73:F73"/>
    <mergeCell ref="A65:D66"/>
    <mergeCell ref="E65:G66"/>
    <mergeCell ref="H65:I66"/>
    <mergeCell ref="J65:M66"/>
    <mergeCell ref="N65:P65"/>
    <mergeCell ref="N66:P66"/>
    <mergeCell ref="R48:T48"/>
    <mergeCell ref="A84:B84"/>
    <mergeCell ref="C84:E84"/>
    <mergeCell ref="A74:G74"/>
    <mergeCell ref="C67:E67"/>
    <mergeCell ref="B90:E90"/>
    <mergeCell ref="B91:E91"/>
    <mergeCell ref="B92:E92"/>
    <mergeCell ref="B93:E93"/>
    <mergeCell ref="A82:B82"/>
    <mergeCell ref="A83:B83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workbookViewId="0">
      <selection activeCell="H23" sqref="H23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71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72</v>
      </c>
      <c r="P1" s="3" t="s">
        <v>31</v>
      </c>
      <c r="Q1" s="1" t="s">
        <v>11</v>
      </c>
      <c r="R1" s="1" t="s">
        <v>14</v>
      </c>
      <c r="S1" s="1" t="s">
        <v>15</v>
      </c>
      <c r="T1" s="8" t="s">
        <v>66</v>
      </c>
      <c r="U1" s="8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R2" s="1">
        <v>4</v>
      </c>
      <c r="S2" s="1">
        <v>10</v>
      </c>
      <c r="T2" s="6"/>
      <c r="U2" s="8"/>
    </row>
    <row r="3" spans="1:21" x14ac:dyDescent="0.15">
      <c r="A3" s="3" t="s">
        <v>68</v>
      </c>
      <c r="O3" s="1">
        <v>0.04</v>
      </c>
      <c r="R3" s="1">
        <v>-1</v>
      </c>
      <c r="T3" s="8" t="s">
        <v>67</v>
      </c>
      <c r="U3" s="8"/>
    </row>
    <row r="4" spans="1:21" x14ac:dyDescent="0.15">
      <c r="A4" s="3" t="s">
        <v>68</v>
      </c>
      <c r="D4" s="1">
        <v>20</v>
      </c>
      <c r="O4" s="1">
        <v>0.02</v>
      </c>
      <c r="R4" s="1">
        <v>-1</v>
      </c>
      <c r="T4" s="6"/>
      <c r="U4" s="8"/>
    </row>
    <row r="5" spans="1:21" x14ac:dyDescent="0.15">
      <c r="A5" s="3" t="s">
        <v>69</v>
      </c>
      <c r="O5" s="1">
        <v>0.04</v>
      </c>
      <c r="S5" s="1">
        <v>-1</v>
      </c>
      <c r="U5" s="8"/>
    </row>
    <row r="6" spans="1:21" x14ac:dyDescent="0.15">
      <c r="A6" s="3" t="s">
        <v>69</v>
      </c>
      <c r="O6" s="1">
        <v>0.04</v>
      </c>
      <c r="S6" s="1">
        <v>-1</v>
      </c>
      <c r="U6" s="8"/>
    </row>
    <row r="7" spans="1:21" x14ac:dyDescent="0.15">
      <c r="A7" s="3" t="s">
        <v>70</v>
      </c>
      <c r="O7" s="1">
        <v>0.05</v>
      </c>
      <c r="Q7" s="1">
        <v>-5</v>
      </c>
      <c r="U7" s="8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8"/>
    </row>
    <row r="9" spans="1:21" x14ac:dyDescent="0.15">
      <c r="A9" s="3" t="s">
        <v>73</v>
      </c>
    </row>
    <row r="10" spans="1:21" x14ac:dyDescent="0.15">
      <c r="A10" s="3" t="s">
        <v>75</v>
      </c>
      <c r="N10" s="1">
        <v>0.5</v>
      </c>
    </row>
    <row r="11" spans="1:21" x14ac:dyDescent="0.15">
      <c r="A11" s="3" t="s">
        <v>76</v>
      </c>
      <c r="G11" s="1">
        <v>0.25</v>
      </c>
    </row>
    <row r="12" spans="1:21" x14ac:dyDescent="0.15">
      <c r="A12" s="3" t="s">
        <v>74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68</v>
      </c>
      <c r="G13" s="1">
        <v>0.08</v>
      </c>
      <c r="R13" s="1">
        <v>-1</v>
      </c>
    </row>
    <row r="14" spans="1:21" x14ac:dyDescent="0.15">
      <c r="A14" s="3" t="s">
        <v>69</v>
      </c>
      <c r="G14" s="1">
        <v>0.06</v>
      </c>
      <c r="S14" s="1">
        <v>-2</v>
      </c>
    </row>
    <row r="15" spans="1:21" x14ac:dyDescent="0.15">
      <c r="A15" s="3" t="s">
        <v>69</v>
      </c>
      <c r="L15" s="1">
        <v>0.12</v>
      </c>
      <c r="S15" s="1">
        <v>-2</v>
      </c>
    </row>
    <row r="16" spans="1:21" x14ac:dyDescent="0.15">
      <c r="A16" s="3" t="s">
        <v>89</v>
      </c>
      <c r="F16" s="1">
        <v>0.5</v>
      </c>
    </row>
    <row r="21" spans="1:21" ht="12.9" customHeight="1" x14ac:dyDescent="0.15">
      <c r="A21" s="3" t="s">
        <v>82</v>
      </c>
      <c r="B21" s="5" t="s">
        <v>83</v>
      </c>
      <c r="C21" s="5"/>
      <c r="D21" s="5"/>
      <c r="E21" s="5"/>
      <c r="N21" s="3" t="s">
        <v>84</v>
      </c>
      <c r="U21" s="4" t="s">
        <v>81</v>
      </c>
    </row>
    <row r="22" spans="1:21" x14ac:dyDescent="0.15">
      <c r="A22" s="3" t="s">
        <v>77</v>
      </c>
      <c r="J22" s="1">
        <v>0.24</v>
      </c>
    </row>
    <row r="23" spans="1:21" ht="13.6" customHeight="1" x14ac:dyDescent="0.15">
      <c r="A23" s="3" t="s">
        <v>87</v>
      </c>
      <c r="B23" s="6" t="s">
        <v>88</v>
      </c>
      <c r="C23" s="7"/>
      <c r="D23" s="7"/>
      <c r="E23" s="7"/>
      <c r="N23" s="1">
        <v>0.5</v>
      </c>
      <c r="Q23" s="1">
        <v>-2</v>
      </c>
    </row>
    <row r="24" spans="1:21" x14ac:dyDescent="0.15">
      <c r="A24" s="3" t="s">
        <v>78</v>
      </c>
      <c r="N24" s="1">
        <v>0.3</v>
      </c>
    </row>
    <row r="25" spans="1:21" x14ac:dyDescent="0.15">
      <c r="A25" s="3" t="s">
        <v>80</v>
      </c>
      <c r="N25" s="1">
        <v>0.25</v>
      </c>
    </row>
    <row r="26" spans="1:21" x14ac:dyDescent="0.15">
      <c r="A26" s="3" t="s">
        <v>79</v>
      </c>
      <c r="N26" s="3">
        <v>0.65</v>
      </c>
      <c r="Q26" s="1">
        <v>-2</v>
      </c>
    </row>
    <row r="29" spans="1:21" x14ac:dyDescent="0.15">
      <c r="A29" s="3" t="s">
        <v>85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72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1.24</v>
      </c>
      <c r="L30" s="1">
        <v>1.87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86</v>
      </c>
    </row>
    <row r="32" spans="1:21" x14ac:dyDescent="0.15">
      <c r="A32" s="8" t="s">
        <v>91</v>
      </c>
      <c r="B32" s="6"/>
      <c r="C32" s="6"/>
      <c r="D32" s="6"/>
      <c r="E32" s="6"/>
    </row>
    <row r="33" spans="1:5" x14ac:dyDescent="0.15">
      <c r="A33" s="6"/>
      <c r="B33" s="6"/>
      <c r="C33" s="6"/>
      <c r="D33" s="6"/>
      <c r="E33" s="6"/>
    </row>
    <row r="34" spans="1:5" x14ac:dyDescent="0.15">
      <c r="A34" s="6" t="s">
        <v>98</v>
      </c>
      <c r="B34" s="7"/>
      <c r="C34" s="7"/>
      <c r="D34" s="7"/>
      <c r="E34" s="7"/>
    </row>
    <row r="35" spans="1:5" x14ac:dyDescent="0.15">
      <c r="A35" s="7"/>
      <c r="B35" s="7"/>
      <c r="C35" s="7"/>
      <c r="D35" s="7"/>
      <c r="E35" s="7"/>
    </row>
  </sheetData>
  <mergeCells count="6">
    <mergeCell ref="A34:E35"/>
    <mergeCell ref="B23:E23"/>
    <mergeCell ref="U1:U8"/>
    <mergeCell ref="T1:T2"/>
    <mergeCell ref="T3:T4"/>
    <mergeCell ref="A32:E33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63F1-A7F9-430A-84FB-444118A60796}">
  <dimension ref="A1:U13"/>
  <sheetViews>
    <sheetView workbookViewId="0">
      <selection activeCell="P16" sqref="P16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95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8" t="s">
        <v>66</v>
      </c>
      <c r="U1" s="8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R2" s="1">
        <v>4</v>
      </c>
      <c r="S2" s="1">
        <v>10</v>
      </c>
      <c r="T2" s="6"/>
      <c r="U2" s="8"/>
    </row>
    <row r="3" spans="1:21" x14ac:dyDescent="0.15">
      <c r="A3" s="3"/>
      <c r="T3" s="8" t="s">
        <v>67</v>
      </c>
      <c r="U3" s="8"/>
    </row>
    <row r="4" spans="1:21" x14ac:dyDescent="0.15">
      <c r="A4" s="3"/>
      <c r="T4" s="6"/>
      <c r="U4" s="8"/>
    </row>
    <row r="5" spans="1:21" x14ac:dyDescent="0.15">
      <c r="T5" s="8" t="s">
        <v>93</v>
      </c>
      <c r="U5" s="8"/>
    </row>
    <row r="6" spans="1:21" x14ac:dyDescent="0.15">
      <c r="T6" s="7"/>
      <c r="U6" s="8"/>
    </row>
    <row r="7" spans="1:21" x14ac:dyDescent="0.15">
      <c r="T7" s="7"/>
      <c r="U7" s="8"/>
    </row>
    <row r="8" spans="1:21" x14ac:dyDescent="0.15">
      <c r="T8" s="7"/>
      <c r="U8" s="8"/>
    </row>
    <row r="9" spans="1:21" x14ac:dyDescent="0.15">
      <c r="T9" s="8" t="s">
        <v>94</v>
      </c>
    </row>
    <row r="10" spans="1:21" x14ac:dyDescent="0.15">
      <c r="T10" s="7"/>
    </row>
    <row r="11" spans="1:21" x14ac:dyDescent="0.15">
      <c r="T11" s="7"/>
    </row>
    <row r="12" spans="1:21" x14ac:dyDescent="0.15">
      <c r="T12" s="6"/>
    </row>
    <row r="13" spans="1:21" x14ac:dyDescent="0.15">
      <c r="T13" s="6"/>
    </row>
  </sheetData>
  <mergeCells count="6">
    <mergeCell ref="T12:T13"/>
    <mergeCell ref="T1:T2"/>
    <mergeCell ref="U1:U8"/>
    <mergeCell ref="T3:T4"/>
    <mergeCell ref="T5:T8"/>
    <mergeCell ref="T9:T11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S15" sqref="S15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96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8" t="s">
        <v>66</v>
      </c>
      <c r="U1" s="8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34</v>
      </c>
      <c r="R2" s="1">
        <v>4</v>
      </c>
      <c r="S2" s="1">
        <v>10</v>
      </c>
      <c r="T2" s="6"/>
      <c r="U2" s="8"/>
    </row>
    <row r="3" spans="1:21" x14ac:dyDescent="0.15">
      <c r="A3" s="3"/>
      <c r="T3" s="8" t="s">
        <v>67</v>
      </c>
      <c r="U3" s="8"/>
    </row>
    <row r="4" spans="1:21" x14ac:dyDescent="0.15">
      <c r="A4" s="3"/>
      <c r="T4" s="6"/>
      <c r="U4" s="8"/>
    </row>
    <row r="5" spans="1:21" x14ac:dyDescent="0.15">
      <c r="U5" s="8"/>
    </row>
    <row r="6" spans="1:21" ht="12.9" customHeight="1" x14ac:dyDescent="0.15">
      <c r="T6" s="8" t="s">
        <v>97</v>
      </c>
      <c r="U6" s="8"/>
    </row>
    <row r="7" spans="1:21" x14ac:dyDescent="0.15">
      <c r="T7" s="8"/>
      <c r="U7" s="8"/>
    </row>
    <row r="8" spans="1:21" x14ac:dyDescent="0.15">
      <c r="T8" s="8"/>
      <c r="U8" s="8"/>
    </row>
    <row r="9" spans="1:21" x14ac:dyDescent="0.15">
      <c r="T9" s="8"/>
    </row>
    <row r="10" spans="1:21" x14ac:dyDescent="0.15">
      <c r="T10" s="3" t="s">
        <v>100</v>
      </c>
    </row>
    <row r="12" spans="1:21" x14ac:dyDescent="0.15">
      <c r="T12" s="3"/>
    </row>
  </sheetData>
  <mergeCells count="4">
    <mergeCell ref="T1:T2"/>
    <mergeCell ref="U1:U8"/>
    <mergeCell ref="T3:T4"/>
    <mergeCell ref="T6:T9"/>
  </mergeCells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暴击</vt:lpstr>
      <vt:lpstr>想玩斩杀</vt:lpstr>
      <vt:lpstr>眩晕</vt:lpstr>
      <vt:lpstr>毒火双修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2025-07-26T09:06:46Z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