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lation" sheetId="1" r:id="rId4"/>
    <sheet state="hidden" name="cov" sheetId="2" r:id="rId5"/>
    <sheet state="hidden" name="Covariance2" sheetId="3" r:id="rId6"/>
  </sheets>
  <definedNames/>
  <calcPr/>
  <extLst>
    <ext uri="GoogleSheetsCustomDataVersion1">
      <go:sheetsCustomData xmlns:go="http://customooxmlschemas.google.com/" r:id="rId7" roundtripDataSignature="AMtx7mjqH8QWSTRYlCeTZkQLwc5/nRVUPQ=="/>
    </ext>
  </extLst>
</workbook>
</file>

<file path=xl/sharedStrings.xml><?xml version="1.0" encoding="utf-8"?>
<sst xmlns="http://schemas.openxmlformats.org/spreadsheetml/2006/main" count="35" uniqueCount="21">
  <si>
    <t>Correlation</t>
  </si>
  <si>
    <t>SAT scores</t>
  </si>
  <si>
    <t>Background</t>
  </si>
  <si>
    <t>You are given data on the SAT scores from the correlation exercise.</t>
  </si>
  <si>
    <t>Task 1</t>
  </si>
  <si>
    <t>Calculate the correlation coefficient of the two datasets.</t>
  </si>
  <si>
    <t>Task 2</t>
  </si>
  <si>
    <t>Comment on the strength of the correlation between the two datasets</t>
  </si>
  <si>
    <t>Writing</t>
  </si>
  <si>
    <t>Reading</t>
  </si>
  <si>
    <t>(x-x̅)*(y-ȳ)</t>
  </si>
  <si>
    <t>Mean</t>
  </si>
  <si>
    <t>Sum</t>
  </si>
  <si>
    <t>Standard Deviation</t>
  </si>
  <si>
    <t>Sample size</t>
  </si>
  <si>
    <t>Cov. Sample</t>
  </si>
  <si>
    <t>Correlation coefficient</t>
  </si>
  <si>
    <t>Covariance</t>
  </si>
  <si>
    <t>Housing data</t>
  </si>
  <si>
    <t>Size (ft.)</t>
  </si>
  <si>
    <t>Price ($)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</si>
</sst>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_);\-\ #,##0.00_)"/>
    <numFmt numFmtId="165" formatCode="_(* #,##0.00_);_(* \(#,##0.00\);_(* &quot;-&quot;??_);_(@_)"/>
    <numFmt numFmtId="166" formatCode="_(* #,##0_);_(* \(#,##0\);_(* &quot;-&quot;??_);_(@_)"/>
    <numFmt numFmtId="167" formatCode="#,##0_);\-\ #,##0_)"/>
  </numFmts>
  <fonts count="5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2" fillId="2" fontId="2" numFmtId="0" xfId="0" applyAlignment="1" applyBorder="1" applyFont="1">
      <alignment horizontal="right"/>
    </xf>
    <xf borderId="1" fillId="2" fontId="1" numFmtId="2" xfId="0" applyBorder="1" applyFont="1" applyNumberFormat="1"/>
    <xf borderId="1" fillId="2" fontId="4" numFmtId="0" xfId="0" applyAlignment="1" applyBorder="1" applyFont="1">
      <alignment vertical="center"/>
    </xf>
    <xf borderId="1" fillId="2" fontId="1" numFmtId="164" xfId="0" applyBorder="1" applyFont="1" applyNumberFormat="1"/>
    <xf borderId="1" fillId="2" fontId="1" numFmtId="165" xfId="0" applyBorder="1" applyFont="1" applyNumberFormat="1"/>
    <xf borderId="3" fillId="2" fontId="4" numFmtId="0" xfId="0" applyAlignment="1" applyBorder="1" applyFont="1">
      <alignment vertical="center"/>
    </xf>
    <xf borderId="1" fillId="2" fontId="3" numFmtId="0" xfId="0" applyAlignment="1" applyBorder="1" applyFont="1">
      <alignment horizontal="right"/>
    </xf>
    <xf borderId="1" fillId="2" fontId="1" numFmtId="166" xfId="0" applyBorder="1" applyFont="1" applyNumberFormat="1"/>
    <xf borderId="1" fillId="2" fontId="3" numFmtId="0" xfId="0" applyAlignment="1" applyBorder="1" applyFont="1">
      <alignment readingOrder="0"/>
    </xf>
    <xf borderId="1" fillId="2" fontId="1" numFmtId="167" xfId="0" applyBorder="1" applyFont="1" applyNumberFormat="1"/>
    <xf borderId="3" fillId="2" fontId="1" numFmtId="166" xfId="0" applyBorder="1" applyFont="1" applyNumberFormat="1"/>
    <xf borderId="3" fillId="2" fontId="1" numFmtId="167" xfId="0" applyBorder="1" applyFont="1" applyNumberFormat="1"/>
    <xf borderId="3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Correlation!$C$11:$C$15</c:f>
            </c:numRef>
          </c:xVal>
          <c:yVal>
            <c:numRef>
              <c:f>Correlation!$D$11:$D$15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791688"/>
        <c:axId val="456105300"/>
      </c:scatterChart>
      <c:valAx>
        <c:axId val="18737916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Writing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6105300"/>
      </c:valAx>
      <c:valAx>
        <c:axId val="456105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Reading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379168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Correlation!$D$11:$D$15</c:f>
            </c:numRef>
          </c:xVal>
          <c:yVal>
            <c:numRef>
              <c:f>Correlation!$C$11:$C$15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29259"/>
        <c:axId val="861706670"/>
      </c:scatterChart>
      <c:valAx>
        <c:axId val="5547292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1706670"/>
      </c:valAx>
      <c:valAx>
        <c:axId val="861706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Writing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472925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Covariance2!$C$6:$C$10</c:f>
            </c:numRef>
          </c:xVal>
          <c:yVal>
            <c:numRef>
              <c:f>Covariance2!$D$6:$D$10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758775"/>
        <c:axId val="1733643216"/>
      </c:scatterChart>
      <c:valAx>
        <c:axId val="13337587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Size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3643216"/>
      </c:valAx>
      <c:valAx>
        <c:axId val="1733643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Price (y) </a:t>
                </a:r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375877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21</xdr:row>
      <xdr:rowOff>76200</xdr:rowOff>
    </xdr:from>
    <xdr:ext cx="4305300" cy="2095500"/>
    <xdr:graphicFrame>
      <xdr:nvGraphicFramePr>
        <xdr:cNvPr id="200727738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</xdr:colOff>
      <xdr:row>21</xdr:row>
      <xdr:rowOff>114300</xdr:rowOff>
    </xdr:from>
    <xdr:ext cx="4229100" cy="2095500"/>
    <xdr:graphicFrame>
      <xdr:nvGraphicFramePr>
        <xdr:cNvPr id="3970386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21</xdr:row>
      <xdr:rowOff>123825</xdr:rowOff>
    </xdr:from>
    <xdr:ext cx="4191000" cy="2095500"/>
    <xdr:graphicFrame>
      <xdr:nvGraphicFramePr>
        <xdr:cNvPr id="10945478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6.71"/>
    <col customWidth="1" min="3" max="3" width="7.57"/>
    <col customWidth="1" min="4" max="4" width="11.14"/>
    <col customWidth="1" min="5" max="5" width="9.14"/>
    <col customWidth="1" min="6" max="6" width="18.71"/>
    <col customWidth="1" min="7" max="7" width="11.43"/>
    <col customWidth="1" min="8" max="11" width="9.14"/>
    <col customWidth="1" min="12" max="12" width="4.86"/>
    <col customWidth="1" min="13" max="13" width="9.14"/>
    <col customWidth="1" min="14" max="14" width="4.29"/>
    <col customWidth="1" min="15" max="15" width="3.86"/>
    <col customWidth="1" min="16" max="26" width="9.14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/>
      <c r="D4" s="1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/>
      <c r="D5" s="1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/>
      <c r="D6" s="1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4" t="s">
        <v>8</v>
      </c>
      <c r="D10" s="4" t="s">
        <v>9</v>
      </c>
      <c r="E10" s="1"/>
      <c r="F10" s="1"/>
      <c r="G10" s="5" t="s">
        <v>10</v>
      </c>
      <c r="H10" s="1"/>
      <c r="I10" s="1"/>
      <c r="J10" s="3"/>
      <c r="K10" s="1"/>
      <c r="L10" s="1"/>
      <c r="M10" s="1"/>
      <c r="N10" s="1"/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/>
      <c r="C11" s="7">
        <v>344.0</v>
      </c>
      <c r="D11" s="7">
        <v>378.0</v>
      </c>
      <c r="E11" s="1"/>
      <c r="F11" s="1"/>
      <c r="G11" s="8">
        <f t="shared" ref="G11:G15" si="1">(C11-$C$17)*(D11-$D$17)</f>
        <v>19490.16</v>
      </c>
      <c r="H11" s="1"/>
      <c r="I11" s="1"/>
      <c r="J11" s="3"/>
      <c r="K11" s="1"/>
      <c r="L11" s="1"/>
      <c r="M11" s="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/>
      <c r="C12" s="7">
        <v>383.0</v>
      </c>
      <c r="D12" s="7">
        <v>349.0</v>
      </c>
      <c r="E12" s="1"/>
      <c r="F12" s="1"/>
      <c r="G12" s="8">
        <f t="shared" si="1"/>
        <v>19004.16</v>
      </c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/>
      <c r="C13" s="7">
        <v>611.0</v>
      </c>
      <c r="D13" s="7">
        <v>503.0</v>
      </c>
      <c r="E13" s="1"/>
      <c r="F13" s="1"/>
      <c r="G13" s="8">
        <f t="shared" si="1"/>
        <v>1179.36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/>
      <c r="C14" s="7">
        <v>713.0</v>
      </c>
      <c r="D14" s="7">
        <v>719.0</v>
      </c>
      <c r="E14" s="1"/>
      <c r="F14" s="1"/>
      <c r="G14" s="8">
        <f t="shared" si="1"/>
        <v>44714.16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0">
        <v>536.0</v>
      </c>
      <c r="D15" s="10">
        <v>503.0</v>
      </c>
      <c r="E15" s="1"/>
      <c r="F15" s="1"/>
      <c r="G15" s="8">
        <f t="shared" si="1"/>
        <v>234.36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1" t="s">
        <v>11</v>
      </c>
      <c r="C17" s="12">
        <f t="shared" ref="C17:D17" si="2">AVERAGE(C11:C15)</f>
        <v>517.4</v>
      </c>
      <c r="D17" s="12">
        <f t="shared" si="2"/>
        <v>490.4</v>
      </c>
      <c r="E17" s="1"/>
      <c r="F17" s="3" t="s">
        <v>12</v>
      </c>
      <c r="G17" s="8">
        <f>SUM(G11:G15)</f>
        <v>84622.2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3" t="s">
        <v>13</v>
      </c>
      <c r="C18" s="9">
        <f t="shared" ref="C18:D18" si="3">SQRT(_xlfn.VAR.S(C11:C15))</f>
        <v>154.5131062</v>
      </c>
      <c r="D18" s="9">
        <f t="shared" si="3"/>
        <v>145.9479359</v>
      </c>
      <c r="E18" s="1"/>
      <c r="F18" s="3" t="s">
        <v>14</v>
      </c>
      <c r="G18" s="14">
        <f>COUNT(C11:C15)</f>
        <v>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3"/>
      <c r="C19" s="12"/>
      <c r="D19" s="12"/>
      <c r="E19" s="1"/>
      <c r="F19" s="3" t="s">
        <v>15</v>
      </c>
      <c r="G19" s="8">
        <f>G17/(G18-1)</f>
        <v>21155.55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3" t="s">
        <v>16</v>
      </c>
      <c r="G20" s="6">
        <f>G19/(C18*D18)</f>
        <v>0.9381257133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3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9.57"/>
    <col customWidth="1" min="5" max="5" width="9.14"/>
    <col customWidth="1" min="6" max="6" width="18.71"/>
    <col customWidth="1" min="7" max="7" width="14.0"/>
    <col customWidth="1" min="8" max="26" width="9.14"/>
  </cols>
  <sheetData>
    <row r="1" ht="11.25" customHeight="1">
      <c r="A1" s="1"/>
      <c r="B1" s="2" t="s">
        <v>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4" t="s">
        <v>19</v>
      </c>
      <c r="D5" s="4" t="s">
        <v>20</v>
      </c>
      <c r="E5" s="1"/>
      <c r="F5" s="1"/>
      <c r="G5" s="4" t="s">
        <v>10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2">
        <v>650.0</v>
      </c>
      <c r="D6" s="12">
        <v>772000.0</v>
      </c>
      <c r="E6" s="1"/>
      <c r="F6" s="1"/>
      <c r="G6" s="14">
        <f t="shared" ref="G6:G10" si="1">(C6-$C$11)*(D6-$D$11)</f>
        <v>34776000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2">
        <v>785.0</v>
      </c>
      <c r="D7" s="12">
        <v>998000.0</v>
      </c>
      <c r="E7" s="1"/>
      <c r="F7" s="1"/>
      <c r="G7" s="14">
        <f t="shared" si="1"/>
        <v>-5265000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2">
        <v>1200.0</v>
      </c>
      <c r="D8" s="12">
        <v>1200000.0</v>
      </c>
      <c r="E8" s="1"/>
      <c r="F8" s="1"/>
      <c r="G8" s="14">
        <f t="shared" si="1"/>
        <v>89178000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2">
        <v>720.0</v>
      </c>
      <c r="D9" s="12">
        <v>800000.0</v>
      </c>
      <c r="E9" s="1"/>
      <c r="F9" s="1"/>
      <c r="G9" s="14">
        <f t="shared" si="1"/>
        <v>19418000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5">
        <v>975.0</v>
      </c>
      <c r="D10" s="15">
        <v>895000.0</v>
      </c>
      <c r="E10" s="1"/>
      <c r="F10" s="1"/>
      <c r="G10" s="16">
        <f t="shared" si="1"/>
        <v>-4142000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1" t="s">
        <v>11</v>
      </c>
      <c r="C11" s="12">
        <f t="shared" ref="C11:D11" si="2">AVERAGE(C6:C10)</f>
        <v>866</v>
      </c>
      <c r="D11" s="12">
        <f t="shared" si="2"/>
        <v>933000</v>
      </c>
      <c r="E11" s="1"/>
      <c r="F11" s="3" t="s">
        <v>12</v>
      </c>
      <c r="G11" s="14">
        <f>SUM(G6:G10)</f>
        <v>133965000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12"/>
      <c r="D12" s="12"/>
      <c r="E12" s="1"/>
      <c r="F12" s="3" t="s">
        <v>14</v>
      </c>
      <c r="G12" s="14">
        <v>5.0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3"/>
      <c r="C13" s="9"/>
      <c r="D13" s="9"/>
      <c r="E13" s="1"/>
      <c r="F13" s="3" t="s">
        <v>15</v>
      </c>
      <c r="G13" s="14">
        <f>G11/4</f>
        <v>33491250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12"/>
      <c r="D14" s="12"/>
      <c r="E14" s="1"/>
      <c r="F14" s="3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3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9.57"/>
    <col customWidth="1" min="5" max="5" width="9.14"/>
    <col customWidth="1" min="6" max="6" width="18.71"/>
    <col customWidth="1" min="7" max="7" width="14.0"/>
    <col customWidth="1" min="8" max="26" width="9.14"/>
  </cols>
  <sheetData>
    <row r="1" ht="11.25" customHeight="1">
      <c r="A1" s="1"/>
      <c r="B1" s="2" t="s">
        <v>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4" t="s">
        <v>19</v>
      </c>
      <c r="D5" s="4" t="s">
        <v>20</v>
      </c>
      <c r="E5" s="1"/>
      <c r="F5" s="1"/>
      <c r="G5" s="4" t="s">
        <v>10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">
        <v>650.0</v>
      </c>
      <c r="D6" s="12">
        <v>772000.0</v>
      </c>
      <c r="E6" s="1"/>
      <c r="F6" s="1"/>
      <c r="G6" s="14">
        <f t="shared" ref="G6:G10" si="1">(C6-$C$11)*(D6-$D$11)</f>
        <v>34776000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">
        <v>785.0</v>
      </c>
      <c r="D7" s="12">
        <v>998000.0</v>
      </c>
      <c r="E7" s="1"/>
      <c r="F7" s="1"/>
      <c r="G7" s="14">
        <f t="shared" si="1"/>
        <v>-5265000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>
        <v>1200.0</v>
      </c>
      <c r="D8" s="12">
        <v>1200000.0</v>
      </c>
      <c r="E8" s="1"/>
      <c r="F8" s="1"/>
      <c r="G8" s="14">
        <f t="shared" si="1"/>
        <v>89178000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>
        <v>720.0</v>
      </c>
      <c r="D9" s="12">
        <v>800000.0</v>
      </c>
      <c r="E9" s="1"/>
      <c r="F9" s="1"/>
      <c r="G9" s="14">
        <f t="shared" si="1"/>
        <v>19418000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7">
        <v>975.0</v>
      </c>
      <c r="D10" s="15">
        <v>895000.0</v>
      </c>
      <c r="E10" s="1"/>
      <c r="F10" s="1"/>
      <c r="G10" s="16">
        <f t="shared" si="1"/>
        <v>-4142000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1" t="s">
        <v>11</v>
      </c>
      <c r="C11" s="1">
        <f t="shared" ref="C11:D11" si="2">AVERAGE(C6:C10)</f>
        <v>866</v>
      </c>
      <c r="D11" s="12">
        <f t="shared" si="2"/>
        <v>933000</v>
      </c>
      <c r="E11" s="1"/>
      <c r="F11" s="3" t="s">
        <v>12</v>
      </c>
      <c r="G11" s="14">
        <f>SUM(G6:G10)</f>
        <v>133965000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12"/>
      <c r="D12" s="12"/>
      <c r="E12" s="1"/>
      <c r="F12" s="3" t="s">
        <v>14</v>
      </c>
      <c r="G12" s="14">
        <v>5.0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3"/>
      <c r="C13" s="9"/>
      <c r="D13" s="9"/>
      <c r="E13" s="1"/>
      <c r="F13" s="3" t="s">
        <v>15</v>
      </c>
      <c r="G13" s="14">
        <f>G11/4</f>
        <v>33491250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12"/>
      <c r="D14" s="12"/>
      <c r="E14" s="1"/>
      <c r="F14" s="3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3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2017-03-21T13:09:44Z</dcterms:created>
  <dc:creator>NewPC</dc:creator>
</cp:coreProperties>
</file>