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variance" sheetId="1" r:id="rId4"/>
    <sheet state="hidden" name="cov" sheetId="2" r:id="rId5"/>
    <sheet state="hidden" name="Covariance2" sheetId="3" r:id="rId6"/>
  </sheets>
  <definedNames/>
  <calcPr/>
  <extLst>
    <ext uri="GoogleSheetsCustomDataVersion1">
      <go:sheetsCustomData xmlns:go="http://customooxmlschemas.google.com/" r:id="rId7" roundtripDataSignature="AMtx7mgnwIFOZ+DrdZmz0mCuykHxsNUQqQ=="/>
    </ext>
  </extLst>
</workbook>
</file>

<file path=xl/sharedStrings.xml><?xml version="1.0" encoding="utf-8"?>
<sst xmlns="http://schemas.openxmlformats.org/spreadsheetml/2006/main" count="36" uniqueCount="22">
  <si>
    <t>Covariance</t>
  </si>
  <si>
    <t>SAT scores</t>
  </si>
  <si>
    <t>Background</t>
  </si>
  <si>
    <t>You are given data on the SAT reading and writing scores of several students from our lesson on cross tables and scatter plots</t>
  </si>
  <si>
    <t>Task 1</t>
  </si>
  <si>
    <t>Determine if this is sample or population</t>
  </si>
  <si>
    <t>Task 2</t>
  </si>
  <si>
    <t>Calculate the covariance of the two datasets</t>
  </si>
  <si>
    <t>Task 3</t>
  </si>
  <si>
    <t>Plot the data on scatter plot and using your previous knowledge comment on whether there is a noticeable relationship between the two variables.</t>
  </si>
  <si>
    <t>Writing</t>
  </si>
  <si>
    <t>Reading</t>
  </si>
  <si>
    <t>(x-x̅)*(y-ȳ)</t>
  </si>
  <si>
    <t>Mean</t>
  </si>
  <si>
    <t>SUM</t>
  </si>
  <si>
    <t>Several students, not all the students taking the SAT. Thus, this is a sample</t>
  </si>
  <si>
    <t>Housing data</t>
  </si>
  <si>
    <t>Size (ft.)</t>
  </si>
  <si>
    <t>Price ($)</t>
  </si>
  <si>
    <t>Sum</t>
  </si>
  <si>
    <t>Sample size</t>
  </si>
  <si>
    <t>Cov. Sample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</si>
</sst>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#,##0.00_);\-\ #,##0.00_)"/>
    <numFmt numFmtId="165" formatCode="_(* #,##0.00_);_(* \(#,##0.00\);_(* &quot;-&quot;??_);_(@_)"/>
    <numFmt numFmtId="166" formatCode="_(* #,##0_);_(* \(#,##0\);_(* &quot;-&quot;??_);_(@_)"/>
    <numFmt numFmtId="167" formatCode="#,##0_);\-\ #,##0_)"/>
  </numFmts>
  <fonts count="6">
    <font>
      <sz val="11.0"/>
      <color theme="1"/>
      <name val="Calibri"/>
      <scheme val="minor"/>
    </font>
    <font>
      <sz val="9.0"/>
      <color theme="1"/>
      <name val="Arial"/>
    </font>
    <font>
      <b/>
      <sz val="12.0"/>
      <color rgb="FF002060"/>
      <name val="Arial"/>
    </font>
    <font>
      <b/>
      <sz val="9.0"/>
      <color rgb="FF002060"/>
      <name val="Arial"/>
    </font>
    <font>
      <sz val="9.0"/>
      <color rgb="FF000000"/>
      <name val="Arial"/>
    </font>
    <font>
      <sz val="9.0"/>
      <color rgb="FF002060"/>
      <name val="Arial"/>
    </font>
  </fonts>
  <fills count="3">
    <fill>
      <patternFill patternType="none"/>
    </fill>
    <fill>
      <patternFill patternType="lightGray"/>
    </fill>
    <fill>
      <patternFill patternType="solid">
        <fgColor theme="0"/>
        <bgColor theme="0"/>
      </patternFill>
    </fill>
  </fills>
  <borders count="4">
    <border/>
    <border>
      <left/>
      <right/>
      <top/>
      <bottom/>
    </border>
    <border>
      <left/>
      <right/>
      <top/>
      <bottom style="medium">
        <color rgb="FF002060"/>
      </bottom>
    </border>
    <border>
      <left/>
      <right/>
      <top/>
      <bottom style="thin">
        <color rgb="FF00206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2" numFmtId="0" xfId="0" applyBorder="1" applyFont="1"/>
    <xf borderId="1" fillId="2" fontId="3" numFmtId="0" xfId="0" applyBorder="1" applyFont="1"/>
    <xf borderId="2" fillId="2" fontId="3" numFmtId="0" xfId="0" applyAlignment="1" applyBorder="1" applyFont="1">
      <alignment horizontal="right"/>
    </xf>
    <xf borderId="2" fillId="2" fontId="2" numFmtId="0" xfId="0" applyAlignment="1" applyBorder="1" applyFont="1">
      <alignment horizontal="right"/>
    </xf>
    <xf borderId="1" fillId="2" fontId="4" numFmtId="0" xfId="0" applyAlignment="1" applyBorder="1" applyFont="1">
      <alignment vertical="center"/>
    </xf>
    <xf borderId="1" fillId="2" fontId="1" numFmtId="164" xfId="0" applyBorder="1" applyFont="1" applyNumberFormat="1"/>
    <xf borderId="1" fillId="2" fontId="1" numFmtId="165" xfId="0" applyBorder="1" applyFont="1" applyNumberFormat="1"/>
    <xf borderId="3" fillId="2" fontId="4" numFmtId="0" xfId="0" applyAlignment="1" applyBorder="1" applyFont="1">
      <alignment vertical="center"/>
    </xf>
    <xf borderId="1" fillId="2" fontId="1" numFmtId="0" xfId="0" applyAlignment="1" applyBorder="1" applyFont="1">
      <alignment readingOrder="0"/>
    </xf>
    <xf borderId="1" fillId="2" fontId="3" numFmtId="0" xfId="0" applyAlignment="1" applyBorder="1" applyFont="1">
      <alignment horizontal="right"/>
    </xf>
    <xf borderId="1" fillId="2" fontId="1" numFmtId="166" xfId="0" applyBorder="1" applyFont="1" applyNumberFormat="1"/>
    <xf borderId="1" fillId="2" fontId="3" numFmtId="0" xfId="0" applyAlignment="1" applyBorder="1" applyFont="1">
      <alignment readingOrder="0"/>
    </xf>
    <xf borderId="1" fillId="2" fontId="1" numFmtId="167" xfId="0" applyBorder="1" applyFont="1" applyNumberFormat="1"/>
    <xf borderId="1" fillId="2" fontId="5" numFmtId="0" xfId="0" applyAlignment="1" applyBorder="1" applyFont="1">
      <alignment readingOrder="0"/>
    </xf>
    <xf borderId="3" fillId="2" fontId="1" numFmtId="166" xfId="0" applyBorder="1" applyFont="1" applyNumberFormat="1"/>
    <xf borderId="3" fillId="2" fontId="1" numFmtId="167" xfId="0" applyBorder="1" applyFont="1" applyNumberFormat="1"/>
    <xf borderId="3" fillId="2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Reading vs. Writing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Covariance!$C$12:$C$16</c:f>
            </c:numRef>
          </c:xVal>
          <c:yVal>
            <c:numRef>
              <c:f>Covariance!$D$12:$D$16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5963294"/>
        <c:axId val="1710902782"/>
      </c:scatterChart>
      <c:valAx>
        <c:axId val="185596329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Writing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10902782"/>
      </c:valAx>
      <c:valAx>
        <c:axId val="171090278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Reading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5596329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Reading vs. Writing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Covariance!$C$11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Covariance!$D$12:$D$16</c:f>
            </c:numRef>
          </c:xVal>
          <c:yVal>
            <c:numRef>
              <c:f>Covariance!$C$12:$C$16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8275997"/>
        <c:axId val="1846088980"/>
      </c:scatterChart>
      <c:valAx>
        <c:axId val="184827599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Reading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46088980"/>
      </c:valAx>
      <c:valAx>
        <c:axId val="184608898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Writing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4827599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rgbClr val="002060"/>
              </a:solidFill>
              <a:ln cmpd="sng">
                <a:solidFill>
                  <a:srgbClr val="002060"/>
                </a:solidFill>
              </a:ln>
            </c:spPr>
          </c:marker>
          <c:xVal>
            <c:numRef>
              <c:f>Covariance2!$C$6:$C$10</c:f>
            </c:numRef>
          </c:xVal>
          <c:yVal>
            <c:numRef>
              <c:f>Covariance2!$D$6:$D$10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2019939"/>
        <c:axId val="445883898"/>
      </c:scatterChart>
      <c:valAx>
        <c:axId val="189201993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Size (x)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445883898"/>
      </c:valAx>
      <c:valAx>
        <c:axId val="44588389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Price (y) </a:t>
                </a:r>
              </a:p>
            </c:rich>
          </c:tx>
          <c:overlay val="0"/>
        </c:title>
        <c:numFmt formatCode="&quot;$&quot;#,##0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892019939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9525</xdr:colOff>
      <xdr:row>22</xdr:row>
      <xdr:rowOff>95250</xdr:rowOff>
    </xdr:from>
    <xdr:ext cx="5715000" cy="3533775"/>
    <xdr:graphicFrame>
      <xdr:nvGraphicFramePr>
        <xdr:cNvPr id="261825825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9</xdr:col>
      <xdr:colOff>247650</xdr:colOff>
      <xdr:row>22</xdr:row>
      <xdr:rowOff>95250</xdr:rowOff>
    </xdr:from>
    <xdr:ext cx="5715000" cy="3533775"/>
    <xdr:graphicFrame>
      <xdr:nvGraphicFramePr>
        <xdr:cNvPr id="377591945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114300</xdr:colOff>
      <xdr:row>21</xdr:row>
      <xdr:rowOff>123825</xdr:rowOff>
    </xdr:from>
    <xdr:ext cx="4191000" cy="2095500"/>
    <xdr:graphicFrame>
      <xdr:nvGraphicFramePr>
        <xdr:cNvPr id="1043721381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.0"/>
    <col customWidth="1" min="2" max="2" width="5.43"/>
    <col customWidth="1" min="3" max="3" width="7.57"/>
    <col customWidth="1" min="4" max="4" width="11.14"/>
    <col customWidth="1" min="5" max="5" width="9.14"/>
    <col customWidth="1" min="6" max="6" width="18.71"/>
    <col customWidth="1" min="7" max="7" width="14.0"/>
    <col customWidth="1" min="8" max="11" width="9.14"/>
    <col customWidth="1" min="12" max="12" width="4.86"/>
    <col customWidth="1" min="13" max="26" width="9.14"/>
  </cols>
  <sheetData>
    <row r="1" ht="11.25" customHeight="1">
      <c r="A1" s="1"/>
      <c r="B1" s="2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1.25" customHeight="1">
      <c r="A2" s="1"/>
      <c r="B2" s="3" t="s">
        <v>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1.25" customHeight="1">
      <c r="A3" s="1"/>
      <c r="B3" s="3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1.25" customHeight="1">
      <c r="A4" s="1"/>
      <c r="B4" s="3" t="s">
        <v>2</v>
      </c>
      <c r="C4" s="1"/>
      <c r="D4" s="1" t="s">
        <v>3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1.25" customHeight="1">
      <c r="A5" s="1"/>
      <c r="B5" s="3" t="s">
        <v>4</v>
      </c>
      <c r="C5" s="1"/>
      <c r="D5" s="1" t="s">
        <v>5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1.25" customHeight="1">
      <c r="A6" s="1"/>
      <c r="B6" s="3" t="s">
        <v>6</v>
      </c>
      <c r="C6" s="1"/>
      <c r="D6" s="1" t="s">
        <v>7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1.25" customHeight="1">
      <c r="A7" s="1"/>
      <c r="B7" s="3" t="s">
        <v>8</v>
      </c>
      <c r="C7" s="1"/>
      <c r="D7" s="1" t="s">
        <v>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1.25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1.25" customHeight="1">
      <c r="A9" s="1"/>
      <c r="B9" s="3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1.25" customHeight="1">
      <c r="A10" s="1"/>
      <c r="B10" s="3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1.25" customHeight="1">
      <c r="A11" s="1"/>
      <c r="B11" s="1"/>
      <c r="C11" s="4" t="s">
        <v>10</v>
      </c>
      <c r="D11" s="4" t="s">
        <v>11</v>
      </c>
      <c r="E11" s="1"/>
      <c r="F11" s="1"/>
      <c r="G11" s="5" t="s">
        <v>12</v>
      </c>
      <c r="H11" s="1"/>
      <c r="I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1.25" customHeight="1">
      <c r="A12" s="1"/>
      <c r="B12" s="1"/>
      <c r="C12" s="6">
        <v>344.0</v>
      </c>
      <c r="D12" s="6">
        <v>378.0</v>
      </c>
      <c r="E12" s="1"/>
      <c r="F12" s="1"/>
      <c r="G12" s="7">
        <f t="shared" ref="G12:G16" si="1">(C12-$C$17)*(D12-$D$17)</f>
        <v>19490.16</v>
      </c>
      <c r="H12" s="1"/>
      <c r="I12" s="1"/>
      <c r="K12" s="1"/>
      <c r="L12" s="1"/>
      <c r="M12" s="8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1.25" customHeight="1">
      <c r="A13" s="1"/>
      <c r="B13" s="1"/>
      <c r="C13" s="6">
        <v>383.0</v>
      </c>
      <c r="D13" s="6">
        <v>349.0</v>
      </c>
      <c r="E13" s="1"/>
      <c r="F13" s="1"/>
      <c r="G13" s="7">
        <f t="shared" si="1"/>
        <v>19004.16</v>
      </c>
      <c r="H13" s="1"/>
      <c r="I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1.25" customHeight="1">
      <c r="A14" s="1"/>
      <c r="B14" s="1"/>
      <c r="C14" s="6">
        <v>611.0</v>
      </c>
      <c r="D14" s="6">
        <v>503.0</v>
      </c>
      <c r="E14" s="1"/>
      <c r="F14" s="1"/>
      <c r="G14" s="7">
        <f t="shared" si="1"/>
        <v>1179.36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1.25" customHeight="1">
      <c r="A15" s="1"/>
      <c r="B15" s="1"/>
      <c r="C15" s="6">
        <v>713.0</v>
      </c>
      <c r="D15" s="6">
        <v>719.0</v>
      </c>
      <c r="E15" s="1"/>
      <c r="F15" s="1"/>
      <c r="G15" s="7">
        <f t="shared" si="1"/>
        <v>44714.16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1.25" customHeight="1">
      <c r="A16" s="1"/>
      <c r="B16" s="1"/>
      <c r="C16" s="9">
        <v>536.0</v>
      </c>
      <c r="D16" s="9">
        <v>503.0</v>
      </c>
      <c r="E16" s="1"/>
      <c r="F16" s="1"/>
      <c r="G16" s="7">
        <f t="shared" si="1"/>
        <v>234.36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1.25" customHeight="1">
      <c r="A17" s="1"/>
      <c r="B17" s="10" t="s">
        <v>13</v>
      </c>
      <c r="C17" s="1">
        <f t="shared" ref="C17:D17" si="2">AVERAGE(C12:C16)</f>
        <v>517.4</v>
      </c>
      <c r="D17" s="1">
        <f t="shared" si="2"/>
        <v>490.4</v>
      </c>
      <c r="E17" s="1"/>
      <c r="F17" s="10" t="s">
        <v>14</v>
      </c>
      <c r="G17" s="7">
        <f>SUM(G12:G16)</f>
        <v>84622.2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1.25" customHeight="1">
      <c r="A18" s="1"/>
      <c r="B18" s="11"/>
      <c r="C18" s="12"/>
      <c r="D18" s="12"/>
      <c r="E18" s="1"/>
      <c r="F18" s="13" t="s">
        <v>0</v>
      </c>
      <c r="G18" s="7">
        <f>G17/(COUNT(D12:D16)-1)</f>
        <v>21155.55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1.25" customHeight="1">
      <c r="A19" s="1"/>
      <c r="B19" s="3"/>
      <c r="C19" s="8"/>
      <c r="D19" s="8"/>
      <c r="E19" s="1"/>
      <c r="F19" s="3"/>
      <c r="G19" s="14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1.25" customHeight="1">
      <c r="A20" s="1"/>
      <c r="B20" s="3"/>
      <c r="C20" s="12"/>
      <c r="D20" s="12"/>
      <c r="E20" s="1"/>
      <c r="F20" s="3"/>
      <c r="G20" s="7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1.25" customHeight="1">
      <c r="A21" s="1"/>
      <c r="B21" s="3" t="s">
        <v>4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1.25" customHeight="1">
      <c r="A22" s="1"/>
      <c r="B22" s="15" t="s">
        <v>15</v>
      </c>
      <c r="C22" s="1"/>
      <c r="D22" s="1"/>
      <c r="E22" s="1"/>
      <c r="F22" s="3"/>
      <c r="G22" s="8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1.25" customHeight="1">
      <c r="A23" s="1"/>
      <c r="B23" s="3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1.25" customHeight="1">
      <c r="A24" s="1"/>
      <c r="B24" s="3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1.25" customHeight="1">
      <c r="A25" s="1"/>
      <c r="B25" s="3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1.25" customHeight="1">
      <c r="A26" s="1"/>
      <c r="B26" s="3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1.25" customHeight="1">
      <c r="A27" s="1"/>
      <c r="B27" s="3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1.2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1.2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1.2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1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1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1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1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1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1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1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1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1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1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1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1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1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1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1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1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1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1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1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1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1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1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1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1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1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1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1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1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1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1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1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1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1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1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1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1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1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1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1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1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1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1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1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1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1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1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1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1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1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1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1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1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1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1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1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1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1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1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1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1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1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1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1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1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1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1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1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1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1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1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1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1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1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1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1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1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1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1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1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1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1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1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1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1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1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1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1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1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1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1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1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1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1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1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1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1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1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1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1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1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1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1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1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1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1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1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1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1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1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1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1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1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1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1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1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1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1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1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1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1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1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1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1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1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1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1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1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1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1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1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1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1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1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1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1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1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1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1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1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1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1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1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1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1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1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1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1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1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1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1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1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1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1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1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1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1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1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1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1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1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1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1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1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1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1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1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1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1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1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1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1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1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1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1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1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1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1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1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1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1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1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1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1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1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1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1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1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1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1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1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1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1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1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1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1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1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1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1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1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1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1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1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1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1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1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1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1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1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1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1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1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1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1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1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1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1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1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1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1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1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1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1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1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1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1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1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1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1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1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1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1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1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1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1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1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1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1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1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1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1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1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1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1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1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1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1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1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1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1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1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1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1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1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1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1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1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1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1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1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1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1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1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1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1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1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1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1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1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1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1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1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1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1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1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1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1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1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1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1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1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1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1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1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1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1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1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1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1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1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1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1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1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1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1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1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1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1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1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1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1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1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1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1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1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1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1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1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1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1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1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1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1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1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1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1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1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1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1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1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1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1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1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1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1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1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1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1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1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1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1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1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1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1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1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1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1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1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1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1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1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1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1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1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1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1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1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1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1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1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1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1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1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1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1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1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1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1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1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1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1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1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1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1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1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1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1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1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1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1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1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1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1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1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1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1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1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1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1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1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1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1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1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1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1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1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1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1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1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1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1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1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1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1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1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1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1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1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1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1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1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1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1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1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1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1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1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1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1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1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1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1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1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1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1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1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1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1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1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1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1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1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1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1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1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1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1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1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1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1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1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1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1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1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1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1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1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1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1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1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1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1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1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1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1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1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1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1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1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1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1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1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1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1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1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1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1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1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1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1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1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1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1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1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1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1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1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1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1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1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1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1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1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1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1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1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1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1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1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1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1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1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1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1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1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1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1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1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1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1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1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1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1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1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1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1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1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1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1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1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1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1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1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1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1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1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1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1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1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1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1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1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1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1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1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1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1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1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1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1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1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1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1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1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1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1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1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1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1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1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1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1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1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1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1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1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1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1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1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1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1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1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1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1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1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1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1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1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1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1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1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1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1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1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1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1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1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1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1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1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1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1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1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1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1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1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1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1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1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1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1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1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1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1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1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1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1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1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1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1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1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1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1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1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1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1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1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1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1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1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1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1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1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1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1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1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1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1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1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1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1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1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1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1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1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1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1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1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1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1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1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1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1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1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1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1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1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1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1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1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1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1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1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1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1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1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1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1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1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1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1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1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1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1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1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1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1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1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1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1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1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1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1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1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1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1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1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1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1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1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1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1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1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1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1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1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1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1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1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1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1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1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1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1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1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1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1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1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1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1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1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1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1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1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1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1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1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1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1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1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1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1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1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1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1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1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1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1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1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1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1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1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1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1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1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1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1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1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1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1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1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1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1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1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1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1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1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1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1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1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1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1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1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1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1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1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1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1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1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1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1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1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1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1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1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1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1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1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1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1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1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1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1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1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1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1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1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1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1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1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1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1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1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1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1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1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1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1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1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1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1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1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1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1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1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1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1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1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1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1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1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1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1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1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1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1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1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1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1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1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1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1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1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1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1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1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1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1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1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1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1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1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1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1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1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1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1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1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1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1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1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1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1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1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1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1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1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1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1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1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1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1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1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1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1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1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1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1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1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1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1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1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1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1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1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1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1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1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1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1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1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1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1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1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1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1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1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1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1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1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1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1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1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1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1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1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1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1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1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1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1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1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1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1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1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1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1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1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1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1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1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1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1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1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1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1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1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1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1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1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1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1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1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1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1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1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1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1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1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1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1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1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1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1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1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1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1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1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1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1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1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1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1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1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1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1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1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1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1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1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1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1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1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1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1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1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1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1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1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1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1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1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1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1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1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1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1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1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1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1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1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1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1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1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1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1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1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1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1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1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1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1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1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1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1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1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1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1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1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1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1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1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1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1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1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1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1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1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1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1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1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1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1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1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1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1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1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1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1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1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1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1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1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1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1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1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1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1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1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1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1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1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1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1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1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1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1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1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1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1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1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.0"/>
    <col customWidth="1" min="2" max="2" width="5.43"/>
    <col customWidth="1" min="3" max="3" width="7.57"/>
    <col customWidth="1" min="4" max="4" width="9.57"/>
    <col customWidth="1" min="5" max="5" width="9.14"/>
    <col customWidth="1" min="6" max="6" width="18.71"/>
    <col customWidth="1" min="7" max="7" width="14.0"/>
    <col customWidth="1" min="8" max="26" width="9.14"/>
  </cols>
  <sheetData>
    <row r="1" ht="11.25" customHeight="1">
      <c r="A1" s="1"/>
      <c r="B1" s="2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1.25" customHeight="1">
      <c r="A2" s="1"/>
      <c r="B2" s="3" t="s">
        <v>16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1.2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1.2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1.25" customHeight="1">
      <c r="A5" s="1"/>
      <c r="B5" s="1"/>
      <c r="C5" s="4" t="s">
        <v>17</v>
      </c>
      <c r="D5" s="4" t="s">
        <v>18</v>
      </c>
      <c r="E5" s="1"/>
      <c r="F5" s="1"/>
      <c r="G5" s="4" t="s">
        <v>12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1.25" customHeight="1">
      <c r="A6" s="1"/>
      <c r="B6" s="1"/>
      <c r="C6" s="12">
        <v>650.0</v>
      </c>
      <c r="D6" s="12">
        <v>772000.0</v>
      </c>
      <c r="E6" s="1"/>
      <c r="F6" s="1"/>
      <c r="G6" s="14">
        <f t="shared" ref="G6:G10" si="1">(C6-$C$11)*(D6-$D$11)</f>
        <v>34776000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1.25" customHeight="1">
      <c r="A7" s="1"/>
      <c r="B7" s="1"/>
      <c r="C7" s="12">
        <v>785.0</v>
      </c>
      <c r="D7" s="12">
        <v>998000.0</v>
      </c>
      <c r="E7" s="1"/>
      <c r="F7" s="1"/>
      <c r="G7" s="14">
        <f t="shared" si="1"/>
        <v>-5265000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1.25" customHeight="1">
      <c r="A8" s="1"/>
      <c r="B8" s="1"/>
      <c r="C8" s="12">
        <v>1200.0</v>
      </c>
      <c r="D8" s="12">
        <v>1200000.0</v>
      </c>
      <c r="E8" s="1"/>
      <c r="F8" s="1"/>
      <c r="G8" s="14">
        <f t="shared" si="1"/>
        <v>89178000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1.25" customHeight="1">
      <c r="A9" s="1"/>
      <c r="B9" s="1"/>
      <c r="C9" s="12">
        <v>720.0</v>
      </c>
      <c r="D9" s="12">
        <v>800000.0</v>
      </c>
      <c r="E9" s="1"/>
      <c r="F9" s="1"/>
      <c r="G9" s="14">
        <f t="shared" si="1"/>
        <v>19418000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1.25" customHeight="1">
      <c r="A10" s="1"/>
      <c r="B10" s="1"/>
      <c r="C10" s="16">
        <v>975.0</v>
      </c>
      <c r="D10" s="16">
        <v>895000.0</v>
      </c>
      <c r="E10" s="1"/>
      <c r="F10" s="1"/>
      <c r="G10" s="17">
        <f t="shared" si="1"/>
        <v>-4142000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1.25" customHeight="1">
      <c r="A11" s="1"/>
      <c r="B11" s="11" t="s">
        <v>13</v>
      </c>
      <c r="C11" s="12">
        <f t="shared" ref="C11:D11" si="2">AVERAGE(C6:C10)</f>
        <v>866</v>
      </c>
      <c r="D11" s="12">
        <f t="shared" si="2"/>
        <v>933000</v>
      </c>
      <c r="E11" s="1"/>
      <c r="F11" s="3" t="s">
        <v>19</v>
      </c>
      <c r="G11" s="14">
        <f>SUM(G6:G10)</f>
        <v>133965000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1.25" customHeight="1">
      <c r="A12" s="1"/>
      <c r="B12" s="3"/>
      <c r="C12" s="12"/>
      <c r="D12" s="12"/>
      <c r="E12" s="1"/>
      <c r="F12" s="3" t="s">
        <v>20</v>
      </c>
      <c r="G12" s="14">
        <v>5.0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1.25" customHeight="1">
      <c r="A13" s="1"/>
      <c r="B13" s="3"/>
      <c r="C13" s="8"/>
      <c r="D13" s="8"/>
      <c r="E13" s="1"/>
      <c r="F13" s="3" t="s">
        <v>21</v>
      </c>
      <c r="G13" s="14">
        <f>G11/4</f>
        <v>33491250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1.25" customHeight="1">
      <c r="A14" s="1"/>
      <c r="B14" s="3"/>
      <c r="C14" s="12"/>
      <c r="D14" s="12"/>
      <c r="E14" s="1"/>
      <c r="F14" s="3"/>
      <c r="G14" s="8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1.2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1.25" customHeight="1">
      <c r="A16" s="1"/>
      <c r="B16" s="1"/>
      <c r="C16" s="1"/>
      <c r="D16" s="1"/>
      <c r="E16" s="1"/>
      <c r="F16" s="3"/>
      <c r="G16" s="8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1.2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1.2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1.2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1.2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1.2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1.2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1.2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1.2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1.2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1.2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1.2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1.2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1.2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1.2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1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1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1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1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1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1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1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1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1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1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1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1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1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1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1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1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1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1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1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1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1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1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1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1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1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1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1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1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1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1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1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1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1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1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1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1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1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1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1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1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1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1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1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1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1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1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1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1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1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1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1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1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1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1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1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1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1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1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1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1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1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1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1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1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1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1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1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1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1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1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1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1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1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1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1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1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1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1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1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1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1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1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1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1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1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1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1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1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1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1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1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1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1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1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1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1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1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1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1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1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1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1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1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1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1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1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1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1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1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1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1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1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1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1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1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1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1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1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1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1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1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1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1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1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1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1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1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1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1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1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1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1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1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1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1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1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1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1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1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1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1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1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1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1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1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1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1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1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1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1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1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1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1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1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1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1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1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1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1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1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1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1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1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1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1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1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1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1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1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1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1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1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1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1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1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1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1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1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1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1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1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1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1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1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1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1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1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1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1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1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1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1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1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1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1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1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1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1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1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1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1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1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1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1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1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1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1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1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1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1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1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1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1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1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1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1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1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1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1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1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1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1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1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1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1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1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1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1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1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1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1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1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1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1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1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1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1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1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1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1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1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1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1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1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1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1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1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1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1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1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1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1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1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1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1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1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1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1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1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1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1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1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1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1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1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1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1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1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1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1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1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1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1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1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1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1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1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1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1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1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1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1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1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1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1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1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1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1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1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1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1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1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1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1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1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1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1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1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1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1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1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1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1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1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1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1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1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1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1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1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1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1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1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1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1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1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1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1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1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1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1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1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1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1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1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1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1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1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1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1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1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1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1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1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1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1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1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1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1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1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1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1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1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1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1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1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1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1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1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1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1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1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1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1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1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1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1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1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1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1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1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1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1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1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1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1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1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1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1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1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1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1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1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1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1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1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1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1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1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1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1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1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1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1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1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1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1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1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1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1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1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1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1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1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1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1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1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1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1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1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1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1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1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1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1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1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1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1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1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1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1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1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1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1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1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1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1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1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1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1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1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1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1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1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1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1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1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1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1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1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1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1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1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1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1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1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1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1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1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1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1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1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1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1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1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1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1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1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1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1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1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1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1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1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1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1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1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1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1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1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1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1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1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1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1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1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1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1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1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1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1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1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1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1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1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1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1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1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1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1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1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1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1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1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1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1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1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1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1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1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1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1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1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1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1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1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1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1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1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1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1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1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1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1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1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1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1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1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1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1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1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1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1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1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1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1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1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1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1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1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1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1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1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1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1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1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1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1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1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1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1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1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1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1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1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1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1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1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1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1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1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1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1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1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1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1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1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1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1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1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1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1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1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1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1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1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1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1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1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1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1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1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1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1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1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1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1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1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1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1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1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1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1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1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1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1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1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1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1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1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1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1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1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1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1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1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1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1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1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1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1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1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1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1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1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1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1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1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1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1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1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1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1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1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1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1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1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1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1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1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1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1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1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1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1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1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1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1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1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1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1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1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1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1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1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1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1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1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1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1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1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1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1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1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1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1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1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1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1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1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1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1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1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1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1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1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1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1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1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1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1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1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1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1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1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1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1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1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1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1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1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1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1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1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1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1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1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1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1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1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1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1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1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1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1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1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1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1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1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1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1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1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1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1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1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1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1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1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1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1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1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1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1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1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1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1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1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1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1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1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1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1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1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1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1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1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1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1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1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1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1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1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1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1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1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1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1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1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1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1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1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1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1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1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1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1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1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1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1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1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1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1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1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1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1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1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1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1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1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1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1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1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1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1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1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1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1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1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1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1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1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1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1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1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1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1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1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1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1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1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1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1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1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1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1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1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1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1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1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1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1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1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1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1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1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1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1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1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1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1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1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1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1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1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1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1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1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1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1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1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1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1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1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1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1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1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1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1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1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1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1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1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1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1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1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1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1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1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1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1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1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1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1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1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1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1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1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1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1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1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1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1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1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1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1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1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1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1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1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1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1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1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1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1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1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1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1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1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1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1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1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1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1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1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1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1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1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1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1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1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1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1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1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1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1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1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1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1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1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1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1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1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1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1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1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1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1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1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1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1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1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1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1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1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1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1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1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1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1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1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1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1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1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1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1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1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1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1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1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1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1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1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1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1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1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1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1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1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1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1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1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1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1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1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1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1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1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1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1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1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1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1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1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1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1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1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1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1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1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1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1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1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1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1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1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1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1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1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1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1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1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1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1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1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1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1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1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1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1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1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1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1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1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1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1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1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1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1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1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1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1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1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1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1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1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1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1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1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1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1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1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1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1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1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1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1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1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1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1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1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.0"/>
    <col customWidth="1" min="2" max="2" width="5.43"/>
    <col customWidth="1" min="3" max="3" width="7.57"/>
    <col customWidth="1" min="4" max="4" width="9.57"/>
    <col customWidth="1" min="5" max="5" width="9.14"/>
    <col customWidth="1" min="6" max="6" width="18.71"/>
    <col customWidth="1" min="7" max="7" width="14.0"/>
    <col customWidth="1" min="8" max="26" width="9.14"/>
  </cols>
  <sheetData>
    <row r="1" ht="11.25" customHeight="1">
      <c r="A1" s="1"/>
      <c r="B1" s="2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1.25" customHeight="1">
      <c r="A2" s="1"/>
      <c r="B2" s="3" t="s">
        <v>16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1.2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1.2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1.25" customHeight="1">
      <c r="A5" s="1"/>
      <c r="B5" s="1"/>
      <c r="C5" s="4" t="s">
        <v>17</v>
      </c>
      <c r="D5" s="4" t="s">
        <v>18</v>
      </c>
      <c r="E5" s="1"/>
      <c r="F5" s="1"/>
      <c r="G5" s="4" t="s">
        <v>12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1.25" customHeight="1">
      <c r="A6" s="1"/>
      <c r="B6" s="1"/>
      <c r="C6" s="1">
        <v>650.0</v>
      </c>
      <c r="D6" s="12">
        <v>772000.0</v>
      </c>
      <c r="E6" s="1"/>
      <c r="F6" s="1"/>
      <c r="G6" s="14">
        <f t="shared" ref="G6:G10" si="1">(C6-$C$11)*(D6-$D$11)</f>
        <v>34776000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1.25" customHeight="1">
      <c r="A7" s="1"/>
      <c r="B7" s="1"/>
      <c r="C7" s="1">
        <v>785.0</v>
      </c>
      <c r="D7" s="12">
        <v>998000.0</v>
      </c>
      <c r="E7" s="1"/>
      <c r="F7" s="1"/>
      <c r="G7" s="14">
        <f t="shared" si="1"/>
        <v>-5265000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1.25" customHeight="1">
      <c r="A8" s="1"/>
      <c r="B8" s="1"/>
      <c r="C8" s="1">
        <v>1200.0</v>
      </c>
      <c r="D8" s="12">
        <v>1200000.0</v>
      </c>
      <c r="E8" s="1"/>
      <c r="F8" s="1"/>
      <c r="G8" s="14">
        <f t="shared" si="1"/>
        <v>89178000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1.25" customHeight="1">
      <c r="A9" s="1"/>
      <c r="B9" s="1"/>
      <c r="C9" s="1">
        <v>720.0</v>
      </c>
      <c r="D9" s="12">
        <v>800000.0</v>
      </c>
      <c r="E9" s="1"/>
      <c r="F9" s="1"/>
      <c r="G9" s="14">
        <f t="shared" si="1"/>
        <v>19418000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1.25" customHeight="1">
      <c r="A10" s="1"/>
      <c r="B10" s="1"/>
      <c r="C10" s="18">
        <v>975.0</v>
      </c>
      <c r="D10" s="16">
        <v>895000.0</v>
      </c>
      <c r="E10" s="1"/>
      <c r="F10" s="1"/>
      <c r="G10" s="17">
        <f t="shared" si="1"/>
        <v>-4142000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1.25" customHeight="1">
      <c r="A11" s="1"/>
      <c r="B11" s="11" t="s">
        <v>13</v>
      </c>
      <c r="C11" s="1">
        <f t="shared" ref="C11:D11" si="2">AVERAGE(C6:C10)</f>
        <v>866</v>
      </c>
      <c r="D11" s="12">
        <f t="shared" si="2"/>
        <v>933000</v>
      </c>
      <c r="E11" s="1"/>
      <c r="F11" s="3" t="s">
        <v>19</v>
      </c>
      <c r="G11" s="14">
        <f>SUM(G6:G10)</f>
        <v>133965000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1.25" customHeight="1">
      <c r="A12" s="1"/>
      <c r="B12" s="3"/>
      <c r="C12" s="12"/>
      <c r="D12" s="12"/>
      <c r="E12" s="1"/>
      <c r="F12" s="3" t="s">
        <v>20</v>
      </c>
      <c r="G12" s="14">
        <v>5.0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1.25" customHeight="1">
      <c r="A13" s="1"/>
      <c r="B13" s="3"/>
      <c r="C13" s="8"/>
      <c r="D13" s="8"/>
      <c r="E13" s="1"/>
      <c r="F13" s="3" t="s">
        <v>21</v>
      </c>
      <c r="G13" s="14">
        <f>G11/4</f>
        <v>33491250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1.25" customHeight="1">
      <c r="A14" s="1"/>
      <c r="B14" s="3"/>
      <c r="C14" s="12"/>
      <c r="D14" s="12"/>
      <c r="E14" s="1"/>
      <c r="F14" s="3"/>
      <c r="G14" s="8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1.2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1.25" customHeight="1">
      <c r="A16" s="1"/>
      <c r="B16" s="1"/>
      <c r="C16" s="1"/>
      <c r="D16" s="1"/>
      <c r="E16" s="1"/>
      <c r="F16" s="3"/>
      <c r="G16" s="8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1.2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1.2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1.2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1.2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1.2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1.2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1.2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1.2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1.2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1.2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1.2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1.2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1.2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1.2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1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1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1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1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1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1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1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1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1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1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1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1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1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1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1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1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1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1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1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1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1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1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1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1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1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1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1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1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1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1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1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1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1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1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1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1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1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1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1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1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1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1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1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1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1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1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1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1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1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1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1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1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1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1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1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1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1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1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1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1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1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1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1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1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1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1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1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1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1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1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1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1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1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1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1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1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1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1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1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1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1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1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1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1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1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1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1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1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1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1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1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1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1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1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1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1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1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1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1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1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1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1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1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1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1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1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1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1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1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1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1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1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1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1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1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1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1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1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1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1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1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1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1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1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1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1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1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1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1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1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1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1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1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1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1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1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1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1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1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1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1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1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1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1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1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1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1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1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1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1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1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1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1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1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1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1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1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1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1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1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1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1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1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1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1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1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1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1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1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1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1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1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1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1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1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1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1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1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1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1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1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1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1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1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1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1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1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1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1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1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1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1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1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1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1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1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1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1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1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1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1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1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1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1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1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1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1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1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1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1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1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1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1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1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1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1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1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1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1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1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1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1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1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1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1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1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1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1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1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1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1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1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1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1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1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1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1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1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1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1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1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1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1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1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1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1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1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1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1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1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1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1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1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1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1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1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1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1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1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1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1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1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1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1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1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1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1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1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1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1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1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1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1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1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1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1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1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1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1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1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1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1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1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1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1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1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1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1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1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1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1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1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1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1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1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1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1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1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1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1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1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1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1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1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1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1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1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1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1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1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1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1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1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1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1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1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1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1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1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1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1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1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1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1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1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1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1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1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1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1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1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1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1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1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1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1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1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1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1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1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1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1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1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1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1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1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1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1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1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1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1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1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1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1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1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1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1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1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1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1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1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1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1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1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1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1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1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1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1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1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1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1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1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1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1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1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1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1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1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1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1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1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1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1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1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1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1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1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1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1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1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1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1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1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1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1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1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1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1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1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1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1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1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1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1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1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1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1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1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1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1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1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1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1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1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1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1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1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1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1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1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1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1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1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1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1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1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1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1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1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1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1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1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1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1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1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1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1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1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1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1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1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1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1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1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1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1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1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1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1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1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1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1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1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1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1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1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1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1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1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1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1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1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1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1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1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1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1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1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1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1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1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1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1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1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1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1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1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1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1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1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1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1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1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1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1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1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1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1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1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1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1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1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1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1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1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1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1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1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1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1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1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1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1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1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1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1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1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1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1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1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1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1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1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1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1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1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1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1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1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1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1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1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1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1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1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1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1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1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1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1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1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1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1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1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1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1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1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1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1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1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1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1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1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1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1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1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1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1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1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1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1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1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1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1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1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1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1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1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1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1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1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1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1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1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1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1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1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1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1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1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1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1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1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1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1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1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1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1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1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1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1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1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1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1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1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1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1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1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1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1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1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1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1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1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1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1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1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1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1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1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1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1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1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1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1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1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1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1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1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1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1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1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1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1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1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1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1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1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1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1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1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1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1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1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1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1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1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1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1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1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1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1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1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1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1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1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1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1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1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1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1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1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1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1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1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1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1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1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1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1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1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1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1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1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1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1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1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1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1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1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1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1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1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1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1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1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1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1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1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1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1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1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1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1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1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1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1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1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1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1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1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1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1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1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1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1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1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1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1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1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1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1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1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1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1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1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1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1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1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1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1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1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1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1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1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1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1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1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1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1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1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1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1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1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1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1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1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1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1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1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1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1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1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1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1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1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1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1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1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1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1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1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1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1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1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1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1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1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1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1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1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1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1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1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1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1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1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1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1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1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1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1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1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1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1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1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1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1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1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1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1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1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1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1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1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1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1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1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1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1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1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1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1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1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1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1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1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1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1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1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1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1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1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1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1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1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1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1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1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1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1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1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1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1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1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1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1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1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1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1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1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1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1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1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1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1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1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1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1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1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1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1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1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1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1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1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1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1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1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1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1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1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1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1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1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1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1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1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1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1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1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1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1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1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1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1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1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1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1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1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1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1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1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1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1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1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1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1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1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1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1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1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1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1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1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1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1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1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1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1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1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1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1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1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1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1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1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1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1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1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1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1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1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1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1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1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1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1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1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1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1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1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1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1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1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1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1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1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1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1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1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1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1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1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1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1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1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1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1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1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1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1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1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1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1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1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1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1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1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1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1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1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1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1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1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1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1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1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1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1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1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1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1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1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1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1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1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1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1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1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1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1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1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1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1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1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1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1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1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1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1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1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1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1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1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1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1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1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1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1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1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1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1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1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1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1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1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1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1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1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1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1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1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1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1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1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1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1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1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2017-03-21T13:09:44Z</dcterms:created>
  <dc:creator>NewPC</dc:creator>
</cp:coreProperties>
</file>