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2445" windowWidth="15960" windowHeight="6255" tabRatio="1000" firstSheet="36" activeTab="54"/>
  </bookViews>
  <sheets>
    <sheet name="Stats 2013" sheetId="29" r:id="rId1"/>
    <sheet name="Only3" sheetId="7" r:id="rId2"/>
    <sheet name="AncFeuilleCalcul" sheetId="28" r:id="rId3"/>
    <sheet name="MaxiYatzy" sheetId="57" r:id="rId4"/>
    <sheet name="NewFeuilleCalcul" sheetId="30" r:id="rId5"/>
    <sheet name="Dec13(1)" sheetId="31" r:id="rId6"/>
    <sheet name="Dec13(2)" sheetId="32" r:id="rId7"/>
    <sheet name="Dec13(3)" sheetId="33" r:id="rId8"/>
    <sheet name="Dec13(4)" sheetId="34" r:id="rId9"/>
    <sheet name="Dec13(5)" sheetId="35" r:id="rId10"/>
    <sheet name="Dec13(6)" sheetId="36" r:id="rId11"/>
    <sheet name="Dec13(7)" sheetId="37" r:id="rId12"/>
    <sheet name="Dec13(8)" sheetId="38" r:id="rId13"/>
    <sheet name="Dec13(9)" sheetId="39" r:id="rId14"/>
    <sheet name="Dec13(10)" sheetId="40" r:id="rId15"/>
    <sheet name="Dec13(11)" sheetId="41" r:id="rId16"/>
    <sheet name="Dec13(12)" sheetId="42" r:id="rId17"/>
    <sheet name="Dec13(13)" sheetId="43" r:id="rId18"/>
    <sheet name="Dec13(14)" sheetId="44" r:id="rId19"/>
    <sheet name="Dec13(15)" sheetId="45" r:id="rId20"/>
    <sheet name="Avr12(1)" sheetId="1" r:id="rId21"/>
    <sheet name="Avr12(2)" sheetId="4" r:id="rId22"/>
    <sheet name="Avr12(3)" sheetId="5" r:id="rId23"/>
    <sheet name="Avr12(4)" sheetId="6" r:id="rId24"/>
    <sheet name="Feuil1 (5)" sheetId="8" r:id="rId25"/>
    <sheet name="Feuil1 (6)" sheetId="9" r:id="rId26"/>
    <sheet name="Feuil1 (7)" sheetId="10" r:id="rId27"/>
    <sheet name="Feuil1 (8)" sheetId="11" r:id="rId28"/>
    <sheet name="Dec14(1)" sheetId="12" r:id="rId29"/>
    <sheet name="Dec14(2)" sheetId="13" r:id="rId30"/>
    <sheet name="Dec14(3)" sheetId="14" r:id="rId31"/>
    <sheet name="Dec14(4)" sheetId="16" r:id="rId32"/>
    <sheet name="Dec14(5)" sheetId="17" r:id="rId33"/>
    <sheet name="Dec14(6)" sheetId="18" r:id="rId34"/>
    <sheet name="Dec14(7)" sheetId="19" r:id="rId35"/>
    <sheet name="Dec14(8)" sheetId="20" r:id="rId36"/>
    <sheet name="Dec14(9)" sheetId="21" r:id="rId37"/>
    <sheet name="Dec14(10)" sheetId="22" r:id="rId38"/>
    <sheet name="Dec14(11)" sheetId="24" r:id="rId39"/>
    <sheet name="Dec14(12)" sheetId="25" r:id="rId40"/>
    <sheet name="Dec14(13)" sheetId="26" r:id="rId41"/>
    <sheet name="Dec15(1)" sheetId="27" r:id="rId42"/>
    <sheet name="Dec15(2)" sheetId="47" r:id="rId43"/>
    <sheet name="Dec15(3)" sheetId="46" r:id="rId44"/>
    <sheet name="Dec15(4)" sheetId="48" r:id="rId45"/>
    <sheet name="Dec15(5)" sheetId="49" r:id="rId46"/>
    <sheet name="Dec15(6)" sheetId="50" r:id="rId47"/>
    <sheet name="Dec15(7)" sheetId="51" r:id="rId48"/>
    <sheet name="Dec15(8)" sheetId="52" r:id="rId49"/>
    <sheet name="Dec15(9)" sheetId="53" r:id="rId50"/>
    <sheet name="Dec15(10)" sheetId="54" r:id="rId51"/>
    <sheet name="Dec15(11)" sheetId="55" r:id="rId52"/>
    <sheet name="Dec15(12)" sheetId="56" r:id="rId53"/>
    <sheet name="MaxiYatz" sheetId="58" r:id="rId54"/>
    <sheet name="MaxiYatzy (2)" sheetId="60" r:id="rId55"/>
  </sheets>
  <calcPr calcId="144525"/>
</workbook>
</file>

<file path=xl/calcChain.xml><?xml version="1.0" encoding="utf-8"?>
<calcChain xmlns="http://schemas.openxmlformats.org/spreadsheetml/2006/main">
  <c r="E9" i="60" l="1"/>
  <c r="E26" i="60" s="1"/>
  <c r="D9" i="60"/>
  <c r="D26" i="60" s="1"/>
  <c r="C9" i="60"/>
  <c r="C26" i="60" s="1"/>
  <c r="B9" i="60"/>
  <c r="B26" i="60" s="1"/>
  <c r="C26" i="57"/>
  <c r="D26" i="57"/>
  <c r="E26" i="57"/>
  <c r="B26" i="57"/>
  <c r="E9" i="58"/>
  <c r="E26" i="58" s="1"/>
  <c r="D9" i="58"/>
  <c r="D26" i="58" s="1"/>
  <c r="C9" i="58"/>
  <c r="C26" i="58" s="1"/>
  <c r="B9" i="58"/>
  <c r="B26" i="58" s="1"/>
  <c r="C27" i="60" l="1"/>
  <c r="B27" i="60"/>
  <c r="D27" i="60"/>
  <c r="E27" i="60"/>
  <c r="C27" i="58"/>
  <c r="D27" i="58"/>
  <c r="E27" i="58"/>
  <c r="B27" i="58"/>
  <c r="C9" i="57"/>
  <c r="D9" i="57"/>
  <c r="E9" i="57"/>
  <c r="B9" i="57"/>
  <c r="E22" i="56"/>
  <c r="D22" i="56"/>
  <c r="C22" i="56"/>
  <c r="B22" i="56"/>
  <c r="E21" i="56"/>
  <c r="D21" i="56"/>
  <c r="C21" i="56"/>
  <c r="B21" i="56"/>
  <c r="E9" i="56"/>
  <c r="D9" i="56"/>
  <c r="C9" i="56"/>
  <c r="B9" i="56"/>
  <c r="E23" i="55"/>
  <c r="D23" i="55"/>
  <c r="C23" i="55"/>
  <c r="B23" i="55"/>
  <c r="E22" i="55"/>
  <c r="D22" i="55"/>
  <c r="C22" i="55"/>
  <c r="B22" i="55"/>
  <c r="E10" i="55"/>
  <c r="D10" i="55"/>
  <c r="C10" i="55"/>
  <c r="B10" i="55"/>
  <c r="E23" i="54"/>
  <c r="D23" i="54"/>
  <c r="C23" i="54"/>
  <c r="B23" i="54"/>
  <c r="E22" i="54"/>
  <c r="D22" i="54"/>
  <c r="C22" i="54"/>
  <c r="B22" i="54"/>
  <c r="E10" i="54"/>
  <c r="D10" i="54"/>
  <c r="C10" i="54"/>
  <c r="B10" i="54"/>
  <c r="E23" i="53"/>
  <c r="D23" i="53"/>
  <c r="C23" i="53"/>
  <c r="B23" i="53"/>
  <c r="E22" i="53"/>
  <c r="D22" i="53"/>
  <c r="C22" i="53"/>
  <c r="B22" i="53"/>
  <c r="E10" i="53"/>
  <c r="D10" i="53"/>
  <c r="C10" i="53"/>
  <c r="B10" i="53"/>
  <c r="E23" i="52"/>
  <c r="D23" i="52"/>
  <c r="C23" i="52"/>
  <c r="B23" i="52"/>
  <c r="E22" i="52"/>
  <c r="D22" i="52"/>
  <c r="C22" i="52"/>
  <c r="B22" i="52"/>
  <c r="E10" i="52"/>
  <c r="D10" i="52"/>
  <c r="C10" i="52"/>
  <c r="B10" i="52"/>
  <c r="E23" i="51"/>
  <c r="D23" i="51"/>
  <c r="C23" i="51"/>
  <c r="B23" i="51"/>
  <c r="E22" i="51"/>
  <c r="D22" i="51"/>
  <c r="C22" i="51"/>
  <c r="B22" i="51"/>
  <c r="E10" i="51"/>
  <c r="D10" i="51"/>
  <c r="C10" i="51"/>
  <c r="B10" i="51"/>
  <c r="E23" i="50"/>
  <c r="D23" i="50"/>
  <c r="C23" i="50"/>
  <c r="B23" i="50"/>
  <c r="E22" i="50"/>
  <c r="D22" i="50"/>
  <c r="C22" i="50"/>
  <c r="B22" i="50"/>
  <c r="E10" i="50"/>
  <c r="D10" i="50"/>
  <c r="C10" i="50"/>
  <c r="B10" i="50"/>
  <c r="E23" i="49"/>
  <c r="D23" i="49"/>
  <c r="C23" i="49"/>
  <c r="B23" i="49"/>
  <c r="E22" i="49"/>
  <c r="D22" i="49"/>
  <c r="C22" i="49"/>
  <c r="B22" i="49"/>
  <c r="E10" i="49"/>
  <c r="D10" i="49"/>
  <c r="C10" i="49"/>
  <c r="B10" i="49"/>
  <c r="E23" i="48"/>
  <c r="D23" i="48"/>
  <c r="C23" i="48"/>
  <c r="B23" i="48"/>
  <c r="E22" i="48"/>
  <c r="D22" i="48"/>
  <c r="C22" i="48"/>
  <c r="B22" i="48"/>
  <c r="E10" i="48"/>
  <c r="D10" i="48"/>
  <c r="C10" i="48"/>
  <c r="B10" i="48"/>
  <c r="E23" i="46"/>
  <c r="D23" i="46"/>
  <c r="C23" i="46"/>
  <c r="B23" i="46"/>
  <c r="E22" i="46"/>
  <c r="D22" i="46"/>
  <c r="C22" i="46"/>
  <c r="B22" i="46"/>
  <c r="E10" i="46"/>
  <c r="D10" i="46"/>
  <c r="C10" i="46"/>
  <c r="B10" i="46"/>
  <c r="E23" i="47"/>
  <c r="D23" i="47"/>
  <c r="C23" i="47"/>
  <c r="B23" i="47"/>
  <c r="E22" i="47"/>
  <c r="D22" i="47"/>
  <c r="C22" i="47"/>
  <c r="B22" i="47"/>
  <c r="E10" i="47"/>
  <c r="D10" i="47"/>
  <c r="C10" i="47"/>
  <c r="B10" i="47"/>
  <c r="E22" i="27"/>
  <c r="D22" i="27"/>
  <c r="C22" i="27"/>
  <c r="B22" i="27"/>
  <c r="E10" i="27"/>
  <c r="D10" i="27"/>
  <c r="C10" i="27"/>
  <c r="B10" i="27"/>
  <c r="E9" i="27"/>
  <c r="D9" i="27"/>
  <c r="C9" i="27"/>
  <c r="B9" i="27"/>
  <c r="E22" i="26"/>
  <c r="D22" i="26"/>
  <c r="C22" i="26"/>
  <c r="B22" i="26"/>
  <c r="E10" i="26"/>
  <c r="D10" i="26"/>
  <c r="C10" i="26"/>
  <c r="B10" i="26"/>
  <c r="E9" i="26"/>
  <c r="D9" i="26"/>
  <c r="C9" i="26"/>
  <c r="B9" i="26"/>
  <c r="E22" i="25"/>
  <c r="D22" i="25"/>
  <c r="C22" i="25"/>
  <c r="B22" i="25"/>
  <c r="E10" i="25"/>
  <c r="D10" i="25"/>
  <c r="C10" i="25"/>
  <c r="B10" i="25"/>
  <c r="E9" i="25"/>
  <c r="D9" i="25"/>
  <c r="C9" i="25"/>
  <c r="B9" i="25"/>
  <c r="E22" i="24"/>
  <c r="D22" i="24"/>
  <c r="C22" i="24"/>
  <c r="B22" i="24"/>
  <c r="E10" i="24"/>
  <c r="D10" i="24"/>
  <c r="C10" i="24"/>
  <c r="B10" i="24"/>
  <c r="E9" i="24"/>
  <c r="D9" i="24"/>
  <c r="C9" i="24"/>
  <c r="B9" i="24"/>
  <c r="E22" i="22"/>
  <c r="D22" i="22"/>
  <c r="C22" i="22"/>
  <c r="B22" i="22"/>
  <c r="E10" i="22"/>
  <c r="D10" i="22"/>
  <c r="C10" i="22"/>
  <c r="B10" i="22"/>
  <c r="E9" i="22"/>
  <c r="D9" i="22"/>
  <c r="C9" i="22"/>
  <c r="B9" i="22"/>
  <c r="E22" i="21"/>
  <c r="D22" i="21"/>
  <c r="C22" i="21"/>
  <c r="B22" i="21"/>
  <c r="E10" i="21"/>
  <c r="D10" i="21"/>
  <c r="C10" i="21"/>
  <c r="B10" i="21"/>
  <c r="E9" i="21"/>
  <c r="D9" i="21"/>
  <c r="C9" i="21"/>
  <c r="B9" i="21"/>
  <c r="E22" i="20"/>
  <c r="D22" i="20"/>
  <c r="C22" i="20"/>
  <c r="B22" i="20"/>
  <c r="E10" i="20"/>
  <c r="D10" i="20"/>
  <c r="C10" i="20"/>
  <c r="B10" i="20"/>
  <c r="E9" i="20"/>
  <c r="D9" i="20"/>
  <c r="C9" i="20"/>
  <c r="B9" i="20"/>
  <c r="E22" i="19"/>
  <c r="D22" i="19"/>
  <c r="C22" i="19"/>
  <c r="B22" i="19"/>
  <c r="E10" i="19"/>
  <c r="D10" i="19"/>
  <c r="C10" i="19"/>
  <c r="B10" i="19"/>
  <c r="E9" i="19"/>
  <c r="D9" i="19"/>
  <c r="C9" i="19"/>
  <c r="B9" i="19"/>
  <c r="E22" i="18"/>
  <c r="D22" i="18"/>
  <c r="C22" i="18"/>
  <c r="B22" i="18"/>
  <c r="E10" i="18"/>
  <c r="D10" i="18"/>
  <c r="C10" i="18"/>
  <c r="B10" i="18"/>
  <c r="E9" i="18"/>
  <c r="D9" i="18"/>
  <c r="C9" i="18"/>
  <c r="B9" i="18"/>
  <c r="E22" i="17"/>
  <c r="D22" i="17"/>
  <c r="C22" i="17"/>
  <c r="B22" i="17"/>
  <c r="E10" i="17"/>
  <c r="D10" i="17"/>
  <c r="C10" i="17"/>
  <c r="B10" i="17"/>
  <c r="E9" i="17"/>
  <c r="D9" i="17"/>
  <c r="C9" i="17"/>
  <c r="B9" i="17"/>
  <c r="E22" i="16"/>
  <c r="D22" i="16"/>
  <c r="C22" i="16"/>
  <c r="B22" i="16"/>
  <c r="E10" i="16"/>
  <c r="D10" i="16"/>
  <c r="C10" i="16"/>
  <c r="B10" i="16"/>
  <c r="E9" i="16"/>
  <c r="D9" i="16"/>
  <c r="C9" i="16"/>
  <c r="B9" i="16"/>
  <c r="E22" i="14"/>
  <c r="D22" i="14"/>
  <c r="C22" i="14"/>
  <c r="B22" i="14"/>
  <c r="E10" i="14"/>
  <c r="D10" i="14"/>
  <c r="C10" i="14"/>
  <c r="B10" i="14"/>
  <c r="E9" i="14"/>
  <c r="D9" i="14"/>
  <c r="C9" i="14"/>
  <c r="B9" i="14"/>
  <c r="E22" i="13"/>
  <c r="D22" i="13"/>
  <c r="C22" i="13"/>
  <c r="B22" i="13"/>
  <c r="E10" i="13"/>
  <c r="D10" i="13"/>
  <c r="C10" i="13"/>
  <c r="B10" i="13"/>
  <c r="E9" i="13"/>
  <c r="D9" i="13"/>
  <c r="C9" i="13"/>
  <c r="B9" i="13"/>
  <c r="E22" i="12"/>
  <c r="D22" i="12"/>
  <c r="C22" i="12"/>
  <c r="B22" i="12"/>
  <c r="E10" i="12"/>
  <c r="D10" i="12"/>
  <c r="C10" i="12"/>
  <c r="B10" i="12"/>
  <c r="E9" i="12"/>
  <c r="D9" i="12"/>
  <c r="C9" i="12"/>
  <c r="B9" i="12"/>
  <c r="E22" i="11"/>
  <c r="D22" i="11"/>
  <c r="C22" i="11"/>
  <c r="B22" i="11"/>
  <c r="E10" i="11"/>
  <c r="D10" i="11"/>
  <c r="C10" i="11"/>
  <c r="B10" i="11"/>
  <c r="E9" i="11"/>
  <c r="D9" i="11"/>
  <c r="C9" i="11"/>
  <c r="B9" i="11"/>
  <c r="D22" i="10"/>
  <c r="C22" i="10"/>
  <c r="B22" i="10"/>
  <c r="D10" i="10"/>
  <c r="C10" i="10"/>
  <c r="B10" i="10"/>
  <c r="D9" i="10"/>
  <c r="C9" i="10"/>
  <c r="B9" i="10"/>
  <c r="E22" i="9"/>
  <c r="D22" i="9"/>
  <c r="C22" i="9"/>
  <c r="B22" i="9"/>
  <c r="E10" i="9"/>
  <c r="D10" i="9"/>
  <c r="C10" i="9"/>
  <c r="B10" i="9"/>
  <c r="E9" i="9"/>
  <c r="D9" i="9"/>
  <c r="C9" i="9"/>
  <c r="B9" i="9"/>
  <c r="D22" i="8"/>
  <c r="C22" i="8"/>
  <c r="B22" i="8"/>
  <c r="D10" i="8"/>
  <c r="C10" i="8"/>
  <c r="B10" i="8"/>
  <c r="D9" i="8"/>
  <c r="C9" i="8"/>
  <c r="B9" i="8"/>
  <c r="E22" i="6"/>
  <c r="D22" i="6"/>
  <c r="C22" i="6"/>
  <c r="B22" i="6"/>
  <c r="E10" i="6"/>
  <c r="D10" i="6"/>
  <c r="C10" i="6"/>
  <c r="B10" i="6"/>
  <c r="E9" i="6"/>
  <c r="D9" i="6"/>
  <c r="C9" i="6"/>
  <c r="B9" i="6"/>
  <c r="E22" i="5"/>
  <c r="D22" i="5"/>
  <c r="C22" i="5"/>
  <c r="B22" i="5"/>
  <c r="E10" i="5"/>
  <c r="D10" i="5"/>
  <c r="C10" i="5"/>
  <c r="B10" i="5"/>
  <c r="E9" i="5"/>
  <c r="D9" i="5"/>
  <c r="C9" i="5"/>
  <c r="B9" i="5"/>
  <c r="E22" i="4"/>
  <c r="D22" i="4"/>
  <c r="C22" i="4"/>
  <c r="B22" i="4"/>
  <c r="E10" i="4"/>
  <c r="D10" i="4"/>
  <c r="C10" i="4"/>
  <c r="B10" i="4"/>
  <c r="E9" i="4"/>
  <c r="D9" i="4"/>
  <c r="C9" i="4"/>
  <c r="B9" i="4"/>
  <c r="E22" i="1"/>
  <c r="D22" i="1"/>
  <c r="C22" i="1"/>
  <c r="B22" i="1"/>
  <c r="E10" i="1"/>
  <c r="D10" i="1"/>
  <c r="C10" i="1"/>
  <c r="B10" i="1"/>
  <c r="E9" i="1"/>
  <c r="D9" i="1"/>
  <c r="C9" i="1"/>
  <c r="B9" i="1"/>
  <c r="E22" i="45"/>
  <c r="D22" i="45"/>
  <c r="C22" i="45"/>
  <c r="B22" i="45"/>
  <c r="E10" i="45"/>
  <c r="D10" i="45"/>
  <c r="C10" i="45"/>
  <c r="B10" i="45"/>
  <c r="E9" i="45"/>
  <c r="D9" i="45"/>
  <c r="C9" i="45"/>
  <c r="B9" i="45"/>
  <c r="E22" i="44"/>
  <c r="D22" i="44"/>
  <c r="C22" i="44"/>
  <c r="B22" i="44"/>
  <c r="E10" i="44"/>
  <c r="D10" i="44"/>
  <c r="C10" i="44"/>
  <c r="B10" i="44"/>
  <c r="E9" i="44"/>
  <c r="D9" i="44"/>
  <c r="C9" i="44"/>
  <c r="B9" i="44"/>
  <c r="E22" i="43"/>
  <c r="D22" i="43"/>
  <c r="C22" i="43"/>
  <c r="B22" i="43"/>
  <c r="E10" i="43"/>
  <c r="D10" i="43"/>
  <c r="C10" i="43"/>
  <c r="B10" i="43"/>
  <c r="E9" i="43"/>
  <c r="D9" i="43"/>
  <c r="C9" i="43"/>
  <c r="B9" i="43"/>
  <c r="E22" i="42"/>
  <c r="D22" i="42"/>
  <c r="C22" i="42"/>
  <c r="B22" i="42"/>
  <c r="E10" i="42"/>
  <c r="D10" i="42"/>
  <c r="C10" i="42"/>
  <c r="B10" i="42"/>
  <c r="E9" i="42"/>
  <c r="D9" i="42"/>
  <c r="C9" i="42"/>
  <c r="B9" i="42"/>
  <c r="E22" i="41"/>
  <c r="D22" i="41"/>
  <c r="C22" i="41"/>
  <c r="B22" i="41"/>
  <c r="E10" i="41"/>
  <c r="D10" i="41"/>
  <c r="C10" i="41"/>
  <c r="B10" i="41"/>
  <c r="E9" i="41"/>
  <c r="D9" i="41"/>
  <c r="C9" i="41"/>
  <c r="B9" i="41"/>
  <c r="E22" i="40"/>
  <c r="D22" i="40"/>
  <c r="C22" i="40"/>
  <c r="B22" i="40"/>
  <c r="E10" i="40"/>
  <c r="D10" i="40"/>
  <c r="C10" i="40"/>
  <c r="B10" i="40"/>
  <c r="E9" i="40"/>
  <c r="D9" i="40"/>
  <c r="C9" i="40"/>
  <c r="B9" i="40"/>
  <c r="E22" i="39"/>
  <c r="D22" i="39"/>
  <c r="C22" i="39"/>
  <c r="B22" i="39"/>
  <c r="E10" i="39"/>
  <c r="D10" i="39"/>
  <c r="C10" i="39"/>
  <c r="B10" i="39"/>
  <c r="E9" i="39"/>
  <c r="D9" i="39"/>
  <c r="C9" i="39"/>
  <c r="B9" i="39"/>
  <c r="E22" i="38"/>
  <c r="D22" i="38"/>
  <c r="C22" i="38"/>
  <c r="B22" i="38"/>
  <c r="E10" i="38"/>
  <c r="D10" i="38"/>
  <c r="C10" i="38"/>
  <c r="B10" i="38"/>
  <c r="E9" i="38"/>
  <c r="D9" i="38"/>
  <c r="C9" i="38"/>
  <c r="B9" i="38"/>
  <c r="E22" i="37"/>
  <c r="D22" i="37"/>
  <c r="C22" i="37"/>
  <c r="B22" i="37"/>
  <c r="E10" i="37"/>
  <c r="D10" i="37"/>
  <c r="C10" i="37"/>
  <c r="B10" i="37"/>
  <c r="E9" i="37"/>
  <c r="D9" i="37"/>
  <c r="C9" i="37"/>
  <c r="B9" i="37"/>
  <c r="E22" i="36"/>
  <c r="D22" i="36"/>
  <c r="C22" i="36"/>
  <c r="B22" i="36"/>
  <c r="E10" i="36"/>
  <c r="D10" i="36"/>
  <c r="C10" i="36"/>
  <c r="B10" i="36"/>
  <c r="E9" i="36"/>
  <c r="D9" i="36"/>
  <c r="C9" i="36"/>
  <c r="B9" i="36"/>
  <c r="E22" i="35"/>
  <c r="D22" i="35"/>
  <c r="C22" i="35"/>
  <c r="B22" i="35"/>
  <c r="E10" i="35"/>
  <c r="D10" i="35"/>
  <c r="C10" i="35"/>
  <c r="B10" i="35"/>
  <c r="E9" i="35"/>
  <c r="D9" i="35"/>
  <c r="C9" i="35"/>
  <c r="B9" i="35"/>
  <c r="E22" i="34"/>
  <c r="D22" i="34"/>
  <c r="C22" i="34"/>
  <c r="B22" i="34"/>
  <c r="E10" i="34"/>
  <c r="D10" i="34"/>
  <c r="C10" i="34"/>
  <c r="B10" i="34"/>
  <c r="E9" i="34"/>
  <c r="D9" i="34"/>
  <c r="C9" i="34"/>
  <c r="B9" i="34"/>
  <c r="E22" i="33"/>
  <c r="D22" i="33"/>
  <c r="C22" i="33"/>
  <c r="B22" i="33"/>
  <c r="E10" i="33"/>
  <c r="D10" i="33"/>
  <c r="C10" i="33"/>
  <c r="B10" i="33"/>
  <c r="E9" i="33"/>
  <c r="D9" i="33"/>
  <c r="C9" i="33"/>
  <c r="B9" i="33"/>
  <c r="E22" i="32"/>
  <c r="D22" i="32"/>
  <c r="C22" i="32"/>
  <c r="B22" i="32"/>
  <c r="E10" i="32"/>
  <c r="D10" i="32"/>
  <c r="C10" i="32"/>
  <c r="B10" i="32"/>
  <c r="E9" i="32"/>
  <c r="D9" i="32"/>
  <c r="C9" i="32"/>
  <c r="B9" i="32"/>
  <c r="E22" i="31"/>
  <c r="D22" i="31"/>
  <c r="C22" i="31"/>
  <c r="B22" i="31"/>
  <c r="E10" i="31"/>
  <c r="D10" i="31"/>
  <c r="C10" i="31"/>
  <c r="B10" i="31"/>
  <c r="E9" i="31"/>
  <c r="D9" i="31"/>
  <c r="C9" i="31"/>
  <c r="B9" i="31"/>
  <c r="E22" i="30"/>
  <c r="D22" i="30"/>
  <c r="C22" i="30"/>
  <c r="B22" i="30"/>
  <c r="E21" i="30"/>
  <c r="D21" i="30"/>
  <c r="C21" i="30"/>
  <c r="B21" i="30"/>
  <c r="E9" i="30"/>
  <c r="D9" i="30"/>
  <c r="C9" i="30"/>
  <c r="B9" i="30"/>
  <c r="E22" i="28"/>
  <c r="D22" i="28"/>
  <c r="C22" i="28"/>
  <c r="B22" i="28"/>
  <c r="E10" i="28"/>
  <c r="D10" i="28"/>
  <c r="C10" i="28"/>
  <c r="B10" i="28"/>
  <c r="E9" i="28"/>
  <c r="D9" i="28"/>
  <c r="C9" i="28"/>
  <c r="B9" i="28"/>
  <c r="D11" i="7"/>
  <c r="C11" i="7"/>
  <c r="B11" i="7"/>
  <c r="B9" i="7"/>
  <c r="B8" i="7"/>
  <c r="B7" i="7"/>
  <c r="S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U5" i="7"/>
  <c r="S5" i="7"/>
  <c r="U4" i="7"/>
  <c r="S4" i="7"/>
  <c r="U3" i="7"/>
  <c r="S3" i="7"/>
  <c r="L13" i="29"/>
  <c r="J13" i="29"/>
  <c r="H13" i="29"/>
  <c r="F13" i="29"/>
  <c r="D13" i="29"/>
  <c r="B13" i="29"/>
  <c r="L12" i="29"/>
  <c r="J12" i="29"/>
  <c r="H12" i="29"/>
  <c r="F12" i="29"/>
  <c r="D12" i="29"/>
  <c r="B12" i="29"/>
  <c r="L11" i="29"/>
  <c r="J11" i="29"/>
  <c r="H11" i="29"/>
  <c r="F11" i="29"/>
  <c r="D11" i="29"/>
  <c r="B11" i="29"/>
  <c r="L10" i="29"/>
  <c r="J10" i="29"/>
  <c r="H10" i="29"/>
  <c r="F10" i="29"/>
  <c r="D10" i="29"/>
  <c r="B10" i="29"/>
  <c r="E27" i="57" l="1"/>
  <c r="B27" i="57"/>
  <c r="D27" i="57"/>
  <c r="C27" i="57"/>
</calcChain>
</file>

<file path=xl/sharedStrings.xml><?xml version="1.0" encoding="utf-8"?>
<sst xmlns="http://schemas.openxmlformats.org/spreadsheetml/2006/main" count="1327" uniqueCount="86">
  <si>
    <t>Noms des combinaisons</t>
  </si>
  <si>
    <t>Les 1</t>
  </si>
  <si>
    <t>Les 2</t>
  </si>
  <si>
    <t>Les 3</t>
  </si>
  <si>
    <t>Les 4</t>
  </si>
  <si>
    <t>Les 5</t>
  </si>
  <si>
    <t>Les 6</t>
  </si>
  <si>
    <t xml:space="preserve">Somme </t>
  </si>
  <si>
    <t>Paire</t>
  </si>
  <si>
    <t>2 paires</t>
  </si>
  <si>
    <t>Brelan</t>
  </si>
  <si>
    <t>Carré</t>
  </si>
  <si>
    <t>Full</t>
  </si>
  <si>
    <t>Petite Suite</t>
  </si>
  <si>
    <t>Grande suite</t>
  </si>
  <si>
    <t>Yatzee</t>
  </si>
  <si>
    <t>Chance</t>
  </si>
  <si>
    <t>Total</t>
  </si>
  <si>
    <t>Position</t>
  </si>
  <si>
    <t>Arnaud</t>
  </si>
  <si>
    <t>Maman</t>
  </si>
  <si>
    <t>Papa</t>
  </si>
  <si>
    <t>Alexis</t>
  </si>
  <si>
    <t>Bonus? (+50 si oui)</t>
  </si>
  <si>
    <t>Participants</t>
  </si>
  <si>
    <t>P1</t>
  </si>
  <si>
    <t>P2</t>
  </si>
  <si>
    <t>P3</t>
  </si>
  <si>
    <t>P4</t>
  </si>
  <si>
    <t>Noms des combinaisons (22/04/12)(1)</t>
  </si>
  <si>
    <t>Noms des combinaisons (22/04/12)(2)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</si>
  <si>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</si>
  <si>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</si>
  <si>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</si>
  <si>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</si>
  <si>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</si>
  <si>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</si>
  <si>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</si>
  <si>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</si>
  <si>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</si>
  <si>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</si>
  <si>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</si>
  <si>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</si>
  <si>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Moy</t>
  </si>
  <si>
    <t>Freq Yatzee</t>
  </si>
  <si>
    <t>10/16</t>
  </si>
  <si>
    <t>5/16</t>
  </si>
  <si>
    <t>8/16</t>
  </si>
  <si>
    <t>Score moyen sans Yatzee</t>
  </si>
  <si>
    <t>Partie Bonus</t>
  </si>
  <si>
    <t>Partie Technique</t>
  </si>
  <si>
    <t>Note participants</t>
  </si>
  <si>
    <t>Noms des combinaisons(24/04/2012)</t>
  </si>
  <si>
    <t>Noms des combinaisons (24/04/2012)(2)</t>
  </si>
  <si>
    <t>Max</t>
  </si>
  <si>
    <t>Noms des combinaisons (27/12/2014/1)</t>
  </si>
  <si>
    <t>Noms des combinaisons(27/12/2014-2)</t>
  </si>
  <si>
    <t>Noms des combinaisons (27-11-12-3)</t>
  </si>
  <si>
    <t>Noms des combinaisons(28/12/14-1)</t>
  </si>
  <si>
    <t>Noms des combinaisons(28-12-14-2)</t>
  </si>
  <si>
    <t>Noms des combinaisons(28-12-14-3)</t>
  </si>
  <si>
    <t>Noms des combinaisons (29-12-1)</t>
  </si>
  <si>
    <t>Noms des combinaisons (29-12-2)</t>
  </si>
  <si>
    <t>Ecart moyen</t>
  </si>
  <si>
    <t>Score le + faible</t>
  </si>
  <si>
    <t>Meilleur Score</t>
  </si>
  <si>
    <t>% de yatzée</t>
  </si>
  <si>
    <t>% de victoires</t>
  </si>
  <si>
    <t>Score Moyen</t>
  </si>
  <si>
    <t>Statistiques</t>
  </si>
  <si>
    <t>Parties du 01/13</t>
  </si>
  <si>
    <t>Parties du 31/12</t>
  </si>
  <si>
    <t>Parties du 30/12</t>
  </si>
  <si>
    <t>Parties du 29/12</t>
  </si>
  <si>
    <t>Parties du 28/12</t>
  </si>
  <si>
    <t>Parties du 27/12</t>
  </si>
  <si>
    <t>Participant</t>
  </si>
  <si>
    <t>Noms des combinaisons (25/12/2015)</t>
  </si>
  <si>
    <t>Noms des combinaisons(25/12/2015)</t>
  </si>
  <si>
    <t>Suite complète</t>
  </si>
  <si>
    <t>Cabin (3+2)</t>
  </si>
  <si>
    <t>Tower(4+2)</t>
  </si>
  <si>
    <t>Full Complet (3+3)</t>
  </si>
  <si>
    <t>Maxi Yatzee</t>
  </si>
  <si>
    <t>3 paires</t>
  </si>
  <si>
    <t>Papa(3)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</si>
</sst>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22"/>
      <color theme="9" tint="-0.499984740745262"/>
      <name val="Calibri"/>
      <family val="2"/>
      <scheme val="minor"/>
    </font>
    <font>
      <sz val="22"/>
      <color theme="0" tint="-0.499984740745262"/>
      <name val="Calibri"/>
      <family val="2"/>
      <scheme val="minor"/>
    </font>
    <font>
      <sz val="22"/>
      <color rgb="FF7030A0"/>
      <name val="Calibri"/>
      <family val="2"/>
      <scheme val="minor"/>
    </font>
    <font>
      <sz val="22"/>
      <color theme="2" tint="-0.74999237037263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17" fontId="0" fillId="0" borderId="0" xfId="0" quotePrefix="1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P18"/>
  <sheetViews>
    <sheetView zoomScaleNormal="100" workbookViewId="0">
      <selection activeCell="B15" sqref="B15"/>
    </sheetView>
  </sheetViews>
  <sheetFormatPr baseColWidth="10" defaultRowHeight="15" x14ac:dyDescent="0.25"/>
  <cols>
    <col min="1" max="1" width="18.5703125" customWidth="1"/>
    <col min="2" max="2" width="10.42578125" customWidth="1"/>
    <col min="3" max="3" width="8.5703125" customWidth="1"/>
    <col min="4" max="4" width="8.140625" customWidth="1"/>
    <col min="5" max="6" width="7.85546875" customWidth="1"/>
    <col min="7" max="7" width="7.140625" customWidth="1"/>
    <col min="8" max="9" width="7.42578125" customWidth="1"/>
    <col min="10" max="10" width="7.85546875" customWidth="1"/>
    <col min="11" max="11" width="7.5703125" customWidth="1"/>
    <col min="12" max="12" width="6.140625" customWidth="1"/>
    <col min="13" max="13" width="7.140625" customWidth="1"/>
    <col min="14" max="14" width="6" customWidth="1"/>
    <col min="15" max="15" width="7.85546875" customWidth="1"/>
    <col min="16" max="16" width="9" customWidth="1"/>
  </cols>
  <sheetData>
    <row r="1" spans="1:16" x14ac:dyDescent="0.25">
      <c r="A1" t="s">
        <v>76</v>
      </c>
      <c r="B1" s="7" t="s">
        <v>75</v>
      </c>
      <c r="C1" s="7"/>
      <c r="D1" s="7" t="s">
        <v>74</v>
      </c>
      <c r="E1" s="7"/>
      <c r="F1" s="7"/>
      <c r="G1" s="7" t="s">
        <v>73</v>
      </c>
      <c r="H1" s="7"/>
      <c r="I1" s="7"/>
      <c r="J1" s="7" t="s">
        <v>72</v>
      </c>
      <c r="K1" s="7"/>
      <c r="L1" s="7" t="s">
        <v>71</v>
      </c>
      <c r="M1" s="7"/>
      <c r="N1" s="7"/>
      <c r="O1" s="7" t="s">
        <v>70</v>
      </c>
      <c r="P1" s="7"/>
    </row>
    <row r="2" spans="1:16" x14ac:dyDescent="0.25">
      <c r="B2" s="7"/>
      <c r="C2" s="7"/>
      <c r="D2" s="7"/>
      <c r="E2" s="7"/>
      <c r="F2" s="7"/>
      <c r="G2" s="7"/>
      <c r="H2" s="7"/>
      <c r="I2" s="7"/>
      <c r="J2" s="7"/>
      <c r="K2" s="7"/>
    </row>
    <row r="3" spans="1:16" x14ac:dyDescent="0.25">
      <c r="A3" t="s">
        <v>22</v>
      </c>
      <c r="B3">
        <v>257</v>
      </c>
      <c r="C3">
        <v>216</v>
      </c>
      <c r="D3">
        <v>155</v>
      </c>
      <c r="E3">
        <v>227</v>
      </c>
      <c r="F3">
        <v>170</v>
      </c>
      <c r="G3">
        <v>232</v>
      </c>
      <c r="H3">
        <v>241</v>
      </c>
      <c r="I3">
        <v>190</v>
      </c>
      <c r="J3">
        <v>282</v>
      </c>
      <c r="K3">
        <v>241</v>
      </c>
      <c r="L3">
        <v>232</v>
      </c>
      <c r="M3">
        <v>227</v>
      </c>
      <c r="N3">
        <v>219</v>
      </c>
      <c r="O3">
        <v>262</v>
      </c>
      <c r="P3">
        <v>224</v>
      </c>
    </row>
    <row r="4" spans="1:16" x14ac:dyDescent="0.25">
      <c r="A4" t="s">
        <v>19</v>
      </c>
      <c r="B4">
        <v>239</v>
      </c>
      <c r="C4">
        <v>306</v>
      </c>
      <c r="D4">
        <v>275</v>
      </c>
      <c r="E4">
        <v>214</v>
      </c>
      <c r="F4">
        <v>209</v>
      </c>
      <c r="G4">
        <v>250</v>
      </c>
      <c r="H4">
        <v>310</v>
      </c>
      <c r="I4">
        <v>204</v>
      </c>
      <c r="J4">
        <v>170</v>
      </c>
      <c r="K4">
        <v>272</v>
      </c>
      <c r="L4">
        <v>249</v>
      </c>
      <c r="M4">
        <v>238</v>
      </c>
      <c r="N4">
        <v>264</v>
      </c>
      <c r="O4">
        <v>115</v>
      </c>
      <c r="P4">
        <v>253</v>
      </c>
    </row>
    <row r="5" spans="1:16" x14ac:dyDescent="0.25">
      <c r="A5" t="s">
        <v>20</v>
      </c>
      <c r="B5">
        <v>201</v>
      </c>
      <c r="C5">
        <v>269</v>
      </c>
      <c r="D5">
        <v>202</v>
      </c>
      <c r="E5">
        <v>243</v>
      </c>
      <c r="F5">
        <v>266</v>
      </c>
      <c r="G5">
        <v>259</v>
      </c>
      <c r="H5">
        <v>181</v>
      </c>
      <c r="I5">
        <v>260</v>
      </c>
      <c r="J5">
        <v>178</v>
      </c>
      <c r="K5">
        <v>256</v>
      </c>
      <c r="L5">
        <v>314</v>
      </c>
      <c r="M5">
        <v>103</v>
      </c>
      <c r="N5">
        <v>302</v>
      </c>
      <c r="O5">
        <v>270</v>
      </c>
      <c r="P5">
        <v>194</v>
      </c>
    </row>
    <row r="6" spans="1:16" x14ac:dyDescent="0.25">
      <c r="A6" t="s">
        <v>21</v>
      </c>
      <c r="B6">
        <v>214</v>
      </c>
      <c r="C6">
        <v>254</v>
      </c>
      <c r="D6">
        <v>245</v>
      </c>
      <c r="E6">
        <v>225</v>
      </c>
      <c r="F6">
        <v>284</v>
      </c>
      <c r="G6">
        <v>204</v>
      </c>
      <c r="H6">
        <v>286</v>
      </c>
      <c r="I6">
        <v>232</v>
      </c>
      <c r="J6">
        <v>249</v>
      </c>
      <c r="K6">
        <v>267</v>
      </c>
      <c r="L6">
        <v>280</v>
      </c>
      <c r="M6">
        <v>223</v>
      </c>
      <c r="N6">
        <v>250</v>
      </c>
      <c r="O6">
        <v>258</v>
      </c>
      <c r="P6">
        <v>215</v>
      </c>
    </row>
    <row r="9" spans="1:16" x14ac:dyDescent="0.25">
      <c r="A9" t="s">
        <v>69</v>
      </c>
      <c r="B9" s="7" t="s">
        <v>68</v>
      </c>
      <c r="C9" s="7"/>
      <c r="D9" s="7" t="s">
        <v>67</v>
      </c>
      <c r="E9" s="7"/>
      <c r="F9" s="7" t="s">
        <v>66</v>
      </c>
      <c r="G9" s="7"/>
      <c r="H9" s="7" t="s">
        <v>65</v>
      </c>
      <c r="I9" s="7"/>
      <c r="J9" s="7" t="s">
        <v>64</v>
      </c>
      <c r="K9" s="7"/>
      <c r="L9" s="7" t="s">
        <v>63</v>
      </c>
      <c r="M9" s="7"/>
    </row>
    <row r="10" spans="1:16" x14ac:dyDescent="0.25">
      <c r="A10" t="s">
        <v>22</v>
      </c>
      <c r="B10" s="7">
        <f>AVERAGEIF(B3:P3,"&gt;0")</f>
        <v>225</v>
      </c>
      <c r="C10" s="7"/>
      <c r="D10" s="8">
        <f>2/COUNTA(B3:P3)</f>
        <v>0.13333333333333333</v>
      </c>
      <c r="E10" s="8"/>
      <c r="F10" s="8">
        <f>5/COUNTA(B3:P3)</f>
        <v>0.33333333333333331</v>
      </c>
      <c r="G10" s="7"/>
      <c r="H10" s="7">
        <f>MAX(B3:P3)</f>
        <v>282</v>
      </c>
      <c r="I10" s="7"/>
      <c r="J10" s="7">
        <f>MIN(B3:P3)</f>
        <v>155</v>
      </c>
      <c r="K10" s="7"/>
      <c r="L10" s="7">
        <f>AVEDEV(B3:P3)</f>
        <v>23.466666666666665</v>
      </c>
      <c r="M10" s="7"/>
    </row>
    <row r="11" spans="1:16" x14ac:dyDescent="0.25">
      <c r="A11" t="s">
        <v>19</v>
      </c>
      <c r="B11" s="7">
        <f>AVERAGEIF(B4:P4,"&gt;0")</f>
        <v>237.86666666666667</v>
      </c>
      <c r="C11" s="7"/>
      <c r="D11" s="8">
        <f>6/COUNTA(B4:P4)</f>
        <v>0.4</v>
      </c>
      <c r="E11" s="8"/>
      <c r="F11" s="8">
        <f>6/COUNTA(B4:P4)</f>
        <v>0.4</v>
      </c>
      <c r="G11" s="7"/>
      <c r="H11" s="7">
        <f>MAX(B4:P4)</f>
        <v>310</v>
      </c>
      <c r="I11" s="7"/>
      <c r="J11" s="7">
        <f>MIN(B4:P4)</f>
        <v>115</v>
      </c>
      <c r="K11" s="7"/>
      <c r="L11" s="7">
        <f>AVEDEV(B4:P4)</f>
        <v>36.977777777777774</v>
      </c>
      <c r="M11" s="7"/>
    </row>
    <row r="12" spans="1:16" x14ac:dyDescent="0.25">
      <c r="A12" t="s">
        <v>20</v>
      </c>
      <c r="B12" s="7">
        <f>AVERAGEIF(B5:P5,"&gt;0")</f>
        <v>233.2</v>
      </c>
      <c r="C12" s="7"/>
      <c r="D12" s="8">
        <f>6/COUNTA(B5:P5)</f>
        <v>0.4</v>
      </c>
      <c r="E12" s="8"/>
      <c r="F12" s="8">
        <f>7/COUNTA(B5:P5)</f>
        <v>0.46666666666666667</v>
      </c>
      <c r="G12" s="7"/>
      <c r="H12" s="7">
        <f>MAX(B5:P5)</f>
        <v>314</v>
      </c>
      <c r="I12" s="7"/>
      <c r="J12" s="7">
        <f>MIN(B5:P5)</f>
        <v>103</v>
      </c>
      <c r="K12" s="7"/>
      <c r="L12" s="7">
        <f>AVEDEV(B5:P5)</f>
        <v>45.360000000000007</v>
      </c>
      <c r="M12" s="7"/>
    </row>
    <row r="13" spans="1:16" x14ac:dyDescent="0.25">
      <c r="A13" t="s">
        <v>21</v>
      </c>
      <c r="B13" s="7">
        <f>AVERAGEIF(B6:P6,"&gt;0")</f>
        <v>245.73333333333332</v>
      </c>
      <c r="C13" s="7"/>
      <c r="D13" s="8">
        <f>1/COUNTA(B6:P6)</f>
        <v>6.6666666666666666E-2</v>
      </c>
      <c r="E13" s="8"/>
      <c r="F13" s="8">
        <f>7/COUNTA(B6:P6)</f>
        <v>0.46666666666666667</v>
      </c>
      <c r="G13" s="7"/>
      <c r="H13" s="7">
        <f>MAX(B6:P6)</f>
        <v>286</v>
      </c>
      <c r="I13" s="7"/>
      <c r="J13" s="7">
        <f>MIN(B6:P6)</f>
        <v>204</v>
      </c>
      <c r="K13" s="7"/>
      <c r="L13" s="7">
        <f>AVEDEV(B6:P6)</f>
        <v>21.617777777777778</v>
      </c>
      <c r="M13" s="7"/>
    </row>
    <row r="15" spans="1:16" x14ac:dyDescent="0.25">
      <c r="A15" t="s">
        <v>22</v>
      </c>
      <c r="B15">
        <v>243</v>
      </c>
      <c r="C15">
        <v>243</v>
      </c>
      <c r="D15">
        <v>266</v>
      </c>
      <c r="E15">
        <v>275</v>
      </c>
      <c r="F15">
        <v>262</v>
      </c>
      <c r="G15">
        <v>224</v>
      </c>
    </row>
    <row r="16" spans="1:16" x14ac:dyDescent="0.25">
      <c r="A16" t="s">
        <v>19</v>
      </c>
      <c r="B16">
        <v>206</v>
      </c>
      <c r="C16">
        <v>193</v>
      </c>
      <c r="D16">
        <v>222</v>
      </c>
      <c r="E16">
        <v>235</v>
      </c>
      <c r="F16">
        <v>204</v>
      </c>
      <c r="G16">
        <v>208</v>
      </c>
    </row>
    <row r="17" spans="1:7" x14ac:dyDescent="0.25">
      <c r="A17" t="s">
        <v>20</v>
      </c>
      <c r="B17">
        <v>268</v>
      </c>
      <c r="C17">
        <v>187</v>
      </c>
      <c r="D17">
        <v>304</v>
      </c>
      <c r="E17">
        <v>253</v>
      </c>
      <c r="F17">
        <v>215</v>
      </c>
      <c r="G17">
        <v>215</v>
      </c>
    </row>
    <row r="18" spans="1:7" x14ac:dyDescent="0.25">
      <c r="A18" t="s">
        <v>21</v>
      </c>
      <c r="B18">
        <v>241</v>
      </c>
      <c r="C18">
        <v>275</v>
      </c>
      <c r="D18">
        <v>153</v>
      </c>
      <c r="E18">
        <v>283</v>
      </c>
      <c r="F18">
        <v>253</v>
      </c>
      <c r="G18">
        <v>274</v>
      </c>
    </row>
  </sheetData>
  <mergeCells count="40">
    <mergeCell ref="F9:G9"/>
    <mergeCell ref="F10:G10"/>
    <mergeCell ref="F11:G11"/>
    <mergeCell ref="F12:G12"/>
    <mergeCell ref="F13:G13"/>
    <mergeCell ref="H9:I9"/>
    <mergeCell ref="H10:I10"/>
    <mergeCell ref="H11:I11"/>
    <mergeCell ref="H12:I12"/>
    <mergeCell ref="H13:I13"/>
    <mergeCell ref="B1:C1"/>
    <mergeCell ref="D1:F1"/>
    <mergeCell ref="G1:I1"/>
    <mergeCell ref="J1:K1"/>
    <mergeCell ref="B2:C2"/>
    <mergeCell ref="D2:F2"/>
    <mergeCell ref="G2:I2"/>
    <mergeCell ref="J2:K2"/>
    <mergeCell ref="B13:C13"/>
    <mergeCell ref="D9:E9"/>
    <mergeCell ref="D10:E10"/>
    <mergeCell ref="D11:E11"/>
    <mergeCell ref="D12:E12"/>
    <mergeCell ref="D13:E13"/>
    <mergeCell ref="B9:C9"/>
    <mergeCell ref="B10:C10"/>
    <mergeCell ref="B11:C11"/>
    <mergeCell ref="B12:C12"/>
    <mergeCell ref="J10:K10"/>
    <mergeCell ref="J11:K11"/>
    <mergeCell ref="O1:P1"/>
    <mergeCell ref="J12:K12"/>
    <mergeCell ref="J13:K13"/>
    <mergeCell ref="L9:M9"/>
    <mergeCell ref="L10:M10"/>
    <mergeCell ref="L11:M11"/>
    <mergeCell ref="L12:M12"/>
    <mergeCell ref="L13:M13"/>
    <mergeCell ref="L1:N1"/>
    <mergeCell ref="J9:K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:E23"/>
  <sheetViews>
    <sheetView topLeftCell="A16" workbookViewId="0">
      <selection activeCell="D22" sqref="D22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</cols>
  <sheetData>
    <row r="1" spans="1:5" x14ac:dyDescent="0.25">
      <c r="A1" t="s">
        <v>0</v>
      </c>
      <c r="B1" t="s">
        <v>19</v>
      </c>
      <c r="C1" t="s">
        <v>22</v>
      </c>
      <c r="D1" t="s">
        <v>20</v>
      </c>
      <c r="E1" t="s">
        <v>21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  <c r="B9">
        <f>B3+B4+B5+B6+B7+B8</f>
        <v>0</v>
      </c>
      <c r="C9">
        <f>C3+C4+C5+C6+C7+C8</f>
        <v>0</v>
      </c>
      <c r="D9">
        <f>D3+D4+D5+D6+D7+D8</f>
        <v>0</v>
      </c>
      <c r="E9">
        <f>E3+E4+E5+E6+E7+E8</f>
        <v>0</v>
      </c>
    </row>
    <row r="10" spans="1:5" x14ac:dyDescent="0.25">
      <c r="A10" t="s">
        <v>23</v>
      </c>
      <c r="B10">
        <f>IF(B9&gt;62,B9+50,B9)</f>
        <v>0</v>
      </c>
      <c r="C10">
        <f>IF(C9&gt;62,C9+50,C9)</f>
        <v>0</v>
      </c>
      <c r="D10">
        <f>IF(D9&gt;62,D9+50,D9)</f>
        <v>0</v>
      </c>
      <c r="E10">
        <f>IF(E9&gt;62,E9+50,E9)</f>
        <v>0</v>
      </c>
    </row>
    <row r="12" spans="1:5" x14ac:dyDescent="0.25">
      <c r="A12" t="s">
        <v>8</v>
      </c>
      <c r="B12">
        <v>159</v>
      </c>
      <c r="C12">
        <v>120</v>
      </c>
      <c r="D12">
        <v>216</v>
      </c>
      <c r="E12">
        <v>234</v>
      </c>
    </row>
    <row r="13" spans="1:5" x14ac:dyDescent="0.25">
      <c r="A13" t="s">
        <v>9</v>
      </c>
    </row>
    <row r="14" spans="1:5" x14ac:dyDescent="0.25">
      <c r="A14" t="s">
        <v>10</v>
      </c>
    </row>
    <row r="15" spans="1:5" x14ac:dyDescent="0.25">
      <c r="A15" t="s">
        <v>11</v>
      </c>
    </row>
    <row r="16" spans="1:5" x14ac:dyDescent="0.25">
      <c r="A16" t="s">
        <v>12</v>
      </c>
    </row>
    <row r="17" spans="1:5" x14ac:dyDescent="0.25">
      <c r="A17" t="s">
        <v>13</v>
      </c>
    </row>
    <row r="18" spans="1:5" x14ac:dyDescent="0.25">
      <c r="A18" t="s">
        <v>14</v>
      </c>
    </row>
    <row r="19" spans="1:5" x14ac:dyDescent="0.25">
      <c r="A19" t="s">
        <v>15</v>
      </c>
      <c r="B19">
        <v>50</v>
      </c>
      <c r="C19">
        <v>50</v>
      </c>
      <c r="D19">
        <v>50</v>
      </c>
      <c r="E19">
        <v>50</v>
      </c>
    </row>
    <row r="20" spans="1:5" x14ac:dyDescent="0.25">
      <c r="A20" t="s">
        <v>16</v>
      </c>
    </row>
    <row r="22" spans="1:5" x14ac:dyDescent="0.25">
      <c r="A22" t="s">
        <v>17</v>
      </c>
      <c r="B22">
        <f>B10+B12+B13+B14+B15+B16+B17+B18+B19+B20</f>
        <v>209</v>
      </c>
      <c r="C22">
        <f>C10+C12+C13+C14+C15+C16+C17+C18+C19+C20</f>
        <v>170</v>
      </c>
      <c r="D22">
        <f>D10+D12+D13+D14+D15+D16+D17+D18+D19+D20</f>
        <v>266</v>
      </c>
      <c r="E22">
        <f>E10+E12+E13+E14+E15+E16+E17+E18+E19+E20</f>
        <v>284</v>
      </c>
    </row>
    <row r="23" spans="1:5" x14ac:dyDescent="0.25">
      <c r="A23" t="s">
        <v>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/>
  <dimension ref="A1:E23"/>
  <sheetViews>
    <sheetView topLeftCell="A13" workbookViewId="0">
      <selection activeCell="C20" sqref="C20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</cols>
  <sheetData>
    <row r="1" spans="1:5" x14ac:dyDescent="0.25">
      <c r="A1" t="s">
        <v>0</v>
      </c>
      <c r="B1" t="s">
        <v>19</v>
      </c>
      <c r="C1" t="s">
        <v>22</v>
      </c>
      <c r="D1" t="s">
        <v>20</v>
      </c>
      <c r="E1" t="s">
        <v>21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  <c r="B9">
        <f>B3+B4+B5+B6+B7+B8</f>
        <v>0</v>
      </c>
      <c r="C9">
        <f>C3+C4+C5+C6+C7+C8</f>
        <v>0</v>
      </c>
      <c r="D9">
        <f>D3+D4+D5+D6+D7+D8</f>
        <v>0</v>
      </c>
      <c r="E9">
        <f>E3+E4+E5+E6+E7+E8</f>
        <v>0</v>
      </c>
    </row>
    <row r="10" spans="1:5" x14ac:dyDescent="0.25">
      <c r="A10" t="s">
        <v>23</v>
      </c>
      <c r="B10">
        <f>IF(B9&gt;62,B9+50,B9)</f>
        <v>0</v>
      </c>
      <c r="C10">
        <f>IF(C9&gt;62,C9+50,C9)</f>
        <v>0</v>
      </c>
      <c r="D10">
        <f>IF(D9&gt;62,D9+50,D9)</f>
        <v>0</v>
      </c>
      <c r="E10">
        <f>IF(E9&gt;62,E9+50,E9)</f>
        <v>0</v>
      </c>
    </row>
    <row r="12" spans="1:5" x14ac:dyDescent="0.25">
      <c r="A12" t="s">
        <v>8</v>
      </c>
      <c r="B12">
        <v>200</v>
      </c>
      <c r="C12">
        <v>232</v>
      </c>
      <c r="D12">
        <v>209</v>
      </c>
      <c r="E12">
        <v>154</v>
      </c>
    </row>
    <row r="13" spans="1:5" x14ac:dyDescent="0.25">
      <c r="A13" t="s">
        <v>9</v>
      </c>
    </row>
    <row r="14" spans="1:5" x14ac:dyDescent="0.25">
      <c r="A14" t="s">
        <v>10</v>
      </c>
    </row>
    <row r="15" spans="1:5" x14ac:dyDescent="0.25">
      <c r="A15" t="s">
        <v>11</v>
      </c>
    </row>
    <row r="16" spans="1:5" x14ac:dyDescent="0.25">
      <c r="A16" t="s">
        <v>12</v>
      </c>
    </row>
    <row r="17" spans="1:5" x14ac:dyDescent="0.25">
      <c r="A17" t="s">
        <v>13</v>
      </c>
    </row>
    <row r="18" spans="1:5" x14ac:dyDescent="0.25">
      <c r="A18" t="s">
        <v>14</v>
      </c>
    </row>
    <row r="19" spans="1:5" x14ac:dyDescent="0.25">
      <c r="A19" t="s">
        <v>15</v>
      </c>
      <c r="B19">
        <v>50</v>
      </c>
      <c r="C19">
        <v>0</v>
      </c>
      <c r="D19">
        <v>50</v>
      </c>
      <c r="E19">
        <v>50</v>
      </c>
    </row>
    <row r="20" spans="1:5" x14ac:dyDescent="0.25">
      <c r="A20" t="s">
        <v>16</v>
      </c>
    </row>
    <row r="22" spans="1:5" x14ac:dyDescent="0.25">
      <c r="A22" t="s">
        <v>17</v>
      </c>
      <c r="B22">
        <f>B10+B12+B13+B14+B15+B16+B17+B18+B19+B20</f>
        <v>250</v>
      </c>
      <c r="C22">
        <f>C10+C12+C13+C14+C15+C16+C17+C18+C19+C20</f>
        <v>232</v>
      </c>
      <c r="D22">
        <f>D10+D12+D13+D14+D15+D16+D17+D18+D19+D20</f>
        <v>259</v>
      </c>
      <c r="E22">
        <f>E10+E12+E13+E14+E15+E16+E17+E18+E19+E20</f>
        <v>204</v>
      </c>
    </row>
    <row r="23" spans="1:5" x14ac:dyDescent="0.25">
      <c r="A23" t="s">
        <v>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2"/>
  <dimension ref="A1:E23"/>
  <sheetViews>
    <sheetView topLeftCell="A14" workbookViewId="0">
      <selection activeCell="B20" sqref="B20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</cols>
  <sheetData>
    <row r="1" spans="1:5" x14ac:dyDescent="0.25">
      <c r="A1" t="s">
        <v>0</v>
      </c>
      <c r="B1" t="s">
        <v>19</v>
      </c>
      <c r="C1" t="s">
        <v>22</v>
      </c>
      <c r="D1" t="s">
        <v>20</v>
      </c>
      <c r="E1" t="s">
        <v>21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  <c r="B9">
        <f>B3+B4+B5+B6+B7+B8</f>
        <v>0</v>
      </c>
      <c r="C9">
        <f>C3+C4+C5+C6+C7+C8</f>
        <v>0</v>
      </c>
      <c r="D9">
        <f>D3+D4+D5+D6+D7+D8</f>
        <v>0</v>
      </c>
      <c r="E9">
        <f>E3+E4+E5+E6+E7+E8</f>
        <v>0</v>
      </c>
    </row>
    <row r="10" spans="1:5" x14ac:dyDescent="0.25">
      <c r="A10" t="s">
        <v>23</v>
      </c>
      <c r="B10">
        <f>IF(B9&gt;62,B9+50,B9)</f>
        <v>0</v>
      </c>
      <c r="C10">
        <f>IF(C9&gt;62,C9+50,C9)</f>
        <v>0</v>
      </c>
      <c r="D10">
        <f>IF(D9&gt;62,D9+50,D9)</f>
        <v>0</v>
      </c>
      <c r="E10">
        <f>IF(E9&gt;62,E9+50,E9)</f>
        <v>0</v>
      </c>
    </row>
    <row r="12" spans="1:5" x14ac:dyDescent="0.25">
      <c r="A12" t="s">
        <v>8</v>
      </c>
      <c r="B12">
        <v>310</v>
      </c>
      <c r="C12">
        <v>241</v>
      </c>
      <c r="D12">
        <v>131</v>
      </c>
      <c r="E12">
        <v>236</v>
      </c>
    </row>
    <row r="13" spans="1:5" x14ac:dyDescent="0.25">
      <c r="A13" t="s">
        <v>9</v>
      </c>
    </row>
    <row r="14" spans="1:5" x14ac:dyDescent="0.25">
      <c r="A14" t="s">
        <v>10</v>
      </c>
    </row>
    <row r="15" spans="1:5" x14ac:dyDescent="0.25">
      <c r="A15" t="s">
        <v>11</v>
      </c>
    </row>
    <row r="16" spans="1:5" x14ac:dyDescent="0.25">
      <c r="A16" t="s">
        <v>12</v>
      </c>
    </row>
    <row r="17" spans="1:5" x14ac:dyDescent="0.25">
      <c r="A17" t="s">
        <v>13</v>
      </c>
    </row>
    <row r="18" spans="1:5" x14ac:dyDescent="0.25">
      <c r="A18" t="s">
        <v>14</v>
      </c>
    </row>
    <row r="19" spans="1:5" x14ac:dyDescent="0.25">
      <c r="A19" t="s">
        <v>15</v>
      </c>
      <c r="B19">
        <v>0</v>
      </c>
      <c r="C19">
        <v>0</v>
      </c>
      <c r="D19">
        <v>50</v>
      </c>
      <c r="E19">
        <v>50</v>
      </c>
    </row>
    <row r="20" spans="1:5" x14ac:dyDescent="0.25">
      <c r="A20" t="s">
        <v>16</v>
      </c>
    </row>
    <row r="22" spans="1:5" x14ac:dyDescent="0.25">
      <c r="A22" t="s">
        <v>17</v>
      </c>
      <c r="B22">
        <f>B10+B12+B13+B14+B15+B16+B17+B18+B19+B20</f>
        <v>310</v>
      </c>
      <c r="C22">
        <f>C10+C12+C13+C14+C15+C16+C17+C18+C19+C20</f>
        <v>241</v>
      </c>
      <c r="D22">
        <f>D10+D12+D13+D14+D15+D16+D17+D18+D19+D20</f>
        <v>181</v>
      </c>
      <c r="E22">
        <f>E10+E12+E13+E14+E15+E16+E17+E18+E19+E20</f>
        <v>286</v>
      </c>
    </row>
    <row r="23" spans="1:5" x14ac:dyDescent="0.25">
      <c r="A23" t="s">
        <v>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3"/>
  <dimension ref="A1:E23"/>
  <sheetViews>
    <sheetView topLeftCell="A14" workbookViewId="0">
      <selection activeCell="E7" sqref="E7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</cols>
  <sheetData>
    <row r="1" spans="1:5" x14ac:dyDescent="0.25">
      <c r="A1" t="s">
        <v>0</v>
      </c>
      <c r="B1" t="s">
        <v>19</v>
      </c>
      <c r="C1" t="s">
        <v>22</v>
      </c>
      <c r="D1" t="s">
        <v>20</v>
      </c>
      <c r="E1" t="s">
        <v>21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  <c r="B9">
        <f>B3+B4+B5+B6+B7+B8</f>
        <v>0</v>
      </c>
      <c r="C9">
        <f>C3+C4+C5+C6+C7+C8</f>
        <v>0</v>
      </c>
      <c r="D9">
        <f>D3+D4+D5+D6+D7+D8</f>
        <v>0</v>
      </c>
      <c r="E9">
        <f>E3+E4+E5+E6+E7+E8</f>
        <v>0</v>
      </c>
    </row>
    <row r="10" spans="1:5" x14ac:dyDescent="0.25">
      <c r="A10" t="s">
        <v>23</v>
      </c>
      <c r="B10">
        <f>IF(B9&gt;62,B9+50,B9)</f>
        <v>0</v>
      </c>
      <c r="C10">
        <f>IF(C9&gt;62,C9+50,C9)</f>
        <v>0</v>
      </c>
      <c r="D10">
        <f>IF(D9&gt;62,D9+50,D9)</f>
        <v>0</v>
      </c>
      <c r="E10">
        <f>IF(E9&gt;62,E9+50,E9)</f>
        <v>0</v>
      </c>
    </row>
    <row r="12" spans="1:5" x14ac:dyDescent="0.25">
      <c r="A12" t="s">
        <v>8</v>
      </c>
      <c r="B12">
        <v>204</v>
      </c>
      <c r="C12">
        <v>190</v>
      </c>
      <c r="D12">
        <v>260</v>
      </c>
      <c r="E12">
        <v>232</v>
      </c>
    </row>
    <row r="13" spans="1:5" x14ac:dyDescent="0.25">
      <c r="A13" t="s">
        <v>9</v>
      </c>
    </row>
    <row r="14" spans="1:5" x14ac:dyDescent="0.25">
      <c r="A14" t="s">
        <v>10</v>
      </c>
    </row>
    <row r="15" spans="1:5" x14ac:dyDescent="0.25">
      <c r="A15" t="s">
        <v>11</v>
      </c>
    </row>
    <row r="16" spans="1:5" x14ac:dyDescent="0.25">
      <c r="A16" t="s">
        <v>12</v>
      </c>
    </row>
    <row r="17" spans="1:5" x14ac:dyDescent="0.25">
      <c r="A17" t="s">
        <v>13</v>
      </c>
    </row>
    <row r="18" spans="1:5" x14ac:dyDescent="0.25">
      <c r="A18" t="s">
        <v>14</v>
      </c>
    </row>
    <row r="19" spans="1:5" x14ac:dyDescent="0.25">
      <c r="A19" t="s">
        <v>15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t="s">
        <v>16</v>
      </c>
    </row>
    <row r="22" spans="1:5" x14ac:dyDescent="0.25">
      <c r="A22" t="s">
        <v>17</v>
      </c>
      <c r="B22">
        <f>B10+B12+B13+B14+B15+B16+B17+B18+B19+B20</f>
        <v>204</v>
      </c>
      <c r="C22">
        <f>C10+C12+C13+C14+C15+C16+C17+C18+C19+C20</f>
        <v>190</v>
      </c>
      <c r="D22">
        <f>D10+D12+D13+D14+D15+D16+D17+D18+D19+D20</f>
        <v>260</v>
      </c>
      <c r="E22">
        <f>E10+E12+E13+E14+E15+E16+E17+E18+E19+E20</f>
        <v>232</v>
      </c>
    </row>
    <row r="23" spans="1:5" x14ac:dyDescent="0.25">
      <c r="A23" t="s">
        <v>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4"/>
  <dimension ref="A1:E23"/>
  <sheetViews>
    <sheetView topLeftCell="A14" workbookViewId="0">
      <selection activeCell="E12" sqref="E12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</cols>
  <sheetData>
    <row r="1" spans="1:5" x14ac:dyDescent="0.25">
      <c r="A1" t="s">
        <v>0</v>
      </c>
      <c r="B1" t="s">
        <v>19</v>
      </c>
      <c r="C1" t="s">
        <v>22</v>
      </c>
      <c r="D1" t="s">
        <v>20</v>
      </c>
      <c r="E1" t="s">
        <v>21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  <c r="B9">
        <f>B3+B4+B5+B6+B7+B8</f>
        <v>0</v>
      </c>
      <c r="C9">
        <f>C3+C4+C5+C6+C7+C8</f>
        <v>0</v>
      </c>
      <c r="D9">
        <f>D3+D4+D5+D6+D7+D8</f>
        <v>0</v>
      </c>
      <c r="E9">
        <f>E3+E4+E5+E6+E7+E8</f>
        <v>0</v>
      </c>
    </row>
    <row r="10" spans="1:5" x14ac:dyDescent="0.25">
      <c r="A10" t="s">
        <v>23</v>
      </c>
      <c r="B10">
        <f>IF(B9&gt;62,B9+50,B9)</f>
        <v>0</v>
      </c>
      <c r="C10">
        <f>IF(C9&gt;62,C9+50,C9)</f>
        <v>0</v>
      </c>
      <c r="D10">
        <f>IF(D9&gt;62,D9+50,D9)</f>
        <v>0</v>
      </c>
      <c r="E10">
        <f>IF(E9&gt;62,E9+50,E9)</f>
        <v>0</v>
      </c>
    </row>
    <row r="12" spans="1:5" x14ac:dyDescent="0.25">
      <c r="A12" t="s">
        <v>8</v>
      </c>
      <c r="B12">
        <v>170</v>
      </c>
      <c r="C12">
        <v>282</v>
      </c>
      <c r="D12">
        <v>178</v>
      </c>
      <c r="E12">
        <v>242</v>
      </c>
    </row>
    <row r="13" spans="1:5" x14ac:dyDescent="0.25">
      <c r="A13" t="s">
        <v>9</v>
      </c>
    </row>
    <row r="14" spans="1:5" x14ac:dyDescent="0.25">
      <c r="A14" t="s">
        <v>10</v>
      </c>
    </row>
    <row r="15" spans="1:5" x14ac:dyDescent="0.25">
      <c r="A15" t="s">
        <v>11</v>
      </c>
    </row>
    <row r="16" spans="1:5" x14ac:dyDescent="0.25">
      <c r="A16" t="s">
        <v>12</v>
      </c>
    </row>
    <row r="17" spans="1:5" x14ac:dyDescent="0.25">
      <c r="A17" t="s">
        <v>13</v>
      </c>
    </row>
    <row r="18" spans="1:5" x14ac:dyDescent="0.25">
      <c r="A18" t="s">
        <v>14</v>
      </c>
    </row>
    <row r="19" spans="1:5" x14ac:dyDescent="0.25">
      <c r="A19" t="s">
        <v>15</v>
      </c>
    </row>
    <row r="20" spans="1:5" x14ac:dyDescent="0.25">
      <c r="A20" t="s">
        <v>16</v>
      </c>
    </row>
    <row r="22" spans="1:5" x14ac:dyDescent="0.25">
      <c r="A22" t="s">
        <v>17</v>
      </c>
      <c r="B22">
        <f>B10+B12+B13+B14+B15+B16+B17+B18+B19+B20</f>
        <v>170</v>
      </c>
      <c r="C22">
        <f>C10+C12+C13+C14+C15+C16+C17+C18+C19+C20</f>
        <v>282</v>
      </c>
      <c r="D22">
        <f>D10+D12+D13+D14+D15+D16+D17+D18+D19+D20</f>
        <v>178</v>
      </c>
      <c r="E22">
        <f>E10+E12+E13+E14+E15+E16+E17+E18+E19+E20</f>
        <v>242</v>
      </c>
    </row>
    <row r="23" spans="1:5" x14ac:dyDescent="0.25">
      <c r="A23" t="s">
        <v>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5"/>
  <dimension ref="A1:E23"/>
  <sheetViews>
    <sheetView topLeftCell="A14" workbookViewId="0">
      <selection activeCell="B9" sqref="B9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</cols>
  <sheetData>
    <row r="1" spans="1:5" x14ac:dyDescent="0.25">
      <c r="A1" t="s">
        <v>0</v>
      </c>
      <c r="B1" t="s">
        <v>19</v>
      </c>
      <c r="C1" t="s">
        <v>22</v>
      </c>
      <c r="D1" t="s">
        <v>20</v>
      </c>
      <c r="E1" t="s">
        <v>21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  <c r="B9">
        <f>B3+B4+B5+B6+B7+B8</f>
        <v>0</v>
      </c>
      <c r="C9">
        <f>C3+C4+C5+C6+C7+C8</f>
        <v>0</v>
      </c>
      <c r="D9">
        <f>D3+D4+D5+D6+D7+D8</f>
        <v>0</v>
      </c>
      <c r="E9">
        <f>E3+E4+E5+E6+E7+E8</f>
        <v>0</v>
      </c>
    </row>
    <row r="10" spans="1:5" x14ac:dyDescent="0.25">
      <c r="A10" t="s">
        <v>23</v>
      </c>
      <c r="B10">
        <f>IF(B9&gt;62,B9+50,B9)</f>
        <v>0</v>
      </c>
      <c r="C10">
        <f>IF(C9&gt;62,C9+50,C9)</f>
        <v>0</v>
      </c>
      <c r="D10">
        <f>IF(D9&gt;62,D9+50,D9)</f>
        <v>0</v>
      </c>
      <c r="E10">
        <f>IF(E9&gt;62,E9+50,E9)</f>
        <v>0</v>
      </c>
    </row>
    <row r="12" spans="1:5" x14ac:dyDescent="0.25">
      <c r="A12" t="s">
        <v>8</v>
      </c>
      <c r="B12">
        <v>272</v>
      </c>
      <c r="C12">
        <v>241</v>
      </c>
      <c r="D12">
        <v>256</v>
      </c>
      <c r="E12">
        <v>267</v>
      </c>
    </row>
    <row r="13" spans="1:5" x14ac:dyDescent="0.25">
      <c r="A13" t="s">
        <v>9</v>
      </c>
    </row>
    <row r="14" spans="1:5" x14ac:dyDescent="0.25">
      <c r="A14" t="s">
        <v>10</v>
      </c>
    </row>
    <row r="15" spans="1:5" x14ac:dyDescent="0.25">
      <c r="A15" t="s">
        <v>11</v>
      </c>
    </row>
    <row r="16" spans="1:5" x14ac:dyDescent="0.25">
      <c r="A16" t="s">
        <v>12</v>
      </c>
    </row>
    <row r="17" spans="1:5" x14ac:dyDescent="0.25">
      <c r="A17" t="s">
        <v>13</v>
      </c>
    </row>
    <row r="18" spans="1:5" x14ac:dyDescent="0.25">
      <c r="A18" t="s">
        <v>14</v>
      </c>
    </row>
    <row r="19" spans="1:5" x14ac:dyDescent="0.25">
      <c r="A19" t="s">
        <v>15</v>
      </c>
    </row>
    <row r="20" spans="1:5" x14ac:dyDescent="0.25">
      <c r="A20" t="s">
        <v>16</v>
      </c>
    </row>
    <row r="22" spans="1:5" x14ac:dyDescent="0.25">
      <c r="A22" t="s">
        <v>17</v>
      </c>
      <c r="B22">
        <f>B10+B12+B13+B14+B15+B16+B17+B18+B19+B20</f>
        <v>272</v>
      </c>
      <c r="C22">
        <f>C10+C12+C13+C14+C15+C16+C17+C18+C19+C20</f>
        <v>241</v>
      </c>
      <c r="D22">
        <f>D10+D12+D13+D14+D15+D16+D17+D18+D19+D20</f>
        <v>256</v>
      </c>
      <c r="E22">
        <f>E10+E12+E13+E14+E15+E16+E17+E18+E19+E20</f>
        <v>267</v>
      </c>
    </row>
    <row r="23" spans="1:5" x14ac:dyDescent="0.25">
      <c r="A23" t="s">
        <v>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6"/>
  <dimension ref="A1:E23"/>
  <sheetViews>
    <sheetView topLeftCell="A4" workbookViewId="0">
      <selection activeCell="E12" sqref="E12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</cols>
  <sheetData>
    <row r="1" spans="1:5" x14ac:dyDescent="0.25">
      <c r="A1" t="s">
        <v>0</v>
      </c>
      <c r="B1" t="s">
        <v>19</v>
      </c>
      <c r="C1" t="s">
        <v>22</v>
      </c>
      <c r="D1" t="s">
        <v>20</v>
      </c>
      <c r="E1" t="s">
        <v>21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  <c r="B9">
        <f>B3+B4+B5+B6+B7+B8</f>
        <v>0</v>
      </c>
      <c r="C9">
        <f>C3+C4+C5+C6+C7+C8</f>
        <v>0</v>
      </c>
      <c r="D9">
        <f>D3+D4+D5+D6+D7+D8</f>
        <v>0</v>
      </c>
      <c r="E9">
        <f>E3+E4+E5+E6+E7+E8</f>
        <v>0</v>
      </c>
    </row>
    <row r="10" spans="1:5" x14ac:dyDescent="0.25">
      <c r="A10" t="s">
        <v>23</v>
      </c>
      <c r="B10">
        <f>IF(B9&gt;62,B9+50,B9)</f>
        <v>0</v>
      </c>
      <c r="C10">
        <f>IF(C9&gt;62,C9+50,C9)</f>
        <v>0</v>
      </c>
      <c r="D10">
        <f>IF(D9&gt;62,D9+50,D9)</f>
        <v>0</v>
      </c>
      <c r="E10">
        <f>IF(E9&gt;62,E9+50,E9)</f>
        <v>0</v>
      </c>
    </row>
    <row r="12" spans="1:5" x14ac:dyDescent="0.25">
      <c r="A12" t="s">
        <v>8</v>
      </c>
      <c r="B12">
        <v>249</v>
      </c>
      <c r="C12">
        <v>232</v>
      </c>
      <c r="D12">
        <v>314</v>
      </c>
      <c r="E12">
        <v>280</v>
      </c>
    </row>
    <row r="13" spans="1:5" x14ac:dyDescent="0.25">
      <c r="A13" t="s">
        <v>9</v>
      </c>
    </row>
    <row r="14" spans="1:5" x14ac:dyDescent="0.25">
      <c r="A14" t="s">
        <v>10</v>
      </c>
    </row>
    <row r="15" spans="1:5" x14ac:dyDescent="0.25">
      <c r="A15" t="s">
        <v>11</v>
      </c>
    </row>
    <row r="16" spans="1:5" x14ac:dyDescent="0.25">
      <c r="A16" t="s">
        <v>12</v>
      </c>
    </row>
    <row r="17" spans="1:5" x14ac:dyDescent="0.25">
      <c r="A17" t="s">
        <v>13</v>
      </c>
    </row>
    <row r="18" spans="1:5" x14ac:dyDescent="0.25">
      <c r="A18" t="s">
        <v>14</v>
      </c>
    </row>
    <row r="19" spans="1:5" x14ac:dyDescent="0.25">
      <c r="A19" t="s">
        <v>15</v>
      </c>
    </row>
    <row r="20" spans="1:5" x14ac:dyDescent="0.25">
      <c r="A20" t="s">
        <v>16</v>
      </c>
    </row>
    <row r="22" spans="1:5" x14ac:dyDescent="0.25">
      <c r="A22" t="s">
        <v>17</v>
      </c>
      <c r="B22">
        <f>B10+B12+B13+B14+B15+B16+B17+B18+B19+B20</f>
        <v>249</v>
      </c>
      <c r="C22">
        <f>C10+C12+C13+C14+C15+C16+C17+C18+C19+C20</f>
        <v>232</v>
      </c>
      <c r="D22">
        <f>D10+D12+D13+D14+D15+D16+D17+D18+D19+D20</f>
        <v>314</v>
      </c>
      <c r="E22">
        <f>E10+E12+E13+E14+E15+E16+E17+E18+E19+E20</f>
        <v>280</v>
      </c>
    </row>
    <row r="23" spans="1:5" x14ac:dyDescent="0.25">
      <c r="A23" t="s">
        <v>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7"/>
  <dimension ref="A1:E23"/>
  <sheetViews>
    <sheetView topLeftCell="A3" workbookViewId="0">
      <selection activeCell="E13" sqref="E13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</cols>
  <sheetData>
    <row r="1" spans="1:5" x14ac:dyDescent="0.25">
      <c r="A1" t="s">
        <v>0</v>
      </c>
      <c r="B1" t="s">
        <v>19</v>
      </c>
      <c r="C1" t="s">
        <v>22</v>
      </c>
      <c r="D1" t="s">
        <v>20</v>
      </c>
      <c r="E1" t="s">
        <v>21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  <c r="B9">
        <f>B3+B4+B5+B6+B7+B8</f>
        <v>0</v>
      </c>
      <c r="C9">
        <f>C3+C4+C5+C6+C7+C8</f>
        <v>0</v>
      </c>
      <c r="D9">
        <f>D3+D4+D5+D6+D7+D8</f>
        <v>0</v>
      </c>
      <c r="E9">
        <f>E3+E4+E5+E6+E7+E8</f>
        <v>0</v>
      </c>
    </row>
    <row r="10" spans="1:5" x14ac:dyDescent="0.25">
      <c r="A10" t="s">
        <v>23</v>
      </c>
      <c r="B10">
        <f>IF(B9&gt;62,B9+50,B9)</f>
        <v>0</v>
      </c>
      <c r="C10">
        <f>IF(C9&gt;62,C9+50,C9)</f>
        <v>0</v>
      </c>
      <c r="D10">
        <f>IF(D9&gt;62,D9+50,D9)</f>
        <v>0</v>
      </c>
      <c r="E10">
        <f>IF(E9&gt;62,E9+50,E9)</f>
        <v>0</v>
      </c>
    </row>
    <row r="12" spans="1:5" x14ac:dyDescent="0.25">
      <c r="A12" t="s">
        <v>8</v>
      </c>
      <c r="B12">
        <v>238</v>
      </c>
      <c r="C12">
        <v>227</v>
      </c>
      <c r="D12">
        <v>103</v>
      </c>
      <c r="E12">
        <v>223</v>
      </c>
    </row>
    <row r="13" spans="1:5" x14ac:dyDescent="0.25">
      <c r="A13" t="s">
        <v>9</v>
      </c>
    </row>
    <row r="14" spans="1:5" x14ac:dyDescent="0.25">
      <c r="A14" t="s">
        <v>10</v>
      </c>
    </row>
    <row r="15" spans="1:5" x14ac:dyDescent="0.25">
      <c r="A15" t="s">
        <v>11</v>
      </c>
    </row>
    <row r="16" spans="1:5" x14ac:dyDescent="0.25">
      <c r="A16" t="s">
        <v>12</v>
      </c>
    </row>
    <row r="17" spans="1:5" x14ac:dyDescent="0.25">
      <c r="A17" t="s">
        <v>13</v>
      </c>
    </row>
    <row r="18" spans="1:5" x14ac:dyDescent="0.25">
      <c r="A18" t="s">
        <v>14</v>
      </c>
    </row>
    <row r="19" spans="1:5" x14ac:dyDescent="0.25">
      <c r="A19" t="s">
        <v>15</v>
      </c>
    </row>
    <row r="20" spans="1:5" x14ac:dyDescent="0.25">
      <c r="A20" t="s">
        <v>16</v>
      </c>
    </row>
    <row r="22" spans="1:5" x14ac:dyDescent="0.25">
      <c r="A22" t="s">
        <v>17</v>
      </c>
      <c r="B22">
        <f>B10+B12+B13+B14+B15+B16+B17+B18+B19+B20</f>
        <v>238</v>
      </c>
      <c r="C22">
        <f>C10+C12+C13+C14+C15+C16+C17+C18+C19+C20</f>
        <v>227</v>
      </c>
      <c r="D22">
        <f>D10+D12+D13+D14+D15+D16+D17+D18+D19+D20</f>
        <v>103</v>
      </c>
      <c r="E22">
        <f>E10+E12+E13+E14+E15+E16+E17+E18+E19+E20</f>
        <v>223</v>
      </c>
    </row>
    <row r="23" spans="1:5" x14ac:dyDescent="0.25">
      <c r="A23" t="s">
        <v>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8"/>
  <dimension ref="A1:E23"/>
  <sheetViews>
    <sheetView topLeftCell="A3" workbookViewId="0">
      <selection activeCell="E12" sqref="E12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</cols>
  <sheetData>
    <row r="1" spans="1:5" x14ac:dyDescent="0.25">
      <c r="A1" t="s">
        <v>0</v>
      </c>
      <c r="B1" t="s">
        <v>19</v>
      </c>
      <c r="C1" t="s">
        <v>22</v>
      </c>
      <c r="D1" t="s">
        <v>20</v>
      </c>
      <c r="E1" t="s">
        <v>21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  <c r="B9">
        <f>B3+B4+B5+B6+B7+B8</f>
        <v>0</v>
      </c>
      <c r="C9">
        <f>C3+C4+C5+C6+C7+C8</f>
        <v>0</v>
      </c>
      <c r="D9">
        <f>D3+D4+D5+D6+D7+D8</f>
        <v>0</v>
      </c>
      <c r="E9">
        <f>E3+E4+E5+E6+E7+E8</f>
        <v>0</v>
      </c>
    </row>
    <row r="10" spans="1:5" x14ac:dyDescent="0.25">
      <c r="A10" t="s">
        <v>23</v>
      </c>
      <c r="B10">
        <f>IF(B9&gt;62,B9+50,B9)</f>
        <v>0</v>
      </c>
      <c r="C10">
        <f>IF(C9&gt;62,C9+50,C9)</f>
        <v>0</v>
      </c>
      <c r="D10">
        <f>IF(D9&gt;62,D9+50,D9)</f>
        <v>0</v>
      </c>
      <c r="E10">
        <f>IF(E9&gt;62,E9+50,E9)</f>
        <v>0</v>
      </c>
    </row>
    <row r="12" spans="1:5" x14ac:dyDescent="0.25">
      <c r="A12" t="s">
        <v>8</v>
      </c>
      <c r="B12">
        <v>264</v>
      </c>
      <c r="C12">
        <v>219</v>
      </c>
      <c r="D12">
        <v>302</v>
      </c>
      <c r="E12">
        <v>250</v>
      </c>
    </row>
    <row r="13" spans="1:5" x14ac:dyDescent="0.25">
      <c r="A13" t="s">
        <v>9</v>
      </c>
    </row>
    <row r="14" spans="1:5" x14ac:dyDescent="0.25">
      <c r="A14" t="s">
        <v>10</v>
      </c>
    </row>
    <row r="15" spans="1:5" x14ac:dyDescent="0.25">
      <c r="A15" t="s">
        <v>11</v>
      </c>
    </row>
    <row r="16" spans="1:5" x14ac:dyDescent="0.25">
      <c r="A16" t="s">
        <v>12</v>
      </c>
    </row>
    <row r="17" spans="1:5" x14ac:dyDescent="0.25">
      <c r="A17" t="s">
        <v>13</v>
      </c>
    </row>
    <row r="18" spans="1:5" x14ac:dyDescent="0.25">
      <c r="A18" t="s">
        <v>14</v>
      </c>
    </row>
    <row r="19" spans="1:5" x14ac:dyDescent="0.25">
      <c r="A19" t="s">
        <v>15</v>
      </c>
    </row>
    <row r="20" spans="1:5" x14ac:dyDescent="0.25">
      <c r="A20" t="s">
        <v>16</v>
      </c>
    </row>
    <row r="22" spans="1:5" x14ac:dyDescent="0.25">
      <c r="A22" t="s">
        <v>17</v>
      </c>
      <c r="B22">
        <f>B10+B12+B13+B14+B15+B16+B17+B18+B19+B20</f>
        <v>264</v>
      </c>
      <c r="C22">
        <f>C10+C12+C13+C14+C15+C16+C17+C18+C19+C20</f>
        <v>219</v>
      </c>
      <c r="D22">
        <f>D10+D12+D13+D14+D15+D16+D17+D18+D19+D20</f>
        <v>302</v>
      </c>
      <c r="E22">
        <f>E10+E12+E13+E14+E15+E16+E17+E18+E19+E20</f>
        <v>250</v>
      </c>
    </row>
    <row r="23" spans="1:5" x14ac:dyDescent="0.25">
      <c r="A23" t="s">
        <v>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9"/>
  <dimension ref="A1:E23"/>
  <sheetViews>
    <sheetView workbookViewId="0">
      <selection activeCell="E13" sqref="E13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</cols>
  <sheetData>
    <row r="1" spans="1:5" x14ac:dyDescent="0.25">
      <c r="A1" t="s">
        <v>0</v>
      </c>
      <c r="B1" t="s">
        <v>19</v>
      </c>
      <c r="C1" t="s">
        <v>22</v>
      </c>
      <c r="D1" t="s">
        <v>20</v>
      </c>
      <c r="E1" t="s">
        <v>21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  <c r="B9">
        <f>B3+B4+B5+B6+B7+B8</f>
        <v>0</v>
      </c>
      <c r="C9">
        <f>C3+C4+C5+C6+C7+C8</f>
        <v>0</v>
      </c>
      <c r="D9">
        <f>D3+D4+D5+D6+D7+D8</f>
        <v>0</v>
      </c>
      <c r="E9">
        <f>E3+E4+E5+E6+E7+E8</f>
        <v>0</v>
      </c>
    </row>
    <row r="10" spans="1:5" x14ac:dyDescent="0.25">
      <c r="A10" t="s">
        <v>23</v>
      </c>
      <c r="B10">
        <f>IF(B9&gt;62,B9+50,B9)</f>
        <v>0</v>
      </c>
      <c r="C10">
        <f>IF(C9&gt;62,C9+50,C9)</f>
        <v>0</v>
      </c>
      <c r="D10">
        <f>IF(D9&gt;62,D9+50,D9)</f>
        <v>0</v>
      </c>
      <c r="E10">
        <f>IF(E9&gt;62,E9+50,E9)</f>
        <v>0</v>
      </c>
    </row>
    <row r="12" spans="1:5" x14ac:dyDescent="0.25">
      <c r="A12" t="s">
        <v>8</v>
      </c>
      <c r="B12">
        <v>115</v>
      </c>
      <c r="C12">
        <v>262</v>
      </c>
      <c r="D12">
        <v>270</v>
      </c>
      <c r="E12">
        <v>258</v>
      </c>
    </row>
    <row r="13" spans="1:5" x14ac:dyDescent="0.25">
      <c r="A13" t="s">
        <v>9</v>
      </c>
    </row>
    <row r="14" spans="1:5" x14ac:dyDescent="0.25">
      <c r="A14" t="s">
        <v>10</v>
      </c>
    </row>
    <row r="15" spans="1:5" x14ac:dyDescent="0.25">
      <c r="A15" t="s">
        <v>11</v>
      </c>
    </row>
    <row r="16" spans="1:5" x14ac:dyDescent="0.25">
      <c r="A16" t="s">
        <v>12</v>
      </c>
    </row>
    <row r="17" spans="1:5" x14ac:dyDescent="0.25">
      <c r="A17" t="s">
        <v>13</v>
      </c>
    </row>
    <row r="18" spans="1:5" x14ac:dyDescent="0.25">
      <c r="A18" t="s">
        <v>14</v>
      </c>
    </row>
    <row r="19" spans="1:5" x14ac:dyDescent="0.25">
      <c r="A19" t="s">
        <v>15</v>
      </c>
    </row>
    <row r="20" spans="1:5" x14ac:dyDescent="0.25">
      <c r="A20" t="s">
        <v>16</v>
      </c>
    </row>
    <row r="22" spans="1:5" x14ac:dyDescent="0.25">
      <c r="A22" t="s">
        <v>17</v>
      </c>
      <c r="B22">
        <f>B10+B12+B13+B14+B15+B16+B17+B18+B19+B20</f>
        <v>115</v>
      </c>
      <c r="C22">
        <f>C10+C12+C13+C14+C15+C16+C17+C18+C19+C20</f>
        <v>262</v>
      </c>
      <c r="D22">
        <f>D10+D12+D13+D14+D15+D16+D17+D18+D19+D20</f>
        <v>270</v>
      </c>
      <c r="E22">
        <f>E10+E12+E13+E14+E15+E16+E17+E18+E19+E20</f>
        <v>258</v>
      </c>
    </row>
    <row r="23" spans="1:5" x14ac:dyDescent="0.25">
      <c r="A23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U11"/>
  <sheetViews>
    <sheetView workbookViewId="0">
      <selection activeCell="H4" sqref="H4"/>
    </sheetView>
  </sheetViews>
  <sheetFormatPr baseColWidth="10" defaultRowHeight="15" x14ac:dyDescent="0.25"/>
  <cols>
    <col min="1" max="1" width="27" customWidth="1"/>
  </cols>
  <sheetData>
    <row r="1" spans="1:21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S1" t="s">
        <v>43</v>
      </c>
      <c r="T1" t="s">
        <v>44</v>
      </c>
      <c r="U1" t="s">
        <v>48</v>
      </c>
    </row>
    <row r="3" spans="1:21" x14ac:dyDescent="0.25">
      <c r="A3" t="s">
        <v>19</v>
      </c>
      <c r="B3">
        <v>297</v>
      </c>
      <c r="C3">
        <v>252</v>
      </c>
      <c r="D3">
        <v>202</v>
      </c>
      <c r="E3">
        <v>234</v>
      </c>
      <c r="F3">
        <v>235</v>
      </c>
      <c r="G3">
        <v>190</v>
      </c>
      <c r="H3">
        <v>265</v>
      </c>
      <c r="I3">
        <v>208</v>
      </c>
      <c r="J3">
        <v>269</v>
      </c>
      <c r="K3">
        <v>219</v>
      </c>
      <c r="L3">
        <v>241</v>
      </c>
      <c r="M3">
        <v>250</v>
      </c>
      <c r="N3">
        <v>279</v>
      </c>
      <c r="O3">
        <v>295</v>
      </c>
      <c r="P3">
        <v>251</v>
      </c>
      <c r="Q3">
        <v>218</v>
      </c>
      <c r="S3">
        <f>AVERAGE(B3:Q3)</f>
        <v>244.0625</v>
      </c>
      <c r="T3" s="1" t="s">
        <v>45</v>
      </c>
      <c r="U3">
        <f>(SUM(B3:Q3)-10*50)/16</f>
        <v>212.8125</v>
      </c>
    </row>
    <row r="4" spans="1:21" x14ac:dyDescent="0.25">
      <c r="A4" t="s">
        <v>20</v>
      </c>
      <c r="B4">
        <v>221</v>
      </c>
      <c r="C4">
        <v>184</v>
      </c>
      <c r="D4">
        <v>192</v>
      </c>
      <c r="E4">
        <v>226</v>
      </c>
      <c r="F4">
        <v>204</v>
      </c>
      <c r="G4">
        <v>266</v>
      </c>
      <c r="H4">
        <v>313</v>
      </c>
      <c r="I4">
        <v>217</v>
      </c>
      <c r="J4">
        <v>269</v>
      </c>
      <c r="K4">
        <v>304</v>
      </c>
      <c r="L4">
        <v>222</v>
      </c>
      <c r="M4">
        <v>179</v>
      </c>
      <c r="N4">
        <v>292</v>
      </c>
      <c r="O4">
        <v>210</v>
      </c>
      <c r="P4">
        <v>223</v>
      </c>
      <c r="Q4">
        <v>208</v>
      </c>
      <c r="S4">
        <f>AVERAGE(B4:Q4)</f>
        <v>233.125</v>
      </c>
      <c r="T4" s="2" t="s">
        <v>46</v>
      </c>
      <c r="U4">
        <f>(SUM(B4:Q4)-5*50)/16</f>
        <v>217.5</v>
      </c>
    </row>
    <row r="5" spans="1:21" x14ac:dyDescent="0.25">
      <c r="A5" t="s">
        <v>21</v>
      </c>
      <c r="B5">
        <v>211</v>
      </c>
      <c r="C5">
        <v>286</v>
      </c>
      <c r="D5">
        <v>215</v>
      </c>
      <c r="E5">
        <v>211</v>
      </c>
      <c r="F5">
        <v>186</v>
      </c>
      <c r="G5">
        <v>237</v>
      </c>
      <c r="H5">
        <v>312</v>
      </c>
      <c r="I5">
        <v>226</v>
      </c>
      <c r="J5">
        <v>233</v>
      </c>
      <c r="K5">
        <v>174</v>
      </c>
      <c r="L5">
        <v>254</v>
      </c>
      <c r="M5">
        <v>186</v>
      </c>
      <c r="N5">
        <v>209</v>
      </c>
      <c r="O5">
        <v>223</v>
      </c>
      <c r="P5">
        <v>266</v>
      </c>
      <c r="Q5">
        <v>159</v>
      </c>
      <c r="S5">
        <f>AVERAGE(B5:Q5)</f>
        <v>224.25</v>
      </c>
      <c r="T5" s="1" t="s">
        <v>47</v>
      </c>
      <c r="U5">
        <f>(SUM(B5:Q5)-8*50)/16</f>
        <v>199.25</v>
      </c>
    </row>
    <row r="6" spans="1:21" x14ac:dyDescent="0.25">
      <c r="A6" t="s">
        <v>54</v>
      </c>
      <c r="B6">
        <f t="shared" ref="B6:Q6" si="0">MAX(B3:B5)</f>
        <v>297</v>
      </c>
      <c r="C6">
        <f t="shared" si="0"/>
        <v>286</v>
      </c>
      <c r="D6">
        <f t="shared" si="0"/>
        <v>215</v>
      </c>
      <c r="E6">
        <f t="shared" si="0"/>
        <v>234</v>
      </c>
      <c r="F6">
        <f t="shared" si="0"/>
        <v>235</v>
      </c>
      <c r="G6">
        <f t="shared" si="0"/>
        <v>266</v>
      </c>
      <c r="H6">
        <f t="shared" si="0"/>
        <v>313</v>
      </c>
      <c r="I6">
        <f t="shared" si="0"/>
        <v>226</v>
      </c>
      <c r="J6">
        <f t="shared" si="0"/>
        <v>269</v>
      </c>
      <c r="K6">
        <f t="shared" si="0"/>
        <v>304</v>
      </c>
      <c r="L6">
        <f t="shared" si="0"/>
        <v>254</v>
      </c>
      <c r="M6">
        <f t="shared" si="0"/>
        <v>250</v>
      </c>
      <c r="N6">
        <f t="shared" si="0"/>
        <v>292</v>
      </c>
      <c r="O6">
        <f t="shared" si="0"/>
        <v>295</v>
      </c>
      <c r="P6">
        <f t="shared" si="0"/>
        <v>266</v>
      </c>
      <c r="Q6">
        <f t="shared" si="0"/>
        <v>218</v>
      </c>
      <c r="S6">
        <f>AVERAGE(B6:Q6)</f>
        <v>263.75</v>
      </c>
    </row>
    <row r="7" spans="1:21" x14ac:dyDescent="0.25">
      <c r="A7" t="s">
        <v>49</v>
      </c>
      <c r="B7">
        <f>5+10+15+20+25+30+50</f>
        <v>155</v>
      </c>
    </row>
    <row r="8" spans="1:21" x14ac:dyDescent="0.25">
      <c r="A8" t="s">
        <v>50</v>
      </c>
      <c r="B8">
        <f>12+22+18+24+28+15+20+50+30</f>
        <v>219</v>
      </c>
    </row>
    <row r="9" spans="1:21" x14ac:dyDescent="0.25">
      <c r="A9" t="s">
        <v>17</v>
      </c>
      <c r="B9">
        <f>155+219</f>
        <v>374</v>
      </c>
    </row>
    <row r="11" spans="1:21" x14ac:dyDescent="0.25">
      <c r="A11" t="s">
        <v>51</v>
      </c>
      <c r="B11">
        <f>S3/B9*20</f>
        <v>13.051470588235293</v>
      </c>
      <c r="C11">
        <f>S4/B9*20</f>
        <v>12.46657754010695</v>
      </c>
      <c r="D11">
        <f>S5/B9*20</f>
        <v>11.991978609625669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0"/>
  <dimension ref="A1:E23"/>
  <sheetViews>
    <sheetView workbookViewId="0">
      <selection activeCell="C9" sqref="C9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</cols>
  <sheetData>
    <row r="1" spans="1:5" x14ac:dyDescent="0.25">
      <c r="A1" t="s">
        <v>0</v>
      </c>
      <c r="B1" t="s">
        <v>19</v>
      </c>
      <c r="C1" t="s">
        <v>22</v>
      </c>
      <c r="D1" t="s">
        <v>20</v>
      </c>
      <c r="E1" t="s">
        <v>21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  <c r="B9">
        <f>B3+B4+B5+B6+B7+B8</f>
        <v>0</v>
      </c>
      <c r="C9">
        <f>C3+C4+C5+C6+C7+C8</f>
        <v>0</v>
      </c>
      <c r="D9">
        <f>D3+D4+D5+D6+D7+D8</f>
        <v>0</v>
      </c>
      <c r="E9">
        <f>E3+E4+E5+E6+E7+E8</f>
        <v>0</v>
      </c>
    </row>
    <row r="10" spans="1:5" x14ac:dyDescent="0.25">
      <c r="A10" t="s">
        <v>23</v>
      </c>
      <c r="B10">
        <f>IF(B9&gt;62,B9+50,B9)</f>
        <v>0</v>
      </c>
      <c r="C10">
        <f>IF(C9&gt;62,C9+50,C9)</f>
        <v>0</v>
      </c>
      <c r="D10">
        <f>IF(D9&gt;62,D9+50,D9)</f>
        <v>0</v>
      </c>
      <c r="E10">
        <f>IF(E9&gt;62,E9+50,E9)</f>
        <v>0</v>
      </c>
    </row>
    <row r="12" spans="1:5" x14ac:dyDescent="0.25">
      <c r="A12" t="s">
        <v>8</v>
      </c>
      <c r="B12">
        <v>253</v>
      </c>
      <c r="C12">
        <v>224</v>
      </c>
      <c r="D12">
        <v>194</v>
      </c>
      <c r="E12">
        <v>215</v>
      </c>
    </row>
    <row r="13" spans="1:5" x14ac:dyDescent="0.25">
      <c r="A13" t="s">
        <v>9</v>
      </c>
    </row>
    <row r="14" spans="1:5" x14ac:dyDescent="0.25">
      <c r="A14" t="s">
        <v>10</v>
      </c>
    </row>
    <row r="15" spans="1:5" x14ac:dyDescent="0.25">
      <c r="A15" t="s">
        <v>11</v>
      </c>
    </row>
    <row r="16" spans="1:5" x14ac:dyDescent="0.25">
      <c r="A16" t="s">
        <v>12</v>
      </c>
    </row>
    <row r="17" spans="1:5" x14ac:dyDescent="0.25">
      <c r="A17" t="s">
        <v>13</v>
      </c>
    </row>
    <row r="18" spans="1:5" x14ac:dyDescent="0.25">
      <c r="A18" t="s">
        <v>14</v>
      </c>
    </row>
    <row r="19" spans="1:5" x14ac:dyDescent="0.25">
      <c r="A19" t="s">
        <v>15</v>
      </c>
    </row>
    <row r="20" spans="1:5" x14ac:dyDescent="0.25">
      <c r="A20" t="s">
        <v>16</v>
      </c>
    </row>
    <row r="22" spans="1:5" x14ac:dyDescent="0.25">
      <c r="A22" t="s">
        <v>17</v>
      </c>
      <c r="B22">
        <f>B10+B12+B13+B14+B15+B16+B17+B18+B19+B20</f>
        <v>253</v>
      </c>
      <c r="C22">
        <f>C10+C12+C13+C14+C15+C16+C17+C18+C19+C20</f>
        <v>224</v>
      </c>
      <c r="D22">
        <f>D10+D12+D13+D14+D15+D16+D17+D18+D19+D20</f>
        <v>194</v>
      </c>
      <c r="E22">
        <f>E10+E12+E13+E14+E15+E16+E17+E18+E19+E20</f>
        <v>215</v>
      </c>
    </row>
    <row r="23" spans="1:5" x14ac:dyDescent="0.25">
      <c r="A23" t="s">
        <v>18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1"/>
  <dimension ref="A1:E23"/>
  <sheetViews>
    <sheetView topLeftCell="A7" workbookViewId="0">
      <selection activeCell="C28" sqref="C28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</cols>
  <sheetData>
    <row r="1" spans="1:5" x14ac:dyDescent="0.25">
      <c r="A1" t="s">
        <v>29</v>
      </c>
      <c r="B1" t="s">
        <v>19</v>
      </c>
      <c r="C1" t="s">
        <v>22</v>
      </c>
      <c r="D1" t="s">
        <v>20</v>
      </c>
      <c r="E1" t="s">
        <v>21</v>
      </c>
    </row>
    <row r="3" spans="1:5" x14ac:dyDescent="0.25">
      <c r="A3" t="s">
        <v>1</v>
      </c>
      <c r="B3">
        <v>2</v>
      </c>
      <c r="C3">
        <v>4</v>
      </c>
      <c r="D3">
        <v>3</v>
      </c>
      <c r="E3">
        <v>4</v>
      </c>
    </row>
    <row r="4" spans="1:5" x14ac:dyDescent="0.25">
      <c r="A4" t="s">
        <v>2</v>
      </c>
      <c r="B4">
        <v>8</v>
      </c>
      <c r="C4">
        <v>6</v>
      </c>
      <c r="D4">
        <v>4</v>
      </c>
      <c r="E4">
        <v>6</v>
      </c>
    </row>
    <row r="5" spans="1:5" x14ac:dyDescent="0.25">
      <c r="A5" t="s">
        <v>3</v>
      </c>
      <c r="B5">
        <v>12</v>
      </c>
      <c r="C5">
        <v>12</v>
      </c>
      <c r="D5">
        <v>9</v>
      </c>
      <c r="E5">
        <v>6</v>
      </c>
    </row>
    <row r="6" spans="1:5" x14ac:dyDescent="0.25">
      <c r="A6" t="s">
        <v>4</v>
      </c>
      <c r="B6">
        <v>8</v>
      </c>
      <c r="C6">
        <v>12</v>
      </c>
      <c r="D6">
        <v>16</v>
      </c>
      <c r="E6">
        <v>12</v>
      </c>
    </row>
    <row r="7" spans="1:5" x14ac:dyDescent="0.25">
      <c r="A7" t="s">
        <v>5</v>
      </c>
      <c r="B7">
        <v>15</v>
      </c>
      <c r="C7">
        <v>15</v>
      </c>
      <c r="D7">
        <v>15</v>
      </c>
      <c r="E7">
        <v>20</v>
      </c>
    </row>
    <row r="8" spans="1:5" x14ac:dyDescent="0.25">
      <c r="A8" t="s">
        <v>6</v>
      </c>
      <c r="B8">
        <v>18</v>
      </c>
      <c r="C8">
        <v>24</v>
      </c>
      <c r="D8">
        <v>18</v>
      </c>
      <c r="E8">
        <v>18</v>
      </c>
    </row>
    <row r="9" spans="1:5" x14ac:dyDescent="0.25">
      <c r="A9" t="s">
        <v>7</v>
      </c>
      <c r="B9">
        <f>B3+B4+B5+B6+B7+B8</f>
        <v>63</v>
      </c>
      <c r="C9">
        <f>C3+C4+C5+C6+C7+C8</f>
        <v>73</v>
      </c>
      <c r="D9">
        <f>D3+D4+D5+D6+D7+D8</f>
        <v>65</v>
      </c>
      <c r="E9">
        <f>E3+E4+E5+E6+E7+E8</f>
        <v>66</v>
      </c>
    </row>
    <row r="10" spans="1:5" x14ac:dyDescent="0.25">
      <c r="A10" t="s">
        <v>23</v>
      </c>
      <c r="B10">
        <f>IF(B9&gt;62,B9+50,B9)</f>
        <v>113</v>
      </c>
      <c r="C10">
        <f>IF(C9&gt;62,C9+50,C9)</f>
        <v>123</v>
      </c>
      <c r="D10">
        <f>IF(D9&gt;62,D9+50,D9)</f>
        <v>115</v>
      </c>
      <c r="E10">
        <f>IF(E9&gt;62,E9+50,E9)</f>
        <v>116</v>
      </c>
    </row>
    <row r="12" spans="1:5" x14ac:dyDescent="0.25">
      <c r="A12" t="s">
        <v>8</v>
      </c>
      <c r="B12">
        <v>10</v>
      </c>
      <c r="C12">
        <v>12</v>
      </c>
      <c r="D12">
        <v>6</v>
      </c>
      <c r="E12">
        <v>6</v>
      </c>
    </row>
    <row r="13" spans="1:5" x14ac:dyDescent="0.25">
      <c r="A13" t="s">
        <v>9</v>
      </c>
      <c r="B13">
        <v>14</v>
      </c>
      <c r="C13">
        <v>16</v>
      </c>
      <c r="D13">
        <v>22</v>
      </c>
      <c r="E13">
        <v>10</v>
      </c>
    </row>
    <row r="14" spans="1:5" x14ac:dyDescent="0.25">
      <c r="A14" t="s">
        <v>10</v>
      </c>
      <c r="B14">
        <v>12</v>
      </c>
      <c r="C14">
        <v>18</v>
      </c>
      <c r="D14">
        <v>6</v>
      </c>
      <c r="E14">
        <v>18</v>
      </c>
    </row>
    <row r="15" spans="1:5" x14ac:dyDescent="0.25">
      <c r="A15" t="s">
        <v>11</v>
      </c>
      <c r="B15">
        <v>12</v>
      </c>
      <c r="C15">
        <v>20</v>
      </c>
      <c r="D15">
        <v>0</v>
      </c>
      <c r="E15">
        <v>24</v>
      </c>
    </row>
    <row r="16" spans="1:5" x14ac:dyDescent="0.25">
      <c r="A16" t="s">
        <v>12</v>
      </c>
      <c r="B16">
        <v>26</v>
      </c>
      <c r="C16">
        <v>16</v>
      </c>
      <c r="D16">
        <v>23</v>
      </c>
      <c r="E16">
        <v>18</v>
      </c>
    </row>
    <row r="17" spans="1:5" x14ac:dyDescent="0.25">
      <c r="A17" t="s">
        <v>13</v>
      </c>
      <c r="B17">
        <v>0</v>
      </c>
      <c r="C17">
        <v>15</v>
      </c>
      <c r="D17">
        <v>0</v>
      </c>
      <c r="E17">
        <v>0</v>
      </c>
    </row>
    <row r="18" spans="1:5" x14ac:dyDescent="0.25">
      <c r="A18" t="s">
        <v>14</v>
      </c>
      <c r="B18">
        <v>0</v>
      </c>
      <c r="C18">
        <v>0</v>
      </c>
      <c r="D18">
        <v>20</v>
      </c>
      <c r="E18">
        <v>20</v>
      </c>
    </row>
    <row r="19" spans="1:5" x14ac:dyDescent="0.25">
      <c r="A19" t="s">
        <v>15</v>
      </c>
      <c r="B19">
        <v>0</v>
      </c>
      <c r="C19">
        <v>0</v>
      </c>
      <c r="D19">
        <v>50</v>
      </c>
      <c r="E19">
        <v>0</v>
      </c>
    </row>
    <row r="20" spans="1:5" x14ac:dyDescent="0.25">
      <c r="A20" t="s">
        <v>16</v>
      </c>
      <c r="B20">
        <v>19</v>
      </c>
      <c r="C20">
        <v>23</v>
      </c>
      <c r="D20">
        <v>26</v>
      </c>
      <c r="E20">
        <v>29</v>
      </c>
    </row>
    <row r="22" spans="1:5" x14ac:dyDescent="0.25">
      <c r="A22" t="s">
        <v>17</v>
      </c>
      <c r="B22">
        <f>B10+B12+B13+B14+B15+B16+B17+B18+B19+B20</f>
        <v>206</v>
      </c>
      <c r="C22">
        <f>C10+C12+C13+C14+C15+C16+C17+C18+C19+C20</f>
        <v>243</v>
      </c>
      <c r="D22">
        <f>D10+D12+D13+D14+D15+D16+D17+D18+D19+D20</f>
        <v>268</v>
      </c>
      <c r="E22">
        <f>E10+E12+E13+E14+E15+E16+E17+E18+E19+E20</f>
        <v>241</v>
      </c>
    </row>
    <row r="23" spans="1:5" x14ac:dyDescent="0.25">
      <c r="A23" t="s">
        <v>18</v>
      </c>
      <c r="B23">
        <v>4</v>
      </c>
      <c r="C23">
        <v>2</v>
      </c>
      <c r="D23">
        <v>1</v>
      </c>
      <c r="E23">
        <v>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2"/>
  <dimension ref="A1:E23"/>
  <sheetViews>
    <sheetView workbookViewId="0">
      <selection activeCell="C13" sqref="C13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</cols>
  <sheetData>
    <row r="1" spans="1:5" x14ac:dyDescent="0.25">
      <c r="A1" t="s">
        <v>30</v>
      </c>
      <c r="B1" t="s">
        <v>19</v>
      </c>
      <c r="C1" t="s">
        <v>22</v>
      </c>
      <c r="D1" t="s">
        <v>20</v>
      </c>
      <c r="E1" t="s">
        <v>21</v>
      </c>
    </row>
    <row r="3" spans="1:5" x14ac:dyDescent="0.25">
      <c r="A3" t="s">
        <v>1</v>
      </c>
      <c r="B3">
        <v>3</v>
      </c>
      <c r="C3">
        <v>2</v>
      </c>
      <c r="D3">
        <v>3</v>
      </c>
      <c r="E3">
        <v>2</v>
      </c>
    </row>
    <row r="4" spans="1:5" x14ac:dyDescent="0.25">
      <c r="A4" t="s">
        <v>2</v>
      </c>
      <c r="B4">
        <v>2</v>
      </c>
      <c r="C4">
        <v>8</v>
      </c>
      <c r="D4">
        <v>2</v>
      </c>
      <c r="E4">
        <v>8</v>
      </c>
    </row>
    <row r="5" spans="1:5" x14ac:dyDescent="0.25">
      <c r="A5" t="s">
        <v>3</v>
      </c>
      <c r="B5">
        <v>9</v>
      </c>
      <c r="C5">
        <v>12</v>
      </c>
      <c r="D5">
        <v>12</v>
      </c>
      <c r="E5">
        <v>9</v>
      </c>
    </row>
    <row r="6" spans="1:5" x14ac:dyDescent="0.25">
      <c r="A6" t="s">
        <v>4</v>
      </c>
      <c r="B6">
        <v>8</v>
      </c>
      <c r="C6">
        <v>12</v>
      </c>
      <c r="D6">
        <v>12</v>
      </c>
      <c r="E6">
        <v>16</v>
      </c>
    </row>
    <row r="7" spans="1:5" x14ac:dyDescent="0.25">
      <c r="A7" t="s">
        <v>5</v>
      </c>
      <c r="B7">
        <v>15</v>
      </c>
      <c r="C7">
        <v>15</v>
      </c>
      <c r="D7">
        <v>15</v>
      </c>
      <c r="E7">
        <v>15</v>
      </c>
    </row>
    <row r="8" spans="1:5" x14ac:dyDescent="0.25">
      <c r="A8" t="s">
        <v>6</v>
      </c>
      <c r="B8">
        <v>24</v>
      </c>
      <c r="C8">
        <v>18</v>
      </c>
      <c r="D8">
        <v>24</v>
      </c>
      <c r="E8">
        <v>18</v>
      </c>
    </row>
    <row r="9" spans="1:5" x14ac:dyDescent="0.25">
      <c r="A9" t="s">
        <v>7</v>
      </c>
      <c r="B9">
        <f>B3+B4+B5+B6+B7+B8</f>
        <v>61</v>
      </c>
      <c r="C9">
        <f>C3+C4+C5+C6+C7+C8</f>
        <v>67</v>
      </c>
      <c r="D9">
        <f>D3+D4+D5+D6+D7+D8</f>
        <v>68</v>
      </c>
      <c r="E9">
        <f>E3+E4+E5+E6+E7+E8</f>
        <v>68</v>
      </c>
    </row>
    <row r="10" spans="1:5" x14ac:dyDescent="0.25">
      <c r="A10" t="s">
        <v>23</v>
      </c>
      <c r="B10">
        <f>IF(B9&gt;62,B9+50,B9)</f>
        <v>61</v>
      </c>
      <c r="C10">
        <f>IF(C9&gt;62,C9+50,C9)</f>
        <v>117</v>
      </c>
      <c r="D10">
        <f>IF(D9&gt;62,D9+50,D9)</f>
        <v>118</v>
      </c>
      <c r="E10">
        <f>IF(E9&gt;62,E9+50,E9)</f>
        <v>118</v>
      </c>
    </row>
    <row r="12" spans="1:5" x14ac:dyDescent="0.25">
      <c r="A12" t="s">
        <v>8</v>
      </c>
      <c r="B12">
        <v>10</v>
      </c>
      <c r="C12">
        <v>10</v>
      </c>
      <c r="D12">
        <v>10</v>
      </c>
      <c r="E12">
        <v>12</v>
      </c>
    </row>
    <row r="13" spans="1:5" x14ac:dyDescent="0.25">
      <c r="A13" t="s">
        <v>9</v>
      </c>
      <c r="B13">
        <v>14</v>
      </c>
      <c r="C13">
        <v>22</v>
      </c>
      <c r="D13">
        <v>16</v>
      </c>
      <c r="E13">
        <v>16</v>
      </c>
    </row>
    <row r="14" spans="1:5" x14ac:dyDescent="0.25">
      <c r="A14" t="s">
        <v>10</v>
      </c>
      <c r="B14">
        <v>0</v>
      </c>
      <c r="C14">
        <v>18</v>
      </c>
      <c r="D14">
        <v>12</v>
      </c>
      <c r="E14">
        <v>15</v>
      </c>
    </row>
    <row r="15" spans="1:5" x14ac:dyDescent="0.25">
      <c r="A15" t="s">
        <v>11</v>
      </c>
      <c r="B15">
        <v>0</v>
      </c>
      <c r="C15">
        <v>12</v>
      </c>
      <c r="D15">
        <v>0</v>
      </c>
      <c r="E15">
        <v>20</v>
      </c>
    </row>
    <row r="16" spans="1:5" x14ac:dyDescent="0.25">
      <c r="A16" t="s">
        <v>12</v>
      </c>
      <c r="B16">
        <v>23</v>
      </c>
      <c r="C16">
        <v>28</v>
      </c>
      <c r="D16">
        <v>0</v>
      </c>
      <c r="E16">
        <v>21</v>
      </c>
    </row>
    <row r="17" spans="1:5" x14ac:dyDescent="0.25">
      <c r="A17" t="s">
        <v>13</v>
      </c>
      <c r="B17">
        <v>0</v>
      </c>
      <c r="C17">
        <v>0</v>
      </c>
      <c r="D17">
        <v>15</v>
      </c>
      <c r="E17">
        <v>0</v>
      </c>
    </row>
    <row r="18" spans="1:5" x14ac:dyDescent="0.25">
      <c r="A18" t="s">
        <v>14</v>
      </c>
      <c r="B18">
        <v>20</v>
      </c>
      <c r="C18">
        <v>20</v>
      </c>
      <c r="D18">
        <v>0</v>
      </c>
      <c r="E18">
        <v>0</v>
      </c>
    </row>
    <row r="19" spans="1:5" x14ac:dyDescent="0.25">
      <c r="A19" t="s">
        <v>15</v>
      </c>
      <c r="B19">
        <v>50</v>
      </c>
      <c r="C19">
        <v>0</v>
      </c>
      <c r="D19">
        <v>0</v>
      </c>
      <c r="E19">
        <v>50</v>
      </c>
    </row>
    <row r="20" spans="1:5" x14ac:dyDescent="0.25">
      <c r="A20" t="s">
        <v>16</v>
      </c>
      <c r="B20">
        <v>15</v>
      </c>
      <c r="C20">
        <v>16</v>
      </c>
      <c r="D20">
        <v>16</v>
      </c>
      <c r="E20">
        <v>23</v>
      </c>
    </row>
    <row r="22" spans="1:5" x14ac:dyDescent="0.25">
      <c r="A22" t="s">
        <v>17</v>
      </c>
      <c r="B22">
        <f>B10+B12+B13+B14+B15+B16+B17+B18+B19+B20</f>
        <v>193</v>
      </c>
      <c r="C22">
        <f>C10+C12+C13+C14+C15+C16+C17+C18+C19+C20</f>
        <v>243</v>
      </c>
      <c r="D22">
        <f>D10+D12+D13+D14+D15+D16+D17+D18+D19+D20</f>
        <v>187</v>
      </c>
      <c r="E22">
        <f>E10+E12+E13+E14+E15+E16+E17+E18+E19+E20</f>
        <v>275</v>
      </c>
    </row>
    <row r="23" spans="1:5" x14ac:dyDescent="0.25">
      <c r="A23" t="s">
        <v>18</v>
      </c>
      <c r="B23">
        <v>3</v>
      </c>
      <c r="C23">
        <v>2</v>
      </c>
      <c r="D23">
        <v>4</v>
      </c>
      <c r="E23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3"/>
  <dimension ref="A1:E23"/>
  <sheetViews>
    <sheetView topLeftCell="A4" workbookViewId="0">
      <selection activeCell="C23" sqref="C23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</cols>
  <sheetData>
    <row r="1" spans="1:5" x14ac:dyDescent="0.25">
      <c r="A1" t="s">
        <v>52</v>
      </c>
      <c r="B1" t="s">
        <v>19</v>
      </c>
      <c r="C1" t="s">
        <v>22</v>
      </c>
      <c r="D1" t="s">
        <v>20</v>
      </c>
      <c r="E1" t="s">
        <v>21</v>
      </c>
    </row>
    <row r="3" spans="1:5" x14ac:dyDescent="0.25">
      <c r="A3" t="s">
        <v>1</v>
      </c>
      <c r="B3">
        <v>2</v>
      </c>
      <c r="C3">
        <v>3</v>
      </c>
      <c r="D3">
        <v>4</v>
      </c>
      <c r="E3">
        <v>3</v>
      </c>
    </row>
    <row r="4" spans="1:5" x14ac:dyDescent="0.25">
      <c r="A4" t="s">
        <v>2</v>
      </c>
      <c r="B4">
        <v>4</v>
      </c>
      <c r="C4">
        <v>6</v>
      </c>
      <c r="D4">
        <v>8</v>
      </c>
      <c r="E4">
        <v>6</v>
      </c>
    </row>
    <row r="5" spans="1:5" x14ac:dyDescent="0.25">
      <c r="A5" t="s">
        <v>3</v>
      </c>
      <c r="B5">
        <v>6</v>
      </c>
      <c r="C5">
        <v>6</v>
      </c>
      <c r="D5">
        <v>9</v>
      </c>
      <c r="E5">
        <v>9</v>
      </c>
    </row>
    <row r="6" spans="1:5" x14ac:dyDescent="0.25">
      <c r="A6" t="s">
        <v>4</v>
      </c>
      <c r="B6">
        <v>12</v>
      </c>
      <c r="C6">
        <v>16</v>
      </c>
      <c r="D6">
        <v>12</v>
      </c>
      <c r="E6">
        <v>16</v>
      </c>
    </row>
    <row r="7" spans="1:5" x14ac:dyDescent="0.25">
      <c r="A7" t="s">
        <v>5</v>
      </c>
      <c r="B7">
        <v>20</v>
      </c>
      <c r="C7">
        <v>20</v>
      </c>
      <c r="D7">
        <v>15</v>
      </c>
      <c r="E7">
        <v>5</v>
      </c>
    </row>
    <row r="8" spans="1:5" x14ac:dyDescent="0.25">
      <c r="A8" t="s">
        <v>6</v>
      </c>
      <c r="B8">
        <v>24</v>
      </c>
      <c r="C8">
        <v>24</v>
      </c>
      <c r="D8">
        <v>18</v>
      </c>
      <c r="E8">
        <v>18</v>
      </c>
    </row>
    <row r="9" spans="1:5" x14ac:dyDescent="0.25">
      <c r="A9" t="s">
        <v>7</v>
      </c>
      <c r="B9">
        <f>B3+B4+B5+B6+B7+B8</f>
        <v>68</v>
      </c>
      <c r="C9">
        <f>C3+C4+C5+C6+C7+C8</f>
        <v>75</v>
      </c>
      <c r="D9">
        <f>D3+D4+D5+D6+D7+D8</f>
        <v>66</v>
      </c>
      <c r="E9">
        <f>E3+E4+E5+E6+E7+E8</f>
        <v>57</v>
      </c>
    </row>
    <row r="10" spans="1:5" x14ac:dyDescent="0.25">
      <c r="A10" t="s">
        <v>23</v>
      </c>
      <c r="B10">
        <f>IF(B9&gt;62,B9+50,B9)</f>
        <v>118</v>
      </c>
      <c r="C10">
        <f>IF(C9&gt;62,C9+50,C9)</f>
        <v>125</v>
      </c>
      <c r="D10">
        <f>IF(D9&gt;62,D9+50,D9)</f>
        <v>116</v>
      </c>
      <c r="E10">
        <f>IF(E9&gt;62,E9+50,E9)</f>
        <v>57</v>
      </c>
    </row>
    <row r="12" spans="1:5" x14ac:dyDescent="0.25">
      <c r="A12" t="s">
        <v>8</v>
      </c>
      <c r="B12">
        <v>10</v>
      </c>
      <c r="C12">
        <v>12</v>
      </c>
      <c r="D12">
        <v>12</v>
      </c>
      <c r="E12">
        <v>10</v>
      </c>
    </row>
    <row r="13" spans="1:5" x14ac:dyDescent="0.25">
      <c r="A13" t="s">
        <v>9</v>
      </c>
      <c r="B13">
        <v>14</v>
      </c>
      <c r="C13">
        <v>22</v>
      </c>
      <c r="D13">
        <v>18</v>
      </c>
      <c r="E13">
        <v>22</v>
      </c>
    </row>
    <row r="14" spans="1:5" x14ac:dyDescent="0.25">
      <c r="A14" t="s">
        <v>10</v>
      </c>
      <c r="B14">
        <v>15</v>
      </c>
      <c r="C14">
        <v>18</v>
      </c>
      <c r="D14">
        <v>18</v>
      </c>
      <c r="E14">
        <v>0</v>
      </c>
    </row>
    <row r="15" spans="1:5" x14ac:dyDescent="0.25">
      <c r="A15" t="s">
        <v>11</v>
      </c>
      <c r="B15">
        <v>24</v>
      </c>
      <c r="C15">
        <v>0</v>
      </c>
      <c r="D15">
        <v>24</v>
      </c>
      <c r="E15">
        <v>24</v>
      </c>
    </row>
    <row r="16" spans="1:5" x14ac:dyDescent="0.25">
      <c r="A16" t="s">
        <v>12</v>
      </c>
      <c r="B16">
        <v>18</v>
      </c>
      <c r="C16">
        <v>17</v>
      </c>
      <c r="D16">
        <v>24</v>
      </c>
      <c r="E16">
        <v>0</v>
      </c>
    </row>
    <row r="17" spans="1:5" x14ac:dyDescent="0.25">
      <c r="A17" t="s">
        <v>13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14</v>
      </c>
      <c r="B18">
        <v>0</v>
      </c>
      <c r="C18">
        <v>0</v>
      </c>
      <c r="D18">
        <v>20</v>
      </c>
      <c r="E18">
        <v>20</v>
      </c>
    </row>
    <row r="19" spans="1:5" x14ac:dyDescent="0.25">
      <c r="A19" t="s">
        <v>15</v>
      </c>
      <c r="B19">
        <v>0</v>
      </c>
      <c r="C19">
        <v>50</v>
      </c>
      <c r="D19">
        <v>50</v>
      </c>
      <c r="E19">
        <v>0</v>
      </c>
    </row>
    <row r="20" spans="1:5" x14ac:dyDescent="0.25">
      <c r="A20" t="s">
        <v>16</v>
      </c>
      <c r="B20">
        <v>23</v>
      </c>
      <c r="C20">
        <v>22</v>
      </c>
      <c r="D20">
        <v>22</v>
      </c>
      <c r="E20">
        <v>20</v>
      </c>
    </row>
    <row r="22" spans="1:5" x14ac:dyDescent="0.25">
      <c r="A22" t="s">
        <v>17</v>
      </c>
      <c r="B22">
        <f>B10+B12+B13+B14+B15+B16+B17+B18+B19+B20</f>
        <v>222</v>
      </c>
      <c r="C22">
        <f>C10+C12+C13+C14+C15+C16+C17+C18+C19+C20</f>
        <v>266</v>
      </c>
      <c r="D22">
        <f>D10+D12+D13+D14+D15+D16+D17+D18+D19+D20</f>
        <v>304</v>
      </c>
      <c r="E22">
        <f>E10+E12+E13+E14+E15+E16+E17+E18+E19+E20</f>
        <v>153</v>
      </c>
    </row>
    <row r="23" spans="1:5" x14ac:dyDescent="0.25">
      <c r="A23" t="s">
        <v>18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4"/>
  <dimension ref="A1:E23"/>
  <sheetViews>
    <sheetView topLeftCell="A7" workbookViewId="0">
      <selection activeCell="B17" sqref="B17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</cols>
  <sheetData>
    <row r="1" spans="1:5" x14ac:dyDescent="0.25">
      <c r="A1" t="s">
        <v>53</v>
      </c>
      <c r="B1" t="s">
        <v>19</v>
      </c>
      <c r="C1" t="s">
        <v>22</v>
      </c>
      <c r="D1" t="s">
        <v>20</v>
      </c>
      <c r="E1" t="s">
        <v>21</v>
      </c>
    </row>
    <row r="3" spans="1:5" x14ac:dyDescent="0.25">
      <c r="A3" t="s">
        <v>1</v>
      </c>
      <c r="B3">
        <v>4</v>
      </c>
      <c r="C3">
        <v>3</v>
      </c>
      <c r="D3">
        <v>3</v>
      </c>
      <c r="E3">
        <v>3</v>
      </c>
    </row>
    <row r="4" spans="1:5" x14ac:dyDescent="0.25">
      <c r="A4" t="s">
        <v>2</v>
      </c>
      <c r="B4">
        <v>4</v>
      </c>
      <c r="C4">
        <v>6</v>
      </c>
      <c r="D4">
        <v>4</v>
      </c>
      <c r="E4">
        <v>4</v>
      </c>
    </row>
    <row r="5" spans="1:5" x14ac:dyDescent="0.25">
      <c r="A5" t="s">
        <v>3</v>
      </c>
      <c r="B5">
        <v>12</v>
      </c>
      <c r="C5">
        <v>9</v>
      </c>
      <c r="D5">
        <v>6</v>
      </c>
      <c r="E5">
        <v>9</v>
      </c>
    </row>
    <row r="6" spans="1:5" x14ac:dyDescent="0.25">
      <c r="A6" t="s">
        <v>4</v>
      </c>
      <c r="B6">
        <v>12</v>
      </c>
      <c r="C6">
        <v>12</v>
      </c>
      <c r="D6">
        <v>12</v>
      </c>
      <c r="E6">
        <v>16</v>
      </c>
    </row>
    <row r="7" spans="1:5" x14ac:dyDescent="0.25">
      <c r="A7" t="s">
        <v>5</v>
      </c>
      <c r="B7">
        <v>20</v>
      </c>
      <c r="C7">
        <v>20</v>
      </c>
      <c r="D7">
        <v>20</v>
      </c>
      <c r="E7">
        <v>15</v>
      </c>
    </row>
    <row r="8" spans="1:5" x14ac:dyDescent="0.25">
      <c r="A8" t="s">
        <v>6</v>
      </c>
      <c r="B8">
        <v>18</v>
      </c>
      <c r="C8">
        <v>24</v>
      </c>
      <c r="D8">
        <v>24</v>
      </c>
      <c r="E8">
        <v>24</v>
      </c>
    </row>
    <row r="9" spans="1:5" x14ac:dyDescent="0.25">
      <c r="A9" t="s">
        <v>7</v>
      </c>
      <c r="B9">
        <f>B3+B4+B5+B6+B7+B8</f>
        <v>70</v>
      </c>
      <c r="C9">
        <f>C3+C4+C5+C6+C7+C8</f>
        <v>74</v>
      </c>
      <c r="D9">
        <f>D3+D4+D5+D6+D7+D8</f>
        <v>69</v>
      </c>
      <c r="E9">
        <f>E3+E4+E5+E6+E7+E8</f>
        <v>71</v>
      </c>
    </row>
    <row r="10" spans="1:5" x14ac:dyDescent="0.25">
      <c r="A10" t="s">
        <v>23</v>
      </c>
      <c r="B10">
        <f>IF(B9&gt;62,B9+50,B9)</f>
        <v>120</v>
      </c>
      <c r="C10">
        <f>IF(C9&gt;62,C9+50,C9)</f>
        <v>124</v>
      </c>
      <c r="D10">
        <f>IF(D9&gt;62,D9+50,D9)</f>
        <v>119</v>
      </c>
      <c r="E10">
        <f>IF(E9&gt;62,E9+50,E9)</f>
        <v>121</v>
      </c>
    </row>
    <row r="12" spans="1:5" x14ac:dyDescent="0.25">
      <c r="A12" t="s">
        <v>8</v>
      </c>
      <c r="B12">
        <v>10</v>
      </c>
      <c r="C12">
        <v>12</v>
      </c>
      <c r="D12">
        <v>10</v>
      </c>
      <c r="E12">
        <v>12</v>
      </c>
    </row>
    <row r="13" spans="1:5" x14ac:dyDescent="0.25">
      <c r="A13" t="s">
        <v>9</v>
      </c>
      <c r="B13">
        <v>10</v>
      </c>
      <c r="C13">
        <v>18</v>
      </c>
      <c r="D13">
        <v>20</v>
      </c>
      <c r="E13">
        <v>18</v>
      </c>
    </row>
    <row r="14" spans="1:5" x14ac:dyDescent="0.25">
      <c r="A14" t="s">
        <v>10</v>
      </c>
      <c r="B14">
        <v>12</v>
      </c>
      <c r="C14">
        <v>12</v>
      </c>
      <c r="D14">
        <v>15</v>
      </c>
      <c r="E14">
        <v>15</v>
      </c>
    </row>
    <row r="15" spans="1:5" x14ac:dyDescent="0.25">
      <c r="A15" t="s">
        <v>11</v>
      </c>
      <c r="B15">
        <v>8</v>
      </c>
      <c r="C15">
        <v>20</v>
      </c>
      <c r="D15">
        <v>24</v>
      </c>
      <c r="E15">
        <v>0</v>
      </c>
    </row>
    <row r="16" spans="1:5" x14ac:dyDescent="0.25">
      <c r="A16" t="s">
        <v>12</v>
      </c>
      <c r="B16">
        <v>21</v>
      </c>
      <c r="C16">
        <v>0</v>
      </c>
      <c r="D16">
        <v>24</v>
      </c>
      <c r="E16">
        <v>24</v>
      </c>
    </row>
    <row r="17" spans="1:5" x14ac:dyDescent="0.25">
      <c r="A17" t="s">
        <v>13</v>
      </c>
      <c r="B17">
        <v>15</v>
      </c>
      <c r="C17">
        <v>0</v>
      </c>
      <c r="D17">
        <v>0</v>
      </c>
      <c r="E17">
        <v>0</v>
      </c>
    </row>
    <row r="18" spans="1:5" x14ac:dyDescent="0.25">
      <c r="A18" t="s">
        <v>14</v>
      </c>
      <c r="B18">
        <v>20</v>
      </c>
      <c r="C18">
        <v>20</v>
      </c>
      <c r="D18">
        <v>20</v>
      </c>
      <c r="E18">
        <v>20</v>
      </c>
    </row>
    <row r="19" spans="1:5" x14ac:dyDescent="0.25">
      <c r="A19" t="s">
        <v>15</v>
      </c>
      <c r="B19">
        <v>0</v>
      </c>
      <c r="C19">
        <v>50</v>
      </c>
      <c r="D19">
        <v>0</v>
      </c>
      <c r="E19">
        <v>50</v>
      </c>
    </row>
    <row r="20" spans="1:5" x14ac:dyDescent="0.25">
      <c r="A20" t="s">
        <v>16</v>
      </c>
      <c r="B20">
        <v>19</v>
      </c>
      <c r="C20">
        <v>19</v>
      </c>
      <c r="D20">
        <v>21</v>
      </c>
      <c r="E20">
        <v>23</v>
      </c>
    </row>
    <row r="22" spans="1:5" x14ac:dyDescent="0.25">
      <c r="A22" t="s">
        <v>17</v>
      </c>
      <c r="B22">
        <f>B10+B12+B13+B14+B15+B16+B17+B18+B19+B20</f>
        <v>235</v>
      </c>
      <c r="C22">
        <f>C10+C12+C13+C14+C15+C16+C17+C18+C19+C20</f>
        <v>275</v>
      </c>
      <c r="D22">
        <f>D10+D12+D13+D14+D15+D16+D17+D18+D19+D20</f>
        <v>253</v>
      </c>
      <c r="E22">
        <f>E10+E12+E13+E14+E15+E16+E17+E18+E19+E20</f>
        <v>283</v>
      </c>
    </row>
    <row r="23" spans="1:5" x14ac:dyDescent="0.25">
      <c r="A23" t="s">
        <v>18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5"/>
  <dimension ref="A1:D23"/>
  <sheetViews>
    <sheetView topLeftCell="A4" workbookViewId="0">
      <selection activeCell="B5" sqref="B5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</cols>
  <sheetData>
    <row r="1" spans="1:4" x14ac:dyDescent="0.25">
      <c r="A1" t="s">
        <v>0</v>
      </c>
      <c r="B1" t="s">
        <v>19</v>
      </c>
      <c r="C1" t="s">
        <v>22</v>
      </c>
      <c r="D1" t="s">
        <v>21</v>
      </c>
    </row>
    <row r="3" spans="1:4" x14ac:dyDescent="0.25">
      <c r="A3" t="s">
        <v>1</v>
      </c>
      <c r="B3">
        <v>3</v>
      </c>
      <c r="C3">
        <v>2</v>
      </c>
      <c r="D3">
        <v>3</v>
      </c>
    </row>
    <row r="4" spans="1:4" x14ac:dyDescent="0.25">
      <c r="A4" t="s">
        <v>2</v>
      </c>
      <c r="B4">
        <v>6</v>
      </c>
      <c r="C4">
        <v>4</v>
      </c>
      <c r="D4">
        <v>6</v>
      </c>
    </row>
    <row r="5" spans="1:4" x14ac:dyDescent="0.25">
      <c r="A5" t="s">
        <v>3</v>
      </c>
      <c r="B5">
        <v>6</v>
      </c>
      <c r="C5">
        <v>12</v>
      </c>
      <c r="D5">
        <v>9</v>
      </c>
    </row>
    <row r="6" spans="1:4" x14ac:dyDescent="0.25">
      <c r="A6" t="s">
        <v>4</v>
      </c>
      <c r="B6">
        <v>12</v>
      </c>
      <c r="C6">
        <v>16</v>
      </c>
      <c r="D6">
        <v>16</v>
      </c>
    </row>
    <row r="7" spans="1:4" x14ac:dyDescent="0.25">
      <c r="A7" t="s">
        <v>5</v>
      </c>
      <c r="B7">
        <v>20</v>
      </c>
      <c r="C7">
        <v>20</v>
      </c>
      <c r="D7">
        <v>15</v>
      </c>
    </row>
    <row r="8" spans="1:4" x14ac:dyDescent="0.25">
      <c r="A8" t="s">
        <v>6</v>
      </c>
      <c r="B8">
        <v>24</v>
      </c>
      <c r="C8">
        <v>18</v>
      </c>
      <c r="D8">
        <v>18</v>
      </c>
    </row>
    <row r="9" spans="1:4" x14ac:dyDescent="0.25">
      <c r="A9" t="s">
        <v>7</v>
      </c>
      <c r="B9">
        <f>B3+B4+B5+B6+B7+B8</f>
        <v>71</v>
      </c>
      <c r="C9">
        <f>C3+C4+C5+C6+C7+C8</f>
        <v>72</v>
      </c>
      <c r="D9">
        <f>D3+D4+D5+D6+D7+D8</f>
        <v>67</v>
      </c>
    </row>
    <row r="10" spans="1:4" x14ac:dyDescent="0.25">
      <c r="A10" t="s">
        <v>23</v>
      </c>
      <c r="B10">
        <f>IF(B9&gt;62,B9+50,B9)</f>
        <v>121</v>
      </c>
      <c r="C10">
        <f>IF(C9&gt;62,C9+50,C9)</f>
        <v>122</v>
      </c>
      <c r="D10">
        <f>IF(D9&gt;62,D9+50,D9)</f>
        <v>117</v>
      </c>
    </row>
    <row r="12" spans="1:4" x14ac:dyDescent="0.25">
      <c r="A12" t="s">
        <v>8</v>
      </c>
      <c r="B12">
        <v>10</v>
      </c>
      <c r="C12">
        <v>12</v>
      </c>
      <c r="D12">
        <v>8</v>
      </c>
    </row>
    <row r="13" spans="1:4" x14ac:dyDescent="0.25">
      <c r="A13" t="s">
        <v>9</v>
      </c>
      <c r="B13">
        <v>20</v>
      </c>
      <c r="C13">
        <v>18</v>
      </c>
      <c r="D13">
        <v>18</v>
      </c>
    </row>
    <row r="14" spans="1:4" x14ac:dyDescent="0.25">
      <c r="A14" t="s">
        <v>10</v>
      </c>
      <c r="B14">
        <v>12</v>
      </c>
      <c r="C14">
        <v>12</v>
      </c>
      <c r="D14">
        <v>18</v>
      </c>
    </row>
    <row r="15" spans="1:4" x14ac:dyDescent="0.25">
      <c r="A15" t="s">
        <v>11</v>
      </c>
      <c r="B15">
        <v>0</v>
      </c>
      <c r="C15">
        <v>24</v>
      </c>
      <c r="D15">
        <v>12</v>
      </c>
    </row>
    <row r="16" spans="1:4" x14ac:dyDescent="0.25">
      <c r="A16" t="s">
        <v>12</v>
      </c>
      <c r="B16">
        <v>22</v>
      </c>
      <c r="C16">
        <v>21</v>
      </c>
      <c r="D16">
        <v>23</v>
      </c>
    </row>
    <row r="17" spans="1:4" x14ac:dyDescent="0.25">
      <c r="A17" t="s">
        <v>13</v>
      </c>
      <c r="B17">
        <v>0</v>
      </c>
      <c r="C17">
        <v>0</v>
      </c>
      <c r="D17">
        <v>0</v>
      </c>
    </row>
    <row r="18" spans="1:4" x14ac:dyDescent="0.25">
      <c r="A18" t="s">
        <v>14</v>
      </c>
      <c r="B18">
        <v>20</v>
      </c>
      <c r="C18">
        <v>20</v>
      </c>
      <c r="D18">
        <v>0</v>
      </c>
    </row>
    <row r="19" spans="1:4" x14ac:dyDescent="0.25">
      <c r="A19" t="s">
        <v>15</v>
      </c>
      <c r="B19">
        <v>50</v>
      </c>
      <c r="C19">
        <v>0</v>
      </c>
      <c r="D19">
        <v>0</v>
      </c>
    </row>
    <row r="20" spans="1:4" x14ac:dyDescent="0.25">
      <c r="A20" t="s">
        <v>16</v>
      </c>
      <c r="B20">
        <v>21</v>
      </c>
      <c r="C20">
        <v>17</v>
      </c>
      <c r="D20">
        <v>23</v>
      </c>
    </row>
    <row r="22" spans="1:4" x14ac:dyDescent="0.25">
      <c r="A22" t="s">
        <v>17</v>
      </c>
      <c r="B22">
        <f>B10+B12+B13+B14+B15+B16+B17+B18+B19+B20</f>
        <v>276</v>
      </c>
      <c r="C22">
        <f>C10+C12+C13+C14+C15+C16+C17+C18+C19+C20</f>
        <v>246</v>
      </c>
      <c r="D22">
        <f>D10+D12+D13+D14+D15+D16+D17+D18+D19+D20</f>
        <v>219</v>
      </c>
    </row>
    <row r="23" spans="1:4" x14ac:dyDescent="0.25">
      <c r="A23" t="s">
        <v>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6"/>
  <dimension ref="A1:E23"/>
  <sheetViews>
    <sheetView topLeftCell="A4" workbookViewId="0">
      <selection activeCell="A8" sqref="A8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</cols>
  <sheetData>
    <row r="1" spans="1:5" x14ac:dyDescent="0.25">
      <c r="A1" t="s">
        <v>0</v>
      </c>
      <c r="B1" t="s">
        <v>19</v>
      </c>
      <c r="C1" t="s">
        <v>22</v>
      </c>
      <c r="D1" t="s">
        <v>20</v>
      </c>
      <c r="E1" t="s">
        <v>21</v>
      </c>
    </row>
    <row r="3" spans="1:5" x14ac:dyDescent="0.25">
      <c r="A3" t="s">
        <v>1</v>
      </c>
      <c r="B3">
        <v>0</v>
      </c>
      <c r="C3">
        <v>3</v>
      </c>
      <c r="D3">
        <v>2</v>
      </c>
      <c r="E3">
        <v>4</v>
      </c>
    </row>
    <row r="4" spans="1:5" x14ac:dyDescent="0.25">
      <c r="A4" t="s">
        <v>2</v>
      </c>
      <c r="B4">
        <v>6</v>
      </c>
      <c r="C4">
        <v>8</v>
      </c>
      <c r="D4">
        <v>8</v>
      </c>
      <c r="E4">
        <v>8</v>
      </c>
    </row>
    <row r="5" spans="1:5" x14ac:dyDescent="0.25">
      <c r="A5" t="s">
        <v>3</v>
      </c>
      <c r="B5">
        <v>12</v>
      </c>
      <c r="C5">
        <v>9</v>
      </c>
      <c r="D5">
        <v>9</v>
      </c>
      <c r="E5">
        <v>12</v>
      </c>
    </row>
    <row r="6" spans="1:5" x14ac:dyDescent="0.25">
      <c r="A6" t="s">
        <v>4</v>
      </c>
      <c r="B6">
        <v>12</v>
      </c>
      <c r="C6">
        <v>16</v>
      </c>
      <c r="D6">
        <v>12</v>
      </c>
      <c r="E6">
        <v>12</v>
      </c>
    </row>
    <row r="7" spans="1:5" x14ac:dyDescent="0.25">
      <c r="A7" t="s">
        <v>5</v>
      </c>
      <c r="B7">
        <v>15</v>
      </c>
      <c r="C7">
        <v>20</v>
      </c>
      <c r="D7">
        <v>15</v>
      </c>
      <c r="E7">
        <v>10</v>
      </c>
    </row>
    <row r="8" spans="1:5" x14ac:dyDescent="0.25">
      <c r="A8" t="s">
        <v>6</v>
      </c>
      <c r="B8">
        <v>18</v>
      </c>
      <c r="C8">
        <v>12</v>
      </c>
      <c r="D8">
        <v>24</v>
      </c>
      <c r="E8">
        <v>18</v>
      </c>
    </row>
    <row r="9" spans="1:5" x14ac:dyDescent="0.25">
      <c r="A9" t="s">
        <v>7</v>
      </c>
      <c r="B9">
        <f>B3+B4+B5+B6+B7+B8</f>
        <v>63</v>
      </c>
      <c r="C9">
        <f>C3+C4+C5+C6+C7+C8</f>
        <v>68</v>
      </c>
      <c r="D9">
        <f>D3+D4+D5+D6+D7+D8</f>
        <v>70</v>
      </c>
      <c r="E9">
        <f>E3+E4+E5+E6+E7+E8</f>
        <v>64</v>
      </c>
    </row>
    <row r="10" spans="1:5" x14ac:dyDescent="0.25">
      <c r="A10" t="s">
        <v>23</v>
      </c>
      <c r="B10">
        <f>IF(B9&gt;62,B9+50,B9)</f>
        <v>113</v>
      </c>
      <c r="C10">
        <f>IF(C9&gt;62,C9+50,C9)</f>
        <v>118</v>
      </c>
      <c r="D10">
        <f>IF(D9&gt;62,D9+50,D9)</f>
        <v>120</v>
      </c>
      <c r="E10">
        <f>IF(E9&gt;62,E9+50,E9)</f>
        <v>114</v>
      </c>
    </row>
    <row r="12" spans="1:5" x14ac:dyDescent="0.25">
      <c r="A12" t="s">
        <v>8</v>
      </c>
      <c r="B12">
        <v>10</v>
      </c>
      <c r="C12">
        <v>12</v>
      </c>
      <c r="D12">
        <v>2</v>
      </c>
      <c r="E12">
        <v>12</v>
      </c>
    </row>
    <row r="13" spans="1:5" x14ac:dyDescent="0.25">
      <c r="A13" t="s">
        <v>9</v>
      </c>
      <c r="B13">
        <v>0</v>
      </c>
      <c r="C13">
        <v>22</v>
      </c>
      <c r="D13">
        <v>18</v>
      </c>
      <c r="E13">
        <v>22</v>
      </c>
    </row>
    <row r="14" spans="1:5" x14ac:dyDescent="0.25">
      <c r="A14" t="s">
        <v>10</v>
      </c>
      <c r="B14">
        <v>18</v>
      </c>
      <c r="C14">
        <v>18</v>
      </c>
      <c r="D14">
        <v>15</v>
      </c>
      <c r="E14">
        <v>18</v>
      </c>
    </row>
    <row r="15" spans="1:5" x14ac:dyDescent="0.25">
      <c r="A15" t="s">
        <v>11</v>
      </c>
      <c r="B15">
        <v>24</v>
      </c>
      <c r="C15">
        <v>20</v>
      </c>
      <c r="D15">
        <v>0</v>
      </c>
      <c r="E15">
        <v>24</v>
      </c>
    </row>
    <row r="16" spans="1:5" x14ac:dyDescent="0.25">
      <c r="A16" t="s">
        <v>12</v>
      </c>
      <c r="B16">
        <v>22</v>
      </c>
      <c r="C16">
        <v>0</v>
      </c>
      <c r="D16">
        <v>21</v>
      </c>
      <c r="E16">
        <v>21</v>
      </c>
    </row>
    <row r="17" spans="1:5" x14ac:dyDescent="0.25">
      <c r="A17" t="s">
        <v>13</v>
      </c>
      <c r="B17">
        <v>0</v>
      </c>
      <c r="C17">
        <v>0</v>
      </c>
      <c r="D17">
        <v>15</v>
      </c>
      <c r="E17">
        <v>0</v>
      </c>
    </row>
    <row r="18" spans="1:5" x14ac:dyDescent="0.25">
      <c r="A18" t="s">
        <v>14</v>
      </c>
      <c r="B18">
        <v>0</v>
      </c>
      <c r="C18">
        <v>0</v>
      </c>
      <c r="D18">
        <v>0</v>
      </c>
      <c r="E18">
        <v>20</v>
      </c>
    </row>
    <row r="19" spans="1:5" x14ac:dyDescent="0.25">
      <c r="A19" t="s">
        <v>15</v>
      </c>
      <c r="B19">
        <v>0</v>
      </c>
      <c r="C19">
        <v>50</v>
      </c>
      <c r="D19">
        <v>0</v>
      </c>
      <c r="E19">
        <v>0</v>
      </c>
    </row>
    <row r="20" spans="1:5" x14ac:dyDescent="0.25">
      <c r="A20" t="s">
        <v>16</v>
      </c>
      <c r="B20">
        <v>17</v>
      </c>
      <c r="C20">
        <v>22</v>
      </c>
      <c r="D20">
        <v>24</v>
      </c>
      <c r="E20">
        <v>22</v>
      </c>
    </row>
    <row r="22" spans="1:5" x14ac:dyDescent="0.25">
      <c r="A22" t="s">
        <v>17</v>
      </c>
      <c r="B22">
        <f>B10+B12+B13+B14+B15+B16+B17+B18+B19+B20</f>
        <v>204</v>
      </c>
      <c r="C22">
        <f>C10+C12+C13+C14+C15+C16+C17+C18+C19+C20</f>
        <v>262</v>
      </c>
      <c r="D22">
        <f>D10+D12+D13+D14+D15+D16+D17+D18+D19+D20</f>
        <v>215</v>
      </c>
      <c r="E22">
        <f>E10+E12+E13+E14+E15+E16+E17+E18+E19+E20</f>
        <v>253</v>
      </c>
    </row>
    <row r="23" spans="1:5" x14ac:dyDescent="0.25">
      <c r="A23" t="s">
        <v>18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7"/>
  <dimension ref="A1:D23"/>
  <sheetViews>
    <sheetView topLeftCell="A7" workbookViewId="0">
      <selection activeCell="C26" sqref="C26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</cols>
  <sheetData>
    <row r="1" spans="1:4" x14ac:dyDescent="0.25">
      <c r="A1" t="s">
        <v>0</v>
      </c>
      <c r="B1" t="s">
        <v>19</v>
      </c>
      <c r="C1" t="s">
        <v>22</v>
      </c>
      <c r="D1" t="s">
        <v>21</v>
      </c>
    </row>
    <row r="3" spans="1:4" x14ac:dyDescent="0.25">
      <c r="A3" t="s">
        <v>1</v>
      </c>
      <c r="B3">
        <v>3</v>
      </c>
      <c r="C3">
        <v>2</v>
      </c>
      <c r="D3">
        <v>4</v>
      </c>
    </row>
    <row r="4" spans="1:4" x14ac:dyDescent="0.25">
      <c r="A4" t="s">
        <v>2</v>
      </c>
      <c r="B4">
        <v>6</v>
      </c>
      <c r="C4">
        <v>8</v>
      </c>
      <c r="D4">
        <v>6</v>
      </c>
    </row>
    <row r="5" spans="1:4" x14ac:dyDescent="0.25">
      <c r="A5" t="s">
        <v>3</v>
      </c>
      <c r="B5">
        <v>9</v>
      </c>
      <c r="C5">
        <v>12</v>
      </c>
      <c r="D5">
        <v>6</v>
      </c>
    </row>
    <row r="6" spans="1:4" x14ac:dyDescent="0.25">
      <c r="A6" t="s">
        <v>4</v>
      </c>
      <c r="B6">
        <v>16</v>
      </c>
      <c r="C6">
        <v>12</v>
      </c>
      <c r="D6">
        <v>12</v>
      </c>
    </row>
    <row r="7" spans="1:4" x14ac:dyDescent="0.25">
      <c r="A7" t="s">
        <v>5</v>
      </c>
      <c r="B7">
        <v>15</v>
      </c>
      <c r="C7">
        <v>15</v>
      </c>
      <c r="D7">
        <v>15</v>
      </c>
    </row>
    <row r="8" spans="1:4" x14ac:dyDescent="0.25">
      <c r="A8" t="s">
        <v>6</v>
      </c>
      <c r="B8">
        <v>24</v>
      </c>
      <c r="C8">
        <v>18</v>
      </c>
      <c r="D8">
        <v>24</v>
      </c>
    </row>
    <row r="9" spans="1:4" x14ac:dyDescent="0.25">
      <c r="A9" t="s">
        <v>7</v>
      </c>
      <c r="B9">
        <f>B3+B4+B5+B6+B7+B8</f>
        <v>73</v>
      </c>
      <c r="C9">
        <f>C3+C4+C5+C6+C7+C8</f>
        <v>67</v>
      </c>
      <c r="D9">
        <f>D3+D4+D5+D6+D7+D8</f>
        <v>67</v>
      </c>
    </row>
    <row r="10" spans="1:4" x14ac:dyDescent="0.25">
      <c r="A10" t="s">
        <v>23</v>
      </c>
      <c r="B10">
        <f>IF(B9&gt;62,B9+50,B9)</f>
        <v>123</v>
      </c>
      <c r="C10">
        <f>IF(C9&gt;62,C9+50,C9)</f>
        <v>117</v>
      </c>
      <c r="D10">
        <f>IF(D9&gt;62,D9+50,D9)</f>
        <v>117</v>
      </c>
    </row>
    <row r="12" spans="1:4" x14ac:dyDescent="0.25">
      <c r="A12" t="s">
        <v>8</v>
      </c>
      <c r="B12">
        <v>12</v>
      </c>
      <c r="C12">
        <v>0</v>
      </c>
      <c r="D12">
        <v>12</v>
      </c>
    </row>
    <row r="13" spans="1:4" x14ac:dyDescent="0.25">
      <c r="A13" t="s">
        <v>9</v>
      </c>
      <c r="B13">
        <v>22</v>
      </c>
      <c r="C13">
        <v>18</v>
      </c>
      <c r="D13">
        <v>18</v>
      </c>
    </row>
    <row r="14" spans="1:4" x14ac:dyDescent="0.25">
      <c r="A14" t="s">
        <v>10</v>
      </c>
      <c r="B14">
        <v>15</v>
      </c>
      <c r="C14">
        <v>18</v>
      </c>
      <c r="D14">
        <v>18</v>
      </c>
    </row>
    <row r="15" spans="1:4" x14ac:dyDescent="0.25">
      <c r="A15" t="s">
        <v>11</v>
      </c>
      <c r="B15">
        <v>8</v>
      </c>
      <c r="C15">
        <v>24</v>
      </c>
      <c r="D15">
        <v>20</v>
      </c>
    </row>
    <row r="16" spans="1:4" x14ac:dyDescent="0.25">
      <c r="A16" t="s">
        <v>12</v>
      </c>
      <c r="B16">
        <v>27</v>
      </c>
      <c r="C16">
        <v>26</v>
      </c>
      <c r="D16">
        <v>0</v>
      </c>
    </row>
    <row r="17" spans="1:4" x14ac:dyDescent="0.25">
      <c r="A17" t="s">
        <v>13</v>
      </c>
      <c r="B17">
        <v>0</v>
      </c>
      <c r="C17">
        <v>0</v>
      </c>
      <c r="D17">
        <v>15</v>
      </c>
    </row>
    <row r="18" spans="1:4" x14ac:dyDescent="0.25">
      <c r="A18" t="s">
        <v>14</v>
      </c>
      <c r="B18">
        <v>20</v>
      </c>
      <c r="C18">
        <v>20</v>
      </c>
      <c r="D18">
        <v>0</v>
      </c>
    </row>
    <row r="19" spans="1:4" x14ac:dyDescent="0.25">
      <c r="A19" t="s">
        <v>15</v>
      </c>
      <c r="B19">
        <v>50</v>
      </c>
      <c r="C19">
        <v>50</v>
      </c>
      <c r="D19">
        <v>50</v>
      </c>
    </row>
    <row r="20" spans="1:4" x14ac:dyDescent="0.25">
      <c r="A20" t="s">
        <v>16</v>
      </c>
      <c r="B20">
        <v>14</v>
      </c>
      <c r="C20">
        <v>27</v>
      </c>
      <c r="D20">
        <v>26</v>
      </c>
    </row>
    <row r="22" spans="1:4" x14ac:dyDescent="0.25">
      <c r="A22" t="s">
        <v>17</v>
      </c>
      <c r="B22">
        <f>B10+B12+B13+B14+B15+B16+B17+B18+B19+B20</f>
        <v>291</v>
      </c>
      <c r="C22">
        <f>C10+C12+C13+C14+C15+C16+C17+C18+C19+C20</f>
        <v>300</v>
      </c>
      <c r="D22">
        <f>D10+D12+D13+D14+D15+D16+D17+D18+D19+D20</f>
        <v>276</v>
      </c>
    </row>
    <row r="23" spans="1:4" x14ac:dyDescent="0.25">
      <c r="A23" t="s">
        <v>18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8"/>
  <dimension ref="A1:E23"/>
  <sheetViews>
    <sheetView topLeftCell="A7" workbookViewId="0">
      <selection activeCell="M32" sqref="M32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</cols>
  <sheetData>
    <row r="1" spans="1:5" x14ac:dyDescent="0.25">
      <c r="A1" t="s">
        <v>0</v>
      </c>
      <c r="B1" t="s">
        <v>19</v>
      </c>
      <c r="C1" t="s">
        <v>22</v>
      </c>
      <c r="D1" t="s">
        <v>20</v>
      </c>
      <c r="E1" t="s">
        <v>21</v>
      </c>
    </row>
    <row r="3" spans="1:5" x14ac:dyDescent="0.25">
      <c r="A3" t="s">
        <v>1</v>
      </c>
      <c r="B3">
        <v>3</v>
      </c>
      <c r="C3">
        <v>3</v>
      </c>
      <c r="D3">
        <v>2</v>
      </c>
      <c r="E3">
        <v>4</v>
      </c>
    </row>
    <row r="4" spans="1:5" x14ac:dyDescent="0.25">
      <c r="A4" t="s">
        <v>2</v>
      </c>
      <c r="B4">
        <v>6</v>
      </c>
      <c r="C4">
        <v>8</v>
      </c>
      <c r="D4">
        <v>6</v>
      </c>
      <c r="E4">
        <v>8</v>
      </c>
    </row>
    <row r="5" spans="1:5" x14ac:dyDescent="0.25">
      <c r="A5" t="s">
        <v>3</v>
      </c>
      <c r="B5">
        <v>9</v>
      </c>
      <c r="C5">
        <v>12</v>
      </c>
      <c r="D5">
        <v>9</v>
      </c>
      <c r="E5">
        <v>6</v>
      </c>
    </row>
    <row r="6" spans="1:5" x14ac:dyDescent="0.25">
      <c r="A6" t="s">
        <v>4</v>
      </c>
      <c r="B6">
        <v>12</v>
      </c>
      <c r="C6">
        <v>16</v>
      </c>
      <c r="D6">
        <v>16</v>
      </c>
      <c r="E6">
        <v>12</v>
      </c>
    </row>
    <row r="7" spans="1:5" x14ac:dyDescent="0.25">
      <c r="A7" t="s">
        <v>5</v>
      </c>
      <c r="B7">
        <v>15</v>
      </c>
      <c r="C7">
        <v>15</v>
      </c>
      <c r="D7">
        <v>15</v>
      </c>
      <c r="E7">
        <v>10</v>
      </c>
    </row>
    <row r="8" spans="1:5" x14ac:dyDescent="0.25">
      <c r="A8" t="s">
        <v>6</v>
      </c>
      <c r="B8">
        <v>18</v>
      </c>
      <c r="C8">
        <v>18</v>
      </c>
      <c r="D8">
        <v>18</v>
      </c>
      <c r="E8">
        <v>24</v>
      </c>
    </row>
    <row r="9" spans="1:5" x14ac:dyDescent="0.25">
      <c r="A9" t="s">
        <v>7</v>
      </c>
      <c r="B9">
        <f>B3+B4+B5+B6+B7+B8</f>
        <v>63</v>
      </c>
      <c r="C9">
        <f>C3+C4+C5+C6+C7+C8</f>
        <v>72</v>
      </c>
      <c r="D9">
        <f>D3+D4+D5+D6+D7+D8</f>
        <v>66</v>
      </c>
      <c r="E9">
        <f>E3+E4+E5+E6+E7+E8</f>
        <v>64</v>
      </c>
    </row>
    <row r="10" spans="1:5" x14ac:dyDescent="0.25">
      <c r="A10" t="s">
        <v>23</v>
      </c>
      <c r="B10">
        <f>IF(B9&gt;62,B9+50,B9)</f>
        <v>113</v>
      </c>
      <c r="C10">
        <f>IF(C9&gt;62,C9+50,C9)</f>
        <v>122</v>
      </c>
      <c r="D10">
        <f>IF(D9&gt;62,D9+50,D9)</f>
        <v>116</v>
      </c>
      <c r="E10">
        <f>IF(E9&gt;62,E9+50,E9)</f>
        <v>114</v>
      </c>
    </row>
    <row r="12" spans="1:5" x14ac:dyDescent="0.25">
      <c r="A12" t="s">
        <v>8</v>
      </c>
      <c r="B12">
        <v>10</v>
      </c>
      <c r="C12">
        <v>8</v>
      </c>
      <c r="D12">
        <v>10</v>
      </c>
      <c r="E12">
        <v>8</v>
      </c>
    </row>
    <row r="13" spans="1:5" x14ac:dyDescent="0.25">
      <c r="A13" t="s">
        <v>9</v>
      </c>
      <c r="B13">
        <v>18</v>
      </c>
      <c r="C13">
        <v>20</v>
      </c>
      <c r="D13">
        <v>12</v>
      </c>
      <c r="E13">
        <v>20</v>
      </c>
    </row>
    <row r="14" spans="1:5" x14ac:dyDescent="0.25">
      <c r="A14" t="s">
        <v>10</v>
      </c>
      <c r="B14">
        <v>18</v>
      </c>
      <c r="C14">
        <v>9</v>
      </c>
      <c r="D14">
        <v>12</v>
      </c>
      <c r="E14">
        <v>12</v>
      </c>
    </row>
    <row r="15" spans="1:5" x14ac:dyDescent="0.25">
      <c r="A15" t="s">
        <v>11</v>
      </c>
      <c r="B15">
        <v>0</v>
      </c>
      <c r="C15">
        <v>0</v>
      </c>
      <c r="D15">
        <v>24</v>
      </c>
      <c r="E15">
        <v>8</v>
      </c>
    </row>
    <row r="16" spans="1:5" x14ac:dyDescent="0.25">
      <c r="A16" t="s">
        <v>12</v>
      </c>
      <c r="B16">
        <v>27</v>
      </c>
      <c r="C16">
        <v>27</v>
      </c>
      <c r="D16">
        <v>24</v>
      </c>
      <c r="E16">
        <v>19</v>
      </c>
    </row>
    <row r="17" spans="1:5" x14ac:dyDescent="0.25">
      <c r="A17" t="s">
        <v>13</v>
      </c>
      <c r="B17">
        <v>0</v>
      </c>
      <c r="C17">
        <v>15</v>
      </c>
      <c r="D17">
        <v>0</v>
      </c>
      <c r="E17">
        <v>0</v>
      </c>
    </row>
    <row r="18" spans="1:5" x14ac:dyDescent="0.25">
      <c r="A18" t="s">
        <v>14</v>
      </c>
      <c r="B18">
        <v>0</v>
      </c>
      <c r="C18">
        <v>0</v>
      </c>
      <c r="D18">
        <v>0</v>
      </c>
      <c r="E18">
        <v>20</v>
      </c>
    </row>
    <row r="19" spans="1:5" x14ac:dyDescent="0.25">
      <c r="A19" t="s">
        <v>15</v>
      </c>
      <c r="B19">
        <v>0</v>
      </c>
      <c r="C19">
        <v>0</v>
      </c>
      <c r="D19">
        <v>0</v>
      </c>
      <c r="E19">
        <v>50</v>
      </c>
    </row>
    <row r="20" spans="1:5" x14ac:dyDescent="0.25">
      <c r="A20" t="s">
        <v>16</v>
      </c>
      <c r="B20">
        <v>22</v>
      </c>
      <c r="C20">
        <v>23</v>
      </c>
      <c r="D20">
        <v>17</v>
      </c>
      <c r="E20">
        <v>23</v>
      </c>
    </row>
    <row r="22" spans="1:5" x14ac:dyDescent="0.25">
      <c r="A22" t="s">
        <v>17</v>
      </c>
      <c r="B22">
        <f>B10+B12+B13+B14+B15+B16+B17+B18+B19+B20</f>
        <v>208</v>
      </c>
      <c r="C22">
        <f>C10+C12+C13+C14+C15+C16+C17+C18+C19+C20</f>
        <v>224</v>
      </c>
      <c r="D22">
        <f>D10+D12+D13+D14+D15+D16+D17+D18+D19+D20</f>
        <v>215</v>
      </c>
      <c r="E22">
        <f>E10+E12+E13+E14+E15+E16+E17+E18+E19+E20</f>
        <v>274</v>
      </c>
    </row>
    <row r="23" spans="1:5" x14ac:dyDescent="0.25">
      <c r="A23" t="s">
        <v>18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9"/>
  <dimension ref="A1:E23"/>
  <sheetViews>
    <sheetView workbookViewId="0">
      <selection activeCell="E32" sqref="E32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</cols>
  <sheetData>
    <row r="1" spans="1:5" x14ac:dyDescent="0.25">
      <c r="A1" t="s">
        <v>55</v>
      </c>
      <c r="B1" t="s">
        <v>19</v>
      </c>
      <c r="C1" t="s">
        <v>22</v>
      </c>
      <c r="D1" t="s">
        <v>20</v>
      </c>
      <c r="E1" t="s">
        <v>21</v>
      </c>
    </row>
    <row r="3" spans="1:5" x14ac:dyDescent="0.25">
      <c r="A3" t="s">
        <v>1</v>
      </c>
      <c r="B3">
        <v>3</v>
      </c>
      <c r="C3">
        <v>3</v>
      </c>
      <c r="D3">
        <v>4</v>
      </c>
      <c r="E3">
        <v>3</v>
      </c>
    </row>
    <row r="4" spans="1:5" x14ac:dyDescent="0.25">
      <c r="A4" t="s">
        <v>2</v>
      </c>
      <c r="B4">
        <v>6</v>
      </c>
      <c r="C4">
        <v>6</v>
      </c>
      <c r="D4">
        <v>6</v>
      </c>
      <c r="E4">
        <v>6</v>
      </c>
    </row>
    <row r="5" spans="1:5" x14ac:dyDescent="0.25">
      <c r="A5" t="s">
        <v>3</v>
      </c>
      <c r="B5">
        <v>9</v>
      </c>
      <c r="C5">
        <v>9</v>
      </c>
      <c r="D5">
        <v>9</v>
      </c>
      <c r="E5">
        <v>9</v>
      </c>
    </row>
    <row r="6" spans="1:5" x14ac:dyDescent="0.25">
      <c r="A6" t="s">
        <v>4</v>
      </c>
      <c r="B6">
        <v>8</v>
      </c>
      <c r="C6">
        <v>16</v>
      </c>
      <c r="D6">
        <v>12</v>
      </c>
      <c r="E6">
        <v>16</v>
      </c>
    </row>
    <row r="7" spans="1:5" x14ac:dyDescent="0.25">
      <c r="A7" t="s">
        <v>5</v>
      </c>
      <c r="B7">
        <v>15</v>
      </c>
      <c r="C7">
        <v>15</v>
      </c>
      <c r="D7">
        <v>15</v>
      </c>
      <c r="E7">
        <v>15</v>
      </c>
    </row>
    <row r="8" spans="1:5" x14ac:dyDescent="0.25">
      <c r="A8" t="s">
        <v>6</v>
      </c>
      <c r="B8">
        <v>24</v>
      </c>
      <c r="C8">
        <v>24</v>
      </c>
      <c r="D8">
        <v>18</v>
      </c>
      <c r="E8">
        <v>18</v>
      </c>
    </row>
    <row r="9" spans="1:5" x14ac:dyDescent="0.25">
      <c r="A9" t="s">
        <v>7</v>
      </c>
      <c r="B9">
        <f>B3+B4+B5+B6+B7+B8</f>
        <v>65</v>
      </c>
      <c r="C9">
        <f>C3+C4+C5+C6+C7+C8</f>
        <v>73</v>
      </c>
      <c r="D9">
        <f>D3+D4+D5+D6+D7+D8</f>
        <v>64</v>
      </c>
      <c r="E9">
        <f>E3+E4+E5+E6+E7+E8</f>
        <v>67</v>
      </c>
    </row>
    <row r="10" spans="1:5" x14ac:dyDescent="0.25">
      <c r="A10" t="s">
        <v>23</v>
      </c>
      <c r="B10">
        <f>IF(B9&gt;62,B9+50,B9)</f>
        <v>115</v>
      </c>
      <c r="C10">
        <f>IF(C9&gt;62,C9+50,C9)</f>
        <v>123</v>
      </c>
      <c r="D10">
        <f>IF(D9&gt;62,D9+50,D9)</f>
        <v>114</v>
      </c>
      <c r="E10">
        <f>IF(E9&gt;62,E9+50,E9)</f>
        <v>117</v>
      </c>
    </row>
    <row r="12" spans="1:5" x14ac:dyDescent="0.25">
      <c r="A12" t="s">
        <v>8</v>
      </c>
      <c r="B12">
        <v>12</v>
      </c>
      <c r="C12">
        <v>12</v>
      </c>
      <c r="D12">
        <v>10</v>
      </c>
      <c r="E12">
        <v>12</v>
      </c>
    </row>
    <row r="13" spans="1:5" x14ac:dyDescent="0.25">
      <c r="A13" t="s">
        <v>9</v>
      </c>
      <c r="B13">
        <v>20</v>
      </c>
      <c r="C13">
        <v>16</v>
      </c>
      <c r="D13">
        <v>18</v>
      </c>
      <c r="E13">
        <v>16</v>
      </c>
    </row>
    <row r="14" spans="1:5" x14ac:dyDescent="0.25">
      <c r="A14" t="s">
        <v>10</v>
      </c>
      <c r="B14">
        <v>18</v>
      </c>
      <c r="C14">
        <v>9</v>
      </c>
      <c r="D14">
        <v>15</v>
      </c>
      <c r="E14">
        <v>15</v>
      </c>
    </row>
    <row r="15" spans="1:5" x14ac:dyDescent="0.25">
      <c r="A15" t="s">
        <v>11</v>
      </c>
      <c r="B15">
        <v>0</v>
      </c>
      <c r="C15">
        <v>16</v>
      </c>
      <c r="D15">
        <v>0</v>
      </c>
      <c r="E15">
        <v>0</v>
      </c>
    </row>
    <row r="16" spans="1:5" x14ac:dyDescent="0.25">
      <c r="A16" t="s">
        <v>12</v>
      </c>
      <c r="B16">
        <v>0</v>
      </c>
      <c r="C16">
        <v>27</v>
      </c>
      <c r="D16">
        <v>0</v>
      </c>
      <c r="E16">
        <v>24</v>
      </c>
    </row>
    <row r="17" spans="1:5" x14ac:dyDescent="0.25">
      <c r="A17" t="s">
        <v>13</v>
      </c>
      <c r="B17">
        <v>0</v>
      </c>
      <c r="C17">
        <v>15</v>
      </c>
      <c r="D17">
        <v>0</v>
      </c>
      <c r="E17">
        <v>0</v>
      </c>
    </row>
    <row r="18" spans="1:5" x14ac:dyDescent="0.25">
      <c r="A18" t="s">
        <v>14</v>
      </c>
      <c r="B18">
        <v>0</v>
      </c>
      <c r="C18">
        <v>20</v>
      </c>
      <c r="D18">
        <v>20</v>
      </c>
      <c r="E18">
        <v>0</v>
      </c>
    </row>
    <row r="19" spans="1:5" x14ac:dyDescent="0.25">
      <c r="A19" t="s">
        <v>15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t="s">
        <v>16</v>
      </c>
      <c r="B20">
        <v>25</v>
      </c>
      <c r="C20">
        <v>22</v>
      </c>
      <c r="D20">
        <v>17</v>
      </c>
      <c r="E20">
        <v>24</v>
      </c>
    </row>
    <row r="22" spans="1:5" x14ac:dyDescent="0.25">
      <c r="A22" t="s">
        <v>17</v>
      </c>
      <c r="B22">
        <f>B10+B12+B13+B14+B15+B16+B17+B18+B19+B20</f>
        <v>190</v>
      </c>
      <c r="C22">
        <f>C10+C12+C13+C14+C15+C16+C17+C18+C19+C20</f>
        <v>260</v>
      </c>
      <c r="D22">
        <f>D10+D12+D13+D14+D15+D16+D17+D18+D19+D20</f>
        <v>194</v>
      </c>
      <c r="E22">
        <f>E10+E12+E13+E14+E15+E16+E17+E18+E19+E20</f>
        <v>208</v>
      </c>
    </row>
    <row r="23" spans="1:5" x14ac:dyDescent="0.25">
      <c r="A23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E23"/>
  <sheetViews>
    <sheetView workbookViewId="0">
      <selection activeCell="C25" sqref="C25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</cols>
  <sheetData>
    <row r="1" spans="1:5" x14ac:dyDescent="0.25">
      <c r="A1" t="s">
        <v>0</v>
      </c>
      <c r="B1" t="s">
        <v>19</v>
      </c>
      <c r="C1" t="s">
        <v>22</v>
      </c>
      <c r="D1" t="s">
        <v>20</v>
      </c>
      <c r="E1" t="s">
        <v>21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  <c r="B9">
        <f>B3+B4+B5+B6+B7+B8</f>
        <v>0</v>
      </c>
      <c r="C9">
        <f>C3+C4+C5+C6+C7+C8</f>
        <v>0</v>
      </c>
      <c r="D9">
        <f>D3+D4+D5+D6+D7+D8</f>
        <v>0</v>
      </c>
      <c r="E9">
        <f>E3+E4+E5+E6+E7+E8</f>
        <v>0</v>
      </c>
    </row>
    <row r="10" spans="1:5" x14ac:dyDescent="0.25">
      <c r="A10" t="s">
        <v>23</v>
      </c>
      <c r="B10">
        <f>IF(B9&gt;62,B9+50,B9)</f>
        <v>0</v>
      </c>
      <c r="C10">
        <f>IF(C9&gt;62,C9+50,C9)</f>
        <v>0</v>
      </c>
      <c r="D10">
        <f>IF(D9&gt;62,D9+50,D9)</f>
        <v>0</v>
      </c>
      <c r="E10">
        <f>IF(E9&gt;62,E9+50,E9)</f>
        <v>0</v>
      </c>
    </row>
    <row r="12" spans="1:5" x14ac:dyDescent="0.25">
      <c r="A12" t="s">
        <v>8</v>
      </c>
    </row>
    <row r="13" spans="1:5" x14ac:dyDescent="0.25">
      <c r="A13" t="s">
        <v>9</v>
      </c>
    </row>
    <row r="14" spans="1:5" x14ac:dyDescent="0.25">
      <c r="A14" t="s">
        <v>10</v>
      </c>
    </row>
    <row r="15" spans="1:5" x14ac:dyDescent="0.25">
      <c r="A15" t="s">
        <v>11</v>
      </c>
    </row>
    <row r="16" spans="1:5" x14ac:dyDescent="0.25">
      <c r="A16" t="s">
        <v>12</v>
      </c>
    </row>
    <row r="17" spans="1:5" x14ac:dyDescent="0.25">
      <c r="A17" t="s">
        <v>13</v>
      </c>
    </row>
    <row r="18" spans="1:5" x14ac:dyDescent="0.25">
      <c r="A18" t="s">
        <v>14</v>
      </c>
    </row>
    <row r="19" spans="1:5" x14ac:dyDescent="0.25">
      <c r="A19" t="s">
        <v>15</v>
      </c>
    </row>
    <row r="20" spans="1:5" x14ac:dyDescent="0.25">
      <c r="A20" t="s">
        <v>16</v>
      </c>
    </row>
    <row r="22" spans="1:5" x14ac:dyDescent="0.25">
      <c r="A22" t="s">
        <v>17</v>
      </c>
      <c r="B22">
        <f>B10+B12+B13+B14+B15+B16+B17+B18+B19+B20</f>
        <v>0</v>
      </c>
      <c r="C22">
        <f>C10+C12+C13+C14+C15+C16+C17+C18+C19+C20</f>
        <v>0</v>
      </c>
      <c r="D22">
        <f>D10+D12+D13+D14+D15+D16+D17+D18+D19+D20</f>
        <v>0</v>
      </c>
      <c r="E22">
        <f>E10+E12+E13+E14+E15+E16+E17+E18+E19+E20</f>
        <v>0</v>
      </c>
    </row>
    <row r="23" spans="1:5" x14ac:dyDescent="0.25">
      <c r="A23" t="s">
        <v>18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0"/>
  <dimension ref="A1:E23"/>
  <sheetViews>
    <sheetView workbookViewId="0">
      <selection activeCell="E27" sqref="E27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</cols>
  <sheetData>
    <row r="1" spans="1:5" x14ac:dyDescent="0.25">
      <c r="A1" t="s">
        <v>56</v>
      </c>
      <c r="B1" t="s">
        <v>19</v>
      </c>
      <c r="C1" t="s">
        <v>22</v>
      </c>
      <c r="D1" t="s">
        <v>20</v>
      </c>
      <c r="E1" t="s">
        <v>21</v>
      </c>
    </row>
    <row r="3" spans="1:5" x14ac:dyDescent="0.25">
      <c r="A3" t="s">
        <v>1</v>
      </c>
      <c r="B3">
        <v>2</v>
      </c>
      <c r="C3">
        <v>4</v>
      </c>
      <c r="D3">
        <v>3</v>
      </c>
      <c r="E3">
        <v>4</v>
      </c>
    </row>
    <row r="4" spans="1:5" x14ac:dyDescent="0.25">
      <c r="A4" t="s">
        <v>2</v>
      </c>
      <c r="B4">
        <v>8</v>
      </c>
      <c r="C4">
        <v>8</v>
      </c>
      <c r="D4">
        <v>8</v>
      </c>
      <c r="E4">
        <v>8</v>
      </c>
    </row>
    <row r="5" spans="1:5" x14ac:dyDescent="0.25">
      <c r="A5" t="s">
        <v>3</v>
      </c>
      <c r="B5">
        <v>9</v>
      </c>
      <c r="C5">
        <v>9</v>
      </c>
      <c r="D5">
        <v>12</v>
      </c>
      <c r="E5">
        <v>9</v>
      </c>
    </row>
    <row r="6" spans="1:5" x14ac:dyDescent="0.25">
      <c r="A6" t="s">
        <v>4</v>
      </c>
      <c r="B6">
        <v>12</v>
      </c>
      <c r="C6">
        <v>16</v>
      </c>
      <c r="D6">
        <v>12</v>
      </c>
      <c r="E6">
        <v>12</v>
      </c>
    </row>
    <row r="7" spans="1:5" x14ac:dyDescent="0.25">
      <c r="A7" t="s">
        <v>5</v>
      </c>
      <c r="B7">
        <v>15</v>
      </c>
      <c r="C7">
        <v>10</v>
      </c>
      <c r="D7">
        <v>15</v>
      </c>
      <c r="E7">
        <v>15</v>
      </c>
    </row>
    <row r="8" spans="1:5" x14ac:dyDescent="0.25">
      <c r="A8" t="s">
        <v>6</v>
      </c>
      <c r="B8">
        <v>18</v>
      </c>
      <c r="C8">
        <v>24</v>
      </c>
      <c r="D8">
        <v>18</v>
      </c>
      <c r="E8">
        <v>18</v>
      </c>
    </row>
    <row r="9" spans="1:5" x14ac:dyDescent="0.25">
      <c r="A9" t="s">
        <v>7</v>
      </c>
      <c r="B9">
        <f>B3+B4+B5+B6+B7+B8</f>
        <v>64</v>
      </c>
      <c r="C9">
        <f>C3+C4+C5+C6+C7+C8</f>
        <v>71</v>
      </c>
      <c r="D9">
        <f>D3+D4+D5+D6+D7+D8</f>
        <v>68</v>
      </c>
      <c r="E9">
        <f>E3+E4+E5+E6+E7+E8</f>
        <v>66</v>
      </c>
    </row>
    <row r="10" spans="1:5" x14ac:dyDescent="0.25">
      <c r="A10" t="s">
        <v>23</v>
      </c>
      <c r="B10">
        <f>IF(B9&gt;62,B9+50,B9)</f>
        <v>114</v>
      </c>
      <c r="C10">
        <f>IF(C9&gt;62,C9+50,C9)</f>
        <v>121</v>
      </c>
      <c r="D10">
        <f>IF(D9&gt;62,D9+50,D9)</f>
        <v>118</v>
      </c>
      <c r="E10">
        <f>IF(E9&gt;62,E9+50,E9)</f>
        <v>116</v>
      </c>
    </row>
    <row r="12" spans="1:5" x14ac:dyDescent="0.25">
      <c r="A12" t="s">
        <v>8</v>
      </c>
      <c r="B12">
        <v>8</v>
      </c>
      <c r="C12">
        <v>10</v>
      </c>
      <c r="D12">
        <v>10</v>
      </c>
      <c r="E12">
        <v>12</v>
      </c>
    </row>
    <row r="13" spans="1:5" x14ac:dyDescent="0.25">
      <c r="A13" t="s">
        <v>9</v>
      </c>
      <c r="B13">
        <v>22</v>
      </c>
      <c r="C13">
        <v>18</v>
      </c>
      <c r="D13">
        <v>22</v>
      </c>
      <c r="E13">
        <v>22</v>
      </c>
    </row>
    <row r="14" spans="1:5" x14ac:dyDescent="0.25">
      <c r="A14" t="s">
        <v>10</v>
      </c>
      <c r="B14">
        <v>12</v>
      </c>
      <c r="C14">
        <v>18</v>
      </c>
      <c r="D14">
        <v>15</v>
      </c>
      <c r="E14">
        <v>18</v>
      </c>
    </row>
    <row r="15" spans="1:5" x14ac:dyDescent="0.25">
      <c r="A15" t="s">
        <v>11</v>
      </c>
      <c r="B15">
        <v>12</v>
      </c>
      <c r="C15">
        <v>24</v>
      </c>
      <c r="D15">
        <v>24</v>
      </c>
      <c r="E15">
        <v>20</v>
      </c>
    </row>
    <row r="16" spans="1:5" x14ac:dyDescent="0.25">
      <c r="A16" t="s">
        <v>12</v>
      </c>
      <c r="B16">
        <v>28</v>
      </c>
      <c r="C16">
        <v>22</v>
      </c>
      <c r="D16">
        <v>28</v>
      </c>
      <c r="E16">
        <v>27</v>
      </c>
    </row>
    <row r="17" spans="1:5" x14ac:dyDescent="0.25">
      <c r="A17" t="s">
        <v>13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14</v>
      </c>
      <c r="B18">
        <v>0</v>
      </c>
      <c r="C18">
        <v>20</v>
      </c>
      <c r="D18">
        <v>0</v>
      </c>
      <c r="E18">
        <v>0</v>
      </c>
    </row>
    <row r="19" spans="1:5" x14ac:dyDescent="0.25">
      <c r="A19" t="s">
        <v>15</v>
      </c>
      <c r="B19">
        <v>50</v>
      </c>
      <c r="C19">
        <v>0</v>
      </c>
      <c r="D19">
        <v>0</v>
      </c>
      <c r="E19">
        <v>0</v>
      </c>
    </row>
    <row r="20" spans="1:5" x14ac:dyDescent="0.25">
      <c r="A20" t="s">
        <v>16</v>
      </c>
      <c r="B20">
        <v>20</v>
      </c>
      <c r="C20">
        <v>29</v>
      </c>
      <c r="D20">
        <v>20</v>
      </c>
      <c r="E20">
        <v>21</v>
      </c>
    </row>
    <row r="22" spans="1:5" x14ac:dyDescent="0.25">
      <c r="A22" t="s">
        <v>17</v>
      </c>
      <c r="B22">
        <f>B10+B12+B13+B14+B15+B16+B17+B18+B19+B20</f>
        <v>266</v>
      </c>
      <c r="C22">
        <f>C10+C12+C13+C14+C15+C16+C17+C18+C19+C20</f>
        <v>262</v>
      </c>
      <c r="D22">
        <f>D10+D12+D13+D14+D15+D16+D17+D18+D19+D20</f>
        <v>237</v>
      </c>
      <c r="E22">
        <f>E10+E12+E13+E14+E15+E16+E17+E18+E19+E20</f>
        <v>236</v>
      </c>
    </row>
    <row r="23" spans="1:5" x14ac:dyDescent="0.25">
      <c r="A23" t="s">
        <v>18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1"/>
  <dimension ref="A1:E23"/>
  <sheetViews>
    <sheetView workbookViewId="0">
      <selection activeCell="F24" sqref="F24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</cols>
  <sheetData>
    <row r="1" spans="1:5" x14ac:dyDescent="0.25">
      <c r="A1" t="s">
        <v>57</v>
      </c>
      <c r="B1" t="s">
        <v>19</v>
      </c>
      <c r="C1" t="s">
        <v>22</v>
      </c>
      <c r="D1" t="s">
        <v>20</v>
      </c>
      <c r="E1" t="s">
        <v>21</v>
      </c>
    </row>
    <row r="3" spans="1:5" x14ac:dyDescent="0.25">
      <c r="A3" t="s">
        <v>1</v>
      </c>
      <c r="B3">
        <v>3</v>
      </c>
      <c r="C3">
        <v>4</v>
      </c>
      <c r="D3">
        <v>3</v>
      </c>
      <c r="E3">
        <v>3</v>
      </c>
    </row>
    <row r="4" spans="1:5" x14ac:dyDescent="0.25">
      <c r="A4" t="s">
        <v>2</v>
      </c>
      <c r="B4">
        <v>6</v>
      </c>
      <c r="C4">
        <v>2</v>
      </c>
      <c r="D4">
        <v>6</v>
      </c>
      <c r="E4">
        <v>6</v>
      </c>
    </row>
    <row r="5" spans="1:5" x14ac:dyDescent="0.25">
      <c r="A5" t="s">
        <v>3</v>
      </c>
      <c r="B5">
        <v>9</v>
      </c>
      <c r="C5">
        <v>9</v>
      </c>
      <c r="D5">
        <v>6</v>
      </c>
      <c r="E5">
        <v>9</v>
      </c>
    </row>
    <row r="6" spans="1:5" x14ac:dyDescent="0.25">
      <c r="A6" t="s">
        <v>4</v>
      </c>
      <c r="B6">
        <v>16</v>
      </c>
      <c r="C6">
        <v>16</v>
      </c>
      <c r="D6">
        <v>12</v>
      </c>
      <c r="E6">
        <v>12</v>
      </c>
    </row>
    <row r="7" spans="1:5" x14ac:dyDescent="0.25">
      <c r="A7" t="s">
        <v>5</v>
      </c>
      <c r="B7">
        <v>15</v>
      </c>
      <c r="C7">
        <v>15</v>
      </c>
      <c r="D7">
        <v>15</v>
      </c>
      <c r="E7">
        <v>20</v>
      </c>
    </row>
    <row r="8" spans="1:5" x14ac:dyDescent="0.25">
      <c r="A8" t="s">
        <v>6</v>
      </c>
      <c r="B8">
        <v>18</v>
      </c>
      <c r="C8">
        <v>24</v>
      </c>
      <c r="D8">
        <v>24</v>
      </c>
      <c r="E8">
        <v>18</v>
      </c>
    </row>
    <row r="9" spans="1:5" x14ac:dyDescent="0.25">
      <c r="A9" t="s">
        <v>7</v>
      </c>
      <c r="B9">
        <f>B3+B4+B5+B6+B7+B8</f>
        <v>67</v>
      </c>
      <c r="C9">
        <f>C3+C4+C5+C6+C7+C8</f>
        <v>70</v>
      </c>
      <c r="D9">
        <f>D3+D4+D5+D6+D7+D8</f>
        <v>66</v>
      </c>
      <c r="E9">
        <f>E3+E4+E5+E6+E7+E8</f>
        <v>68</v>
      </c>
    </row>
    <row r="10" spans="1:5" x14ac:dyDescent="0.25">
      <c r="A10" t="s">
        <v>23</v>
      </c>
      <c r="B10">
        <f>IF(B9&gt;62,B9+50,B9)</f>
        <v>117</v>
      </c>
      <c r="C10">
        <f>IF(C9&gt;62,C9+50,C9)</f>
        <v>120</v>
      </c>
      <c r="D10">
        <f>IF(D9&gt;62,D9+50,D9)</f>
        <v>116</v>
      </c>
      <c r="E10">
        <f>IF(E9&gt;62,E9+50,E9)</f>
        <v>118</v>
      </c>
    </row>
    <row r="12" spans="1:5" x14ac:dyDescent="0.25">
      <c r="A12" t="s">
        <v>8</v>
      </c>
      <c r="B12">
        <v>12</v>
      </c>
      <c r="C12">
        <v>12</v>
      </c>
      <c r="D12">
        <v>10</v>
      </c>
      <c r="E12">
        <v>10</v>
      </c>
    </row>
    <row r="13" spans="1:5" x14ac:dyDescent="0.25">
      <c r="A13" t="s">
        <v>9</v>
      </c>
      <c r="B13">
        <v>18</v>
      </c>
      <c r="C13">
        <v>22</v>
      </c>
      <c r="D13">
        <v>22</v>
      </c>
      <c r="E13">
        <v>20</v>
      </c>
    </row>
    <row r="14" spans="1:5" x14ac:dyDescent="0.25">
      <c r="A14" t="s">
        <v>10</v>
      </c>
      <c r="B14">
        <v>15</v>
      </c>
      <c r="C14">
        <v>18</v>
      </c>
      <c r="D14">
        <v>18</v>
      </c>
      <c r="E14">
        <v>12</v>
      </c>
    </row>
    <row r="15" spans="1:5" x14ac:dyDescent="0.25">
      <c r="A15" t="s">
        <v>11</v>
      </c>
      <c r="B15">
        <v>20</v>
      </c>
      <c r="C15">
        <v>12</v>
      </c>
      <c r="D15">
        <v>24</v>
      </c>
      <c r="E15">
        <v>24</v>
      </c>
    </row>
    <row r="16" spans="1:5" x14ac:dyDescent="0.25">
      <c r="A16" t="s">
        <v>12</v>
      </c>
      <c r="B16">
        <v>27</v>
      </c>
      <c r="C16">
        <v>28</v>
      </c>
      <c r="D16">
        <v>0</v>
      </c>
      <c r="E16">
        <v>22</v>
      </c>
    </row>
    <row r="17" spans="1:5" x14ac:dyDescent="0.25">
      <c r="A17" t="s">
        <v>13</v>
      </c>
      <c r="B17">
        <v>0</v>
      </c>
      <c r="C17">
        <v>0</v>
      </c>
      <c r="D17">
        <v>15</v>
      </c>
      <c r="E17">
        <v>0</v>
      </c>
    </row>
    <row r="18" spans="1:5" x14ac:dyDescent="0.25">
      <c r="A18" t="s">
        <v>14</v>
      </c>
      <c r="B18">
        <v>20</v>
      </c>
      <c r="C18">
        <v>0</v>
      </c>
      <c r="D18">
        <v>20</v>
      </c>
      <c r="E18">
        <v>0</v>
      </c>
    </row>
    <row r="19" spans="1:5" x14ac:dyDescent="0.25">
      <c r="A19" t="s">
        <v>15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t="s">
        <v>16</v>
      </c>
      <c r="B20">
        <v>20</v>
      </c>
      <c r="C20">
        <v>20</v>
      </c>
      <c r="D20">
        <v>17</v>
      </c>
      <c r="E20">
        <v>19</v>
      </c>
    </row>
    <row r="22" spans="1:5" x14ac:dyDescent="0.25">
      <c r="A22" t="s">
        <v>17</v>
      </c>
      <c r="B22">
        <f>B10+B12+B13+B14+B15+B16+B17+B18+B19+B20</f>
        <v>249</v>
      </c>
      <c r="C22">
        <f>C10+C12+C13+C14+C15+C16+C17+C18+C19+C20</f>
        <v>232</v>
      </c>
      <c r="D22">
        <f>D10+D12+D13+D14+D15+D16+D17+D18+D19+D20</f>
        <v>242</v>
      </c>
      <c r="E22">
        <f>E10+E12+E13+E14+E15+E16+E17+E18+E19+E20</f>
        <v>225</v>
      </c>
    </row>
    <row r="23" spans="1:5" x14ac:dyDescent="0.25">
      <c r="A23" t="s">
        <v>18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2"/>
  <dimension ref="A1:E23"/>
  <sheetViews>
    <sheetView workbookViewId="0">
      <selection activeCell="E22" sqref="E22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</cols>
  <sheetData>
    <row r="1" spans="1:5" x14ac:dyDescent="0.25">
      <c r="A1" t="s">
        <v>58</v>
      </c>
      <c r="B1" t="s">
        <v>19</v>
      </c>
      <c r="C1" t="s">
        <v>22</v>
      </c>
      <c r="D1" t="s">
        <v>20</v>
      </c>
      <c r="E1" t="s">
        <v>21</v>
      </c>
    </row>
    <row r="3" spans="1:5" x14ac:dyDescent="0.25">
      <c r="A3" t="s">
        <v>1</v>
      </c>
      <c r="B3">
        <v>3</v>
      </c>
      <c r="C3">
        <v>1</v>
      </c>
      <c r="D3">
        <v>4</v>
      </c>
      <c r="E3">
        <v>3</v>
      </c>
    </row>
    <row r="4" spans="1:5" x14ac:dyDescent="0.25">
      <c r="A4" t="s">
        <v>2</v>
      </c>
      <c r="B4">
        <v>6</v>
      </c>
      <c r="C4">
        <v>6</v>
      </c>
      <c r="D4">
        <v>6</v>
      </c>
      <c r="E4">
        <v>8</v>
      </c>
    </row>
    <row r="5" spans="1:5" x14ac:dyDescent="0.25">
      <c r="A5" t="s">
        <v>3</v>
      </c>
      <c r="B5">
        <v>9</v>
      </c>
      <c r="C5">
        <v>12</v>
      </c>
      <c r="D5">
        <v>9</v>
      </c>
      <c r="E5">
        <v>6</v>
      </c>
    </row>
    <row r="6" spans="1:5" x14ac:dyDescent="0.25">
      <c r="A6" t="s">
        <v>4</v>
      </c>
      <c r="B6">
        <v>12</v>
      </c>
      <c r="C6">
        <v>16</v>
      </c>
      <c r="D6">
        <v>16</v>
      </c>
      <c r="E6">
        <v>12</v>
      </c>
    </row>
    <row r="7" spans="1:5" x14ac:dyDescent="0.25">
      <c r="A7" t="s">
        <v>5</v>
      </c>
      <c r="B7">
        <v>5</v>
      </c>
      <c r="C7">
        <v>15</v>
      </c>
      <c r="D7">
        <v>20</v>
      </c>
      <c r="E7">
        <v>15</v>
      </c>
    </row>
    <row r="8" spans="1:5" x14ac:dyDescent="0.25">
      <c r="A8" t="s">
        <v>6</v>
      </c>
      <c r="B8">
        <v>18</v>
      </c>
      <c r="C8">
        <v>18</v>
      </c>
      <c r="D8">
        <v>18</v>
      </c>
      <c r="E8">
        <v>24</v>
      </c>
    </row>
    <row r="9" spans="1:5" x14ac:dyDescent="0.25">
      <c r="A9" t="s">
        <v>7</v>
      </c>
      <c r="B9">
        <f>B3+B4+B5+B6+B7+B8</f>
        <v>53</v>
      </c>
      <c r="C9">
        <f>C3+C4+C5+C6+C7+C8</f>
        <v>68</v>
      </c>
      <c r="D9">
        <f>D3+D4+D5+D6+D7+D8</f>
        <v>73</v>
      </c>
      <c r="E9">
        <f>E3+E4+E5+E6+E7+E8</f>
        <v>68</v>
      </c>
    </row>
    <row r="10" spans="1:5" x14ac:dyDescent="0.25">
      <c r="A10" t="s">
        <v>23</v>
      </c>
      <c r="B10">
        <f>IF(B9&gt;62,B9+50,B9)</f>
        <v>53</v>
      </c>
      <c r="C10">
        <f>IF(C9&gt;62,C9+50,C9)</f>
        <v>118</v>
      </c>
      <c r="D10">
        <f>IF(D9&gt;62,D9+50,D9)</f>
        <v>123</v>
      </c>
      <c r="E10">
        <f>IF(E9&gt;62,E9+50,E9)</f>
        <v>118</v>
      </c>
    </row>
    <row r="12" spans="1:5" x14ac:dyDescent="0.25">
      <c r="A12" t="s">
        <v>8</v>
      </c>
      <c r="B12">
        <v>10</v>
      </c>
      <c r="C12">
        <v>12</v>
      </c>
      <c r="D12">
        <v>6</v>
      </c>
      <c r="E12">
        <v>8</v>
      </c>
    </row>
    <row r="13" spans="1:5" x14ac:dyDescent="0.25">
      <c r="A13" t="s">
        <v>9</v>
      </c>
      <c r="B13">
        <v>22</v>
      </c>
      <c r="C13">
        <v>20</v>
      </c>
      <c r="D13">
        <v>14</v>
      </c>
      <c r="E13">
        <v>18</v>
      </c>
    </row>
    <row r="14" spans="1:5" x14ac:dyDescent="0.25">
      <c r="A14" t="s">
        <v>10</v>
      </c>
      <c r="B14">
        <v>18</v>
      </c>
      <c r="C14">
        <v>15</v>
      </c>
      <c r="D14">
        <v>18</v>
      </c>
      <c r="E14">
        <v>15</v>
      </c>
    </row>
    <row r="15" spans="1:5" x14ac:dyDescent="0.25">
      <c r="A15" t="s">
        <v>11</v>
      </c>
      <c r="B15">
        <v>20</v>
      </c>
      <c r="C15">
        <v>16</v>
      </c>
      <c r="D15">
        <v>12</v>
      </c>
      <c r="E15">
        <v>20</v>
      </c>
    </row>
    <row r="16" spans="1:5" x14ac:dyDescent="0.25">
      <c r="A16" t="s">
        <v>12</v>
      </c>
      <c r="B16">
        <v>21</v>
      </c>
      <c r="C16">
        <v>24</v>
      </c>
      <c r="D16">
        <v>26</v>
      </c>
      <c r="E16">
        <v>28</v>
      </c>
    </row>
    <row r="17" spans="1:5" x14ac:dyDescent="0.25">
      <c r="A17" t="s">
        <v>13</v>
      </c>
      <c r="B17">
        <v>0</v>
      </c>
      <c r="C17">
        <v>15</v>
      </c>
      <c r="D17">
        <v>0</v>
      </c>
      <c r="E17">
        <v>0</v>
      </c>
    </row>
    <row r="18" spans="1:5" x14ac:dyDescent="0.25">
      <c r="A18" t="s">
        <v>14</v>
      </c>
      <c r="B18">
        <v>0</v>
      </c>
      <c r="C18">
        <v>0</v>
      </c>
      <c r="D18">
        <v>20</v>
      </c>
      <c r="E18">
        <v>20</v>
      </c>
    </row>
    <row r="19" spans="1:5" x14ac:dyDescent="0.25">
      <c r="A19" t="s">
        <v>15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t="s">
        <v>16</v>
      </c>
      <c r="B20">
        <v>24</v>
      </c>
      <c r="C20">
        <v>21</v>
      </c>
      <c r="D20">
        <v>23</v>
      </c>
      <c r="E20">
        <v>25</v>
      </c>
    </row>
    <row r="22" spans="1:5" x14ac:dyDescent="0.25">
      <c r="A22" t="s">
        <v>17</v>
      </c>
      <c r="B22">
        <f>B10+B12+B13+B14+B15+B16+B17+B18+B19+B20</f>
        <v>168</v>
      </c>
      <c r="C22">
        <f>C10+C12+C13+C14+C15+C16+C17+C18+C19+C20</f>
        <v>241</v>
      </c>
      <c r="D22">
        <f>D10+D12+D13+D14+D15+D16+D17+D18+D19+D20</f>
        <v>242</v>
      </c>
      <c r="E22">
        <f>E10+E12+E13+E14+E15+E16+E17+E18+E19+E20</f>
        <v>252</v>
      </c>
    </row>
    <row r="23" spans="1:5" x14ac:dyDescent="0.25">
      <c r="A23" t="s">
        <v>18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3"/>
  <dimension ref="A1:E23"/>
  <sheetViews>
    <sheetView workbookViewId="0"/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</cols>
  <sheetData>
    <row r="1" spans="1:5" x14ac:dyDescent="0.25">
      <c r="A1" t="s">
        <v>59</v>
      </c>
      <c r="B1" t="s">
        <v>19</v>
      </c>
      <c r="C1" t="s">
        <v>22</v>
      </c>
      <c r="D1" t="s">
        <v>20</v>
      </c>
      <c r="E1" t="s">
        <v>21</v>
      </c>
    </row>
    <row r="3" spans="1:5" x14ac:dyDescent="0.25">
      <c r="A3" t="s">
        <v>1</v>
      </c>
      <c r="B3">
        <v>1</v>
      </c>
      <c r="C3">
        <v>3</v>
      </c>
      <c r="D3">
        <v>3</v>
      </c>
      <c r="E3">
        <v>3</v>
      </c>
    </row>
    <row r="4" spans="1:5" x14ac:dyDescent="0.25">
      <c r="A4" t="s">
        <v>2</v>
      </c>
      <c r="B4">
        <v>4</v>
      </c>
      <c r="C4">
        <v>8</v>
      </c>
      <c r="D4">
        <v>6</v>
      </c>
      <c r="E4">
        <v>6</v>
      </c>
    </row>
    <row r="5" spans="1:5" x14ac:dyDescent="0.25">
      <c r="A5" t="s">
        <v>3</v>
      </c>
      <c r="B5">
        <v>12</v>
      </c>
      <c r="C5">
        <v>9</v>
      </c>
      <c r="D5">
        <v>9</v>
      </c>
      <c r="E5">
        <v>9</v>
      </c>
    </row>
    <row r="6" spans="1:5" x14ac:dyDescent="0.25">
      <c r="A6" t="s">
        <v>4</v>
      </c>
      <c r="B6">
        <v>12</v>
      </c>
      <c r="C6">
        <v>12</v>
      </c>
      <c r="D6">
        <v>12</v>
      </c>
      <c r="E6">
        <v>12</v>
      </c>
    </row>
    <row r="7" spans="1:5" x14ac:dyDescent="0.25">
      <c r="A7" t="s">
        <v>5</v>
      </c>
      <c r="B7">
        <v>15</v>
      </c>
      <c r="C7">
        <v>15</v>
      </c>
      <c r="D7">
        <v>15</v>
      </c>
      <c r="E7">
        <v>15</v>
      </c>
    </row>
    <row r="8" spans="1:5" x14ac:dyDescent="0.25">
      <c r="A8" t="s">
        <v>6</v>
      </c>
      <c r="B8">
        <v>24</v>
      </c>
      <c r="C8">
        <v>18</v>
      </c>
      <c r="D8">
        <v>18</v>
      </c>
      <c r="E8">
        <v>24</v>
      </c>
    </row>
    <row r="9" spans="1:5" x14ac:dyDescent="0.25">
      <c r="A9" t="s">
        <v>7</v>
      </c>
      <c r="B9">
        <f>B3+B4+B5+B6+B7+B8</f>
        <v>68</v>
      </c>
      <c r="C9">
        <f>C3+C4+C5+C6+C7+C8</f>
        <v>65</v>
      </c>
      <c r="D9">
        <f>D3+D4+D5+D6+D7+D8</f>
        <v>63</v>
      </c>
      <c r="E9">
        <f>E3+E4+E5+E6+E7+E8</f>
        <v>69</v>
      </c>
    </row>
    <row r="10" spans="1:5" x14ac:dyDescent="0.25">
      <c r="A10" t="s">
        <v>23</v>
      </c>
      <c r="B10">
        <f>IF(B9&gt;62,B9+50,B9)</f>
        <v>118</v>
      </c>
      <c r="C10">
        <f>IF(C9&gt;62,C9+50,C9)</f>
        <v>115</v>
      </c>
      <c r="D10">
        <f>IF(D9&gt;62,D9+50,D9)</f>
        <v>113</v>
      </c>
      <c r="E10">
        <f>IF(E9&gt;62,E9+50,E9)</f>
        <v>119</v>
      </c>
    </row>
    <row r="12" spans="1:5" x14ac:dyDescent="0.25">
      <c r="A12" t="s">
        <v>8</v>
      </c>
      <c r="B12">
        <v>8</v>
      </c>
      <c r="C12">
        <v>12</v>
      </c>
      <c r="D12">
        <v>6</v>
      </c>
      <c r="E12">
        <v>12</v>
      </c>
    </row>
    <row r="13" spans="1:5" x14ac:dyDescent="0.25">
      <c r="A13" t="s">
        <v>9</v>
      </c>
      <c r="B13">
        <v>20</v>
      </c>
      <c r="C13">
        <v>20</v>
      </c>
      <c r="D13">
        <v>14</v>
      </c>
      <c r="E13">
        <v>18</v>
      </c>
    </row>
    <row r="14" spans="1:5" x14ac:dyDescent="0.25">
      <c r="A14" t="s">
        <v>10</v>
      </c>
      <c r="B14">
        <v>12</v>
      </c>
      <c r="C14">
        <v>18</v>
      </c>
      <c r="D14">
        <v>15</v>
      </c>
      <c r="E14">
        <v>18</v>
      </c>
    </row>
    <row r="15" spans="1:5" x14ac:dyDescent="0.25">
      <c r="A15" t="s">
        <v>11</v>
      </c>
      <c r="B15">
        <v>20</v>
      </c>
      <c r="C15">
        <v>24</v>
      </c>
      <c r="D15">
        <v>20</v>
      </c>
      <c r="E15">
        <v>8</v>
      </c>
    </row>
    <row r="16" spans="1:5" x14ac:dyDescent="0.25">
      <c r="A16" t="s">
        <v>12</v>
      </c>
      <c r="B16">
        <v>27</v>
      </c>
      <c r="C16">
        <v>27</v>
      </c>
      <c r="D16">
        <v>24</v>
      </c>
      <c r="E16">
        <v>21</v>
      </c>
    </row>
    <row r="17" spans="1:5" x14ac:dyDescent="0.25">
      <c r="A17" t="s">
        <v>13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14</v>
      </c>
      <c r="B18">
        <v>20</v>
      </c>
      <c r="C18">
        <v>0</v>
      </c>
      <c r="D18">
        <v>0</v>
      </c>
      <c r="E18">
        <v>0</v>
      </c>
    </row>
    <row r="19" spans="1:5" x14ac:dyDescent="0.25">
      <c r="A19" t="s">
        <v>15</v>
      </c>
      <c r="B19">
        <v>0</v>
      </c>
      <c r="C19">
        <v>0</v>
      </c>
      <c r="D19">
        <v>0</v>
      </c>
      <c r="E19">
        <v>50</v>
      </c>
    </row>
    <row r="20" spans="1:5" x14ac:dyDescent="0.25">
      <c r="A20" t="s">
        <v>16</v>
      </c>
      <c r="B20">
        <v>24</v>
      </c>
      <c r="C20">
        <v>23</v>
      </c>
      <c r="D20">
        <v>19</v>
      </c>
      <c r="E20">
        <v>19</v>
      </c>
    </row>
    <row r="22" spans="1:5" x14ac:dyDescent="0.25">
      <c r="A22" t="s">
        <v>17</v>
      </c>
      <c r="B22">
        <f>B10+B12+B13+B14+B15+B16+B17+B18+B19+B20</f>
        <v>249</v>
      </c>
      <c r="C22">
        <f>C10+C12+C13+C14+C15+C16+C17+C18+C19+C20</f>
        <v>239</v>
      </c>
      <c r="D22">
        <f>D10+D12+D13+D14+D15+D16+D17+D18+D19+D20</f>
        <v>211</v>
      </c>
      <c r="E22">
        <f>E10+E12+E13+E14+E15+E16+E17+E18+E19+E20</f>
        <v>265</v>
      </c>
    </row>
    <row r="23" spans="1:5" x14ac:dyDescent="0.25">
      <c r="A23" t="s">
        <v>18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4"/>
  <dimension ref="A1:E23"/>
  <sheetViews>
    <sheetView workbookViewId="0">
      <selection activeCell="B19" sqref="B19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</cols>
  <sheetData>
    <row r="1" spans="1:5" x14ac:dyDescent="0.25">
      <c r="A1" t="s">
        <v>60</v>
      </c>
      <c r="B1" t="s">
        <v>19</v>
      </c>
      <c r="C1" t="s">
        <v>22</v>
      </c>
      <c r="D1" t="s">
        <v>20</v>
      </c>
      <c r="E1" t="s">
        <v>21</v>
      </c>
    </row>
    <row r="3" spans="1:5" x14ac:dyDescent="0.25">
      <c r="A3" t="s">
        <v>1</v>
      </c>
      <c r="B3">
        <v>3</v>
      </c>
      <c r="C3">
        <v>3</v>
      </c>
      <c r="D3">
        <v>3</v>
      </c>
      <c r="E3">
        <v>3</v>
      </c>
    </row>
    <row r="4" spans="1:5" x14ac:dyDescent="0.25">
      <c r="A4" t="s">
        <v>2</v>
      </c>
      <c r="B4">
        <v>4</v>
      </c>
      <c r="C4">
        <v>4</v>
      </c>
      <c r="D4">
        <v>2</v>
      </c>
      <c r="E4">
        <v>2</v>
      </c>
    </row>
    <row r="5" spans="1:5" x14ac:dyDescent="0.25">
      <c r="A5" t="s">
        <v>3</v>
      </c>
      <c r="B5">
        <v>12</v>
      </c>
      <c r="C5">
        <v>9</v>
      </c>
      <c r="D5">
        <v>9</v>
      </c>
      <c r="E5">
        <v>6</v>
      </c>
    </row>
    <row r="6" spans="1:5" x14ac:dyDescent="0.25">
      <c r="A6" t="s">
        <v>4</v>
      </c>
      <c r="B6">
        <v>16</v>
      </c>
      <c r="C6">
        <v>16</v>
      </c>
      <c r="D6">
        <v>16</v>
      </c>
      <c r="E6">
        <v>16</v>
      </c>
    </row>
    <row r="7" spans="1:5" x14ac:dyDescent="0.25">
      <c r="A7" t="s">
        <v>5</v>
      </c>
      <c r="B7">
        <v>20</v>
      </c>
      <c r="C7">
        <v>15</v>
      </c>
      <c r="D7">
        <v>15</v>
      </c>
      <c r="E7">
        <v>20</v>
      </c>
    </row>
    <row r="8" spans="1:5" x14ac:dyDescent="0.25">
      <c r="A8" t="s">
        <v>6</v>
      </c>
      <c r="B8">
        <v>24</v>
      </c>
      <c r="C8">
        <v>18</v>
      </c>
      <c r="D8">
        <v>24</v>
      </c>
      <c r="E8">
        <v>18</v>
      </c>
    </row>
    <row r="9" spans="1:5" x14ac:dyDescent="0.25">
      <c r="A9" t="s">
        <v>7</v>
      </c>
      <c r="B9">
        <f>B3+B4+B5+B6+B7+B8</f>
        <v>79</v>
      </c>
      <c r="C9">
        <f>C3+C4+C5+C6+C7+C8</f>
        <v>65</v>
      </c>
      <c r="D9">
        <f>D3+D4+D5+D6+D7+D8</f>
        <v>69</v>
      </c>
      <c r="E9">
        <f>E3+E4+E5+E6+E7+E8</f>
        <v>65</v>
      </c>
    </row>
    <row r="10" spans="1:5" x14ac:dyDescent="0.25">
      <c r="A10" t="s">
        <v>23</v>
      </c>
      <c r="B10">
        <f>IF(B9&gt;62,B9+50,B9)</f>
        <v>129</v>
      </c>
      <c r="C10">
        <f>IF(C9&gt;62,C9+50,C9)</f>
        <v>115</v>
      </c>
      <c r="D10">
        <f>IF(D9&gt;62,D9+50,D9)</f>
        <v>119</v>
      </c>
      <c r="E10">
        <f>IF(E9&gt;62,E9+50,E9)</f>
        <v>115</v>
      </c>
    </row>
    <row r="12" spans="1:5" x14ac:dyDescent="0.25">
      <c r="A12" t="s">
        <v>8</v>
      </c>
      <c r="B12">
        <v>8</v>
      </c>
      <c r="C12">
        <v>10</v>
      </c>
      <c r="D12">
        <v>6</v>
      </c>
      <c r="E12">
        <v>10</v>
      </c>
    </row>
    <row r="13" spans="1:5" x14ac:dyDescent="0.25">
      <c r="A13" t="s">
        <v>9</v>
      </c>
      <c r="B13">
        <v>18</v>
      </c>
      <c r="C13">
        <v>22</v>
      </c>
      <c r="D13">
        <v>22</v>
      </c>
      <c r="E13">
        <v>22</v>
      </c>
    </row>
    <row r="14" spans="1:5" x14ac:dyDescent="0.25">
      <c r="A14" t="s">
        <v>10</v>
      </c>
      <c r="B14">
        <v>15</v>
      </c>
      <c r="C14">
        <v>18</v>
      </c>
      <c r="D14">
        <v>6</v>
      </c>
      <c r="E14">
        <v>15</v>
      </c>
    </row>
    <row r="15" spans="1:5" x14ac:dyDescent="0.25">
      <c r="A15" t="s">
        <v>11</v>
      </c>
      <c r="B15">
        <v>24</v>
      </c>
      <c r="C15">
        <v>8</v>
      </c>
      <c r="D15">
        <v>20</v>
      </c>
      <c r="E15">
        <v>0</v>
      </c>
    </row>
    <row r="16" spans="1:5" x14ac:dyDescent="0.25">
      <c r="A16" t="s">
        <v>12</v>
      </c>
      <c r="B16">
        <v>22</v>
      </c>
      <c r="C16">
        <v>22</v>
      </c>
      <c r="D16">
        <v>18</v>
      </c>
      <c r="E16">
        <v>0</v>
      </c>
    </row>
    <row r="17" spans="1:5" x14ac:dyDescent="0.25">
      <c r="A17" t="s">
        <v>13</v>
      </c>
      <c r="B17">
        <v>15</v>
      </c>
      <c r="C17">
        <v>0</v>
      </c>
      <c r="D17">
        <v>15</v>
      </c>
      <c r="E17">
        <v>15</v>
      </c>
    </row>
    <row r="18" spans="1:5" x14ac:dyDescent="0.25">
      <c r="A18" t="s">
        <v>14</v>
      </c>
      <c r="B18">
        <v>0</v>
      </c>
      <c r="C18">
        <v>0</v>
      </c>
      <c r="D18">
        <v>0</v>
      </c>
      <c r="E18">
        <v>20</v>
      </c>
    </row>
    <row r="19" spans="1:5" x14ac:dyDescent="0.25">
      <c r="A19" t="s">
        <v>15</v>
      </c>
      <c r="B19">
        <v>0</v>
      </c>
      <c r="C19">
        <v>0</v>
      </c>
      <c r="D19">
        <v>0</v>
      </c>
      <c r="E19">
        <v>50</v>
      </c>
    </row>
    <row r="20" spans="1:5" x14ac:dyDescent="0.25">
      <c r="A20" t="s">
        <v>16</v>
      </c>
      <c r="B20">
        <v>23</v>
      </c>
      <c r="C20">
        <v>18</v>
      </c>
      <c r="D20">
        <v>26</v>
      </c>
      <c r="E20">
        <v>27</v>
      </c>
    </row>
    <row r="22" spans="1:5" x14ac:dyDescent="0.25">
      <c r="A22" t="s">
        <v>17</v>
      </c>
      <c r="B22">
        <f>B10+B12+B13+B14+B15+B16+B17+B18+B19+B20</f>
        <v>254</v>
      </c>
      <c r="C22">
        <f>C10+C12+C13+C14+C15+C16+C17+C18+C19+C20</f>
        <v>213</v>
      </c>
      <c r="D22">
        <f>D10+D12+D13+D14+D15+D16+D17+D18+D19+D20</f>
        <v>232</v>
      </c>
      <c r="E22">
        <f>E10+E12+E13+E14+E15+E16+E17+E18+E19+E20</f>
        <v>274</v>
      </c>
    </row>
    <row r="23" spans="1:5" x14ac:dyDescent="0.25">
      <c r="A23" t="s">
        <v>18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5"/>
  <dimension ref="A1:E23"/>
  <sheetViews>
    <sheetView topLeftCell="A4" workbookViewId="0">
      <selection activeCell="M34" sqref="M34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</cols>
  <sheetData>
    <row r="1" spans="1:5" x14ac:dyDescent="0.25">
      <c r="A1" t="s">
        <v>61</v>
      </c>
      <c r="B1" t="s">
        <v>19</v>
      </c>
      <c r="C1" t="s">
        <v>22</v>
      </c>
      <c r="D1" t="s">
        <v>20</v>
      </c>
      <c r="E1" t="s">
        <v>21</v>
      </c>
    </row>
    <row r="3" spans="1:5" x14ac:dyDescent="0.25">
      <c r="A3" t="s">
        <v>1</v>
      </c>
      <c r="B3">
        <v>4</v>
      </c>
      <c r="C3">
        <v>3</v>
      </c>
      <c r="D3">
        <v>3</v>
      </c>
      <c r="E3">
        <v>2</v>
      </c>
    </row>
    <row r="4" spans="1:5" x14ac:dyDescent="0.25">
      <c r="A4" t="s">
        <v>2</v>
      </c>
      <c r="B4">
        <v>4</v>
      </c>
      <c r="C4">
        <v>4</v>
      </c>
      <c r="D4">
        <v>8</v>
      </c>
      <c r="E4">
        <v>8</v>
      </c>
    </row>
    <row r="5" spans="1:5" x14ac:dyDescent="0.25">
      <c r="A5" t="s">
        <v>3</v>
      </c>
      <c r="B5">
        <v>12</v>
      </c>
      <c r="C5">
        <v>12</v>
      </c>
      <c r="D5">
        <v>6</v>
      </c>
      <c r="E5">
        <v>9</v>
      </c>
    </row>
    <row r="6" spans="1:5" x14ac:dyDescent="0.25">
      <c r="A6" t="s">
        <v>4</v>
      </c>
      <c r="B6">
        <v>16</v>
      </c>
      <c r="C6">
        <v>12</v>
      </c>
      <c r="D6">
        <v>12</v>
      </c>
      <c r="E6">
        <v>12</v>
      </c>
    </row>
    <row r="7" spans="1:5" x14ac:dyDescent="0.25">
      <c r="A7" t="s">
        <v>5</v>
      </c>
      <c r="B7">
        <v>15</v>
      </c>
      <c r="C7">
        <v>15</v>
      </c>
      <c r="D7">
        <v>15</v>
      </c>
      <c r="E7">
        <v>15</v>
      </c>
    </row>
    <row r="8" spans="1:5" x14ac:dyDescent="0.25">
      <c r="A8" t="s">
        <v>6</v>
      </c>
      <c r="B8">
        <v>18</v>
      </c>
      <c r="C8">
        <v>18</v>
      </c>
      <c r="D8">
        <v>24</v>
      </c>
      <c r="E8">
        <v>18</v>
      </c>
    </row>
    <row r="9" spans="1:5" x14ac:dyDescent="0.25">
      <c r="A9" t="s">
        <v>7</v>
      </c>
      <c r="B9">
        <f>B3+B4+B5+B6+B7+B8</f>
        <v>69</v>
      </c>
      <c r="C9">
        <f>C3+C4+C5+C6+C7+C8</f>
        <v>64</v>
      </c>
      <c r="D9">
        <f>D3+D4+D5+D6+D7+D8</f>
        <v>68</v>
      </c>
      <c r="E9">
        <f>E3+E4+E5+E6+E7+E8</f>
        <v>64</v>
      </c>
    </row>
    <row r="10" spans="1:5" x14ac:dyDescent="0.25">
      <c r="A10" t="s">
        <v>23</v>
      </c>
      <c r="B10">
        <f>IF(B9&gt;62,B9+50,B9)</f>
        <v>119</v>
      </c>
      <c r="C10">
        <f>IF(C9&gt;62,C9+50,C9)</f>
        <v>114</v>
      </c>
      <c r="D10">
        <f>IF(D9&gt;62,D9+50,D9)</f>
        <v>118</v>
      </c>
      <c r="E10">
        <f>IF(E9&gt;62,E9+50,E9)</f>
        <v>114</v>
      </c>
    </row>
    <row r="12" spans="1:5" x14ac:dyDescent="0.25">
      <c r="A12" t="s">
        <v>8</v>
      </c>
      <c r="B12">
        <v>8</v>
      </c>
      <c r="C12">
        <v>10</v>
      </c>
      <c r="D12">
        <v>10</v>
      </c>
      <c r="E12">
        <v>12</v>
      </c>
    </row>
    <row r="13" spans="1:5" x14ac:dyDescent="0.25">
      <c r="A13" t="s">
        <v>9</v>
      </c>
      <c r="B13">
        <v>22</v>
      </c>
      <c r="C13">
        <v>0</v>
      </c>
      <c r="D13">
        <v>14</v>
      </c>
      <c r="E13">
        <v>18</v>
      </c>
    </row>
    <row r="14" spans="1:5" x14ac:dyDescent="0.25">
      <c r="A14" t="s">
        <v>10</v>
      </c>
      <c r="B14">
        <v>12</v>
      </c>
      <c r="C14">
        <v>15</v>
      </c>
      <c r="D14">
        <v>18</v>
      </c>
      <c r="E14">
        <v>15</v>
      </c>
    </row>
    <row r="15" spans="1:5" x14ac:dyDescent="0.25">
      <c r="A15" t="s">
        <v>11</v>
      </c>
      <c r="B15">
        <v>20</v>
      </c>
      <c r="C15">
        <v>0</v>
      </c>
      <c r="D15">
        <v>20</v>
      </c>
      <c r="E15">
        <v>0</v>
      </c>
    </row>
    <row r="16" spans="1:5" x14ac:dyDescent="0.25">
      <c r="A16" t="s">
        <v>12</v>
      </c>
      <c r="B16">
        <v>22</v>
      </c>
      <c r="C16">
        <v>18</v>
      </c>
      <c r="D16">
        <v>22</v>
      </c>
      <c r="E16">
        <v>0</v>
      </c>
    </row>
    <row r="17" spans="1:5" x14ac:dyDescent="0.25">
      <c r="A17" t="s">
        <v>13</v>
      </c>
      <c r="B17">
        <v>15</v>
      </c>
      <c r="C17">
        <v>15</v>
      </c>
      <c r="D17">
        <v>15</v>
      </c>
      <c r="E17">
        <v>15</v>
      </c>
    </row>
    <row r="18" spans="1:5" x14ac:dyDescent="0.25">
      <c r="A18" t="s">
        <v>14</v>
      </c>
      <c r="B18">
        <v>0</v>
      </c>
      <c r="C18">
        <v>20</v>
      </c>
      <c r="D18">
        <v>0</v>
      </c>
      <c r="E18">
        <v>0</v>
      </c>
    </row>
    <row r="19" spans="1:5" x14ac:dyDescent="0.25">
      <c r="A19" t="s">
        <v>15</v>
      </c>
      <c r="B19">
        <v>50</v>
      </c>
      <c r="C19">
        <v>50</v>
      </c>
      <c r="D19">
        <v>50</v>
      </c>
      <c r="E19">
        <v>0</v>
      </c>
    </row>
    <row r="20" spans="1:5" x14ac:dyDescent="0.25">
      <c r="A20" t="s">
        <v>16</v>
      </c>
      <c r="B20">
        <v>25</v>
      </c>
      <c r="C20">
        <v>19</v>
      </c>
      <c r="D20">
        <v>27</v>
      </c>
      <c r="E20">
        <v>19</v>
      </c>
    </row>
    <row r="22" spans="1:5" x14ac:dyDescent="0.25">
      <c r="A22" t="s">
        <v>17</v>
      </c>
      <c r="B22">
        <f>B10+B12+B13+B14+B15+B16+B17+B18+B19+B20</f>
        <v>293</v>
      </c>
      <c r="C22">
        <f>C10+C12+C13+C14+C15+C16+C17+C18+C19+C20</f>
        <v>261</v>
      </c>
      <c r="D22">
        <f>D10+D12+D13+D14+D15+D16+D17+D18+D19+D20</f>
        <v>294</v>
      </c>
      <c r="E22">
        <f>E10+E12+E13+E14+E15+E16+E17+E18+E19+E20</f>
        <v>193</v>
      </c>
    </row>
    <row r="23" spans="1:5" x14ac:dyDescent="0.25">
      <c r="A23" t="s">
        <v>18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6"/>
  <dimension ref="A1:E23"/>
  <sheetViews>
    <sheetView workbookViewId="0">
      <selection activeCell="B10" sqref="B10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</cols>
  <sheetData>
    <row r="1" spans="1:5" x14ac:dyDescent="0.25">
      <c r="A1" t="s">
        <v>62</v>
      </c>
      <c r="B1" t="s">
        <v>19</v>
      </c>
      <c r="C1" t="s">
        <v>22</v>
      </c>
      <c r="D1" t="s">
        <v>20</v>
      </c>
      <c r="E1" t="s">
        <v>21</v>
      </c>
    </row>
    <row r="3" spans="1:5" x14ac:dyDescent="0.25">
      <c r="A3" t="s">
        <v>1</v>
      </c>
      <c r="B3">
        <v>4</v>
      </c>
      <c r="C3">
        <v>4</v>
      </c>
      <c r="D3">
        <v>3</v>
      </c>
      <c r="E3">
        <v>3</v>
      </c>
    </row>
    <row r="4" spans="1:5" x14ac:dyDescent="0.25">
      <c r="A4" t="s">
        <v>2</v>
      </c>
      <c r="B4">
        <v>8</v>
      </c>
      <c r="C4">
        <v>8</v>
      </c>
      <c r="D4">
        <v>4</v>
      </c>
      <c r="E4">
        <v>4</v>
      </c>
    </row>
    <row r="5" spans="1:5" x14ac:dyDescent="0.25">
      <c r="A5" t="s">
        <v>3</v>
      </c>
      <c r="B5">
        <v>9</v>
      </c>
      <c r="C5">
        <v>6</v>
      </c>
      <c r="D5">
        <v>9</v>
      </c>
      <c r="E5">
        <v>9</v>
      </c>
    </row>
    <row r="6" spans="1:5" x14ac:dyDescent="0.25">
      <c r="A6" t="s">
        <v>4</v>
      </c>
      <c r="B6">
        <v>12</v>
      </c>
      <c r="C6">
        <v>12</v>
      </c>
      <c r="D6">
        <v>12</v>
      </c>
      <c r="E6">
        <v>16</v>
      </c>
    </row>
    <row r="7" spans="1:5" x14ac:dyDescent="0.25">
      <c r="A7" t="s">
        <v>5</v>
      </c>
      <c r="B7">
        <v>15</v>
      </c>
      <c r="C7">
        <v>20</v>
      </c>
      <c r="D7">
        <v>20</v>
      </c>
      <c r="E7">
        <v>15</v>
      </c>
    </row>
    <row r="8" spans="1:5" x14ac:dyDescent="0.25">
      <c r="A8" t="s">
        <v>6</v>
      </c>
      <c r="B8">
        <v>18</v>
      </c>
      <c r="C8">
        <v>18</v>
      </c>
      <c r="D8">
        <v>18</v>
      </c>
      <c r="E8">
        <v>18</v>
      </c>
    </row>
    <row r="9" spans="1:5" x14ac:dyDescent="0.25">
      <c r="A9" t="s">
        <v>7</v>
      </c>
      <c r="B9">
        <f>B3+B4+B5+B6+B7+B8</f>
        <v>66</v>
      </c>
      <c r="C9">
        <f>C3+C4+C5+C6+C7+C8</f>
        <v>68</v>
      </c>
      <c r="D9">
        <f>D3+D4+D5+D6+D7+D8</f>
        <v>66</v>
      </c>
      <c r="E9">
        <f>E3+E4+E5+E6+E7+E8</f>
        <v>65</v>
      </c>
    </row>
    <row r="10" spans="1:5" x14ac:dyDescent="0.25">
      <c r="A10" t="s">
        <v>23</v>
      </c>
      <c r="B10">
        <f>IF(B9&gt;62,B9+50,B9)</f>
        <v>116</v>
      </c>
      <c r="C10">
        <f>IF(C9&gt;62,C9+50,C9)</f>
        <v>118</v>
      </c>
      <c r="D10">
        <f>IF(D9&gt;62,D9+50,D9)</f>
        <v>116</v>
      </c>
      <c r="E10">
        <f>IF(E9&gt;62,E9+50,E9)</f>
        <v>115</v>
      </c>
    </row>
    <row r="12" spans="1:5" x14ac:dyDescent="0.25">
      <c r="A12" t="s">
        <v>8</v>
      </c>
      <c r="B12">
        <v>12</v>
      </c>
      <c r="C12">
        <v>10</v>
      </c>
      <c r="D12">
        <v>8</v>
      </c>
      <c r="E12">
        <v>12</v>
      </c>
    </row>
    <row r="13" spans="1:5" x14ac:dyDescent="0.25">
      <c r="A13" t="s">
        <v>9</v>
      </c>
      <c r="B13">
        <v>14</v>
      </c>
      <c r="C13">
        <v>22</v>
      </c>
      <c r="D13">
        <v>22</v>
      </c>
      <c r="E13">
        <v>14</v>
      </c>
    </row>
    <row r="14" spans="1:5" x14ac:dyDescent="0.25">
      <c r="A14" t="s">
        <v>10</v>
      </c>
      <c r="B14">
        <v>15</v>
      </c>
      <c r="C14">
        <v>18</v>
      </c>
      <c r="D14">
        <v>18</v>
      </c>
      <c r="E14">
        <v>0</v>
      </c>
    </row>
    <row r="15" spans="1:5" x14ac:dyDescent="0.25">
      <c r="A15" t="s">
        <v>11</v>
      </c>
      <c r="B15">
        <v>20</v>
      </c>
      <c r="C15">
        <v>16</v>
      </c>
      <c r="D15">
        <v>12</v>
      </c>
      <c r="E15">
        <v>0</v>
      </c>
    </row>
    <row r="16" spans="1:5" x14ac:dyDescent="0.25">
      <c r="A16" t="s">
        <v>12</v>
      </c>
      <c r="B16">
        <v>0</v>
      </c>
      <c r="C16">
        <v>21</v>
      </c>
      <c r="D16">
        <v>22</v>
      </c>
      <c r="E16">
        <v>23</v>
      </c>
    </row>
    <row r="17" spans="1:5" x14ac:dyDescent="0.25">
      <c r="A17" t="s">
        <v>13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14</v>
      </c>
      <c r="B18">
        <v>0</v>
      </c>
      <c r="C18">
        <v>0</v>
      </c>
      <c r="D18">
        <v>0</v>
      </c>
      <c r="E18">
        <v>20</v>
      </c>
    </row>
    <row r="19" spans="1:5" x14ac:dyDescent="0.25">
      <c r="A19" t="s">
        <v>15</v>
      </c>
      <c r="B19">
        <v>50</v>
      </c>
      <c r="C19">
        <v>50</v>
      </c>
      <c r="D19">
        <v>0</v>
      </c>
      <c r="E19">
        <v>50</v>
      </c>
    </row>
    <row r="20" spans="1:5" x14ac:dyDescent="0.25">
      <c r="A20" t="s">
        <v>16</v>
      </c>
      <c r="B20">
        <v>22</v>
      </c>
      <c r="C20">
        <v>22</v>
      </c>
      <c r="D20">
        <v>18</v>
      </c>
      <c r="E20">
        <v>24</v>
      </c>
    </row>
    <row r="22" spans="1:5" x14ac:dyDescent="0.25">
      <c r="A22" t="s">
        <v>17</v>
      </c>
      <c r="B22">
        <f>B10+B12+B13+B14+B15+B16+B17+B18+B19+B20</f>
        <v>249</v>
      </c>
      <c r="C22">
        <f>C10+C12+C13+C14+C15+C16+C17+C18+C19+C20</f>
        <v>277</v>
      </c>
      <c r="D22">
        <f>D10+D12+D13+D14+D15+D16+D17+D18+D19+D20</f>
        <v>216</v>
      </c>
      <c r="E22">
        <f>E10+E12+E13+E14+E15+E16+E17+E18+E19+E20</f>
        <v>258</v>
      </c>
    </row>
    <row r="23" spans="1:5" x14ac:dyDescent="0.25">
      <c r="A23" t="s">
        <v>18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7"/>
  <dimension ref="A1:E23"/>
  <sheetViews>
    <sheetView workbookViewId="0">
      <selection activeCell="C4" sqref="C4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</cols>
  <sheetData>
    <row r="1" spans="1:5" x14ac:dyDescent="0.25">
      <c r="A1" t="s">
        <v>0</v>
      </c>
      <c r="B1" t="s">
        <v>19</v>
      </c>
      <c r="C1" t="s">
        <v>22</v>
      </c>
      <c r="D1" t="s">
        <v>20</v>
      </c>
      <c r="E1" t="s">
        <v>21</v>
      </c>
    </row>
    <row r="3" spans="1:5" x14ac:dyDescent="0.25">
      <c r="A3" t="s">
        <v>1</v>
      </c>
      <c r="B3">
        <v>2</v>
      </c>
      <c r="C3">
        <v>3</v>
      </c>
      <c r="D3">
        <v>1</v>
      </c>
      <c r="E3">
        <v>3</v>
      </c>
    </row>
    <row r="4" spans="1:5" x14ac:dyDescent="0.25">
      <c r="A4" t="s">
        <v>2</v>
      </c>
      <c r="B4">
        <v>8</v>
      </c>
      <c r="C4">
        <v>0</v>
      </c>
      <c r="D4">
        <v>6</v>
      </c>
      <c r="E4">
        <v>8</v>
      </c>
    </row>
    <row r="5" spans="1:5" x14ac:dyDescent="0.25">
      <c r="A5" t="s">
        <v>3</v>
      </c>
      <c r="B5">
        <v>9</v>
      </c>
      <c r="C5">
        <v>6</v>
      </c>
      <c r="D5">
        <v>6</v>
      </c>
      <c r="E5">
        <v>9</v>
      </c>
    </row>
    <row r="6" spans="1:5" x14ac:dyDescent="0.25">
      <c r="A6" t="s">
        <v>4</v>
      </c>
      <c r="B6">
        <v>16</v>
      </c>
      <c r="C6">
        <v>16</v>
      </c>
      <c r="D6">
        <v>12</v>
      </c>
      <c r="E6">
        <v>16</v>
      </c>
    </row>
    <row r="7" spans="1:5" x14ac:dyDescent="0.25">
      <c r="A7" t="s">
        <v>5</v>
      </c>
      <c r="B7">
        <v>15</v>
      </c>
      <c r="C7">
        <v>15</v>
      </c>
      <c r="D7">
        <v>15</v>
      </c>
      <c r="E7">
        <v>10</v>
      </c>
    </row>
    <row r="8" spans="1:5" x14ac:dyDescent="0.25">
      <c r="A8" t="s">
        <v>6</v>
      </c>
      <c r="B8">
        <v>18</v>
      </c>
      <c r="C8">
        <v>24</v>
      </c>
      <c r="D8">
        <v>24</v>
      </c>
      <c r="E8">
        <v>24</v>
      </c>
    </row>
    <row r="9" spans="1:5" x14ac:dyDescent="0.25">
      <c r="A9" t="s">
        <v>7</v>
      </c>
      <c r="B9">
        <f>B3+B4+B5+B6+B7+B8</f>
        <v>68</v>
      </c>
      <c r="C9">
        <f>C3+C4+C5+C6+C7+C8</f>
        <v>64</v>
      </c>
      <c r="D9">
        <f>D3+D4+D5+D6+D7+D8</f>
        <v>64</v>
      </c>
      <c r="E9">
        <f>E3+E4+E5+E6+E7+E8</f>
        <v>70</v>
      </c>
    </row>
    <row r="10" spans="1:5" x14ac:dyDescent="0.25">
      <c r="A10" t="s">
        <v>23</v>
      </c>
      <c r="B10">
        <f>IF(B9&gt;62,B9+50,B9)</f>
        <v>118</v>
      </c>
      <c r="C10">
        <f>IF(C9&gt;62,C9+50,C9)</f>
        <v>114</v>
      </c>
      <c r="D10">
        <f>IF(D9&gt;62,D9+50,D9)</f>
        <v>114</v>
      </c>
      <c r="E10">
        <f>IF(E9&gt;62,E9+50,E9)</f>
        <v>120</v>
      </c>
    </row>
    <row r="12" spans="1:5" x14ac:dyDescent="0.25">
      <c r="A12" t="s">
        <v>8</v>
      </c>
      <c r="B12">
        <v>8</v>
      </c>
      <c r="C12">
        <v>8</v>
      </c>
      <c r="D12">
        <v>6</v>
      </c>
      <c r="E12">
        <v>12</v>
      </c>
    </row>
    <row r="13" spans="1:5" x14ac:dyDescent="0.25">
      <c r="A13" t="s">
        <v>9</v>
      </c>
      <c r="B13">
        <v>18</v>
      </c>
      <c r="C13">
        <v>18</v>
      </c>
      <c r="D13">
        <v>14</v>
      </c>
      <c r="E13">
        <v>18</v>
      </c>
    </row>
    <row r="14" spans="1:5" x14ac:dyDescent="0.25">
      <c r="A14" t="s">
        <v>10</v>
      </c>
      <c r="B14">
        <v>9</v>
      </c>
      <c r="C14">
        <v>15</v>
      </c>
      <c r="D14">
        <v>18</v>
      </c>
      <c r="E14">
        <v>18</v>
      </c>
    </row>
    <row r="15" spans="1:5" x14ac:dyDescent="0.25">
      <c r="A15" t="s">
        <v>11</v>
      </c>
      <c r="B15">
        <v>0</v>
      </c>
      <c r="C15">
        <v>20</v>
      </c>
      <c r="D15">
        <v>0</v>
      </c>
      <c r="E15">
        <v>20</v>
      </c>
    </row>
    <row r="16" spans="1:5" x14ac:dyDescent="0.25">
      <c r="A16" t="s">
        <v>12</v>
      </c>
      <c r="B16">
        <v>24</v>
      </c>
      <c r="C16">
        <v>28</v>
      </c>
      <c r="D16">
        <v>26</v>
      </c>
      <c r="E16">
        <v>0</v>
      </c>
    </row>
    <row r="17" spans="1:5" x14ac:dyDescent="0.25">
      <c r="A17" t="s">
        <v>13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14</v>
      </c>
      <c r="B18">
        <v>0</v>
      </c>
      <c r="C18">
        <v>20</v>
      </c>
      <c r="D18">
        <v>0</v>
      </c>
      <c r="E18">
        <v>0</v>
      </c>
    </row>
    <row r="19" spans="1:5" x14ac:dyDescent="0.25">
      <c r="A19" t="s">
        <v>15</v>
      </c>
      <c r="B19">
        <v>0</v>
      </c>
      <c r="C19">
        <v>50</v>
      </c>
      <c r="D19">
        <v>0</v>
      </c>
      <c r="E19">
        <v>0</v>
      </c>
    </row>
    <row r="20" spans="1:5" x14ac:dyDescent="0.25">
      <c r="A20" t="s">
        <v>16</v>
      </c>
      <c r="B20">
        <v>22</v>
      </c>
      <c r="C20">
        <v>16</v>
      </c>
      <c r="D20">
        <v>24</v>
      </c>
      <c r="E20">
        <v>17</v>
      </c>
    </row>
    <row r="22" spans="1:5" x14ac:dyDescent="0.25">
      <c r="A22" t="s">
        <v>17</v>
      </c>
      <c r="B22">
        <f>B10+B12+B13+B14+B15+B16+B17+B18+B19+B20</f>
        <v>199</v>
      </c>
      <c r="C22">
        <f>C10+C12+C13+C14+C15+C16+C17+C18+C19+C20</f>
        <v>289</v>
      </c>
      <c r="D22">
        <f>D10+D12+D13+D14+D15+D16+D17+D18+D19+D20</f>
        <v>202</v>
      </c>
      <c r="E22">
        <f>E10+E12+E13+E14+E15+E16+E17+E18+E19+E20</f>
        <v>205</v>
      </c>
    </row>
    <row r="23" spans="1:5" x14ac:dyDescent="0.25">
      <c r="A23" t="s">
        <v>18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8"/>
  <dimension ref="A1:E23"/>
  <sheetViews>
    <sheetView workbookViewId="0">
      <selection activeCell="C7" sqref="C7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</cols>
  <sheetData>
    <row r="1" spans="1:5" x14ac:dyDescent="0.25">
      <c r="A1" t="s">
        <v>0</v>
      </c>
      <c r="B1" t="s">
        <v>19</v>
      </c>
      <c r="C1" t="s">
        <v>22</v>
      </c>
      <c r="D1" t="s">
        <v>20</v>
      </c>
      <c r="E1" t="s">
        <v>21</v>
      </c>
    </row>
    <row r="3" spans="1:5" x14ac:dyDescent="0.25">
      <c r="A3" t="s">
        <v>1</v>
      </c>
      <c r="B3">
        <v>2</v>
      </c>
      <c r="C3">
        <v>3</v>
      </c>
      <c r="D3">
        <v>2</v>
      </c>
      <c r="E3">
        <v>4</v>
      </c>
    </row>
    <row r="4" spans="1:5" x14ac:dyDescent="0.25">
      <c r="A4" t="s">
        <v>2</v>
      </c>
      <c r="B4">
        <v>8</v>
      </c>
      <c r="C4">
        <v>6</v>
      </c>
      <c r="D4">
        <v>8</v>
      </c>
      <c r="E4">
        <v>2</v>
      </c>
    </row>
    <row r="5" spans="1:5" x14ac:dyDescent="0.25">
      <c r="A5" t="s">
        <v>3</v>
      </c>
      <c r="B5">
        <v>12</v>
      </c>
      <c r="C5">
        <v>9</v>
      </c>
      <c r="D5">
        <v>9</v>
      </c>
      <c r="E5">
        <v>9</v>
      </c>
    </row>
    <row r="6" spans="1:5" x14ac:dyDescent="0.25">
      <c r="A6" t="s">
        <v>4</v>
      </c>
      <c r="B6">
        <v>12</v>
      </c>
      <c r="C6">
        <v>12</v>
      </c>
      <c r="D6">
        <v>8</v>
      </c>
      <c r="E6">
        <v>16</v>
      </c>
    </row>
    <row r="7" spans="1:5" x14ac:dyDescent="0.25">
      <c r="A7" t="s">
        <v>5</v>
      </c>
      <c r="B7">
        <v>20</v>
      </c>
      <c r="C7">
        <v>5</v>
      </c>
      <c r="D7">
        <v>15</v>
      </c>
      <c r="E7">
        <v>15</v>
      </c>
    </row>
    <row r="8" spans="1:5" x14ac:dyDescent="0.25">
      <c r="A8" t="s">
        <v>6</v>
      </c>
      <c r="B8">
        <v>12</v>
      </c>
      <c r="C8">
        <v>18</v>
      </c>
      <c r="D8">
        <v>18</v>
      </c>
      <c r="E8">
        <v>12</v>
      </c>
    </row>
    <row r="9" spans="1:5" x14ac:dyDescent="0.25">
      <c r="A9" t="s">
        <v>7</v>
      </c>
      <c r="B9">
        <f>B3+B4+B5+B6+B7+B8</f>
        <v>66</v>
      </c>
      <c r="C9">
        <f>C3+C4+C5+C6+C7+C8</f>
        <v>53</v>
      </c>
      <c r="D9">
        <f>D3+D4+D5+D6+D7+D8</f>
        <v>60</v>
      </c>
      <c r="E9">
        <f>E3+E4+E5+E6+E7+E8</f>
        <v>58</v>
      </c>
    </row>
    <row r="10" spans="1:5" x14ac:dyDescent="0.25">
      <c r="A10" t="s">
        <v>23</v>
      </c>
      <c r="B10">
        <f>IF(B9&gt;62,B9+50,B9)</f>
        <v>116</v>
      </c>
      <c r="C10">
        <f>IF(C9&gt;62,C9+50,C9)</f>
        <v>53</v>
      </c>
      <c r="D10">
        <f>IF(D9&gt;62,D9+50,D9)</f>
        <v>60</v>
      </c>
      <c r="E10">
        <f>IF(E9&gt;62,E9+50,E9)</f>
        <v>58</v>
      </c>
    </row>
    <row r="12" spans="1:5" x14ac:dyDescent="0.25">
      <c r="A12" t="s">
        <v>8</v>
      </c>
      <c r="B12">
        <v>12</v>
      </c>
      <c r="C12">
        <v>12</v>
      </c>
      <c r="D12">
        <v>8</v>
      </c>
      <c r="E12">
        <v>10</v>
      </c>
    </row>
    <row r="13" spans="1:5" x14ac:dyDescent="0.25">
      <c r="A13" t="s">
        <v>9</v>
      </c>
      <c r="B13">
        <v>22</v>
      </c>
      <c r="C13">
        <v>16</v>
      </c>
      <c r="D13">
        <v>14</v>
      </c>
      <c r="E13">
        <v>20</v>
      </c>
    </row>
    <row r="14" spans="1:5" x14ac:dyDescent="0.25">
      <c r="A14" t="s">
        <v>10</v>
      </c>
      <c r="B14">
        <v>15</v>
      </c>
      <c r="C14">
        <v>3</v>
      </c>
      <c r="D14">
        <v>6</v>
      </c>
      <c r="E14">
        <v>15</v>
      </c>
    </row>
    <row r="15" spans="1:5" x14ac:dyDescent="0.25">
      <c r="A15" t="s">
        <v>11</v>
      </c>
      <c r="B15">
        <v>20</v>
      </c>
      <c r="C15">
        <v>16</v>
      </c>
      <c r="D15">
        <v>0</v>
      </c>
      <c r="E15">
        <v>0</v>
      </c>
    </row>
    <row r="16" spans="1:5" x14ac:dyDescent="0.25">
      <c r="A16" t="s">
        <v>12</v>
      </c>
      <c r="B16">
        <v>27</v>
      </c>
      <c r="C16">
        <v>28</v>
      </c>
      <c r="D16">
        <v>26</v>
      </c>
      <c r="E16">
        <v>0</v>
      </c>
    </row>
    <row r="17" spans="1:5" x14ac:dyDescent="0.25">
      <c r="A17" t="s">
        <v>13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14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t="s">
        <v>15</v>
      </c>
      <c r="B19">
        <v>50</v>
      </c>
      <c r="C19">
        <v>0</v>
      </c>
      <c r="D19">
        <v>0</v>
      </c>
      <c r="E19">
        <v>50</v>
      </c>
    </row>
    <row r="20" spans="1:5" x14ac:dyDescent="0.25">
      <c r="A20" t="s">
        <v>16</v>
      </c>
      <c r="B20">
        <v>25</v>
      </c>
      <c r="C20">
        <v>18</v>
      </c>
      <c r="D20">
        <v>22</v>
      </c>
      <c r="E20">
        <v>19</v>
      </c>
    </row>
    <row r="22" spans="1:5" x14ac:dyDescent="0.25">
      <c r="A22" t="s">
        <v>17</v>
      </c>
      <c r="B22">
        <f>B10+B12+B13+B14+B15+B16+B17+B18+B19+B20</f>
        <v>287</v>
      </c>
      <c r="C22">
        <f>C10+C12+C13+C14+C15+C16+C17+C18+C19+C20</f>
        <v>146</v>
      </c>
      <c r="D22">
        <f>D10+D12+D13+D14+D15+D16+D17+D18+D19+D20</f>
        <v>136</v>
      </c>
      <c r="E22">
        <f>E10+E12+E13+E14+E15+E16+E17+E18+E19+E20</f>
        <v>172</v>
      </c>
    </row>
    <row r="23" spans="1:5" x14ac:dyDescent="0.25">
      <c r="A23" t="s">
        <v>18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9"/>
  <dimension ref="A1:E23"/>
  <sheetViews>
    <sheetView workbookViewId="0">
      <selection activeCell="C16" sqref="C16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</cols>
  <sheetData>
    <row r="1" spans="1:5" x14ac:dyDescent="0.25">
      <c r="A1" t="s">
        <v>0</v>
      </c>
      <c r="B1" t="s">
        <v>19</v>
      </c>
      <c r="C1" t="s">
        <v>22</v>
      </c>
      <c r="D1" t="s">
        <v>20</v>
      </c>
      <c r="E1" t="s">
        <v>21</v>
      </c>
    </row>
    <row r="3" spans="1:5" x14ac:dyDescent="0.25">
      <c r="A3" t="s">
        <v>1</v>
      </c>
      <c r="B3">
        <v>3</v>
      </c>
      <c r="C3">
        <v>4</v>
      </c>
      <c r="D3">
        <v>4</v>
      </c>
      <c r="E3">
        <v>3</v>
      </c>
    </row>
    <row r="4" spans="1:5" x14ac:dyDescent="0.25">
      <c r="A4" t="s">
        <v>2</v>
      </c>
      <c r="B4">
        <v>8</v>
      </c>
      <c r="C4">
        <v>6</v>
      </c>
      <c r="D4">
        <v>6</v>
      </c>
      <c r="E4">
        <v>4</v>
      </c>
    </row>
    <row r="5" spans="1:5" x14ac:dyDescent="0.25">
      <c r="A5" t="s">
        <v>3</v>
      </c>
      <c r="B5">
        <v>9</v>
      </c>
      <c r="C5">
        <v>12</v>
      </c>
      <c r="D5">
        <v>9</v>
      </c>
      <c r="E5">
        <v>9</v>
      </c>
    </row>
    <row r="6" spans="1:5" x14ac:dyDescent="0.25">
      <c r="A6" t="s">
        <v>4</v>
      </c>
      <c r="B6">
        <v>12</v>
      </c>
      <c r="C6">
        <v>12</v>
      </c>
      <c r="D6">
        <v>12</v>
      </c>
      <c r="E6">
        <v>12</v>
      </c>
    </row>
    <row r="7" spans="1:5" x14ac:dyDescent="0.25">
      <c r="A7" t="s">
        <v>5</v>
      </c>
      <c r="B7">
        <v>20</v>
      </c>
      <c r="C7">
        <v>15</v>
      </c>
      <c r="D7">
        <v>15</v>
      </c>
      <c r="E7">
        <v>20</v>
      </c>
    </row>
    <row r="8" spans="1:5" x14ac:dyDescent="0.25">
      <c r="A8" t="s">
        <v>6</v>
      </c>
      <c r="B8">
        <v>18</v>
      </c>
      <c r="C8">
        <v>24</v>
      </c>
      <c r="D8">
        <v>18</v>
      </c>
      <c r="E8">
        <v>18</v>
      </c>
    </row>
    <row r="9" spans="1:5" x14ac:dyDescent="0.25">
      <c r="A9" t="s">
        <v>7</v>
      </c>
      <c r="B9">
        <f>B3+B4+B5+B6+B7+B8</f>
        <v>70</v>
      </c>
      <c r="C9">
        <f>C3+C4+C5+C6+C7+C8</f>
        <v>73</v>
      </c>
      <c r="D9">
        <f>D3+D4+D5+D6+D7+D8</f>
        <v>64</v>
      </c>
      <c r="E9">
        <f>E3+E4+E5+E6+E7+E8</f>
        <v>66</v>
      </c>
    </row>
    <row r="10" spans="1:5" x14ac:dyDescent="0.25">
      <c r="A10" t="s">
        <v>23</v>
      </c>
      <c r="B10">
        <f>IF(B9&gt;62,B9+50,B9)</f>
        <v>120</v>
      </c>
      <c r="C10">
        <f>IF(C9&gt;62,C9+50,C9)</f>
        <v>123</v>
      </c>
      <c r="D10">
        <f>IF(D9&gt;62,D9+50,D9)</f>
        <v>114</v>
      </c>
      <c r="E10">
        <f>IF(E9&gt;62,E9+50,E9)</f>
        <v>116</v>
      </c>
    </row>
    <row r="12" spans="1:5" x14ac:dyDescent="0.25">
      <c r="A12" t="s">
        <v>8</v>
      </c>
      <c r="B12">
        <v>8</v>
      </c>
      <c r="C12">
        <v>10</v>
      </c>
      <c r="D12">
        <v>10</v>
      </c>
      <c r="E12">
        <v>12</v>
      </c>
    </row>
    <row r="13" spans="1:5" x14ac:dyDescent="0.25">
      <c r="A13" t="s">
        <v>9</v>
      </c>
      <c r="B13">
        <v>18</v>
      </c>
      <c r="C13">
        <v>18</v>
      </c>
      <c r="D13">
        <v>22</v>
      </c>
      <c r="E13">
        <v>16</v>
      </c>
    </row>
    <row r="14" spans="1:5" x14ac:dyDescent="0.25">
      <c r="A14" t="s">
        <v>10</v>
      </c>
      <c r="B14">
        <v>3</v>
      </c>
      <c r="C14">
        <v>12</v>
      </c>
      <c r="D14">
        <v>0</v>
      </c>
      <c r="E14">
        <v>18</v>
      </c>
    </row>
    <row r="15" spans="1:5" x14ac:dyDescent="0.25">
      <c r="A15" t="s">
        <v>11</v>
      </c>
      <c r="B15">
        <v>0</v>
      </c>
      <c r="C15">
        <v>0</v>
      </c>
      <c r="D15">
        <v>24</v>
      </c>
      <c r="E15">
        <v>0</v>
      </c>
    </row>
    <row r="16" spans="1:5" x14ac:dyDescent="0.25">
      <c r="A16" t="s">
        <v>12</v>
      </c>
      <c r="B16">
        <v>21</v>
      </c>
      <c r="C16">
        <v>24</v>
      </c>
      <c r="D16">
        <v>17</v>
      </c>
      <c r="E16">
        <v>24</v>
      </c>
    </row>
    <row r="17" spans="1:5" x14ac:dyDescent="0.25">
      <c r="A17" t="s">
        <v>13</v>
      </c>
      <c r="B17">
        <v>0</v>
      </c>
      <c r="C17">
        <v>0</v>
      </c>
      <c r="D17">
        <v>15</v>
      </c>
      <c r="E17">
        <v>0</v>
      </c>
    </row>
    <row r="18" spans="1:5" x14ac:dyDescent="0.25">
      <c r="A18" t="s">
        <v>14</v>
      </c>
      <c r="B18">
        <v>20</v>
      </c>
      <c r="C18">
        <v>0</v>
      </c>
      <c r="D18">
        <v>0</v>
      </c>
      <c r="E18">
        <v>0</v>
      </c>
    </row>
    <row r="19" spans="1:5" x14ac:dyDescent="0.25">
      <c r="A19" t="s">
        <v>15</v>
      </c>
      <c r="B19">
        <v>50</v>
      </c>
      <c r="C19">
        <v>50</v>
      </c>
      <c r="D19">
        <v>0</v>
      </c>
      <c r="E19">
        <v>0</v>
      </c>
    </row>
    <row r="20" spans="1:5" x14ac:dyDescent="0.25">
      <c r="A20" t="s">
        <v>16</v>
      </c>
      <c r="B20">
        <v>24</v>
      </c>
      <c r="C20">
        <v>23</v>
      </c>
      <c r="D20">
        <v>18</v>
      </c>
      <c r="E20">
        <v>21</v>
      </c>
    </row>
    <row r="22" spans="1:5" x14ac:dyDescent="0.25">
      <c r="A22" t="s">
        <v>17</v>
      </c>
      <c r="B22">
        <f>B10+B12+B13+B14+B15+B16+B17+B18+B19+B20</f>
        <v>264</v>
      </c>
      <c r="C22">
        <f>C10+C12+C13+C14+C15+C16+C17+C18+C19+C20</f>
        <v>260</v>
      </c>
      <c r="D22">
        <f>D10+D12+D13+D14+D15+D16+D17+D18+D19+D20</f>
        <v>220</v>
      </c>
      <c r="E22">
        <f>E10+E12+E13+E14+E15+E16+E17+E18+E19+E20</f>
        <v>207</v>
      </c>
    </row>
    <row r="23" spans="1:5" x14ac:dyDescent="0.25">
      <c r="A23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B26" sqref="B26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</cols>
  <sheetData>
    <row r="1" spans="1:5" x14ac:dyDescent="0.25">
      <c r="A1" t="s">
        <v>0</v>
      </c>
      <c r="B1" t="s">
        <v>22</v>
      </c>
      <c r="C1" t="s">
        <v>19</v>
      </c>
      <c r="D1" t="s">
        <v>20</v>
      </c>
      <c r="E1" t="s">
        <v>21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ht="17.25" customHeight="1" x14ac:dyDescent="0.25">
      <c r="A8" t="s">
        <v>6</v>
      </c>
    </row>
    <row r="9" spans="1:5" ht="31.5" customHeight="1" x14ac:dyDescent="0.45">
      <c r="A9" s="6" t="s">
        <v>7</v>
      </c>
      <c r="B9" s="6">
        <f>IF(SUM(B3:B8)&gt;83,SUM(B3:B8)+100,SUM(B3:B8))</f>
        <v>0</v>
      </c>
      <c r="C9" s="6">
        <f t="shared" ref="C9:E9" si="0">IF(SUM(C3:C8)&gt;83,SUM(C3:C8)+100,SUM(C3:C8))</f>
        <v>0</v>
      </c>
      <c r="D9" s="6">
        <f t="shared" si="0"/>
        <v>0</v>
      </c>
      <c r="E9" s="6">
        <f t="shared" si="0"/>
        <v>0</v>
      </c>
    </row>
    <row r="10" spans="1:5" ht="21.75" customHeight="1" x14ac:dyDescent="0.25"/>
    <row r="11" spans="1:5" x14ac:dyDescent="0.25">
      <c r="A11" t="s">
        <v>8</v>
      </c>
    </row>
    <row r="12" spans="1:5" x14ac:dyDescent="0.25">
      <c r="A12" t="s">
        <v>9</v>
      </c>
    </row>
    <row r="13" spans="1:5" x14ac:dyDescent="0.25">
      <c r="A13" t="s">
        <v>84</v>
      </c>
    </row>
    <row r="14" spans="1:5" x14ac:dyDescent="0.25">
      <c r="A14" t="s">
        <v>10</v>
      </c>
    </row>
    <row r="15" spans="1:5" x14ac:dyDescent="0.25">
      <c r="A15" t="s">
        <v>11</v>
      </c>
    </row>
    <row r="16" spans="1:5" x14ac:dyDescent="0.25">
      <c r="A16" t="s">
        <v>15</v>
      </c>
    </row>
    <row r="17" spans="1:5" x14ac:dyDescent="0.25">
      <c r="A17" t="s">
        <v>13</v>
      </c>
    </row>
    <row r="18" spans="1:5" x14ac:dyDescent="0.25">
      <c r="A18" t="s">
        <v>14</v>
      </c>
    </row>
    <row r="19" spans="1:5" x14ac:dyDescent="0.25">
      <c r="A19" t="s">
        <v>79</v>
      </c>
    </row>
    <row r="20" spans="1:5" x14ac:dyDescent="0.25">
      <c r="A20" t="s">
        <v>80</v>
      </c>
    </row>
    <row r="21" spans="1:5" x14ac:dyDescent="0.25">
      <c r="A21" t="s">
        <v>81</v>
      </c>
    </row>
    <row r="22" spans="1:5" x14ac:dyDescent="0.25">
      <c r="A22" t="s">
        <v>82</v>
      </c>
    </row>
    <row r="23" spans="1:5" x14ac:dyDescent="0.25">
      <c r="A23" t="s">
        <v>16</v>
      </c>
    </row>
    <row r="24" spans="1:5" x14ac:dyDescent="0.25">
      <c r="A24" t="s">
        <v>83</v>
      </c>
    </row>
    <row r="26" spans="1:5" ht="28.5" x14ac:dyDescent="0.45">
      <c r="A26" s="5" t="s">
        <v>17</v>
      </c>
      <c r="B26" s="4">
        <f>B9+B11+B12+B13+B14+B15+B16+B17+B18+B19+B20+B21+B22+B23+B24</f>
        <v>0</v>
      </c>
      <c r="C26" s="4">
        <f t="shared" ref="C26:E26" si="1">C9+C11+C12+C13+C14+C15+C16+C17+C18+C19+C20+C21+C22+C23+C24</f>
        <v>0</v>
      </c>
      <c r="D26" s="4">
        <f t="shared" si="1"/>
        <v>0</v>
      </c>
      <c r="E26" s="4">
        <f t="shared" si="1"/>
        <v>0</v>
      </c>
    </row>
    <row r="27" spans="1:5" ht="28.5" x14ac:dyDescent="0.45">
      <c r="A27" s="3" t="s">
        <v>18</v>
      </c>
      <c r="B27" s="3">
        <f>RANK(B26,B26:E26,0)</f>
        <v>1</v>
      </c>
      <c r="C27" s="3">
        <f>RANK(C26,B26:E26,0)</f>
        <v>1</v>
      </c>
      <c r="D27" s="3">
        <f>RANK(D26,B26:E26,0)</f>
        <v>1</v>
      </c>
      <c r="E27" s="3">
        <f>RANK(E26,B26:E26,0)</f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0"/>
  <dimension ref="A1:E23"/>
  <sheetViews>
    <sheetView workbookViewId="0">
      <selection activeCell="B15" sqref="B15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</cols>
  <sheetData>
    <row r="1" spans="1:5" x14ac:dyDescent="0.25">
      <c r="A1" t="s">
        <v>0</v>
      </c>
      <c r="B1" t="s">
        <v>19</v>
      </c>
      <c r="C1" t="s">
        <v>22</v>
      </c>
      <c r="D1" t="s">
        <v>20</v>
      </c>
      <c r="E1" t="s">
        <v>21</v>
      </c>
    </row>
    <row r="3" spans="1:5" x14ac:dyDescent="0.25">
      <c r="A3" t="s">
        <v>1</v>
      </c>
      <c r="B3">
        <v>4</v>
      </c>
      <c r="C3">
        <v>3</v>
      </c>
      <c r="D3">
        <v>2</v>
      </c>
      <c r="E3">
        <v>2</v>
      </c>
    </row>
    <row r="4" spans="1:5" x14ac:dyDescent="0.25">
      <c r="A4" t="s">
        <v>2</v>
      </c>
      <c r="B4">
        <v>6</v>
      </c>
      <c r="C4">
        <v>4</v>
      </c>
      <c r="D4">
        <v>6</v>
      </c>
      <c r="E4">
        <v>6</v>
      </c>
    </row>
    <row r="5" spans="1:5" x14ac:dyDescent="0.25">
      <c r="A5" t="s">
        <v>3</v>
      </c>
      <c r="B5">
        <v>6</v>
      </c>
      <c r="C5">
        <v>9</v>
      </c>
      <c r="D5">
        <v>9</v>
      </c>
      <c r="E5">
        <v>9</v>
      </c>
    </row>
    <row r="6" spans="1:5" x14ac:dyDescent="0.25">
      <c r="A6" t="s">
        <v>4</v>
      </c>
      <c r="B6">
        <v>12</v>
      </c>
      <c r="C6">
        <v>12</v>
      </c>
      <c r="D6">
        <v>12</v>
      </c>
      <c r="E6">
        <v>16</v>
      </c>
    </row>
    <row r="7" spans="1:5" x14ac:dyDescent="0.25">
      <c r="A7" t="s">
        <v>5</v>
      </c>
      <c r="B7">
        <v>20</v>
      </c>
      <c r="C7">
        <v>20</v>
      </c>
      <c r="D7">
        <v>15</v>
      </c>
      <c r="E7">
        <v>15</v>
      </c>
    </row>
    <row r="8" spans="1:5" x14ac:dyDescent="0.25">
      <c r="A8" t="s">
        <v>6</v>
      </c>
      <c r="B8">
        <v>18</v>
      </c>
      <c r="C8">
        <v>18</v>
      </c>
      <c r="D8">
        <v>24</v>
      </c>
      <c r="E8">
        <v>18</v>
      </c>
    </row>
    <row r="9" spans="1:5" x14ac:dyDescent="0.25">
      <c r="A9" t="s">
        <v>7</v>
      </c>
      <c r="B9">
        <f>B3+B4+B5+B6+B7+B8</f>
        <v>66</v>
      </c>
      <c r="C9">
        <f>C3+C4+C5+C6+C7+C8</f>
        <v>66</v>
      </c>
      <c r="D9">
        <f>D3+D4+D5+D6+D7+D8</f>
        <v>68</v>
      </c>
      <c r="E9">
        <f>E3+E4+E5+E6+E7+E8</f>
        <v>66</v>
      </c>
    </row>
    <row r="10" spans="1:5" x14ac:dyDescent="0.25">
      <c r="A10" t="s">
        <v>23</v>
      </c>
      <c r="B10">
        <f>IF(B9&gt;62,B9+50,B9)</f>
        <v>116</v>
      </c>
      <c r="C10">
        <f>IF(C9&gt;62,C9+50,C9)</f>
        <v>116</v>
      </c>
      <c r="D10">
        <f>IF(D9&gt;62,D9+50,D9)</f>
        <v>118</v>
      </c>
      <c r="E10">
        <f>IF(E9&gt;62,E9+50,E9)</f>
        <v>116</v>
      </c>
    </row>
    <row r="12" spans="1:5" x14ac:dyDescent="0.25">
      <c r="A12" t="s">
        <v>8</v>
      </c>
      <c r="B12">
        <v>12</v>
      </c>
      <c r="C12">
        <v>8</v>
      </c>
      <c r="D12">
        <v>12</v>
      </c>
      <c r="E12">
        <v>12</v>
      </c>
    </row>
    <row r="13" spans="1:5" x14ac:dyDescent="0.25">
      <c r="A13" t="s">
        <v>9</v>
      </c>
      <c r="B13">
        <v>14</v>
      </c>
      <c r="C13">
        <v>16</v>
      </c>
      <c r="D13">
        <v>14</v>
      </c>
      <c r="E13">
        <v>10</v>
      </c>
    </row>
    <row r="14" spans="1:5" x14ac:dyDescent="0.25">
      <c r="A14" t="s">
        <v>10</v>
      </c>
      <c r="B14">
        <v>18</v>
      </c>
      <c r="C14">
        <v>15</v>
      </c>
      <c r="D14">
        <v>18</v>
      </c>
      <c r="E14">
        <v>9</v>
      </c>
    </row>
    <row r="15" spans="1:5" x14ac:dyDescent="0.25">
      <c r="A15" t="s">
        <v>11</v>
      </c>
      <c r="B15">
        <v>0</v>
      </c>
      <c r="C15">
        <v>20</v>
      </c>
      <c r="D15">
        <v>0</v>
      </c>
      <c r="E15">
        <v>16</v>
      </c>
    </row>
    <row r="16" spans="1:5" x14ac:dyDescent="0.25">
      <c r="A16" t="s">
        <v>12</v>
      </c>
      <c r="B16">
        <v>0</v>
      </c>
      <c r="C16">
        <v>22</v>
      </c>
      <c r="D16">
        <v>24</v>
      </c>
      <c r="E16">
        <v>27</v>
      </c>
    </row>
    <row r="17" spans="1:5" x14ac:dyDescent="0.25">
      <c r="A17" t="s">
        <v>13</v>
      </c>
      <c r="B17">
        <v>0</v>
      </c>
      <c r="C17">
        <v>15</v>
      </c>
      <c r="D17">
        <v>0</v>
      </c>
      <c r="E17">
        <v>0</v>
      </c>
    </row>
    <row r="18" spans="1:5" x14ac:dyDescent="0.25">
      <c r="A18" t="s">
        <v>14</v>
      </c>
      <c r="B18">
        <v>20</v>
      </c>
      <c r="C18">
        <v>20</v>
      </c>
      <c r="D18">
        <v>0</v>
      </c>
      <c r="E18">
        <v>20</v>
      </c>
    </row>
    <row r="19" spans="1:5" x14ac:dyDescent="0.25">
      <c r="A19" t="s">
        <v>15</v>
      </c>
      <c r="B19">
        <v>50</v>
      </c>
      <c r="C19">
        <v>50</v>
      </c>
      <c r="D19">
        <v>50</v>
      </c>
      <c r="E19">
        <v>50</v>
      </c>
    </row>
    <row r="20" spans="1:5" x14ac:dyDescent="0.25">
      <c r="A20" t="s">
        <v>16</v>
      </c>
      <c r="B20">
        <v>24</v>
      </c>
      <c r="C20">
        <v>29</v>
      </c>
      <c r="D20">
        <v>22</v>
      </c>
      <c r="E20">
        <v>20</v>
      </c>
    </row>
    <row r="22" spans="1:5" x14ac:dyDescent="0.25">
      <c r="A22" t="s">
        <v>17</v>
      </c>
      <c r="B22">
        <f>B10+B12+B13+B14+B15+B16+B17+B18+B19+B20</f>
        <v>254</v>
      </c>
      <c r="C22">
        <f>C10+C12+C13+C14+C15+C16+C17+C18+C19+C20</f>
        <v>311</v>
      </c>
      <c r="D22">
        <f>D10+D12+D13+D14+D15+D16+D17+D18+D19+D20</f>
        <v>258</v>
      </c>
      <c r="E22">
        <f>E10+E12+E13+E14+E15+E16+E17+E18+E19+E20</f>
        <v>280</v>
      </c>
    </row>
    <row r="23" spans="1:5" x14ac:dyDescent="0.25">
      <c r="A23" t="s">
        <v>18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1"/>
  <dimension ref="A1:E23"/>
  <sheetViews>
    <sheetView workbookViewId="0">
      <selection activeCell="B14" sqref="B14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</cols>
  <sheetData>
    <row r="1" spans="1:5" x14ac:dyDescent="0.25">
      <c r="A1" t="s">
        <v>0</v>
      </c>
      <c r="B1" t="s">
        <v>19</v>
      </c>
      <c r="C1" t="s">
        <v>22</v>
      </c>
      <c r="D1" t="s">
        <v>20</v>
      </c>
      <c r="E1" t="s">
        <v>21</v>
      </c>
    </row>
    <row r="3" spans="1:5" x14ac:dyDescent="0.25">
      <c r="A3" t="s">
        <v>1</v>
      </c>
      <c r="B3">
        <v>4</v>
      </c>
      <c r="C3">
        <v>2</v>
      </c>
      <c r="D3">
        <v>3</v>
      </c>
      <c r="E3">
        <v>2</v>
      </c>
    </row>
    <row r="4" spans="1:5" x14ac:dyDescent="0.25">
      <c r="A4" t="s">
        <v>2</v>
      </c>
      <c r="B4">
        <v>8</v>
      </c>
      <c r="C4">
        <v>6</v>
      </c>
      <c r="D4">
        <v>4</v>
      </c>
      <c r="E4">
        <v>8</v>
      </c>
    </row>
    <row r="5" spans="1:5" x14ac:dyDescent="0.25">
      <c r="A5" t="s">
        <v>3</v>
      </c>
      <c r="B5">
        <v>9</v>
      </c>
      <c r="C5">
        <v>12</v>
      </c>
      <c r="D5">
        <v>12</v>
      </c>
      <c r="E5">
        <v>9</v>
      </c>
    </row>
    <row r="6" spans="1:5" x14ac:dyDescent="0.25">
      <c r="A6" t="s">
        <v>4</v>
      </c>
      <c r="B6">
        <v>16</v>
      </c>
      <c r="C6">
        <v>16</v>
      </c>
      <c r="D6">
        <v>16</v>
      </c>
      <c r="E6">
        <v>16</v>
      </c>
    </row>
    <row r="7" spans="1:5" x14ac:dyDescent="0.25">
      <c r="A7" t="s">
        <v>5</v>
      </c>
      <c r="B7">
        <v>5</v>
      </c>
      <c r="C7">
        <v>15</v>
      </c>
      <c r="D7">
        <v>10</v>
      </c>
      <c r="E7">
        <v>15</v>
      </c>
    </row>
    <row r="8" spans="1:5" x14ac:dyDescent="0.25">
      <c r="A8" t="s">
        <v>6</v>
      </c>
      <c r="B8">
        <v>24</v>
      </c>
      <c r="C8">
        <v>18</v>
      </c>
      <c r="D8">
        <v>18</v>
      </c>
      <c r="E8">
        <v>18</v>
      </c>
    </row>
    <row r="9" spans="1:5" x14ac:dyDescent="0.25">
      <c r="A9" t="s">
        <v>7</v>
      </c>
      <c r="B9">
        <f>B3+B4+B5+B6+B7+B8</f>
        <v>66</v>
      </c>
      <c r="C9">
        <f>C3+C4+C5+C6+C7+C8</f>
        <v>69</v>
      </c>
      <c r="D9">
        <f>D3+D4+D5+D6+D7+D8</f>
        <v>63</v>
      </c>
      <c r="E9">
        <f>E3+E4+E5+E6+E7+E8</f>
        <v>68</v>
      </c>
    </row>
    <row r="10" spans="1:5" x14ac:dyDescent="0.25">
      <c r="A10" t="s">
        <v>23</v>
      </c>
      <c r="B10">
        <f>IF(B9&gt;62,B9+50,B9)</f>
        <v>116</v>
      </c>
      <c r="C10">
        <f>IF(C9&gt;62,C9+50,C9)</f>
        <v>119</v>
      </c>
      <c r="D10">
        <f>IF(D9&gt;62,D9+50,D9)</f>
        <v>113</v>
      </c>
      <c r="E10">
        <f>IF(E9&gt;62,E9+50,E9)</f>
        <v>118</v>
      </c>
    </row>
    <row r="12" spans="1:5" x14ac:dyDescent="0.25">
      <c r="A12" t="s">
        <v>8</v>
      </c>
      <c r="B12">
        <v>8</v>
      </c>
      <c r="C12">
        <v>10</v>
      </c>
      <c r="D12">
        <v>8</v>
      </c>
      <c r="E12">
        <v>10</v>
      </c>
    </row>
    <row r="13" spans="1:5" x14ac:dyDescent="0.25">
      <c r="A13" t="s">
        <v>9</v>
      </c>
      <c r="B13">
        <v>20</v>
      </c>
      <c r="C13">
        <v>18</v>
      </c>
      <c r="D13">
        <v>14</v>
      </c>
      <c r="E13">
        <v>18</v>
      </c>
    </row>
    <row r="14" spans="1:5" x14ac:dyDescent="0.25">
      <c r="A14" t="s">
        <v>10</v>
      </c>
      <c r="B14">
        <v>12</v>
      </c>
      <c r="C14">
        <v>18</v>
      </c>
      <c r="D14">
        <v>18</v>
      </c>
      <c r="E14">
        <v>15</v>
      </c>
    </row>
    <row r="15" spans="1:5" x14ac:dyDescent="0.25">
      <c r="A15" t="s">
        <v>11</v>
      </c>
      <c r="B15">
        <v>0</v>
      </c>
      <c r="C15">
        <v>24</v>
      </c>
      <c r="D15">
        <v>8</v>
      </c>
      <c r="E15">
        <v>16</v>
      </c>
    </row>
    <row r="16" spans="1:5" x14ac:dyDescent="0.25">
      <c r="A16" t="s">
        <v>12</v>
      </c>
      <c r="B16">
        <v>26</v>
      </c>
      <c r="C16">
        <v>22</v>
      </c>
      <c r="D16">
        <v>24</v>
      </c>
      <c r="E16">
        <v>24</v>
      </c>
    </row>
    <row r="17" spans="1:5" x14ac:dyDescent="0.25">
      <c r="A17" t="s">
        <v>13</v>
      </c>
      <c r="B17">
        <v>0</v>
      </c>
      <c r="C17">
        <v>15</v>
      </c>
      <c r="D17">
        <v>0</v>
      </c>
      <c r="E17">
        <v>0</v>
      </c>
    </row>
    <row r="18" spans="1:5" x14ac:dyDescent="0.25">
      <c r="A18" t="s">
        <v>14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t="s">
        <v>15</v>
      </c>
      <c r="B19">
        <v>50</v>
      </c>
      <c r="C19">
        <v>0</v>
      </c>
      <c r="D19">
        <v>0</v>
      </c>
      <c r="E19">
        <v>0</v>
      </c>
    </row>
    <row r="20" spans="1:5" x14ac:dyDescent="0.25">
      <c r="A20" t="s">
        <v>16</v>
      </c>
      <c r="B20">
        <v>26</v>
      </c>
      <c r="C20">
        <v>20</v>
      </c>
      <c r="D20">
        <v>21</v>
      </c>
      <c r="E20">
        <v>22</v>
      </c>
    </row>
    <row r="22" spans="1:5" x14ac:dyDescent="0.25">
      <c r="A22" t="s">
        <v>17</v>
      </c>
      <c r="B22">
        <f>B10+B12+B13+B14+B15+B16+B17+B18+B19+B20</f>
        <v>258</v>
      </c>
      <c r="C22">
        <f>C10+C12+C13+C14+C15+C16+C17+C18+C19+C20</f>
        <v>246</v>
      </c>
      <c r="D22">
        <f>D10+D12+D13+D14+D15+D16+D17+D18+D19+D20</f>
        <v>206</v>
      </c>
      <c r="E22">
        <f>E10+E12+E13+E14+E15+E16+E17+E18+E19+E20</f>
        <v>223</v>
      </c>
    </row>
    <row r="23" spans="1:5" x14ac:dyDescent="0.25">
      <c r="A23" t="s">
        <v>18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2"/>
  <dimension ref="A1:E23"/>
  <sheetViews>
    <sheetView workbookViewId="0">
      <selection activeCell="D19" sqref="D19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</cols>
  <sheetData>
    <row r="1" spans="1:5" x14ac:dyDescent="0.25">
      <c r="A1" t="s">
        <v>0</v>
      </c>
      <c r="B1" t="s">
        <v>19</v>
      </c>
      <c r="C1" t="s">
        <v>22</v>
      </c>
      <c r="D1" t="s">
        <v>20</v>
      </c>
      <c r="E1" t="s">
        <v>21</v>
      </c>
    </row>
    <row r="3" spans="1:5" x14ac:dyDescent="0.25">
      <c r="A3" t="s">
        <v>1</v>
      </c>
      <c r="B3">
        <v>2</v>
      </c>
      <c r="C3">
        <v>2</v>
      </c>
      <c r="D3">
        <v>4</v>
      </c>
      <c r="E3">
        <v>3</v>
      </c>
    </row>
    <row r="4" spans="1:5" x14ac:dyDescent="0.25">
      <c r="A4" t="s">
        <v>2</v>
      </c>
      <c r="B4">
        <v>8</v>
      </c>
      <c r="C4">
        <v>4</v>
      </c>
      <c r="D4">
        <v>4</v>
      </c>
      <c r="E4">
        <v>6</v>
      </c>
    </row>
    <row r="5" spans="1:5" x14ac:dyDescent="0.25">
      <c r="A5" t="s">
        <v>3</v>
      </c>
      <c r="B5">
        <v>12</v>
      </c>
      <c r="C5">
        <v>9</v>
      </c>
      <c r="D5">
        <v>9</v>
      </c>
      <c r="E5">
        <v>9</v>
      </c>
    </row>
    <row r="6" spans="1:5" x14ac:dyDescent="0.25">
      <c r="A6" t="s">
        <v>4</v>
      </c>
      <c r="B6">
        <v>12</v>
      </c>
      <c r="C6">
        <v>12</v>
      </c>
      <c r="D6">
        <v>12</v>
      </c>
      <c r="E6">
        <v>12</v>
      </c>
    </row>
    <row r="7" spans="1:5" x14ac:dyDescent="0.25">
      <c r="A7" t="s">
        <v>5</v>
      </c>
      <c r="B7">
        <v>15</v>
      </c>
      <c r="C7">
        <v>20</v>
      </c>
      <c r="D7">
        <v>20</v>
      </c>
      <c r="E7">
        <v>15</v>
      </c>
    </row>
    <row r="8" spans="1:5" x14ac:dyDescent="0.25">
      <c r="A8" t="s">
        <v>6</v>
      </c>
      <c r="B8">
        <v>18</v>
      </c>
      <c r="C8">
        <v>30</v>
      </c>
      <c r="D8">
        <v>18</v>
      </c>
      <c r="E8">
        <v>18</v>
      </c>
    </row>
    <row r="9" spans="1:5" x14ac:dyDescent="0.25">
      <c r="A9" t="s">
        <v>7</v>
      </c>
      <c r="B9">
        <f>B3+B4+B5+B6+B7+B8</f>
        <v>67</v>
      </c>
      <c r="C9">
        <f>C3+C4+C5+C6+C7+C8</f>
        <v>77</v>
      </c>
      <c r="D9">
        <f>D3+D4+D5+D6+D7+D8</f>
        <v>67</v>
      </c>
      <c r="E9">
        <f>E3+E4+E5+E6+E7+E8</f>
        <v>63</v>
      </c>
    </row>
    <row r="10" spans="1:5" x14ac:dyDescent="0.25">
      <c r="A10" t="s">
        <v>23</v>
      </c>
      <c r="B10">
        <f>IF(B9&gt;62,B9+50,B9)</f>
        <v>117</v>
      </c>
      <c r="C10">
        <f>IF(C9&gt;62,C9+50,C9)</f>
        <v>127</v>
      </c>
      <c r="D10">
        <f>IF(D9&gt;62,D9+50,D9)</f>
        <v>117</v>
      </c>
      <c r="E10">
        <f>IF(E9&gt;62,E9+50,E9)</f>
        <v>113</v>
      </c>
    </row>
    <row r="12" spans="1:5" x14ac:dyDescent="0.25">
      <c r="A12" t="s">
        <v>8</v>
      </c>
      <c r="B12">
        <v>8</v>
      </c>
      <c r="C12">
        <v>12</v>
      </c>
      <c r="D12">
        <v>10</v>
      </c>
      <c r="E12">
        <v>6</v>
      </c>
    </row>
    <row r="13" spans="1:5" x14ac:dyDescent="0.25">
      <c r="A13" t="s">
        <v>9</v>
      </c>
      <c r="B13">
        <v>22</v>
      </c>
      <c r="C13">
        <v>22</v>
      </c>
      <c r="D13">
        <v>14</v>
      </c>
      <c r="E13">
        <v>14</v>
      </c>
    </row>
    <row r="14" spans="1:5" x14ac:dyDescent="0.25">
      <c r="A14" t="s">
        <v>10</v>
      </c>
      <c r="B14">
        <v>18</v>
      </c>
      <c r="C14">
        <v>15</v>
      </c>
      <c r="D14">
        <v>15</v>
      </c>
      <c r="E14">
        <v>15</v>
      </c>
    </row>
    <row r="15" spans="1:5" x14ac:dyDescent="0.25">
      <c r="A15" t="s">
        <v>11</v>
      </c>
      <c r="B15">
        <v>0</v>
      </c>
      <c r="C15">
        <v>0</v>
      </c>
      <c r="D15">
        <v>12</v>
      </c>
      <c r="E15">
        <v>0</v>
      </c>
    </row>
    <row r="16" spans="1:5" x14ac:dyDescent="0.25">
      <c r="A16" t="s">
        <v>12</v>
      </c>
      <c r="B16">
        <v>22</v>
      </c>
      <c r="C16">
        <v>0</v>
      </c>
      <c r="D16">
        <v>26</v>
      </c>
      <c r="E16">
        <v>19</v>
      </c>
    </row>
    <row r="17" spans="1:5" x14ac:dyDescent="0.25">
      <c r="A17" t="s">
        <v>13</v>
      </c>
      <c r="B17">
        <v>0</v>
      </c>
      <c r="C17">
        <v>0</v>
      </c>
      <c r="D17">
        <v>0</v>
      </c>
      <c r="E17">
        <v>15</v>
      </c>
    </row>
    <row r="18" spans="1:5" x14ac:dyDescent="0.25">
      <c r="A18" t="s">
        <v>14</v>
      </c>
      <c r="B18">
        <v>0</v>
      </c>
      <c r="C18">
        <v>20</v>
      </c>
      <c r="D18">
        <v>0</v>
      </c>
      <c r="E18">
        <v>0</v>
      </c>
    </row>
    <row r="19" spans="1:5" x14ac:dyDescent="0.25">
      <c r="A19" t="s">
        <v>15</v>
      </c>
      <c r="B19">
        <v>0</v>
      </c>
      <c r="C19">
        <v>50</v>
      </c>
      <c r="D19">
        <v>0</v>
      </c>
      <c r="E19">
        <v>0</v>
      </c>
    </row>
    <row r="20" spans="1:5" x14ac:dyDescent="0.25">
      <c r="A20" t="s">
        <v>16</v>
      </c>
      <c r="B20">
        <v>25</v>
      </c>
      <c r="C20">
        <v>27</v>
      </c>
      <c r="D20">
        <v>24</v>
      </c>
      <c r="E20">
        <v>24</v>
      </c>
    </row>
    <row r="22" spans="1:5" x14ac:dyDescent="0.25">
      <c r="A22" t="s">
        <v>17</v>
      </c>
      <c r="B22">
        <f>B10+B12+B13+B14+B15+B16+B17+B18+B19+B20</f>
        <v>212</v>
      </c>
      <c r="C22">
        <f>C10+C12+C13+C14+C15+C16+C17+C18+C19+C20</f>
        <v>273</v>
      </c>
      <c r="D22">
        <f>D10+D12+D13+D14+D15+D16+D17+D18+D19+D20</f>
        <v>218</v>
      </c>
      <c r="E22">
        <f>E10+E12+E13+E14+E15+E16+E17+E18+E19+E20</f>
        <v>206</v>
      </c>
    </row>
    <row r="23" spans="1:5" x14ac:dyDescent="0.25">
      <c r="A23" t="s">
        <v>18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3"/>
  <dimension ref="A1:E23"/>
  <sheetViews>
    <sheetView workbookViewId="0">
      <selection activeCell="B11" sqref="B11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</cols>
  <sheetData>
    <row r="1" spans="1:5" x14ac:dyDescent="0.25">
      <c r="A1" t="s">
        <v>0</v>
      </c>
      <c r="B1" t="s">
        <v>22</v>
      </c>
      <c r="C1" t="s">
        <v>19</v>
      </c>
      <c r="D1" t="s">
        <v>20</v>
      </c>
      <c r="E1" t="s">
        <v>21</v>
      </c>
    </row>
    <row r="3" spans="1:5" x14ac:dyDescent="0.25">
      <c r="A3" t="s">
        <v>1</v>
      </c>
      <c r="B3">
        <v>2</v>
      </c>
      <c r="C3">
        <v>1</v>
      </c>
      <c r="D3">
        <v>3</v>
      </c>
      <c r="E3">
        <v>4</v>
      </c>
    </row>
    <row r="4" spans="1:5" x14ac:dyDescent="0.25">
      <c r="A4" t="s">
        <v>2</v>
      </c>
      <c r="B4">
        <v>4</v>
      </c>
      <c r="C4">
        <v>8</v>
      </c>
      <c r="D4">
        <v>2</v>
      </c>
      <c r="E4">
        <v>6</v>
      </c>
    </row>
    <row r="5" spans="1:5" x14ac:dyDescent="0.25">
      <c r="A5" t="s">
        <v>3</v>
      </c>
      <c r="B5">
        <v>12</v>
      </c>
      <c r="C5">
        <v>6</v>
      </c>
      <c r="D5">
        <v>9</v>
      </c>
      <c r="E5">
        <v>9</v>
      </c>
    </row>
    <row r="6" spans="1:5" x14ac:dyDescent="0.25">
      <c r="A6" t="s">
        <v>4</v>
      </c>
      <c r="B6">
        <v>16</v>
      </c>
      <c r="C6">
        <v>12</v>
      </c>
      <c r="D6">
        <v>16</v>
      </c>
      <c r="E6">
        <v>12</v>
      </c>
    </row>
    <row r="7" spans="1:5" x14ac:dyDescent="0.25">
      <c r="A7" t="s">
        <v>5</v>
      </c>
      <c r="B7">
        <v>5</v>
      </c>
      <c r="C7">
        <v>15</v>
      </c>
      <c r="D7">
        <v>15</v>
      </c>
      <c r="E7">
        <v>15</v>
      </c>
    </row>
    <row r="9" spans="1:5" ht="17.25" customHeight="1" x14ac:dyDescent="0.25">
      <c r="A9" t="s">
        <v>6</v>
      </c>
      <c r="B9">
        <v>24</v>
      </c>
      <c r="C9">
        <v>24</v>
      </c>
      <c r="D9">
        <v>18</v>
      </c>
      <c r="E9">
        <v>18</v>
      </c>
    </row>
    <row r="10" spans="1:5" ht="31.5" customHeight="1" x14ac:dyDescent="0.45">
      <c r="A10" s="6" t="s">
        <v>7</v>
      </c>
      <c r="B10" s="6">
        <f>IF(SUM(B3:B9)&gt;62,SUM(B3:B9)+50,SUM(B3:B9))</f>
        <v>113</v>
      </c>
      <c r="C10" s="6">
        <f>IF(SUM(C3:C9)&gt;62,SUM(C3:C9)+50,SUM(C3:C9))</f>
        <v>116</v>
      </c>
      <c r="D10" s="6">
        <f>IF(SUM(D3:D9)&gt;62,SUM(D3:D9)+50,SUM(D3:D9))</f>
        <v>113</v>
      </c>
      <c r="E10" s="6">
        <f>IF(SUM(E3:E9)&gt;62,SUM(E3:E9)+50,SUM(E3:E9))</f>
        <v>114</v>
      </c>
    </row>
    <row r="11" spans="1:5" ht="21.75" customHeight="1" x14ac:dyDescent="0.25"/>
    <row r="12" spans="1:5" x14ac:dyDescent="0.25">
      <c r="A12" t="s">
        <v>8</v>
      </c>
      <c r="B12">
        <v>12</v>
      </c>
      <c r="C12">
        <v>8</v>
      </c>
      <c r="D12">
        <v>12</v>
      </c>
      <c r="E12">
        <v>12</v>
      </c>
    </row>
    <row r="13" spans="1:5" x14ac:dyDescent="0.25">
      <c r="A13" t="s">
        <v>9</v>
      </c>
      <c r="B13">
        <v>22</v>
      </c>
      <c r="C13">
        <v>18</v>
      </c>
      <c r="D13">
        <v>18</v>
      </c>
      <c r="E13">
        <v>22</v>
      </c>
    </row>
    <row r="14" spans="1:5" x14ac:dyDescent="0.25">
      <c r="A14" t="s">
        <v>10</v>
      </c>
      <c r="B14">
        <v>12</v>
      </c>
      <c r="C14">
        <v>15</v>
      </c>
      <c r="D14">
        <v>9</v>
      </c>
      <c r="E14">
        <v>15</v>
      </c>
    </row>
    <row r="15" spans="1:5" x14ac:dyDescent="0.25">
      <c r="A15" t="s">
        <v>11</v>
      </c>
      <c r="B15">
        <v>24</v>
      </c>
      <c r="C15">
        <v>24</v>
      </c>
      <c r="D15">
        <v>0</v>
      </c>
      <c r="E15">
        <v>20</v>
      </c>
    </row>
    <row r="16" spans="1:5" x14ac:dyDescent="0.25">
      <c r="A16" t="s">
        <v>12</v>
      </c>
      <c r="B16">
        <v>28</v>
      </c>
      <c r="C16">
        <v>24</v>
      </c>
      <c r="D16">
        <v>0</v>
      </c>
      <c r="E16">
        <v>28</v>
      </c>
    </row>
    <row r="17" spans="1:5" x14ac:dyDescent="0.25">
      <c r="A17" t="s">
        <v>13</v>
      </c>
      <c r="B17">
        <v>0</v>
      </c>
      <c r="C17">
        <v>15</v>
      </c>
      <c r="D17">
        <v>0</v>
      </c>
      <c r="E17">
        <v>15</v>
      </c>
    </row>
    <row r="18" spans="1:5" x14ac:dyDescent="0.25">
      <c r="A18" t="s">
        <v>14</v>
      </c>
      <c r="B18">
        <v>20</v>
      </c>
      <c r="C18">
        <v>20</v>
      </c>
      <c r="D18">
        <v>0</v>
      </c>
      <c r="E18">
        <v>0</v>
      </c>
    </row>
    <row r="19" spans="1:5" x14ac:dyDescent="0.25">
      <c r="A19" t="s">
        <v>15</v>
      </c>
      <c r="B19">
        <v>50</v>
      </c>
      <c r="C19">
        <v>0</v>
      </c>
      <c r="D19">
        <v>0</v>
      </c>
      <c r="E19">
        <v>0</v>
      </c>
    </row>
    <row r="20" spans="1:5" x14ac:dyDescent="0.25">
      <c r="A20" t="s">
        <v>16</v>
      </c>
      <c r="B20">
        <v>25</v>
      </c>
      <c r="C20">
        <v>22</v>
      </c>
      <c r="D20">
        <v>24</v>
      </c>
      <c r="E20">
        <v>21</v>
      </c>
    </row>
    <row r="22" spans="1:5" ht="28.5" x14ac:dyDescent="0.45">
      <c r="A22" s="5" t="s">
        <v>17</v>
      </c>
      <c r="B22" s="4">
        <f>B10+B12+B13+B14+B15+B16+B17+B18+B19+B20</f>
        <v>306</v>
      </c>
      <c r="C22" s="4">
        <f>C10+C12+C13+C14+C15+C16+C17+C18+C19+C20</f>
        <v>262</v>
      </c>
      <c r="D22" s="4">
        <f>D10+D12+D13+D14+D15+D16+D17+D18+D19+D20</f>
        <v>176</v>
      </c>
      <c r="E22" s="4">
        <f>E10+E12+E13+E14+E15+E16+E17+E18+E19+E20</f>
        <v>247</v>
      </c>
    </row>
    <row r="23" spans="1:5" ht="28.5" x14ac:dyDescent="0.45">
      <c r="A23" s="3" t="s">
        <v>18</v>
      </c>
      <c r="B23" s="3">
        <f>RANK(B22,B22:E22,0)</f>
        <v>1</v>
      </c>
      <c r="C23" s="3">
        <f>RANK(C22,B22:E22,0)</f>
        <v>2</v>
      </c>
      <c r="D23" s="3">
        <f>RANK(D22,B22:E22,0)</f>
        <v>4</v>
      </c>
      <c r="E23" s="3">
        <f>RANK(E22,B22:E22,0)</f>
        <v>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4"/>
  <dimension ref="A1:E23"/>
  <sheetViews>
    <sheetView workbookViewId="0">
      <selection activeCell="E9" sqref="E9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</cols>
  <sheetData>
    <row r="1" spans="1:5" x14ac:dyDescent="0.25">
      <c r="A1" t="s">
        <v>0</v>
      </c>
      <c r="B1" t="s">
        <v>22</v>
      </c>
      <c r="C1" t="s">
        <v>19</v>
      </c>
      <c r="D1" t="s">
        <v>20</v>
      </c>
      <c r="E1" t="s">
        <v>21</v>
      </c>
    </row>
    <row r="3" spans="1:5" x14ac:dyDescent="0.25">
      <c r="A3" t="s">
        <v>1</v>
      </c>
      <c r="B3">
        <v>0</v>
      </c>
      <c r="C3">
        <v>3</v>
      </c>
      <c r="D3">
        <v>2</v>
      </c>
      <c r="E3">
        <v>3</v>
      </c>
    </row>
    <row r="4" spans="1:5" x14ac:dyDescent="0.25">
      <c r="A4" t="s">
        <v>2</v>
      </c>
      <c r="B4">
        <v>10</v>
      </c>
      <c r="C4">
        <v>0</v>
      </c>
      <c r="D4">
        <v>6</v>
      </c>
      <c r="E4">
        <v>8</v>
      </c>
    </row>
    <row r="5" spans="1:5" x14ac:dyDescent="0.25">
      <c r="A5" t="s">
        <v>3</v>
      </c>
      <c r="B5">
        <v>6</v>
      </c>
      <c r="C5">
        <v>9</v>
      </c>
      <c r="D5">
        <v>12</v>
      </c>
      <c r="E5">
        <v>9</v>
      </c>
    </row>
    <row r="6" spans="1:5" x14ac:dyDescent="0.25">
      <c r="A6" t="s">
        <v>4</v>
      </c>
      <c r="B6">
        <v>12</v>
      </c>
      <c r="C6">
        <v>12</v>
      </c>
      <c r="D6">
        <v>4</v>
      </c>
      <c r="E6">
        <v>8</v>
      </c>
    </row>
    <row r="7" spans="1:5" x14ac:dyDescent="0.25">
      <c r="A7" t="s">
        <v>5</v>
      </c>
      <c r="B7">
        <v>15</v>
      </c>
      <c r="C7">
        <v>15</v>
      </c>
      <c r="D7">
        <v>15</v>
      </c>
      <c r="E7">
        <v>15</v>
      </c>
    </row>
    <row r="8" spans="1:5" ht="17.25" customHeight="1" x14ac:dyDescent="0.25">
      <c r="A8" t="s">
        <v>6</v>
      </c>
      <c r="B8">
        <v>18</v>
      </c>
      <c r="C8">
        <v>18</v>
      </c>
      <c r="D8">
        <v>24</v>
      </c>
      <c r="E8">
        <v>24</v>
      </c>
    </row>
    <row r="9" spans="1:5" ht="17.25" customHeight="1" x14ac:dyDescent="0.25"/>
    <row r="10" spans="1:5" ht="31.5" customHeight="1" x14ac:dyDescent="0.45">
      <c r="A10" s="6" t="s">
        <v>7</v>
      </c>
      <c r="B10" s="6">
        <f>IF(SUM(B3:B8)&gt;62,SUM(B3:B8)+50,SUM(B3:B8))</f>
        <v>61</v>
      </c>
      <c r="C10" s="6">
        <f>IF(SUM(C3:C8)&gt;62,SUM(C3:C8)+50,SUM(C3:C8))</f>
        <v>57</v>
      </c>
      <c r="D10" s="6">
        <f>IF(SUM(D3:D8)&gt;62,SUM(D3:D8)+50,SUM(D3:D8))</f>
        <v>113</v>
      </c>
      <c r="E10" s="6">
        <f>IF(SUM(E3:E8)&gt;62,SUM(E3:E8)+50,SUM(E3:E8))</f>
        <v>117</v>
      </c>
    </row>
    <row r="11" spans="1:5" ht="21.75" customHeight="1" x14ac:dyDescent="0.25"/>
    <row r="12" spans="1:5" x14ac:dyDescent="0.25">
      <c r="A12" t="s">
        <v>8</v>
      </c>
      <c r="B12">
        <v>12</v>
      </c>
      <c r="C12">
        <v>8</v>
      </c>
      <c r="D12">
        <v>10</v>
      </c>
      <c r="E12">
        <v>10</v>
      </c>
    </row>
    <row r="13" spans="1:5" x14ac:dyDescent="0.25">
      <c r="A13" t="s">
        <v>9</v>
      </c>
      <c r="B13">
        <v>18</v>
      </c>
      <c r="C13">
        <v>22</v>
      </c>
      <c r="D13">
        <v>14</v>
      </c>
      <c r="E13">
        <v>18</v>
      </c>
    </row>
    <row r="14" spans="1:5" x14ac:dyDescent="0.25">
      <c r="A14" t="s">
        <v>10</v>
      </c>
      <c r="B14">
        <v>0</v>
      </c>
      <c r="C14">
        <v>0</v>
      </c>
      <c r="D14">
        <v>15</v>
      </c>
      <c r="E14">
        <v>15</v>
      </c>
    </row>
    <row r="15" spans="1:5" x14ac:dyDescent="0.25">
      <c r="A15" t="s">
        <v>11</v>
      </c>
      <c r="B15">
        <v>20</v>
      </c>
      <c r="C15">
        <v>0</v>
      </c>
      <c r="D15">
        <v>20</v>
      </c>
      <c r="E15">
        <v>20</v>
      </c>
    </row>
    <row r="16" spans="1:5" x14ac:dyDescent="0.25">
      <c r="A16" t="s">
        <v>12</v>
      </c>
      <c r="B16">
        <v>21</v>
      </c>
      <c r="C16">
        <v>0</v>
      </c>
      <c r="D16">
        <v>22</v>
      </c>
      <c r="E16">
        <v>24</v>
      </c>
    </row>
    <row r="17" spans="1:5" x14ac:dyDescent="0.25">
      <c r="A17" t="s">
        <v>13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14</v>
      </c>
      <c r="B18">
        <v>0</v>
      </c>
      <c r="C18">
        <v>0</v>
      </c>
      <c r="D18">
        <v>20</v>
      </c>
      <c r="E18">
        <v>0</v>
      </c>
    </row>
    <row r="19" spans="1:5" x14ac:dyDescent="0.25">
      <c r="A19" t="s">
        <v>15</v>
      </c>
      <c r="B19">
        <v>0</v>
      </c>
      <c r="C19">
        <v>50</v>
      </c>
      <c r="D19">
        <v>0</v>
      </c>
      <c r="E19">
        <v>0</v>
      </c>
    </row>
    <row r="20" spans="1:5" x14ac:dyDescent="0.25">
      <c r="A20" t="s">
        <v>16</v>
      </c>
      <c r="B20">
        <v>23</v>
      </c>
      <c r="C20">
        <v>20</v>
      </c>
      <c r="D20">
        <v>27</v>
      </c>
      <c r="E20">
        <v>25</v>
      </c>
    </row>
    <row r="22" spans="1:5" ht="28.5" x14ac:dyDescent="0.45">
      <c r="A22" s="5" t="s">
        <v>17</v>
      </c>
      <c r="B22" s="4">
        <f>B10+B12+B13+B14+B15+B16+B17+B18+B19+B20</f>
        <v>155</v>
      </c>
      <c r="C22" s="4">
        <f>C10+C12+C13+C14+C15+C16+C17+C18+C19+C20</f>
        <v>157</v>
      </c>
      <c r="D22" s="4">
        <f>D10+D12+D13+D14+D15+D16+D17+D18+D19+D20</f>
        <v>241</v>
      </c>
      <c r="E22" s="4">
        <f>E10+E12+E13+E14+E15+E16+E17+E18+E19+E20</f>
        <v>229</v>
      </c>
    </row>
    <row r="23" spans="1:5" ht="28.5" x14ac:dyDescent="0.45">
      <c r="A23" s="3" t="s">
        <v>18</v>
      </c>
      <c r="B23" s="3">
        <f>RANK(B22,B22:E22,0)</f>
        <v>4</v>
      </c>
      <c r="C23" s="3">
        <f>RANK(C22,B22:E22,0)</f>
        <v>3</v>
      </c>
      <c r="D23" s="3">
        <f>RANK(D22,B22:E22,0)</f>
        <v>1</v>
      </c>
      <c r="E23" s="3">
        <f>RANK(E22,B22:E22,0)</f>
        <v>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5"/>
  <dimension ref="A1:E23"/>
  <sheetViews>
    <sheetView workbookViewId="0">
      <selection activeCell="E9" sqref="E9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</cols>
  <sheetData>
    <row r="1" spans="1:5" x14ac:dyDescent="0.25">
      <c r="A1" t="s">
        <v>77</v>
      </c>
      <c r="B1" t="s">
        <v>22</v>
      </c>
      <c r="C1" t="s">
        <v>19</v>
      </c>
      <c r="D1" t="s">
        <v>20</v>
      </c>
      <c r="E1" t="s">
        <v>21</v>
      </c>
    </row>
    <row r="3" spans="1:5" x14ac:dyDescent="0.25">
      <c r="A3" t="s">
        <v>1</v>
      </c>
      <c r="B3">
        <v>2</v>
      </c>
      <c r="C3">
        <v>2</v>
      </c>
      <c r="D3">
        <v>3</v>
      </c>
      <c r="E3">
        <v>3</v>
      </c>
    </row>
    <row r="4" spans="1:5" x14ac:dyDescent="0.25">
      <c r="A4" t="s">
        <v>2</v>
      </c>
      <c r="B4">
        <v>8</v>
      </c>
      <c r="C4">
        <v>6</v>
      </c>
      <c r="D4">
        <v>4</v>
      </c>
      <c r="E4">
        <v>4</v>
      </c>
    </row>
    <row r="5" spans="1:5" x14ac:dyDescent="0.25">
      <c r="A5" t="s">
        <v>3</v>
      </c>
      <c r="B5">
        <v>9</v>
      </c>
      <c r="C5">
        <v>6</v>
      </c>
      <c r="D5">
        <v>12</v>
      </c>
      <c r="E5">
        <v>12</v>
      </c>
    </row>
    <row r="6" spans="1:5" x14ac:dyDescent="0.25">
      <c r="A6" t="s">
        <v>4</v>
      </c>
      <c r="B6">
        <v>16</v>
      </c>
      <c r="C6">
        <v>12</v>
      </c>
      <c r="D6">
        <v>16</v>
      </c>
      <c r="E6">
        <v>12</v>
      </c>
    </row>
    <row r="7" spans="1:5" x14ac:dyDescent="0.25">
      <c r="A7" t="s">
        <v>5</v>
      </c>
      <c r="B7">
        <v>20</v>
      </c>
      <c r="C7">
        <v>20</v>
      </c>
      <c r="D7">
        <v>15</v>
      </c>
      <c r="E7">
        <v>15</v>
      </c>
    </row>
    <row r="8" spans="1:5" ht="17.25" customHeight="1" x14ac:dyDescent="0.25">
      <c r="A8" t="s">
        <v>6</v>
      </c>
      <c r="B8">
        <v>24</v>
      </c>
      <c r="C8">
        <v>18</v>
      </c>
      <c r="D8">
        <v>18</v>
      </c>
      <c r="E8">
        <v>18</v>
      </c>
    </row>
    <row r="9" spans="1:5" ht="17.25" customHeight="1" x14ac:dyDescent="0.25"/>
    <row r="10" spans="1:5" ht="31.5" customHeight="1" x14ac:dyDescent="0.45">
      <c r="A10" s="6" t="s">
        <v>7</v>
      </c>
      <c r="B10" s="6">
        <f>IF(SUM(B3:B8)&gt;62,SUM(B3:B8)+50,SUM(B3:B8))</f>
        <v>129</v>
      </c>
      <c r="C10" s="6">
        <f>IF(SUM(C3:C8)&gt;62,SUM(C3:C8)+50,SUM(C3:C8))</f>
        <v>114</v>
      </c>
      <c r="D10" s="6">
        <f>IF(SUM(D3:D8)&gt;62,SUM(D3:D8)+50,SUM(D3:D8))</f>
        <v>118</v>
      </c>
      <c r="E10" s="6">
        <f>IF(SUM(E3:E8)&gt;62,SUM(E3:E8)+50,SUM(E3:E8))</f>
        <v>114</v>
      </c>
    </row>
    <row r="11" spans="1:5" ht="21.75" customHeight="1" x14ac:dyDescent="0.25"/>
    <row r="12" spans="1:5" x14ac:dyDescent="0.25">
      <c r="A12" t="s">
        <v>8</v>
      </c>
      <c r="B12">
        <v>12</v>
      </c>
      <c r="C12">
        <v>12</v>
      </c>
      <c r="D12">
        <v>12</v>
      </c>
      <c r="E12">
        <v>12</v>
      </c>
    </row>
    <row r="13" spans="1:5" x14ac:dyDescent="0.25">
      <c r="A13" t="s">
        <v>9</v>
      </c>
      <c r="B13">
        <v>22</v>
      </c>
      <c r="C13">
        <v>12</v>
      </c>
      <c r="D13">
        <v>20</v>
      </c>
      <c r="E13">
        <v>20</v>
      </c>
    </row>
    <row r="14" spans="1:5" x14ac:dyDescent="0.25">
      <c r="A14" t="s">
        <v>10</v>
      </c>
      <c r="B14">
        <v>18</v>
      </c>
      <c r="C14">
        <v>15</v>
      </c>
      <c r="D14">
        <v>15</v>
      </c>
      <c r="E14">
        <v>18</v>
      </c>
    </row>
    <row r="15" spans="1:5" x14ac:dyDescent="0.25">
      <c r="A15" t="s">
        <v>11</v>
      </c>
      <c r="B15">
        <v>24</v>
      </c>
      <c r="C15">
        <v>0</v>
      </c>
      <c r="D15">
        <v>16</v>
      </c>
      <c r="E15">
        <v>24</v>
      </c>
    </row>
    <row r="16" spans="1:5" x14ac:dyDescent="0.25">
      <c r="A16" t="s">
        <v>12</v>
      </c>
      <c r="B16">
        <v>27</v>
      </c>
      <c r="C16">
        <v>24</v>
      </c>
      <c r="D16">
        <v>27</v>
      </c>
      <c r="E16">
        <v>28</v>
      </c>
    </row>
    <row r="17" spans="1:5" x14ac:dyDescent="0.25">
      <c r="A17" t="s">
        <v>13</v>
      </c>
      <c r="B17">
        <v>15</v>
      </c>
      <c r="C17">
        <v>0</v>
      </c>
      <c r="D17">
        <v>0</v>
      </c>
      <c r="E17">
        <v>0</v>
      </c>
    </row>
    <row r="18" spans="1:5" x14ac:dyDescent="0.25">
      <c r="A18" t="s">
        <v>14</v>
      </c>
      <c r="B18">
        <v>20</v>
      </c>
      <c r="C18">
        <v>0</v>
      </c>
      <c r="D18">
        <v>0</v>
      </c>
      <c r="E18">
        <v>20</v>
      </c>
    </row>
    <row r="19" spans="1:5" x14ac:dyDescent="0.25">
      <c r="A19" t="s">
        <v>15</v>
      </c>
      <c r="B19">
        <v>50</v>
      </c>
      <c r="C19">
        <v>0</v>
      </c>
      <c r="D19">
        <v>0</v>
      </c>
      <c r="E19">
        <v>0</v>
      </c>
    </row>
    <row r="20" spans="1:5" x14ac:dyDescent="0.25">
      <c r="A20" t="s">
        <v>16</v>
      </c>
      <c r="B20">
        <v>22</v>
      </c>
      <c r="C20">
        <v>23</v>
      </c>
      <c r="D20">
        <v>19</v>
      </c>
      <c r="E20">
        <v>21</v>
      </c>
    </row>
    <row r="22" spans="1:5" ht="28.5" x14ac:dyDescent="0.45">
      <c r="A22" s="5" t="s">
        <v>17</v>
      </c>
      <c r="B22" s="4">
        <f>B10+B12+B13+B14+B15+B16+B17+B18+B19+B20</f>
        <v>339</v>
      </c>
      <c r="C22" s="4">
        <f>C10+C12+C13+C14+C15+C16+C17+C18+C19+C20</f>
        <v>200</v>
      </c>
      <c r="D22" s="4">
        <f>D10+D12+D13+D14+D15+D16+D17+D18+D19+D20</f>
        <v>227</v>
      </c>
      <c r="E22" s="4">
        <f>E10+E12+E13+E14+E15+E16+E17+E18+E19+E20</f>
        <v>257</v>
      </c>
    </row>
    <row r="23" spans="1:5" ht="28.5" x14ac:dyDescent="0.45">
      <c r="A23" s="3" t="s">
        <v>18</v>
      </c>
      <c r="B23" s="3">
        <f>RANK(B22,B22:E22,0)</f>
        <v>1</v>
      </c>
      <c r="C23" s="3">
        <f>RANK(C22,B22:E22,0)</f>
        <v>4</v>
      </c>
      <c r="D23" s="3">
        <f>RANK(D22,B22:E22,0)</f>
        <v>3</v>
      </c>
      <c r="E23" s="3">
        <f>RANK(E22,B22:E22,0)</f>
        <v>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6"/>
  <dimension ref="A1:E23"/>
  <sheetViews>
    <sheetView workbookViewId="0">
      <selection activeCell="E9" sqref="E9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</cols>
  <sheetData>
    <row r="1" spans="1:5" x14ac:dyDescent="0.25">
      <c r="A1" t="s">
        <v>78</v>
      </c>
      <c r="B1" t="s">
        <v>22</v>
      </c>
      <c r="C1" t="s">
        <v>19</v>
      </c>
      <c r="D1" t="s">
        <v>20</v>
      </c>
      <c r="E1" t="s">
        <v>21</v>
      </c>
    </row>
    <row r="3" spans="1:5" x14ac:dyDescent="0.25">
      <c r="A3" t="s">
        <v>1</v>
      </c>
      <c r="B3">
        <v>3</v>
      </c>
      <c r="C3">
        <v>2</v>
      </c>
      <c r="D3">
        <v>4</v>
      </c>
      <c r="E3">
        <v>4</v>
      </c>
    </row>
    <row r="4" spans="1:5" x14ac:dyDescent="0.25">
      <c r="A4" t="s">
        <v>2</v>
      </c>
      <c r="B4">
        <v>6</v>
      </c>
      <c r="C4">
        <v>8</v>
      </c>
      <c r="D4">
        <v>8</v>
      </c>
      <c r="E4">
        <v>8</v>
      </c>
    </row>
    <row r="5" spans="1:5" x14ac:dyDescent="0.25">
      <c r="A5" t="s">
        <v>3</v>
      </c>
      <c r="B5">
        <v>15</v>
      </c>
      <c r="C5">
        <v>9</v>
      </c>
      <c r="D5">
        <v>6</v>
      </c>
      <c r="E5">
        <v>9</v>
      </c>
    </row>
    <row r="6" spans="1:5" x14ac:dyDescent="0.25">
      <c r="A6" t="s">
        <v>4</v>
      </c>
      <c r="B6">
        <v>12</v>
      </c>
      <c r="C6">
        <v>12</v>
      </c>
      <c r="D6">
        <v>12</v>
      </c>
      <c r="E6">
        <v>12</v>
      </c>
    </row>
    <row r="7" spans="1:5" x14ac:dyDescent="0.25">
      <c r="A7" t="s">
        <v>5</v>
      </c>
      <c r="B7">
        <v>20</v>
      </c>
      <c r="C7">
        <v>15</v>
      </c>
      <c r="D7">
        <v>15</v>
      </c>
      <c r="E7">
        <v>20</v>
      </c>
    </row>
    <row r="8" spans="1:5" ht="17.25" customHeight="1" x14ac:dyDescent="0.25">
      <c r="A8" t="s">
        <v>6</v>
      </c>
      <c r="B8">
        <v>24</v>
      </c>
      <c r="C8">
        <v>18</v>
      </c>
      <c r="D8">
        <v>18</v>
      </c>
      <c r="E8">
        <v>18</v>
      </c>
    </row>
    <row r="9" spans="1:5" ht="17.25" customHeight="1" x14ac:dyDescent="0.25"/>
    <row r="10" spans="1:5" ht="31.5" customHeight="1" x14ac:dyDescent="0.45">
      <c r="A10" s="6" t="s">
        <v>7</v>
      </c>
      <c r="B10" s="6">
        <f>IF(SUM(B3:B8)&gt;62,SUM(B3:B8)+50,SUM(B3:B8))</f>
        <v>130</v>
      </c>
      <c r="C10" s="6">
        <f>IF(SUM(C3:C8)&gt;62,SUM(C3:C8)+50,SUM(C3:C8))</f>
        <v>114</v>
      </c>
      <c r="D10" s="6">
        <f>IF(SUM(D3:D8)&gt;62,SUM(D3:D8)+50,SUM(D3:D8))</f>
        <v>113</v>
      </c>
      <c r="E10" s="6">
        <f>IF(SUM(E3:E8)&gt;62,SUM(E3:E8)+50,SUM(E3:E8))</f>
        <v>121</v>
      </c>
    </row>
    <row r="11" spans="1:5" ht="21.75" customHeight="1" x14ac:dyDescent="0.25"/>
    <row r="12" spans="1:5" x14ac:dyDescent="0.25">
      <c r="A12" t="s">
        <v>8</v>
      </c>
      <c r="B12">
        <v>10</v>
      </c>
      <c r="C12">
        <v>10</v>
      </c>
      <c r="D12">
        <v>10</v>
      </c>
      <c r="E12">
        <v>12</v>
      </c>
    </row>
    <row r="13" spans="1:5" x14ac:dyDescent="0.25">
      <c r="A13" t="s">
        <v>9</v>
      </c>
      <c r="B13">
        <v>22</v>
      </c>
      <c r="C13">
        <v>18</v>
      </c>
      <c r="D13">
        <v>22</v>
      </c>
      <c r="E13">
        <v>22</v>
      </c>
    </row>
    <row r="14" spans="1:5" x14ac:dyDescent="0.25">
      <c r="A14" t="s">
        <v>10</v>
      </c>
      <c r="B14">
        <v>18</v>
      </c>
      <c r="C14">
        <v>15</v>
      </c>
      <c r="D14">
        <v>12</v>
      </c>
      <c r="E14">
        <v>9</v>
      </c>
    </row>
    <row r="15" spans="1:5" x14ac:dyDescent="0.25">
      <c r="A15" t="s">
        <v>11</v>
      </c>
      <c r="B15">
        <v>20</v>
      </c>
      <c r="C15">
        <v>24</v>
      </c>
      <c r="D15">
        <v>20</v>
      </c>
      <c r="E15">
        <v>0</v>
      </c>
    </row>
    <row r="16" spans="1:5" x14ac:dyDescent="0.25">
      <c r="A16" t="s">
        <v>12</v>
      </c>
      <c r="B16">
        <v>27</v>
      </c>
      <c r="C16">
        <v>27</v>
      </c>
      <c r="D16">
        <v>24</v>
      </c>
      <c r="E16">
        <v>28</v>
      </c>
    </row>
    <row r="17" spans="1:5" x14ac:dyDescent="0.25">
      <c r="A17" t="s">
        <v>13</v>
      </c>
      <c r="B17">
        <v>0</v>
      </c>
      <c r="C17">
        <v>15</v>
      </c>
      <c r="D17">
        <v>0</v>
      </c>
      <c r="E17">
        <v>0</v>
      </c>
    </row>
    <row r="18" spans="1:5" x14ac:dyDescent="0.25">
      <c r="A18" t="s">
        <v>14</v>
      </c>
      <c r="B18">
        <v>0</v>
      </c>
      <c r="C18">
        <v>20</v>
      </c>
      <c r="D18">
        <v>0</v>
      </c>
      <c r="E18">
        <v>20</v>
      </c>
    </row>
    <row r="19" spans="1:5" x14ac:dyDescent="0.25">
      <c r="A19" t="s">
        <v>15</v>
      </c>
      <c r="B19">
        <v>50</v>
      </c>
      <c r="C19">
        <v>50</v>
      </c>
      <c r="D19">
        <v>50</v>
      </c>
      <c r="E19">
        <v>50</v>
      </c>
    </row>
    <row r="20" spans="1:5" x14ac:dyDescent="0.25">
      <c r="A20" t="s">
        <v>16</v>
      </c>
      <c r="B20">
        <v>29</v>
      </c>
      <c r="C20">
        <v>27</v>
      </c>
      <c r="D20">
        <v>21</v>
      </c>
      <c r="E20">
        <v>21</v>
      </c>
    </row>
    <row r="22" spans="1:5" ht="28.5" x14ac:dyDescent="0.45">
      <c r="A22" s="5" t="s">
        <v>17</v>
      </c>
      <c r="B22" s="4">
        <f>B10+B12+B13+B14+B15+B16+B17+B18+B19+B20</f>
        <v>306</v>
      </c>
      <c r="C22" s="4">
        <f>C10+C12+C13+C14+C15+C16+C17+C18+C19+C20</f>
        <v>320</v>
      </c>
      <c r="D22" s="4">
        <f>D10+D12+D13+D14+D15+D16+D17+D18+D19+D20</f>
        <v>272</v>
      </c>
      <c r="E22" s="4">
        <f>E10+E12+E13+E14+E15+E16+E17+E18+E19+E20</f>
        <v>283</v>
      </c>
    </row>
    <row r="23" spans="1:5" ht="28.5" x14ac:dyDescent="0.45">
      <c r="A23" s="3" t="s">
        <v>18</v>
      </c>
      <c r="B23" s="3">
        <f>RANK(B22,B22:E22,0)</f>
        <v>2</v>
      </c>
      <c r="C23" s="3">
        <f>RANK(C22,B22:E22,0)</f>
        <v>1</v>
      </c>
      <c r="D23" s="3">
        <f>RANK(D22,B22:E22,0)</f>
        <v>4</v>
      </c>
      <c r="E23" s="3">
        <f>RANK(E22,B22:E22,0)</f>
        <v>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7"/>
  <dimension ref="A1:E23"/>
  <sheetViews>
    <sheetView workbookViewId="0">
      <selection activeCell="E9" sqref="E9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</cols>
  <sheetData>
    <row r="1" spans="1:5" x14ac:dyDescent="0.25">
      <c r="A1" t="s">
        <v>0</v>
      </c>
      <c r="B1" t="s">
        <v>22</v>
      </c>
      <c r="C1" t="s">
        <v>19</v>
      </c>
      <c r="D1" t="s">
        <v>20</v>
      </c>
      <c r="E1" t="s">
        <v>21</v>
      </c>
    </row>
    <row r="3" spans="1:5" x14ac:dyDescent="0.25">
      <c r="A3" t="s">
        <v>1</v>
      </c>
      <c r="B3">
        <v>2</v>
      </c>
      <c r="C3">
        <v>3</v>
      </c>
      <c r="D3">
        <v>3</v>
      </c>
      <c r="E3">
        <v>2</v>
      </c>
    </row>
    <row r="4" spans="1:5" x14ac:dyDescent="0.25">
      <c r="A4" t="s">
        <v>2</v>
      </c>
      <c r="B4">
        <v>4</v>
      </c>
      <c r="C4">
        <v>6</v>
      </c>
      <c r="D4">
        <v>6</v>
      </c>
      <c r="E4">
        <v>8</v>
      </c>
    </row>
    <row r="5" spans="1:5" x14ac:dyDescent="0.25">
      <c r="A5" t="s">
        <v>3</v>
      </c>
      <c r="B5">
        <v>12</v>
      </c>
      <c r="C5">
        <v>9</v>
      </c>
      <c r="D5">
        <v>12</v>
      </c>
      <c r="E5">
        <v>9</v>
      </c>
    </row>
    <row r="6" spans="1:5" x14ac:dyDescent="0.25">
      <c r="A6" t="s">
        <v>4</v>
      </c>
      <c r="B6">
        <v>12</v>
      </c>
      <c r="C6">
        <v>8</v>
      </c>
      <c r="D6">
        <v>16</v>
      </c>
      <c r="E6">
        <v>12</v>
      </c>
    </row>
    <row r="7" spans="1:5" x14ac:dyDescent="0.25">
      <c r="A7" t="s">
        <v>5</v>
      </c>
      <c r="B7">
        <v>15</v>
      </c>
      <c r="C7">
        <v>20</v>
      </c>
      <c r="D7">
        <v>15</v>
      </c>
      <c r="E7">
        <v>15</v>
      </c>
    </row>
    <row r="8" spans="1:5" ht="17.25" customHeight="1" x14ac:dyDescent="0.25">
      <c r="A8" t="s">
        <v>6</v>
      </c>
      <c r="B8">
        <v>24</v>
      </c>
      <c r="C8">
        <v>18</v>
      </c>
      <c r="D8">
        <v>18</v>
      </c>
      <c r="E8">
        <v>18</v>
      </c>
    </row>
    <row r="9" spans="1:5" ht="17.25" customHeight="1" x14ac:dyDescent="0.25"/>
    <row r="10" spans="1:5" ht="31.5" customHeight="1" x14ac:dyDescent="0.45">
      <c r="A10" s="6" t="s">
        <v>7</v>
      </c>
      <c r="B10" s="6">
        <f>IF(SUM(B3:B8)&gt;62,SUM(B3:B8)+50,SUM(B3:B8))</f>
        <v>119</v>
      </c>
      <c r="C10" s="6">
        <f>IF(SUM(C3:C8)&gt;62,SUM(C3:C8)+50,SUM(C3:C8))</f>
        <v>114</v>
      </c>
      <c r="D10" s="6">
        <f>IF(SUM(D3:D8)&gt;62,SUM(D3:D8)+50,SUM(D3:D8))</f>
        <v>120</v>
      </c>
      <c r="E10" s="6">
        <f>IF(SUM(E3:E8)&gt;62,SUM(E3:E8)+50,SUM(E3:E8))</f>
        <v>114</v>
      </c>
    </row>
    <row r="11" spans="1:5" ht="21.75" customHeight="1" x14ac:dyDescent="0.25"/>
    <row r="12" spans="1:5" x14ac:dyDescent="0.25">
      <c r="A12" t="s">
        <v>8</v>
      </c>
      <c r="B12">
        <v>12</v>
      </c>
      <c r="C12">
        <v>8</v>
      </c>
      <c r="D12">
        <v>8</v>
      </c>
      <c r="E12">
        <v>12</v>
      </c>
    </row>
    <row r="13" spans="1:5" x14ac:dyDescent="0.25">
      <c r="A13" t="s">
        <v>9</v>
      </c>
      <c r="B13">
        <v>22</v>
      </c>
      <c r="C13">
        <v>20</v>
      </c>
      <c r="D13">
        <v>14</v>
      </c>
      <c r="E13">
        <v>18</v>
      </c>
    </row>
    <row r="14" spans="1:5" x14ac:dyDescent="0.25">
      <c r="A14" t="s">
        <v>10</v>
      </c>
      <c r="B14">
        <v>18</v>
      </c>
      <c r="C14">
        <v>18</v>
      </c>
      <c r="D14">
        <v>12</v>
      </c>
      <c r="E14">
        <v>12</v>
      </c>
    </row>
    <row r="15" spans="1:5" x14ac:dyDescent="0.25">
      <c r="A15" t="s">
        <v>11</v>
      </c>
      <c r="B15">
        <v>24</v>
      </c>
      <c r="C15">
        <v>16</v>
      </c>
      <c r="D15">
        <v>20</v>
      </c>
      <c r="E15">
        <v>12</v>
      </c>
    </row>
    <row r="16" spans="1:5" x14ac:dyDescent="0.25">
      <c r="A16" t="s">
        <v>12</v>
      </c>
      <c r="B16">
        <v>26</v>
      </c>
      <c r="C16">
        <v>16</v>
      </c>
      <c r="D16">
        <v>26</v>
      </c>
      <c r="E16">
        <v>0</v>
      </c>
    </row>
    <row r="17" spans="1:5" x14ac:dyDescent="0.25">
      <c r="A17" t="s">
        <v>13</v>
      </c>
      <c r="B17">
        <v>0</v>
      </c>
      <c r="C17">
        <v>0</v>
      </c>
      <c r="D17">
        <v>15</v>
      </c>
      <c r="E17">
        <v>15</v>
      </c>
    </row>
    <row r="18" spans="1:5" x14ac:dyDescent="0.25">
      <c r="A18" t="s">
        <v>14</v>
      </c>
      <c r="B18">
        <v>0</v>
      </c>
      <c r="C18">
        <v>20</v>
      </c>
      <c r="D18">
        <v>0</v>
      </c>
      <c r="E18">
        <v>20</v>
      </c>
    </row>
    <row r="19" spans="1:5" x14ac:dyDescent="0.25">
      <c r="A19" t="s">
        <v>15</v>
      </c>
      <c r="B19">
        <v>0</v>
      </c>
      <c r="C19">
        <v>0</v>
      </c>
      <c r="D19">
        <v>50</v>
      </c>
      <c r="E19">
        <v>50</v>
      </c>
    </row>
    <row r="20" spans="1:5" x14ac:dyDescent="0.25">
      <c r="A20" t="s">
        <v>16</v>
      </c>
      <c r="B20">
        <v>24</v>
      </c>
      <c r="C20">
        <v>26</v>
      </c>
      <c r="D20">
        <v>27</v>
      </c>
      <c r="E20">
        <v>20</v>
      </c>
    </row>
    <row r="22" spans="1:5" ht="28.5" x14ac:dyDescent="0.45">
      <c r="A22" s="5" t="s">
        <v>17</v>
      </c>
      <c r="B22" s="4">
        <f>B10+B12+B13+B14+B15+B16+B17+B18+B19+B20</f>
        <v>245</v>
      </c>
      <c r="C22" s="4">
        <f>C10+C12+C13+C14+C15+C16+C17+C18+C19+C20</f>
        <v>238</v>
      </c>
      <c r="D22" s="4">
        <f>D10+D12+D13+D14+D15+D16+D17+D18+D19+D20</f>
        <v>292</v>
      </c>
      <c r="E22" s="4">
        <f>E10+E12+E13+E14+E15+E16+E17+E18+E19+E20</f>
        <v>273</v>
      </c>
    </row>
    <row r="23" spans="1:5" ht="28.5" x14ac:dyDescent="0.45">
      <c r="A23" s="3" t="s">
        <v>18</v>
      </c>
      <c r="B23" s="3">
        <f>RANK(B22,B22:E22,0)</f>
        <v>3</v>
      </c>
      <c r="C23" s="3">
        <f>RANK(C22,B22:E22,0)</f>
        <v>4</v>
      </c>
      <c r="D23" s="3">
        <f>RANK(D22,B22:E22,0)</f>
        <v>1</v>
      </c>
      <c r="E23" s="3">
        <f>RANK(E22,B22:E22,0)</f>
        <v>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8"/>
  <dimension ref="A1:E23"/>
  <sheetViews>
    <sheetView workbookViewId="0">
      <selection activeCell="E9" sqref="E9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</cols>
  <sheetData>
    <row r="1" spans="1:5" x14ac:dyDescent="0.25">
      <c r="A1" t="s">
        <v>0</v>
      </c>
      <c r="B1" t="s">
        <v>22</v>
      </c>
      <c r="C1" t="s">
        <v>19</v>
      </c>
      <c r="D1" t="s">
        <v>20</v>
      </c>
      <c r="E1" t="s">
        <v>21</v>
      </c>
    </row>
    <row r="3" spans="1:5" x14ac:dyDescent="0.25">
      <c r="A3" t="s">
        <v>1</v>
      </c>
      <c r="B3">
        <v>4</v>
      </c>
      <c r="C3">
        <v>2</v>
      </c>
      <c r="D3">
        <v>4</v>
      </c>
      <c r="E3">
        <v>4</v>
      </c>
    </row>
    <row r="4" spans="1:5" x14ac:dyDescent="0.25">
      <c r="A4" t="s">
        <v>2</v>
      </c>
      <c r="B4">
        <v>6</v>
      </c>
      <c r="C4">
        <v>4</v>
      </c>
      <c r="D4">
        <v>6</v>
      </c>
      <c r="E4">
        <v>6</v>
      </c>
    </row>
    <row r="5" spans="1:5" x14ac:dyDescent="0.25">
      <c r="A5" t="s">
        <v>3</v>
      </c>
      <c r="B5">
        <v>9</v>
      </c>
      <c r="C5">
        <v>9</v>
      </c>
      <c r="D5">
        <v>12</v>
      </c>
      <c r="E5">
        <v>9</v>
      </c>
    </row>
    <row r="6" spans="1:5" x14ac:dyDescent="0.25">
      <c r="A6" t="s">
        <v>4</v>
      </c>
      <c r="B6">
        <v>12</v>
      </c>
      <c r="C6">
        <v>16</v>
      </c>
      <c r="D6">
        <v>12</v>
      </c>
      <c r="E6">
        <v>12</v>
      </c>
    </row>
    <row r="7" spans="1:5" x14ac:dyDescent="0.25">
      <c r="A7" t="s">
        <v>5</v>
      </c>
      <c r="B7">
        <v>15</v>
      </c>
      <c r="C7">
        <v>15</v>
      </c>
      <c r="D7">
        <v>5</v>
      </c>
      <c r="E7">
        <v>15</v>
      </c>
    </row>
    <row r="8" spans="1:5" ht="17.25" customHeight="1" x14ac:dyDescent="0.25">
      <c r="A8" t="s">
        <v>6</v>
      </c>
      <c r="B8">
        <v>18</v>
      </c>
      <c r="C8">
        <v>18</v>
      </c>
      <c r="D8">
        <v>24</v>
      </c>
      <c r="E8">
        <v>24</v>
      </c>
    </row>
    <row r="9" spans="1:5" ht="17.25" customHeight="1" x14ac:dyDescent="0.25"/>
    <row r="10" spans="1:5" ht="31.5" customHeight="1" x14ac:dyDescent="0.45">
      <c r="A10" s="6" t="s">
        <v>7</v>
      </c>
      <c r="B10" s="6">
        <f>IF(SUM(B3:B8)&gt;62,SUM(B3:B8)+50,SUM(B3:B8))</f>
        <v>114</v>
      </c>
      <c r="C10" s="6">
        <f>IF(SUM(C3:C8)&gt;62,SUM(C3:C8)+50,SUM(C3:C8))</f>
        <v>114</v>
      </c>
      <c r="D10" s="6">
        <f>IF(SUM(D3:D8)&gt;62,SUM(D3:D8)+50,SUM(D3:D8))</f>
        <v>113</v>
      </c>
      <c r="E10" s="6">
        <f>IF(SUM(E3:E8)&gt;62,SUM(E3:E8)+50,SUM(E3:E8))</f>
        <v>120</v>
      </c>
    </row>
    <row r="11" spans="1:5" ht="21.75" customHeight="1" x14ac:dyDescent="0.25"/>
    <row r="12" spans="1:5" x14ac:dyDescent="0.25">
      <c r="A12" t="s">
        <v>8</v>
      </c>
      <c r="B12">
        <v>8</v>
      </c>
      <c r="C12">
        <v>10</v>
      </c>
      <c r="D12">
        <v>12</v>
      </c>
      <c r="E12">
        <v>10</v>
      </c>
    </row>
    <row r="13" spans="1:5" x14ac:dyDescent="0.25">
      <c r="A13" t="s">
        <v>9</v>
      </c>
      <c r="B13">
        <v>18</v>
      </c>
      <c r="C13">
        <v>16</v>
      </c>
      <c r="D13">
        <v>22</v>
      </c>
      <c r="E13">
        <v>18</v>
      </c>
    </row>
    <row r="14" spans="1:5" x14ac:dyDescent="0.25">
      <c r="A14" t="s">
        <v>10</v>
      </c>
      <c r="B14">
        <v>15</v>
      </c>
      <c r="C14">
        <v>18</v>
      </c>
      <c r="D14">
        <v>6</v>
      </c>
      <c r="E14">
        <v>9</v>
      </c>
    </row>
    <row r="15" spans="1:5" x14ac:dyDescent="0.25">
      <c r="A15" t="s">
        <v>11</v>
      </c>
      <c r="B15">
        <v>20</v>
      </c>
      <c r="C15">
        <v>0</v>
      </c>
      <c r="D15">
        <v>24</v>
      </c>
      <c r="E15">
        <v>0</v>
      </c>
    </row>
    <row r="16" spans="1:5" x14ac:dyDescent="0.25">
      <c r="A16" t="s">
        <v>12</v>
      </c>
      <c r="B16">
        <v>27</v>
      </c>
      <c r="C16">
        <v>21</v>
      </c>
      <c r="D16">
        <v>22</v>
      </c>
      <c r="E16">
        <v>28</v>
      </c>
    </row>
    <row r="17" spans="1:5" x14ac:dyDescent="0.25">
      <c r="A17" t="s">
        <v>13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14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t="s">
        <v>15</v>
      </c>
      <c r="B19">
        <v>50</v>
      </c>
      <c r="C19">
        <v>50</v>
      </c>
      <c r="D19">
        <v>0</v>
      </c>
      <c r="E19">
        <v>0</v>
      </c>
    </row>
    <row r="20" spans="1:5" x14ac:dyDescent="0.25">
      <c r="A20" t="s">
        <v>16</v>
      </c>
      <c r="B20">
        <v>22</v>
      </c>
      <c r="C20">
        <v>24</v>
      </c>
      <c r="D20">
        <v>23</v>
      </c>
      <c r="E20">
        <v>25</v>
      </c>
    </row>
    <row r="22" spans="1:5" ht="28.5" x14ac:dyDescent="0.45">
      <c r="A22" s="5" t="s">
        <v>17</v>
      </c>
      <c r="B22" s="4">
        <f>B10+B12+B13+B14+B15+B16+B17+B18+B19+B20</f>
        <v>274</v>
      </c>
      <c r="C22" s="4">
        <f>C10+C12+C13+C14+C15+C16+C17+C18+C19+C20</f>
        <v>253</v>
      </c>
      <c r="D22" s="4">
        <f>D10+D12+D13+D14+D15+D16+D17+D18+D19+D20</f>
        <v>222</v>
      </c>
      <c r="E22" s="4">
        <f>E10+E12+E13+E14+E15+E16+E17+E18+E19+E20</f>
        <v>210</v>
      </c>
    </row>
    <row r="23" spans="1:5" ht="28.5" x14ac:dyDescent="0.45">
      <c r="A23" s="3" t="s">
        <v>18</v>
      </c>
      <c r="B23" s="3">
        <f>RANK(B22,B22:E22,0)</f>
        <v>1</v>
      </c>
      <c r="C23" s="3">
        <f>RANK(C22,B22:E22,0)</f>
        <v>2</v>
      </c>
      <c r="D23" s="3">
        <f>RANK(D22,B22:E22,0)</f>
        <v>3</v>
      </c>
      <c r="E23" s="3">
        <f>RANK(E22,B22:E22,0)</f>
        <v>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9"/>
  <dimension ref="A1:E23"/>
  <sheetViews>
    <sheetView workbookViewId="0">
      <selection activeCell="E9" sqref="E9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</cols>
  <sheetData>
    <row r="1" spans="1:5" x14ac:dyDescent="0.25">
      <c r="A1" t="s">
        <v>0</v>
      </c>
      <c r="B1" t="s">
        <v>22</v>
      </c>
      <c r="C1" t="s">
        <v>19</v>
      </c>
      <c r="D1" t="s">
        <v>20</v>
      </c>
      <c r="E1" t="s">
        <v>21</v>
      </c>
    </row>
    <row r="3" spans="1:5" x14ac:dyDescent="0.25">
      <c r="A3" t="s">
        <v>1</v>
      </c>
      <c r="B3">
        <v>3</v>
      </c>
      <c r="C3">
        <v>3</v>
      </c>
      <c r="D3">
        <v>4</v>
      </c>
      <c r="E3">
        <v>3</v>
      </c>
    </row>
    <row r="4" spans="1:5" x14ac:dyDescent="0.25">
      <c r="A4" t="s">
        <v>2</v>
      </c>
      <c r="B4">
        <v>8</v>
      </c>
      <c r="C4">
        <v>8</v>
      </c>
      <c r="D4">
        <v>6</v>
      </c>
      <c r="E4">
        <v>8</v>
      </c>
    </row>
    <row r="5" spans="1:5" x14ac:dyDescent="0.25">
      <c r="A5" t="s">
        <v>3</v>
      </c>
      <c r="B5">
        <v>6</v>
      </c>
      <c r="C5">
        <v>9</v>
      </c>
      <c r="D5">
        <v>9</v>
      </c>
      <c r="E5">
        <v>9</v>
      </c>
    </row>
    <row r="6" spans="1:5" x14ac:dyDescent="0.25">
      <c r="A6" t="s">
        <v>4</v>
      </c>
      <c r="B6">
        <v>12</v>
      </c>
      <c r="C6">
        <v>12</v>
      </c>
      <c r="D6">
        <v>16</v>
      </c>
      <c r="E6">
        <v>12</v>
      </c>
    </row>
    <row r="7" spans="1:5" x14ac:dyDescent="0.25">
      <c r="A7" t="s">
        <v>5</v>
      </c>
      <c r="B7">
        <v>20</v>
      </c>
      <c r="C7">
        <v>20</v>
      </c>
      <c r="D7">
        <v>20</v>
      </c>
      <c r="E7">
        <v>20</v>
      </c>
    </row>
    <row r="8" spans="1:5" ht="17.25" customHeight="1" x14ac:dyDescent="0.25">
      <c r="A8" t="s">
        <v>6</v>
      </c>
      <c r="B8">
        <v>18</v>
      </c>
      <c r="C8">
        <v>18</v>
      </c>
      <c r="D8">
        <v>18</v>
      </c>
      <c r="E8">
        <v>18</v>
      </c>
    </row>
    <row r="9" spans="1:5" ht="17.25" customHeight="1" x14ac:dyDescent="0.25"/>
    <row r="10" spans="1:5" ht="31.5" customHeight="1" x14ac:dyDescent="0.45">
      <c r="A10" s="6" t="s">
        <v>7</v>
      </c>
      <c r="B10" s="6">
        <f>IF(SUM(B3:B8)&gt;62,SUM(B3:B8)+50,SUM(B3:B8))</f>
        <v>117</v>
      </c>
      <c r="C10" s="6">
        <f>IF(SUM(C3:C8)&gt;62,SUM(C3:C8)+50,SUM(C3:C8))</f>
        <v>120</v>
      </c>
      <c r="D10" s="6">
        <f>IF(SUM(D3:D8)&gt;62,SUM(D3:D8)+50,SUM(D3:D8))</f>
        <v>123</v>
      </c>
      <c r="E10" s="6">
        <f>IF(SUM(E3:E8)&gt;62,SUM(E3:E8)+50,SUM(E3:E8))</f>
        <v>120</v>
      </c>
    </row>
    <row r="11" spans="1:5" ht="21.75" customHeight="1" x14ac:dyDescent="0.25"/>
    <row r="12" spans="1:5" x14ac:dyDescent="0.25">
      <c r="A12" t="s">
        <v>8</v>
      </c>
      <c r="B12">
        <v>8</v>
      </c>
      <c r="C12">
        <v>8</v>
      </c>
      <c r="D12">
        <v>12</v>
      </c>
      <c r="E12">
        <v>12</v>
      </c>
    </row>
    <row r="13" spans="1:5" x14ac:dyDescent="0.25">
      <c r="A13" t="s">
        <v>9</v>
      </c>
      <c r="B13">
        <v>20</v>
      </c>
      <c r="C13">
        <v>14</v>
      </c>
      <c r="D13">
        <v>16</v>
      </c>
      <c r="E13">
        <v>22</v>
      </c>
    </row>
    <row r="14" spans="1:5" x14ac:dyDescent="0.25">
      <c r="A14" t="s">
        <v>10</v>
      </c>
      <c r="B14">
        <v>15</v>
      </c>
      <c r="C14">
        <v>6</v>
      </c>
      <c r="D14">
        <v>18</v>
      </c>
      <c r="E14">
        <v>18</v>
      </c>
    </row>
    <row r="15" spans="1:5" x14ac:dyDescent="0.25">
      <c r="A15" t="s">
        <v>11</v>
      </c>
      <c r="B15">
        <v>24</v>
      </c>
      <c r="C15">
        <v>0</v>
      </c>
      <c r="D15">
        <v>0</v>
      </c>
      <c r="E15">
        <v>0</v>
      </c>
    </row>
    <row r="16" spans="1:5" x14ac:dyDescent="0.25">
      <c r="A16" t="s">
        <v>12</v>
      </c>
      <c r="B16">
        <v>24</v>
      </c>
      <c r="C16">
        <v>0</v>
      </c>
      <c r="D16">
        <v>28</v>
      </c>
      <c r="E16">
        <v>23</v>
      </c>
    </row>
    <row r="17" spans="1:5" x14ac:dyDescent="0.25">
      <c r="A17" t="s">
        <v>13</v>
      </c>
      <c r="B17">
        <v>15</v>
      </c>
      <c r="C17">
        <v>0</v>
      </c>
      <c r="D17">
        <v>0</v>
      </c>
      <c r="E17">
        <v>0</v>
      </c>
    </row>
    <row r="18" spans="1:5" x14ac:dyDescent="0.25">
      <c r="A18" t="s">
        <v>14</v>
      </c>
      <c r="B18">
        <v>20</v>
      </c>
      <c r="C18">
        <v>0</v>
      </c>
      <c r="D18">
        <v>20</v>
      </c>
      <c r="E18">
        <v>20</v>
      </c>
    </row>
    <row r="19" spans="1:5" x14ac:dyDescent="0.25">
      <c r="A19" t="s">
        <v>15</v>
      </c>
      <c r="B19">
        <v>50</v>
      </c>
      <c r="C19">
        <v>0</v>
      </c>
      <c r="D19">
        <v>0</v>
      </c>
      <c r="E19">
        <v>50</v>
      </c>
    </row>
    <row r="20" spans="1:5" x14ac:dyDescent="0.25">
      <c r="A20" t="s">
        <v>16</v>
      </c>
      <c r="B20">
        <v>23</v>
      </c>
      <c r="C20">
        <v>22</v>
      </c>
      <c r="D20">
        <v>21</v>
      </c>
      <c r="E20">
        <v>26</v>
      </c>
    </row>
    <row r="22" spans="1:5" ht="28.5" x14ac:dyDescent="0.45">
      <c r="A22" s="5" t="s">
        <v>17</v>
      </c>
      <c r="B22" s="4">
        <f>B10+B12+B13+B14+B15+B16+B17+B18+B19+B20</f>
        <v>316</v>
      </c>
      <c r="C22" s="4">
        <f>C10+C12+C13+C14+C15+C16+C17+C18+C19+C20</f>
        <v>170</v>
      </c>
      <c r="D22" s="4">
        <f>D10+D12+D13+D14+D15+D16+D17+D18+D19+D20</f>
        <v>238</v>
      </c>
      <c r="E22" s="4">
        <f>E10+E12+E13+E14+E15+E16+E17+E18+E19+E20</f>
        <v>291</v>
      </c>
    </row>
    <row r="23" spans="1:5" ht="28.5" x14ac:dyDescent="0.45">
      <c r="A23" s="3" t="s">
        <v>18</v>
      </c>
      <c r="B23" s="3">
        <f>RANK(B22,B22:E22,0)</f>
        <v>1</v>
      </c>
      <c r="C23" s="3">
        <f>RANK(C22,B22:E22,0)</f>
        <v>4</v>
      </c>
      <c r="D23" s="3">
        <f>RANK(D22,B22:E22,0)</f>
        <v>3</v>
      </c>
      <c r="E23" s="3">
        <f>RANK(E22,B22:E22,0)</f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E22"/>
  <sheetViews>
    <sheetView workbookViewId="0">
      <selection activeCell="E9" sqref="E9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</cols>
  <sheetData>
    <row r="1" spans="1:5" x14ac:dyDescent="0.25">
      <c r="A1" t="s">
        <v>0</v>
      </c>
      <c r="B1" t="s">
        <v>22</v>
      </c>
      <c r="C1" t="s">
        <v>19</v>
      </c>
      <c r="D1" t="s">
        <v>20</v>
      </c>
      <c r="E1" t="s">
        <v>21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ht="17.25" customHeight="1" x14ac:dyDescent="0.25">
      <c r="A8" t="s">
        <v>6</v>
      </c>
    </row>
    <row r="9" spans="1:5" ht="31.5" customHeight="1" x14ac:dyDescent="0.45">
      <c r="A9" s="6" t="s">
        <v>7</v>
      </c>
      <c r="B9" s="6">
        <f>IF(SUM(B3:B8)&gt;62,SUM(B3:B8)+50,SUM(B3:B8))</f>
        <v>0</v>
      </c>
      <c r="C9" s="6">
        <f>IF(SUM(C3:C8)&gt;62,SUM(C3:C8)+50,SUM(C3:C8))</f>
        <v>0</v>
      </c>
      <c r="D9" s="6">
        <f>IF(SUM(D3:D8)&gt;62,SUM(D3:D8)+50,SUM(D3:D8))</f>
        <v>0</v>
      </c>
      <c r="E9" s="6">
        <f>IF(SUM(E3:E8)&gt;62,SUM(E3:E8)+50,SUM(E3:E8))</f>
        <v>0</v>
      </c>
    </row>
    <row r="10" spans="1:5" ht="21.75" customHeight="1" x14ac:dyDescent="0.25"/>
    <row r="11" spans="1:5" x14ac:dyDescent="0.25">
      <c r="A11" t="s">
        <v>8</v>
      </c>
    </row>
    <row r="12" spans="1:5" x14ac:dyDescent="0.25">
      <c r="A12" t="s">
        <v>9</v>
      </c>
    </row>
    <row r="13" spans="1:5" x14ac:dyDescent="0.25">
      <c r="A13" t="s">
        <v>10</v>
      </c>
    </row>
    <row r="14" spans="1:5" x14ac:dyDescent="0.25">
      <c r="A14" t="s">
        <v>11</v>
      </c>
    </row>
    <row r="15" spans="1:5" x14ac:dyDescent="0.25">
      <c r="A15" t="s">
        <v>12</v>
      </c>
    </row>
    <row r="16" spans="1:5" x14ac:dyDescent="0.25">
      <c r="A16" t="s">
        <v>13</v>
      </c>
    </row>
    <row r="17" spans="1:5" x14ac:dyDescent="0.25">
      <c r="A17" t="s">
        <v>14</v>
      </c>
    </row>
    <row r="18" spans="1:5" x14ac:dyDescent="0.25">
      <c r="A18" t="s">
        <v>15</v>
      </c>
    </row>
    <row r="19" spans="1:5" x14ac:dyDescent="0.25">
      <c r="A19" t="s">
        <v>16</v>
      </c>
    </row>
    <row r="21" spans="1:5" ht="28.5" x14ac:dyDescent="0.45">
      <c r="A21" s="5" t="s">
        <v>17</v>
      </c>
      <c r="B21" s="4">
        <f>B9+B11+B12+B13+B14+B15+B16+B17+B18+B19</f>
        <v>0</v>
      </c>
      <c r="C21" s="4">
        <f>C9+C11+C12+C13+C14+C15+C16+C17+C18+C19</f>
        <v>0</v>
      </c>
      <c r="D21" s="4">
        <f>D9+D11+D12+D13+D14+D15+D16+D17+D18+D19</f>
        <v>0</v>
      </c>
      <c r="E21" s="4">
        <f>E9+E11+E12+E13+E14+E15+E16+E17+E18+E19</f>
        <v>0</v>
      </c>
    </row>
    <row r="22" spans="1:5" ht="28.5" x14ac:dyDescent="0.45">
      <c r="A22" s="3" t="s">
        <v>18</v>
      </c>
      <c r="B22" s="3">
        <f>RANK(B21,B21:E21,0)</f>
        <v>1</v>
      </c>
      <c r="C22" s="3">
        <f>RANK(C21,B21:E21,0)</f>
        <v>1</v>
      </c>
      <c r="D22" s="3">
        <f>RANK(D21,B21:E21,0)</f>
        <v>1</v>
      </c>
      <c r="E22" s="3">
        <f>RANK(E21,B21:E21,0)</f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9" sqref="E9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</cols>
  <sheetData>
    <row r="1" spans="1:5" x14ac:dyDescent="0.25">
      <c r="A1" t="s">
        <v>0</v>
      </c>
      <c r="B1" t="s">
        <v>22</v>
      </c>
      <c r="C1" t="s">
        <v>19</v>
      </c>
      <c r="D1" t="s">
        <v>20</v>
      </c>
      <c r="E1" t="s">
        <v>21</v>
      </c>
    </row>
    <row r="3" spans="1:5" x14ac:dyDescent="0.25">
      <c r="A3" t="s">
        <v>1</v>
      </c>
      <c r="B3">
        <v>3</v>
      </c>
      <c r="C3">
        <v>4</v>
      </c>
      <c r="D3">
        <v>3</v>
      </c>
      <c r="E3">
        <v>3</v>
      </c>
    </row>
    <row r="4" spans="1:5" x14ac:dyDescent="0.25">
      <c r="A4" t="s">
        <v>2</v>
      </c>
      <c r="B4">
        <v>8</v>
      </c>
      <c r="C4">
        <v>2</v>
      </c>
      <c r="D4">
        <v>4</v>
      </c>
      <c r="E4">
        <v>4</v>
      </c>
    </row>
    <row r="5" spans="1:5" x14ac:dyDescent="0.25">
      <c r="A5" t="s">
        <v>3</v>
      </c>
      <c r="B5">
        <v>9</v>
      </c>
      <c r="C5">
        <v>6</v>
      </c>
      <c r="D5">
        <v>12</v>
      </c>
      <c r="E5">
        <v>12</v>
      </c>
    </row>
    <row r="6" spans="1:5" x14ac:dyDescent="0.25">
      <c r="A6" t="s">
        <v>4</v>
      </c>
      <c r="B6">
        <v>12</v>
      </c>
      <c r="C6">
        <v>16</v>
      </c>
      <c r="D6">
        <v>20</v>
      </c>
      <c r="E6">
        <v>16</v>
      </c>
    </row>
    <row r="7" spans="1:5" x14ac:dyDescent="0.25">
      <c r="A7" t="s">
        <v>5</v>
      </c>
      <c r="B7">
        <v>15</v>
      </c>
      <c r="C7">
        <v>20</v>
      </c>
      <c r="D7">
        <v>20</v>
      </c>
      <c r="E7">
        <v>15</v>
      </c>
    </row>
    <row r="8" spans="1:5" ht="17.25" customHeight="1" x14ac:dyDescent="0.25">
      <c r="A8" t="s">
        <v>6</v>
      </c>
      <c r="B8">
        <v>18</v>
      </c>
      <c r="C8">
        <v>18</v>
      </c>
      <c r="D8">
        <v>18</v>
      </c>
      <c r="E8">
        <v>18</v>
      </c>
    </row>
    <row r="9" spans="1:5" ht="17.25" customHeight="1" x14ac:dyDescent="0.25"/>
    <row r="10" spans="1:5" ht="31.5" customHeight="1" x14ac:dyDescent="0.45">
      <c r="A10" s="6" t="s">
        <v>7</v>
      </c>
      <c r="B10" s="6">
        <f>IF(SUM(B3:B8)&gt;62,SUM(B3:B8)+50,SUM(B3:B8))</f>
        <v>115</v>
      </c>
      <c r="C10" s="6">
        <f>IF(SUM(C3:C8)&gt;62,SUM(C3:C8)+50,SUM(C3:C8))</f>
        <v>116</v>
      </c>
      <c r="D10" s="6">
        <f>IF(SUM(D3:D8)&gt;62,SUM(D3:D8)+50,SUM(D3:D8))</f>
        <v>127</v>
      </c>
      <c r="E10" s="6">
        <f>IF(SUM(E3:E8)&gt;62,SUM(E3:E8)+50,SUM(E3:E8))</f>
        <v>118</v>
      </c>
    </row>
    <row r="11" spans="1:5" ht="21.75" customHeight="1" x14ac:dyDescent="0.25"/>
    <row r="12" spans="1:5" x14ac:dyDescent="0.25">
      <c r="A12" t="s">
        <v>8</v>
      </c>
      <c r="B12">
        <v>10</v>
      </c>
      <c r="C12">
        <v>12</v>
      </c>
      <c r="D12">
        <v>6</v>
      </c>
      <c r="E12">
        <v>12</v>
      </c>
    </row>
    <row r="13" spans="1:5" x14ac:dyDescent="0.25">
      <c r="A13" t="s">
        <v>9</v>
      </c>
      <c r="B13">
        <v>22</v>
      </c>
      <c r="C13">
        <v>18</v>
      </c>
      <c r="D13">
        <v>16</v>
      </c>
      <c r="E13">
        <v>20</v>
      </c>
    </row>
    <row r="14" spans="1:5" x14ac:dyDescent="0.25">
      <c r="A14" t="s">
        <v>10</v>
      </c>
      <c r="B14">
        <v>18</v>
      </c>
      <c r="C14">
        <v>18</v>
      </c>
      <c r="D14">
        <v>12</v>
      </c>
      <c r="E14">
        <v>18</v>
      </c>
    </row>
    <row r="15" spans="1:5" x14ac:dyDescent="0.25">
      <c r="A15" t="s">
        <v>11</v>
      </c>
      <c r="B15">
        <v>24</v>
      </c>
      <c r="C15">
        <v>16</v>
      </c>
      <c r="D15">
        <v>8</v>
      </c>
      <c r="E15">
        <v>20</v>
      </c>
    </row>
    <row r="16" spans="1:5" x14ac:dyDescent="0.25">
      <c r="A16" t="s">
        <v>12</v>
      </c>
      <c r="B16">
        <v>27</v>
      </c>
      <c r="C16">
        <v>0</v>
      </c>
      <c r="D16">
        <v>23</v>
      </c>
      <c r="E16">
        <v>17</v>
      </c>
    </row>
    <row r="17" spans="1:5" x14ac:dyDescent="0.25">
      <c r="A17" t="s">
        <v>13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14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t="s">
        <v>15</v>
      </c>
      <c r="B19">
        <v>0</v>
      </c>
      <c r="C19">
        <v>0</v>
      </c>
      <c r="D19">
        <v>50</v>
      </c>
      <c r="E19">
        <v>0</v>
      </c>
    </row>
    <row r="20" spans="1:5" x14ac:dyDescent="0.25">
      <c r="A20" t="s">
        <v>16</v>
      </c>
      <c r="B20">
        <v>22</v>
      </c>
      <c r="C20">
        <v>21</v>
      </c>
      <c r="D20">
        <v>24</v>
      </c>
      <c r="E20">
        <v>22</v>
      </c>
    </row>
    <row r="22" spans="1:5" ht="28.5" x14ac:dyDescent="0.45">
      <c r="A22" s="5" t="s">
        <v>17</v>
      </c>
      <c r="B22" s="4">
        <f>B10+B12+B13+B14+B15+B16+B17+B18+B19+B20</f>
        <v>238</v>
      </c>
      <c r="C22" s="4">
        <f>C10+C12+C13+C14+C15+C16+C17+C18+C19+C20</f>
        <v>201</v>
      </c>
      <c r="D22" s="4">
        <f>D10+D12+D13+D14+D15+D16+D17+D18+D19+D20</f>
        <v>266</v>
      </c>
      <c r="E22" s="4">
        <f>E10+E12+E13+E14+E15+E16+E17+E18+E19+E20</f>
        <v>227</v>
      </c>
    </row>
    <row r="23" spans="1:5" ht="28.5" x14ac:dyDescent="0.45">
      <c r="A23" s="3" t="s">
        <v>18</v>
      </c>
      <c r="B23" s="3">
        <f>RANK(B22,B22:E22,0)</f>
        <v>2</v>
      </c>
      <c r="C23" s="3">
        <f>RANK(C22,B22:E22,0)</f>
        <v>4</v>
      </c>
      <c r="D23" s="3">
        <f>RANK(D22,B22:E22,0)</f>
        <v>1</v>
      </c>
      <c r="E23" s="3">
        <f>RANK(E22,B22:E22,0)</f>
        <v>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9" sqref="E9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</cols>
  <sheetData>
    <row r="1" spans="1:5" x14ac:dyDescent="0.25">
      <c r="A1" t="s">
        <v>0</v>
      </c>
      <c r="B1" t="s">
        <v>22</v>
      </c>
      <c r="C1" t="s">
        <v>19</v>
      </c>
      <c r="D1" t="s">
        <v>20</v>
      </c>
      <c r="E1" t="s">
        <v>21</v>
      </c>
    </row>
    <row r="3" spans="1:5" x14ac:dyDescent="0.25">
      <c r="A3" t="s">
        <v>1</v>
      </c>
      <c r="B3">
        <v>3</v>
      </c>
      <c r="C3">
        <v>2</v>
      </c>
      <c r="D3">
        <v>3</v>
      </c>
      <c r="E3">
        <v>3</v>
      </c>
    </row>
    <row r="4" spans="1:5" x14ac:dyDescent="0.25">
      <c r="A4" t="s">
        <v>2</v>
      </c>
      <c r="B4">
        <v>8</v>
      </c>
      <c r="C4">
        <v>4</v>
      </c>
      <c r="D4">
        <v>6</v>
      </c>
      <c r="E4">
        <v>6</v>
      </c>
    </row>
    <row r="5" spans="1:5" x14ac:dyDescent="0.25">
      <c r="A5" t="s">
        <v>3</v>
      </c>
      <c r="B5">
        <v>12</v>
      </c>
      <c r="C5">
        <v>12</v>
      </c>
      <c r="D5">
        <v>6</v>
      </c>
      <c r="E5">
        <v>9</v>
      </c>
    </row>
    <row r="6" spans="1:5" x14ac:dyDescent="0.25">
      <c r="A6" t="s">
        <v>4</v>
      </c>
      <c r="B6">
        <v>12</v>
      </c>
      <c r="C6">
        <v>12</v>
      </c>
      <c r="D6">
        <v>16</v>
      </c>
      <c r="E6">
        <v>12</v>
      </c>
    </row>
    <row r="7" spans="1:5" x14ac:dyDescent="0.25">
      <c r="A7" t="s">
        <v>5</v>
      </c>
      <c r="B7">
        <v>10</v>
      </c>
      <c r="C7">
        <v>20</v>
      </c>
      <c r="D7">
        <v>15</v>
      </c>
      <c r="E7">
        <v>15</v>
      </c>
    </row>
    <row r="8" spans="1:5" ht="17.25" customHeight="1" x14ac:dyDescent="0.25">
      <c r="A8" t="s">
        <v>6</v>
      </c>
      <c r="B8">
        <v>24</v>
      </c>
      <c r="C8">
        <v>24</v>
      </c>
      <c r="D8">
        <v>24</v>
      </c>
      <c r="E8">
        <v>18</v>
      </c>
    </row>
    <row r="9" spans="1:5" ht="17.25" customHeight="1" x14ac:dyDescent="0.25"/>
    <row r="10" spans="1:5" ht="31.5" customHeight="1" x14ac:dyDescent="0.45">
      <c r="A10" s="6" t="s">
        <v>7</v>
      </c>
      <c r="B10" s="6">
        <f>IF(SUM(B3:B8)&gt;62,SUM(B3:B8)+50,SUM(B3:B8))</f>
        <v>119</v>
      </c>
      <c r="C10" s="6">
        <f>IF(SUM(C3:C8)&gt;62,SUM(C3:C8)+50,SUM(C3:C8))</f>
        <v>124</v>
      </c>
      <c r="D10" s="6">
        <f>IF(SUM(D3:D8)&gt;62,SUM(D3:D8)+50,SUM(D3:D8))</f>
        <v>120</v>
      </c>
      <c r="E10" s="6">
        <f>IF(SUM(E3:E8)&gt;62,SUM(E3:E8)+50,SUM(E3:E8))</f>
        <v>113</v>
      </c>
    </row>
    <row r="11" spans="1:5" ht="21.75" customHeight="1" x14ac:dyDescent="0.25"/>
    <row r="12" spans="1:5" x14ac:dyDescent="0.25">
      <c r="A12" t="s">
        <v>8</v>
      </c>
      <c r="B12">
        <v>12</v>
      </c>
      <c r="C12">
        <v>12</v>
      </c>
      <c r="D12">
        <v>12</v>
      </c>
      <c r="E12">
        <v>12</v>
      </c>
    </row>
    <row r="13" spans="1:5" x14ac:dyDescent="0.25">
      <c r="A13" t="s">
        <v>9</v>
      </c>
      <c r="B13">
        <v>22</v>
      </c>
      <c r="C13">
        <v>20</v>
      </c>
      <c r="D13">
        <v>20</v>
      </c>
      <c r="E13">
        <v>20</v>
      </c>
    </row>
    <row r="14" spans="1:5" x14ac:dyDescent="0.25">
      <c r="A14" t="s">
        <v>10</v>
      </c>
      <c r="B14">
        <v>12</v>
      </c>
      <c r="C14">
        <v>15</v>
      </c>
      <c r="D14">
        <v>12</v>
      </c>
      <c r="E14">
        <v>15</v>
      </c>
    </row>
    <row r="15" spans="1:5" x14ac:dyDescent="0.25">
      <c r="A15" t="s">
        <v>11</v>
      </c>
      <c r="B15">
        <v>16</v>
      </c>
      <c r="C15">
        <v>24</v>
      </c>
      <c r="D15">
        <v>16</v>
      </c>
      <c r="E15">
        <v>20</v>
      </c>
    </row>
    <row r="16" spans="1:5" x14ac:dyDescent="0.25">
      <c r="A16" t="s">
        <v>12</v>
      </c>
      <c r="B16">
        <v>26</v>
      </c>
      <c r="C16">
        <v>24</v>
      </c>
      <c r="D16">
        <v>24</v>
      </c>
      <c r="E16">
        <v>20</v>
      </c>
    </row>
    <row r="17" spans="1:5" x14ac:dyDescent="0.25">
      <c r="A17" t="s">
        <v>13</v>
      </c>
      <c r="B17">
        <v>15</v>
      </c>
      <c r="C17">
        <v>0</v>
      </c>
      <c r="D17">
        <v>0</v>
      </c>
      <c r="E17">
        <v>0</v>
      </c>
    </row>
    <row r="18" spans="1:5" x14ac:dyDescent="0.25">
      <c r="A18" t="s">
        <v>14</v>
      </c>
      <c r="B18">
        <v>20</v>
      </c>
      <c r="C18">
        <v>0</v>
      </c>
      <c r="D18">
        <v>0</v>
      </c>
      <c r="E18">
        <v>0</v>
      </c>
    </row>
    <row r="19" spans="1:5" x14ac:dyDescent="0.25">
      <c r="A19" t="s">
        <v>15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t="s">
        <v>16</v>
      </c>
      <c r="B20">
        <v>26</v>
      </c>
      <c r="C20">
        <v>21</v>
      </c>
      <c r="D20">
        <v>25</v>
      </c>
      <c r="E20">
        <v>19</v>
      </c>
    </row>
    <row r="22" spans="1:5" ht="28.5" x14ac:dyDescent="0.45">
      <c r="A22" s="5" t="s">
        <v>17</v>
      </c>
      <c r="B22" s="4">
        <f>B10+B12+B13+B14+B15+B16+B17+B18+B19+B20</f>
        <v>268</v>
      </c>
      <c r="C22" s="4">
        <f>C10+C12+C13+C14+C15+C16+C17+C18+C19+C20</f>
        <v>240</v>
      </c>
      <c r="D22" s="4">
        <f>D10+D12+D13+D14+D15+D16+D17+D18+D19+D20</f>
        <v>229</v>
      </c>
      <c r="E22" s="4">
        <f>E10+E12+E13+E14+E15+E16+E17+E18+E19+E20</f>
        <v>219</v>
      </c>
    </row>
    <row r="23" spans="1:5" ht="28.5" x14ac:dyDescent="0.45">
      <c r="A23" s="3" t="s">
        <v>18</v>
      </c>
      <c r="B23" s="3">
        <f>RANK(B22,B22:E22,0)</f>
        <v>1</v>
      </c>
      <c r="C23" s="3">
        <f>RANK(C22,B22:E22,0)</f>
        <v>2</v>
      </c>
      <c r="D23" s="3">
        <f>RANK(D22,B22:E22,0)</f>
        <v>3</v>
      </c>
      <c r="E23" s="3">
        <f>RANK(E22,B22:E22,0)</f>
        <v>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9" sqref="E9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</cols>
  <sheetData>
    <row r="1" spans="1:5" x14ac:dyDescent="0.25">
      <c r="A1" t="s">
        <v>0</v>
      </c>
      <c r="B1" t="s">
        <v>22</v>
      </c>
      <c r="C1" t="s">
        <v>19</v>
      </c>
      <c r="D1" t="s">
        <v>20</v>
      </c>
      <c r="E1" t="s">
        <v>21</v>
      </c>
    </row>
    <row r="3" spans="1:5" x14ac:dyDescent="0.25">
      <c r="A3" t="s">
        <v>1</v>
      </c>
      <c r="B3">
        <v>1</v>
      </c>
      <c r="C3">
        <v>4</v>
      </c>
      <c r="D3">
        <v>3</v>
      </c>
      <c r="E3">
        <v>3</v>
      </c>
    </row>
    <row r="4" spans="1:5" x14ac:dyDescent="0.25">
      <c r="A4" t="s">
        <v>2</v>
      </c>
      <c r="B4">
        <v>8</v>
      </c>
      <c r="C4">
        <v>6</v>
      </c>
      <c r="D4">
        <v>6</v>
      </c>
      <c r="E4">
        <v>6</v>
      </c>
    </row>
    <row r="5" spans="1:5" x14ac:dyDescent="0.25">
      <c r="A5" t="s">
        <v>3</v>
      </c>
      <c r="B5">
        <v>9</v>
      </c>
      <c r="C5">
        <v>12</v>
      </c>
      <c r="D5">
        <v>9</v>
      </c>
      <c r="E5">
        <v>9</v>
      </c>
    </row>
    <row r="6" spans="1:5" x14ac:dyDescent="0.25">
      <c r="A6" t="s">
        <v>4</v>
      </c>
      <c r="B6">
        <v>12</v>
      </c>
      <c r="C6">
        <v>12</v>
      </c>
      <c r="D6">
        <v>20</v>
      </c>
      <c r="E6">
        <v>12</v>
      </c>
    </row>
    <row r="7" spans="1:5" x14ac:dyDescent="0.25">
      <c r="A7" t="s">
        <v>5</v>
      </c>
      <c r="B7">
        <v>20</v>
      </c>
      <c r="C7">
        <v>10</v>
      </c>
      <c r="D7">
        <v>15</v>
      </c>
      <c r="E7">
        <v>15</v>
      </c>
    </row>
    <row r="8" spans="1:5" ht="17.25" customHeight="1" x14ac:dyDescent="0.25">
      <c r="A8" t="s">
        <v>6</v>
      </c>
      <c r="B8">
        <v>18</v>
      </c>
      <c r="C8">
        <v>24</v>
      </c>
      <c r="D8">
        <v>18</v>
      </c>
      <c r="E8">
        <v>18</v>
      </c>
    </row>
    <row r="9" spans="1:5" ht="17.25" customHeight="1" x14ac:dyDescent="0.25"/>
    <row r="10" spans="1:5" ht="31.5" customHeight="1" x14ac:dyDescent="0.45">
      <c r="A10" s="6" t="s">
        <v>7</v>
      </c>
      <c r="B10" s="6">
        <f>IF(SUM(B3:B8)&gt;62,SUM(B3:B8)+50,SUM(B3:B8))</f>
        <v>118</v>
      </c>
      <c r="C10" s="6">
        <f>IF(SUM(C3:C8)&gt;62,SUM(C3:C8)+50,SUM(C3:C8))</f>
        <v>118</v>
      </c>
      <c r="D10" s="6">
        <f>IF(SUM(D3:D8)&gt;62,SUM(D3:D8)+50,SUM(D3:D8))</f>
        <v>121</v>
      </c>
      <c r="E10" s="6">
        <f>IF(SUM(E3:E8)&gt;62,SUM(E3:E8)+50,SUM(E3:E8))</f>
        <v>113</v>
      </c>
    </row>
    <row r="11" spans="1:5" ht="21.75" customHeight="1" x14ac:dyDescent="0.25"/>
    <row r="12" spans="1:5" x14ac:dyDescent="0.25">
      <c r="A12" t="s">
        <v>8</v>
      </c>
      <c r="B12">
        <v>12</v>
      </c>
      <c r="C12">
        <v>12</v>
      </c>
      <c r="D12">
        <v>10</v>
      </c>
      <c r="E12">
        <v>10</v>
      </c>
    </row>
    <row r="13" spans="1:5" x14ac:dyDescent="0.25">
      <c r="A13" t="s">
        <v>9</v>
      </c>
      <c r="B13">
        <v>18</v>
      </c>
      <c r="C13">
        <v>22</v>
      </c>
      <c r="D13">
        <v>20</v>
      </c>
      <c r="E13">
        <v>20</v>
      </c>
    </row>
    <row r="14" spans="1:5" x14ac:dyDescent="0.25">
      <c r="A14" t="s">
        <v>10</v>
      </c>
      <c r="B14">
        <v>15</v>
      </c>
      <c r="C14">
        <v>12</v>
      </c>
      <c r="D14">
        <v>18</v>
      </c>
      <c r="E14">
        <v>18</v>
      </c>
    </row>
    <row r="15" spans="1:5" x14ac:dyDescent="0.25">
      <c r="A15" t="s">
        <v>11</v>
      </c>
      <c r="B15">
        <v>24</v>
      </c>
      <c r="C15">
        <v>20</v>
      </c>
      <c r="D15">
        <v>12</v>
      </c>
      <c r="E15">
        <v>16</v>
      </c>
    </row>
    <row r="16" spans="1:5" x14ac:dyDescent="0.25">
      <c r="A16" t="s">
        <v>12</v>
      </c>
      <c r="B16">
        <v>0</v>
      </c>
      <c r="C16">
        <v>28</v>
      </c>
      <c r="D16">
        <v>28</v>
      </c>
      <c r="E16">
        <v>24</v>
      </c>
    </row>
    <row r="17" spans="1:5" x14ac:dyDescent="0.25">
      <c r="A17" t="s">
        <v>13</v>
      </c>
      <c r="B17">
        <v>15</v>
      </c>
      <c r="C17">
        <v>0</v>
      </c>
      <c r="D17">
        <v>15</v>
      </c>
      <c r="E17">
        <v>0</v>
      </c>
    </row>
    <row r="18" spans="1:5" x14ac:dyDescent="0.25">
      <c r="A18" t="s">
        <v>14</v>
      </c>
      <c r="B18">
        <v>0</v>
      </c>
      <c r="C18">
        <v>0</v>
      </c>
      <c r="D18">
        <v>20</v>
      </c>
      <c r="E18">
        <v>0</v>
      </c>
    </row>
    <row r="19" spans="1:5" x14ac:dyDescent="0.25">
      <c r="A19" t="s">
        <v>15</v>
      </c>
      <c r="B19">
        <v>50</v>
      </c>
      <c r="C19">
        <v>50</v>
      </c>
      <c r="D19">
        <v>0</v>
      </c>
      <c r="E19">
        <v>0</v>
      </c>
    </row>
    <row r="20" spans="1:5" x14ac:dyDescent="0.25">
      <c r="A20" t="s">
        <v>16</v>
      </c>
      <c r="B20">
        <v>20</v>
      </c>
      <c r="C20">
        <v>26</v>
      </c>
      <c r="D20">
        <v>28</v>
      </c>
      <c r="E20">
        <v>24</v>
      </c>
    </row>
    <row r="22" spans="1:5" ht="28.5" x14ac:dyDescent="0.45">
      <c r="A22" s="5" t="s">
        <v>17</v>
      </c>
      <c r="B22" s="4">
        <f>B10+B12+B13+B14+B15+B16+B17+B18+B19+B20</f>
        <v>272</v>
      </c>
      <c r="C22" s="4">
        <f>C10+C12+C13+C14+C15+C16+C17+C18+C19+C20</f>
        <v>288</v>
      </c>
      <c r="D22" s="4">
        <f>D10+D12+D13+D14+D15+D16+D17+D18+D19+D20</f>
        <v>272</v>
      </c>
      <c r="E22" s="4">
        <f>E10+E12+E13+E14+E15+E16+E17+E18+E19+E20</f>
        <v>225</v>
      </c>
    </row>
    <row r="23" spans="1:5" ht="28.5" x14ac:dyDescent="0.45">
      <c r="A23" s="3" t="s">
        <v>18</v>
      </c>
      <c r="B23" s="3">
        <f>RANK(B22,B22:E22,0)</f>
        <v>2</v>
      </c>
      <c r="C23" s="3">
        <f>RANK(C22,B22:E22,0)</f>
        <v>1</v>
      </c>
      <c r="D23" s="3">
        <f>RANK(D22,B22:E22,0)</f>
        <v>2</v>
      </c>
      <c r="E23" s="3">
        <f>RANK(E22,B22:E22,0)</f>
        <v>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9" sqref="E9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</cols>
  <sheetData>
    <row r="1" spans="1:5" x14ac:dyDescent="0.25">
      <c r="A1" t="s">
        <v>0</v>
      </c>
      <c r="B1" t="s">
        <v>22</v>
      </c>
      <c r="C1" t="s">
        <v>19</v>
      </c>
      <c r="D1" t="s">
        <v>20</v>
      </c>
      <c r="E1" t="s">
        <v>21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ht="17.25" customHeight="1" x14ac:dyDescent="0.25">
      <c r="A8" t="s">
        <v>6</v>
      </c>
    </row>
    <row r="9" spans="1:5" ht="31.5" customHeight="1" x14ac:dyDescent="0.45">
      <c r="A9" s="6" t="s">
        <v>7</v>
      </c>
      <c r="B9" s="6">
        <f>IF(SUM(B3:B8)&gt;62,SUM(B3:B8)+50,SUM(B3:B8))</f>
        <v>0</v>
      </c>
      <c r="C9" s="6">
        <f>IF(SUM(C3:C8)&gt;62,SUM(C3:C8)+50,SUM(C3:C8))</f>
        <v>0</v>
      </c>
      <c r="D9" s="6">
        <f>IF(SUM(D3:D8)&gt;62,SUM(D3:D8)+50,SUM(D3:D8))</f>
        <v>0</v>
      </c>
      <c r="E9" s="6">
        <f>IF(SUM(E3:E8)&gt;62,SUM(E3:E8)+50,SUM(E3:E8))</f>
        <v>0</v>
      </c>
    </row>
    <row r="10" spans="1:5" ht="21.75" customHeight="1" x14ac:dyDescent="0.25"/>
    <row r="11" spans="1:5" x14ac:dyDescent="0.25">
      <c r="A11" t="s">
        <v>8</v>
      </c>
    </row>
    <row r="12" spans="1:5" x14ac:dyDescent="0.25">
      <c r="A12" t="s">
        <v>9</v>
      </c>
    </row>
    <row r="13" spans="1:5" x14ac:dyDescent="0.25">
      <c r="A13" t="s">
        <v>10</v>
      </c>
    </row>
    <row r="14" spans="1:5" x14ac:dyDescent="0.25">
      <c r="A14" t="s">
        <v>11</v>
      </c>
    </row>
    <row r="15" spans="1:5" x14ac:dyDescent="0.25">
      <c r="A15" t="s">
        <v>12</v>
      </c>
    </row>
    <row r="16" spans="1:5" x14ac:dyDescent="0.25">
      <c r="A16" t="s">
        <v>13</v>
      </c>
    </row>
    <row r="17" spans="1:5" x14ac:dyDescent="0.25">
      <c r="A17" t="s">
        <v>14</v>
      </c>
    </row>
    <row r="18" spans="1:5" x14ac:dyDescent="0.25">
      <c r="A18" t="s">
        <v>15</v>
      </c>
    </row>
    <row r="19" spans="1:5" x14ac:dyDescent="0.25">
      <c r="A19" t="s">
        <v>16</v>
      </c>
    </row>
    <row r="21" spans="1:5" ht="28.5" x14ac:dyDescent="0.45">
      <c r="A21" s="5" t="s">
        <v>17</v>
      </c>
      <c r="B21" s="4">
        <f>B9+B11+B12+B13+B14+B15+B16+B17+B18+B19</f>
        <v>0</v>
      </c>
      <c r="C21" s="4">
        <f>C9+C11+C12+C13+C14+C15+C16+C17+C18+C19</f>
        <v>0</v>
      </c>
      <c r="D21" s="4">
        <f>D9+D11+D12+D13+D14+D15+D16+D17+D18+D19</f>
        <v>0</v>
      </c>
      <c r="E21" s="4">
        <f>E9+E11+E12+E13+E14+E15+E16+E17+E18+E19</f>
        <v>0</v>
      </c>
    </row>
    <row r="22" spans="1:5" ht="28.5" x14ac:dyDescent="0.45">
      <c r="A22" s="3" t="s">
        <v>18</v>
      </c>
      <c r="B22" s="3">
        <f>RANK(B21,B21:E21,0)</f>
        <v>1</v>
      </c>
      <c r="C22" s="3">
        <f>RANK(C21,B21:E21,0)</f>
        <v>1</v>
      </c>
      <c r="D22" s="3">
        <f>RANK(D21,B21:E21,0)</f>
        <v>1</v>
      </c>
      <c r="E22" s="3">
        <f>RANK(E21,B21:E21,0)</f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E17" sqref="E17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</cols>
  <sheetData>
    <row r="1" spans="1:5" x14ac:dyDescent="0.25">
      <c r="A1" t="s">
        <v>0</v>
      </c>
      <c r="B1" t="s">
        <v>22</v>
      </c>
      <c r="C1" t="s">
        <v>19</v>
      </c>
      <c r="D1" t="s">
        <v>20</v>
      </c>
      <c r="E1" t="s">
        <v>21</v>
      </c>
    </row>
    <row r="3" spans="1:5" x14ac:dyDescent="0.25">
      <c r="A3" t="s">
        <v>1</v>
      </c>
      <c r="B3">
        <v>2</v>
      </c>
      <c r="C3">
        <v>5</v>
      </c>
      <c r="D3">
        <v>3</v>
      </c>
      <c r="E3">
        <v>4</v>
      </c>
    </row>
    <row r="4" spans="1:5" x14ac:dyDescent="0.25">
      <c r="A4" t="s">
        <v>2</v>
      </c>
      <c r="B4">
        <v>8</v>
      </c>
      <c r="C4">
        <v>8</v>
      </c>
      <c r="D4">
        <v>8</v>
      </c>
      <c r="E4">
        <v>8</v>
      </c>
    </row>
    <row r="5" spans="1:5" x14ac:dyDescent="0.25">
      <c r="A5" t="s">
        <v>3</v>
      </c>
      <c r="B5">
        <v>12</v>
      </c>
      <c r="C5">
        <v>12</v>
      </c>
      <c r="D5">
        <v>12</v>
      </c>
      <c r="E5">
        <v>12</v>
      </c>
    </row>
    <row r="6" spans="1:5" x14ac:dyDescent="0.25">
      <c r="A6" t="s">
        <v>4</v>
      </c>
      <c r="B6">
        <v>20</v>
      </c>
      <c r="C6">
        <v>16</v>
      </c>
      <c r="D6">
        <v>16</v>
      </c>
      <c r="E6">
        <v>12</v>
      </c>
    </row>
    <row r="7" spans="1:5" x14ac:dyDescent="0.25">
      <c r="A7" t="s">
        <v>5</v>
      </c>
      <c r="B7">
        <v>20</v>
      </c>
      <c r="C7">
        <v>20</v>
      </c>
      <c r="D7">
        <v>25</v>
      </c>
      <c r="E7">
        <v>25</v>
      </c>
    </row>
    <row r="8" spans="1:5" ht="17.25" customHeight="1" x14ac:dyDescent="0.25">
      <c r="A8" t="s">
        <v>6</v>
      </c>
      <c r="B8">
        <v>24</v>
      </c>
      <c r="C8">
        <v>24</v>
      </c>
      <c r="D8">
        <v>24</v>
      </c>
      <c r="E8">
        <v>24</v>
      </c>
    </row>
    <row r="9" spans="1:5" ht="31.5" customHeight="1" x14ac:dyDescent="0.45">
      <c r="A9" s="6" t="s">
        <v>7</v>
      </c>
      <c r="B9" s="6">
        <f>IF(SUM(B3:B8)&gt;83,SUM(B3:B8)+100,SUM(B3:B8))</f>
        <v>186</v>
      </c>
      <c r="C9" s="6">
        <f t="shared" ref="C9:E9" si="0">IF(SUM(C3:C8)&gt;83,SUM(C3:C8)+100,SUM(C3:C8))</f>
        <v>185</v>
      </c>
      <c r="D9" s="6">
        <f t="shared" si="0"/>
        <v>188</v>
      </c>
      <c r="E9" s="6">
        <f t="shared" si="0"/>
        <v>185</v>
      </c>
    </row>
    <row r="10" spans="1:5" ht="21.75" customHeight="1" x14ac:dyDescent="0.25"/>
    <row r="11" spans="1:5" x14ac:dyDescent="0.25">
      <c r="A11" t="s">
        <v>8</v>
      </c>
      <c r="B11">
        <v>10</v>
      </c>
      <c r="C11">
        <v>12</v>
      </c>
      <c r="D11">
        <v>8</v>
      </c>
      <c r="E11">
        <v>12</v>
      </c>
    </row>
    <row r="12" spans="1:5" x14ac:dyDescent="0.25">
      <c r="A12" t="s">
        <v>9</v>
      </c>
      <c r="B12">
        <v>20</v>
      </c>
      <c r="C12">
        <v>22</v>
      </c>
      <c r="D12">
        <v>16</v>
      </c>
      <c r="E12">
        <v>22</v>
      </c>
    </row>
    <row r="13" spans="1:5" x14ac:dyDescent="0.25">
      <c r="A13" t="s">
        <v>84</v>
      </c>
      <c r="B13">
        <v>26</v>
      </c>
      <c r="C13">
        <v>18</v>
      </c>
      <c r="D13">
        <v>0</v>
      </c>
      <c r="E13">
        <v>18</v>
      </c>
    </row>
    <row r="14" spans="1:5" x14ac:dyDescent="0.25">
      <c r="A14" t="s">
        <v>10</v>
      </c>
      <c r="B14">
        <v>9</v>
      </c>
      <c r="C14">
        <v>18</v>
      </c>
      <c r="D14">
        <v>15</v>
      </c>
      <c r="E14">
        <v>18</v>
      </c>
    </row>
    <row r="15" spans="1:5" x14ac:dyDescent="0.25">
      <c r="A15" t="s">
        <v>11</v>
      </c>
      <c r="B15">
        <v>0</v>
      </c>
      <c r="C15">
        <v>20</v>
      </c>
      <c r="D15">
        <v>16</v>
      </c>
      <c r="E15">
        <v>20</v>
      </c>
    </row>
    <row r="16" spans="1:5" x14ac:dyDescent="0.25">
      <c r="A16" t="s">
        <v>15</v>
      </c>
      <c r="B16">
        <v>0</v>
      </c>
      <c r="C16">
        <v>0</v>
      </c>
      <c r="D16">
        <v>25</v>
      </c>
      <c r="E16">
        <v>30</v>
      </c>
    </row>
    <row r="17" spans="1:5" x14ac:dyDescent="0.25">
      <c r="A17" t="s">
        <v>13</v>
      </c>
      <c r="B17">
        <v>0</v>
      </c>
      <c r="C17">
        <v>15</v>
      </c>
      <c r="D17">
        <v>15</v>
      </c>
      <c r="E17">
        <v>15</v>
      </c>
    </row>
    <row r="18" spans="1:5" x14ac:dyDescent="0.25">
      <c r="A18" t="s">
        <v>14</v>
      </c>
      <c r="B18">
        <v>20</v>
      </c>
      <c r="C18">
        <v>0</v>
      </c>
      <c r="D18">
        <v>20</v>
      </c>
      <c r="E18">
        <v>20</v>
      </c>
    </row>
    <row r="19" spans="1:5" x14ac:dyDescent="0.25">
      <c r="A19" t="s">
        <v>79</v>
      </c>
      <c r="B19">
        <v>21</v>
      </c>
      <c r="C19">
        <v>0</v>
      </c>
      <c r="D19">
        <v>0</v>
      </c>
      <c r="E19">
        <v>0</v>
      </c>
    </row>
    <row r="20" spans="1:5" x14ac:dyDescent="0.25">
      <c r="A20" t="s">
        <v>80</v>
      </c>
      <c r="B20">
        <v>27</v>
      </c>
      <c r="C20">
        <v>26</v>
      </c>
      <c r="D20">
        <v>24</v>
      </c>
      <c r="E20">
        <v>28</v>
      </c>
    </row>
    <row r="21" spans="1:5" x14ac:dyDescent="0.25">
      <c r="A21" t="s">
        <v>81</v>
      </c>
      <c r="B21">
        <v>32</v>
      </c>
      <c r="C21">
        <v>32</v>
      </c>
      <c r="D21">
        <v>32</v>
      </c>
      <c r="E21">
        <v>28</v>
      </c>
    </row>
    <row r="22" spans="1:5" x14ac:dyDescent="0.25">
      <c r="A22" t="s">
        <v>82</v>
      </c>
      <c r="B22">
        <v>0</v>
      </c>
      <c r="C22">
        <v>15</v>
      </c>
      <c r="D22">
        <v>0</v>
      </c>
      <c r="E22">
        <v>21</v>
      </c>
    </row>
    <row r="23" spans="1:5" x14ac:dyDescent="0.25">
      <c r="A23" t="s">
        <v>16</v>
      </c>
      <c r="B23">
        <v>29</v>
      </c>
      <c r="C23">
        <v>29</v>
      </c>
      <c r="D23">
        <v>20</v>
      </c>
      <c r="E23">
        <v>27</v>
      </c>
    </row>
    <row r="24" spans="1:5" x14ac:dyDescent="0.25">
      <c r="A24" t="s">
        <v>83</v>
      </c>
      <c r="B24">
        <v>0</v>
      </c>
      <c r="C24">
        <v>100</v>
      </c>
      <c r="D24">
        <v>0</v>
      </c>
      <c r="E24">
        <v>100</v>
      </c>
    </row>
    <row r="26" spans="1:5" ht="28.5" x14ac:dyDescent="0.45">
      <c r="A26" s="5" t="s">
        <v>17</v>
      </c>
      <c r="B26" s="4">
        <f t="shared" ref="B26:C26" si="1">B9+B11+B12+B13+B14+B15+B16+B17+B18+B19+B20+B21+B22+B23+B24</f>
        <v>380</v>
      </c>
      <c r="C26" s="4">
        <f t="shared" si="1"/>
        <v>492</v>
      </c>
      <c r="D26" s="4">
        <f>D9+D11+D12+D13+D14+D15+D16+D17+D18+D19+D20+D21+D22+D23+D24</f>
        <v>379</v>
      </c>
      <c r="E26" s="4">
        <f>E9+E11+E12+E13+E14+E15+E16+E17+E18+E19+E20+E21+E22+E23+E24</f>
        <v>544</v>
      </c>
    </row>
    <row r="27" spans="1:5" ht="28.5" x14ac:dyDescent="0.45">
      <c r="A27" s="3" t="s">
        <v>18</v>
      </c>
      <c r="B27" s="3">
        <f>RANK(B26,B26:E26,0)</f>
        <v>3</v>
      </c>
      <c r="C27" s="3">
        <f>RANK(C26,B26:E26,0)</f>
        <v>2</v>
      </c>
      <c r="D27" s="3">
        <f>RANK(D26,B26:E26,0)</f>
        <v>4</v>
      </c>
      <c r="E27" s="3">
        <f>RANK(E26,B26:E26,0)</f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E5" sqref="E5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</cols>
  <sheetData>
    <row r="1" spans="1:5" x14ac:dyDescent="0.25">
      <c r="A1" t="s">
        <v>0</v>
      </c>
      <c r="B1" t="s">
        <v>22</v>
      </c>
      <c r="C1" t="s">
        <v>19</v>
      </c>
      <c r="D1" t="s">
        <v>20</v>
      </c>
      <c r="E1" t="s">
        <v>85</v>
      </c>
    </row>
    <row r="3" spans="1:5" x14ac:dyDescent="0.25">
      <c r="A3" t="s">
        <v>1</v>
      </c>
      <c r="B3">
        <v>2</v>
      </c>
      <c r="C3">
        <v>4</v>
      </c>
      <c r="D3">
        <v>4</v>
      </c>
      <c r="E3">
        <v>4</v>
      </c>
    </row>
    <row r="4" spans="1:5" x14ac:dyDescent="0.25">
      <c r="A4" t="s">
        <v>2</v>
      </c>
      <c r="B4">
        <v>6</v>
      </c>
      <c r="C4">
        <v>8</v>
      </c>
      <c r="D4">
        <v>8</v>
      </c>
      <c r="E4">
        <v>8</v>
      </c>
    </row>
    <row r="5" spans="1:5" x14ac:dyDescent="0.25">
      <c r="A5" t="s">
        <v>3</v>
      </c>
      <c r="B5">
        <v>12</v>
      </c>
      <c r="C5">
        <v>12</v>
      </c>
      <c r="D5">
        <v>12</v>
      </c>
      <c r="E5">
        <v>12</v>
      </c>
    </row>
    <row r="6" spans="1:5" x14ac:dyDescent="0.25">
      <c r="A6" t="s">
        <v>4</v>
      </c>
      <c r="B6">
        <v>16</v>
      </c>
      <c r="C6">
        <v>20</v>
      </c>
      <c r="D6">
        <v>16</v>
      </c>
      <c r="E6">
        <v>16</v>
      </c>
    </row>
    <row r="7" spans="1:5" x14ac:dyDescent="0.25">
      <c r="A7" t="s">
        <v>5</v>
      </c>
      <c r="B7">
        <v>20</v>
      </c>
      <c r="C7">
        <v>20</v>
      </c>
      <c r="D7">
        <v>15</v>
      </c>
      <c r="E7">
        <v>20</v>
      </c>
    </row>
    <row r="8" spans="1:5" ht="17.25" customHeight="1" x14ac:dyDescent="0.25">
      <c r="A8" t="s">
        <v>6</v>
      </c>
      <c r="B8">
        <v>30</v>
      </c>
      <c r="C8">
        <v>24</v>
      </c>
      <c r="D8">
        <v>24</v>
      </c>
      <c r="E8">
        <v>24</v>
      </c>
    </row>
    <row r="9" spans="1:5" ht="31.5" customHeight="1" x14ac:dyDescent="0.45">
      <c r="A9" s="6" t="s">
        <v>7</v>
      </c>
      <c r="B9" s="6">
        <f>IF(SUM(B3:B8)&gt;83,SUM(B3:B8)+100,SUM(B3:B8))</f>
        <v>186</v>
      </c>
      <c r="C9" s="6">
        <f t="shared" ref="C9:E9" si="0">IF(SUM(C3:C8)&gt;83,SUM(C3:C8)+100,SUM(C3:C8))</f>
        <v>188</v>
      </c>
      <c r="D9" s="6">
        <f t="shared" si="0"/>
        <v>79</v>
      </c>
      <c r="E9" s="6">
        <f t="shared" si="0"/>
        <v>184</v>
      </c>
    </row>
    <row r="10" spans="1:5" ht="21.75" customHeight="1" x14ac:dyDescent="0.25"/>
    <row r="11" spans="1:5" x14ac:dyDescent="0.25">
      <c r="A11" t="s">
        <v>8</v>
      </c>
      <c r="B11">
        <v>10</v>
      </c>
      <c r="C11">
        <v>12</v>
      </c>
      <c r="D11">
        <v>10</v>
      </c>
      <c r="E11">
        <v>12</v>
      </c>
    </row>
    <row r="12" spans="1:5" x14ac:dyDescent="0.25">
      <c r="A12" t="s">
        <v>9</v>
      </c>
      <c r="B12">
        <v>22</v>
      </c>
      <c r="C12">
        <v>22</v>
      </c>
      <c r="D12">
        <v>20</v>
      </c>
      <c r="E12">
        <v>22</v>
      </c>
    </row>
    <row r="13" spans="1:5" x14ac:dyDescent="0.25">
      <c r="A13" t="s">
        <v>84</v>
      </c>
      <c r="B13">
        <v>0</v>
      </c>
      <c r="C13">
        <v>26</v>
      </c>
      <c r="D13">
        <v>28</v>
      </c>
      <c r="E13">
        <v>0</v>
      </c>
    </row>
    <row r="14" spans="1:5" x14ac:dyDescent="0.25">
      <c r="A14" t="s">
        <v>10</v>
      </c>
      <c r="B14">
        <v>9</v>
      </c>
      <c r="C14">
        <v>9</v>
      </c>
      <c r="D14">
        <v>18</v>
      </c>
      <c r="E14">
        <v>18</v>
      </c>
    </row>
    <row r="15" spans="1:5" x14ac:dyDescent="0.25">
      <c r="A15" t="s">
        <v>11</v>
      </c>
      <c r="B15">
        <v>0</v>
      </c>
      <c r="C15">
        <v>24</v>
      </c>
      <c r="D15">
        <v>0</v>
      </c>
      <c r="E15">
        <v>0</v>
      </c>
    </row>
    <row r="16" spans="1:5" x14ac:dyDescent="0.25">
      <c r="A16" t="s">
        <v>15</v>
      </c>
      <c r="B16">
        <v>30</v>
      </c>
      <c r="C16">
        <v>30</v>
      </c>
      <c r="D16">
        <v>0</v>
      </c>
      <c r="E16">
        <v>0</v>
      </c>
    </row>
    <row r="17" spans="1:5" x14ac:dyDescent="0.25">
      <c r="A17" t="s">
        <v>13</v>
      </c>
      <c r="B17">
        <v>15</v>
      </c>
      <c r="C17">
        <v>15</v>
      </c>
      <c r="D17">
        <v>0</v>
      </c>
      <c r="E17">
        <v>15</v>
      </c>
    </row>
    <row r="18" spans="1:5" x14ac:dyDescent="0.25">
      <c r="A18" t="s">
        <v>14</v>
      </c>
      <c r="B18">
        <v>20</v>
      </c>
      <c r="C18">
        <v>20</v>
      </c>
      <c r="D18">
        <v>20</v>
      </c>
      <c r="E18">
        <v>20</v>
      </c>
    </row>
    <row r="19" spans="1:5" x14ac:dyDescent="0.25">
      <c r="A19" t="s">
        <v>79</v>
      </c>
      <c r="B19">
        <v>0</v>
      </c>
      <c r="C19">
        <v>21</v>
      </c>
      <c r="D19">
        <v>0</v>
      </c>
      <c r="E19">
        <v>0</v>
      </c>
    </row>
    <row r="20" spans="1:5" x14ac:dyDescent="0.25">
      <c r="A20" t="s">
        <v>80</v>
      </c>
      <c r="B20">
        <v>24</v>
      </c>
      <c r="C20">
        <v>23</v>
      </c>
      <c r="D20">
        <v>22</v>
      </c>
      <c r="E20">
        <v>23</v>
      </c>
    </row>
    <row r="21" spans="1:5" x14ac:dyDescent="0.25">
      <c r="A21" t="s">
        <v>81</v>
      </c>
      <c r="B21">
        <v>32</v>
      </c>
      <c r="C21">
        <v>0</v>
      </c>
      <c r="D21">
        <v>26</v>
      </c>
      <c r="E21">
        <v>34</v>
      </c>
    </row>
    <row r="22" spans="1:5" x14ac:dyDescent="0.25">
      <c r="A22" t="s">
        <v>82</v>
      </c>
      <c r="B22">
        <v>33</v>
      </c>
      <c r="C22">
        <v>30</v>
      </c>
      <c r="D22">
        <v>21</v>
      </c>
      <c r="E22">
        <v>0</v>
      </c>
    </row>
    <row r="23" spans="1:5" x14ac:dyDescent="0.25">
      <c r="A23" t="s">
        <v>16</v>
      </c>
      <c r="B23">
        <v>29</v>
      </c>
      <c r="C23">
        <v>24</v>
      </c>
      <c r="D23">
        <v>29</v>
      </c>
      <c r="E23">
        <v>24</v>
      </c>
    </row>
    <row r="24" spans="1:5" x14ac:dyDescent="0.25">
      <c r="A24" t="s">
        <v>83</v>
      </c>
      <c r="B24">
        <v>0</v>
      </c>
      <c r="C24">
        <v>100</v>
      </c>
      <c r="D24">
        <v>0</v>
      </c>
      <c r="E24">
        <v>100</v>
      </c>
    </row>
    <row r="26" spans="1:5" ht="28.5" x14ac:dyDescent="0.45">
      <c r="A26" s="5" t="s">
        <v>17</v>
      </c>
      <c r="B26" s="4">
        <f>B9+B11+B12+B13+B14+B15+B16+B17+B18+B19+B20+B21+B22+B23+B24</f>
        <v>410</v>
      </c>
      <c r="C26" s="4">
        <f t="shared" ref="C26:E26" si="1">C9+C11+C12+C13+C14+C15+C16+C17+C18+C19+C20+C21+C22+C23+C24</f>
        <v>544</v>
      </c>
      <c r="D26" s="4">
        <f t="shared" si="1"/>
        <v>273</v>
      </c>
      <c r="E26" s="4">
        <f t="shared" si="1"/>
        <v>452</v>
      </c>
    </row>
    <row r="27" spans="1:5" ht="28.5" x14ac:dyDescent="0.45">
      <c r="A27" s="3" t="s">
        <v>18</v>
      </c>
      <c r="B27" s="3">
        <f>RANK(B26,B26:E26,0)</f>
        <v>3</v>
      </c>
      <c r="C27" s="3">
        <f>RANK(C26,B26:E26,0)</f>
        <v>1</v>
      </c>
      <c r="D27" s="3">
        <f>RANK(D26,B26:E26,0)</f>
        <v>4</v>
      </c>
      <c r="E27" s="3">
        <f>RANK(E26,B26:E26,0)</f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E23"/>
  <sheetViews>
    <sheetView workbookViewId="0">
      <selection activeCell="E6" sqref="E6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</cols>
  <sheetData>
    <row r="1" spans="1:5" x14ac:dyDescent="0.25">
      <c r="A1" t="s">
        <v>0</v>
      </c>
      <c r="B1" t="s">
        <v>19</v>
      </c>
      <c r="C1" t="s">
        <v>22</v>
      </c>
      <c r="D1" t="s">
        <v>20</v>
      </c>
      <c r="E1" t="s">
        <v>21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  <c r="B9">
        <f>B3+B4+B5+B6+B7+B8</f>
        <v>0</v>
      </c>
      <c r="C9">
        <f>C3+C4+C5+C6+C7+C8</f>
        <v>0</v>
      </c>
      <c r="D9">
        <f>D3+D4+D5+D6+D7+D8</f>
        <v>0</v>
      </c>
      <c r="E9">
        <f>E3+E4+E5+E6+E7+E8</f>
        <v>0</v>
      </c>
    </row>
    <row r="10" spans="1:5" x14ac:dyDescent="0.25">
      <c r="A10" t="s">
        <v>23</v>
      </c>
      <c r="B10">
        <f>IF(B9&gt;62,B9+50,B9)</f>
        <v>0</v>
      </c>
      <c r="C10">
        <f>IF(C9&gt;62,C9+50,C9)</f>
        <v>0</v>
      </c>
      <c r="D10">
        <f>IF(D9&gt;62,D9+50,D9)</f>
        <v>0</v>
      </c>
      <c r="E10">
        <f>IF(E9&gt;62,E9+50,E9)</f>
        <v>0</v>
      </c>
    </row>
    <row r="12" spans="1:5" x14ac:dyDescent="0.25">
      <c r="A12" t="s">
        <v>8</v>
      </c>
      <c r="B12">
        <v>189</v>
      </c>
      <c r="C12">
        <v>207</v>
      </c>
      <c r="D12">
        <v>151</v>
      </c>
      <c r="E12">
        <v>164</v>
      </c>
    </row>
    <row r="13" spans="1:5" x14ac:dyDescent="0.25">
      <c r="A13" t="s">
        <v>9</v>
      </c>
    </row>
    <row r="14" spans="1:5" x14ac:dyDescent="0.25">
      <c r="A14" t="s">
        <v>10</v>
      </c>
    </row>
    <row r="15" spans="1:5" x14ac:dyDescent="0.25">
      <c r="A15" t="s">
        <v>11</v>
      </c>
    </row>
    <row r="16" spans="1:5" x14ac:dyDescent="0.25">
      <c r="A16" t="s">
        <v>12</v>
      </c>
    </row>
    <row r="17" spans="1:5" x14ac:dyDescent="0.25">
      <c r="A17" t="s">
        <v>13</v>
      </c>
    </row>
    <row r="18" spans="1:5" x14ac:dyDescent="0.25">
      <c r="A18" t="s">
        <v>14</v>
      </c>
    </row>
    <row r="19" spans="1:5" x14ac:dyDescent="0.25">
      <c r="A19" t="s">
        <v>15</v>
      </c>
      <c r="B19">
        <v>50</v>
      </c>
      <c r="C19">
        <v>50</v>
      </c>
      <c r="D19">
        <v>50</v>
      </c>
      <c r="E19">
        <v>50</v>
      </c>
    </row>
    <row r="20" spans="1:5" x14ac:dyDescent="0.25">
      <c r="A20" t="s">
        <v>16</v>
      </c>
    </row>
    <row r="22" spans="1:5" x14ac:dyDescent="0.25">
      <c r="A22" t="s">
        <v>17</v>
      </c>
      <c r="B22">
        <f>B10+B12+B13+B14+B15+B16+B17+B18+B19+B20</f>
        <v>239</v>
      </c>
      <c r="C22">
        <f>C10+C12+C13+C14+C15+C16+C17+C18+C19+C20</f>
        <v>257</v>
      </c>
      <c r="D22">
        <f>D10+D12+D13+D14+D15+D16+D17+D18+D19+D20</f>
        <v>201</v>
      </c>
      <c r="E22">
        <f>E10+E12+E13+E14+E15+E16+E17+E18+E19+E20</f>
        <v>214</v>
      </c>
    </row>
    <row r="23" spans="1:5" x14ac:dyDescent="0.25">
      <c r="A23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E23"/>
  <sheetViews>
    <sheetView topLeftCell="A14" workbookViewId="0">
      <selection activeCell="C17" sqref="C17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</cols>
  <sheetData>
    <row r="1" spans="1:5" x14ac:dyDescent="0.25">
      <c r="A1" t="s">
        <v>0</v>
      </c>
      <c r="B1" t="s">
        <v>19</v>
      </c>
      <c r="C1" t="s">
        <v>22</v>
      </c>
      <c r="D1" t="s">
        <v>20</v>
      </c>
      <c r="E1" t="s">
        <v>21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  <c r="B9">
        <f>B3+B4+B5+B6+B7+B8</f>
        <v>0</v>
      </c>
      <c r="C9">
        <f>C3+C4+C5+C6+C7+C8</f>
        <v>0</v>
      </c>
      <c r="D9">
        <f>D3+D4+D5+D6+D7+D8</f>
        <v>0</v>
      </c>
      <c r="E9">
        <f>E3+E4+E5+E6+E7+E8</f>
        <v>0</v>
      </c>
    </row>
    <row r="10" spans="1:5" x14ac:dyDescent="0.25">
      <c r="A10" t="s">
        <v>23</v>
      </c>
      <c r="B10">
        <f>IF(B9&gt;62,B9+50,B9)</f>
        <v>0</v>
      </c>
      <c r="C10">
        <f>IF(C9&gt;62,C9+50,C9)</f>
        <v>0</v>
      </c>
      <c r="D10">
        <f>IF(D9&gt;62,D9+50,D9)</f>
        <v>0</v>
      </c>
      <c r="E10">
        <f>IF(E9&gt;62,E9+50,E9)</f>
        <v>0</v>
      </c>
    </row>
    <row r="12" spans="1:5" x14ac:dyDescent="0.25">
      <c r="A12" t="s">
        <v>8</v>
      </c>
      <c r="B12">
        <v>256</v>
      </c>
      <c r="C12">
        <v>166</v>
      </c>
      <c r="D12">
        <v>219</v>
      </c>
      <c r="E12">
        <v>204</v>
      </c>
    </row>
    <row r="13" spans="1:5" x14ac:dyDescent="0.25">
      <c r="A13" t="s">
        <v>9</v>
      </c>
    </row>
    <row r="14" spans="1:5" x14ac:dyDescent="0.25">
      <c r="A14" t="s">
        <v>10</v>
      </c>
    </row>
    <row r="15" spans="1:5" x14ac:dyDescent="0.25">
      <c r="A15" t="s">
        <v>11</v>
      </c>
    </row>
    <row r="16" spans="1:5" x14ac:dyDescent="0.25">
      <c r="A16" t="s">
        <v>12</v>
      </c>
    </row>
    <row r="17" spans="1:5" x14ac:dyDescent="0.25">
      <c r="A17" t="s">
        <v>13</v>
      </c>
    </row>
    <row r="18" spans="1:5" x14ac:dyDescent="0.25">
      <c r="A18" t="s">
        <v>14</v>
      </c>
    </row>
    <row r="19" spans="1:5" x14ac:dyDescent="0.25">
      <c r="A19" t="s">
        <v>15</v>
      </c>
      <c r="B19">
        <v>50</v>
      </c>
      <c r="C19">
        <v>50</v>
      </c>
      <c r="D19">
        <v>50</v>
      </c>
      <c r="E19">
        <v>50</v>
      </c>
    </row>
    <row r="20" spans="1:5" x14ac:dyDescent="0.25">
      <c r="A20" t="s">
        <v>16</v>
      </c>
    </row>
    <row r="22" spans="1:5" x14ac:dyDescent="0.25">
      <c r="A22" t="s">
        <v>17</v>
      </c>
      <c r="B22">
        <f>B10+B12+B13+B14+B15+B16+B17+B18+B19+B20</f>
        <v>306</v>
      </c>
      <c r="C22">
        <f>C10+C12+C13+C14+C15+C16+C17+C18+C19+C20</f>
        <v>216</v>
      </c>
      <c r="D22">
        <f>D10+D12+D13+D14+D15+D16+D17+D18+D19+D20</f>
        <v>269</v>
      </c>
      <c r="E22">
        <f>E10+E12+E13+E14+E15+E16+E17+E18+E19+E20</f>
        <v>254</v>
      </c>
    </row>
    <row r="23" spans="1:5" x14ac:dyDescent="0.25">
      <c r="A23" t="s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1:E23"/>
  <sheetViews>
    <sheetView topLeftCell="A16" workbookViewId="0">
      <selection activeCell="E19" sqref="E19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</cols>
  <sheetData>
    <row r="1" spans="1:5" x14ac:dyDescent="0.25">
      <c r="A1" t="s">
        <v>0</v>
      </c>
      <c r="B1" t="s">
        <v>19</v>
      </c>
      <c r="C1" t="s">
        <v>22</v>
      </c>
      <c r="D1" t="s">
        <v>20</v>
      </c>
      <c r="E1" t="s">
        <v>21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  <c r="B9">
        <f>B3+B4+B5+B6+B7+B8</f>
        <v>0</v>
      </c>
      <c r="C9">
        <f>C3+C4+C5+C6+C7+C8</f>
        <v>0</v>
      </c>
      <c r="D9">
        <f>D3+D4+D5+D6+D7+D8</f>
        <v>0</v>
      </c>
      <c r="E9">
        <f>E3+E4+E5+E6+E7+E8</f>
        <v>0</v>
      </c>
    </row>
    <row r="10" spans="1:5" x14ac:dyDescent="0.25">
      <c r="A10" t="s">
        <v>23</v>
      </c>
      <c r="B10">
        <f>IF(B9&gt;62,B9+50,B9)</f>
        <v>0</v>
      </c>
      <c r="C10">
        <f>IF(C9&gt;62,C9+50,C9)</f>
        <v>0</v>
      </c>
      <c r="D10">
        <f>IF(D9&gt;62,D9+50,D9)</f>
        <v>0</v>
      </c>
      <c r="E10">
        <f>IF(E9&gt;62,E9+50,E9)</f>
        <v>0</v>
      </c>
    </row>
    <row r="12" spans="1:5" x14ac:dyDescent="0.25">
      <c r="A12" t="s">
        <v>8</v>
      </c>
      <c r="B12">
        <v>225</v>
      </c>
      <c r="C12">
        <v>105</v>
      </c>
      <c r="D12">
        <v>152</v>
      </c>
      <c r="E12">
        <v>195</v>
      </c>
    </row>
    <row r="13" spans="1:5" x14ac:dyDescent="0.25">
      <c r="A13" t="s">
        <v>9</v>
      </c>
    </row>
    <row r="14" spans="1:5" x14ac:dyDescent="0.25">
      <c r="A14" t="s">
        <v>10</v>
      </c>
    </row>
    <row r="15" spans="1:5" x14ac:dyDescent="0.25">
      <c r="A15" t="s">
        <v>11</v>
      </c>
    </row>
    <row r="16" spans="1:5" x14ac:dyDescent="0.25">
      <c r="A16" t="s">
        <v>12</v>
      </c>
    </row>
    <row r="17" spans="1:5" x14ac:dyDescent="0.25">
      <c r="A17" t="s">
        <v>13</v>
      </c>
    </row>
    <row r="18" spans="1:5" x14ac:dyDescent="0.25">
      <c r="A18" t="s">
        <v>14</v>
      </c>
    </row>
    <row r="19" spans="1:5" x14ac:dyDescent="0.25">
      <c r="A19" t="s">
        <v>15</v>
      </c>
      <c r="B19">
        <v>50</v>
      </c>
      <c r="C19">
        <v>50</v>
      </c>
      <c r="D19">
        <v>50</v>
      </c>
      <c r="E19">
        <v>50</v>
      </c>
    </row>
    <row r="20" spans="1:5" x14ac:dyDescent="0.25">
      <c r="A20" t="s">
        <v>16</v>
      </c>
    </row>
    <row r="22" spans="1:5" x14ac:dyDescent="0.25">
      <c r="A22" t="s">
        <v>17</v>
      </c>
      <c r="B22">
        <f>B10+B12+B13+B14+B15+B16+B17+B18+B19+B20</f>
        <v>275</v>
      </c>
      <c r="C22">
        <f>C10+C12+C13+C14+C15+C16+C17+C18+C19+C20</f>
        <v>155</v>
      </c>
      <c r="D22">
        <f>D10+D12+D13+D14+D15+D16+D17+D18+D19+D20</f>
        <v>202</v>
      </c>
      <c r="E22">
        <f>E10+E12+E13+E14+E15+E16+E17+E18+E19+E20</f>
        <v>245</v>
      </c>
    </row>
    <row r="23" spans="1:5" x14ac:dyDescent="0.25">
      <c r="A23" t="s">
        <v>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/>
  <dimension ref="A1:E23"/>
  <sheetViews>
    <sheetView topLeftCell="A13" workbookViewId="0">
      <selection activeCell="E12" sqref="E12"/>
    </sheetView>
  </sheetViews>
  <sheetFormatPr baseColWidth="10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</cols>
  <sheetData>
    <row r="1" spans="1:5" x14ac:dyDescent="0.25">
      <c r="A1" t="s">
        <v>0</v>
      </c>
      <c r="B1" t="s">
        <v>19</v>
      </c>
      <c r="C1" t="s">
        <v>22</v>
      </c>
      <c r="D1" t="s">
        <v>20</v>
      </c>
      <c r="E1" t="s">
        <v>21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  <c r="B9">
        <f>B3+B4+B5+B6+B7+B8</f>
        <v>0</v>
      </c>
      <c r="C9">
        <f>C3+C4+C5+C6+C7+C8</f>
        <v>0</v>
      </c>
      <c r="D9">
        <f>D3+D4+D5+D6+D7+D8</f>
        <v>0</v>
      </c>
      <c r="E9">
        <f>E3+E4+E5+E6+E7+E8</f>
        <v>0</v>
      </c>
    </row>
    <row r="10" spans="1:5" x14ac:dyDescent="0.25">
      <c r="A10" t="s">
        <v>23</v>
      </c>
      <c r="B10">
        <f>IF(B9&gt;62,B9+50,B9)</f>
        <v>0</v>
      </c>
      <c r="C10">
        <f>IF(C9&gt;62,C9+50,C9)</f>
        <v>0</v>
      </c>
      <c r="D10">
        <f>IF(D9&gt;62,D9+50,D9)</f>
        <v>0</v>
      </c>
      <c r="E10">
        <f>IF(E9&gt;62,E9+50,E9)</f>
        <v>0</v>
      </c>
    </row>
    <row r="12" spans="1:5" x14ac:dyDescent="0.25">
      <c r="A12" t="s">
        <v>8</v>
      </c>
      <c r="B12">
        <v>164</v>
      </c>
      <c r="C12">
        <v>177</v>
      </c>
      <c r="D12">
        <v>193</v>
      </c>
      <c r="E12">
        <v>175</v>
      </c>
    </row>
    <row r="13" spans="1:5" x14ac:dyDescent="0.25">
      <c r="A13" t="s">
        <v>9</v>
      </c>
    </row>
    <row r="14" spans="1:5" x14ac:dyDescent="0.25">
      <c r="A14" t="s">
        <v>10</v>
      </c>
    </row>
    <row r="15" spans="1:5" x14ac:dyDescent="0.25">
      <c r="A15" t="s">
        <v>11</v>
      </c>
    </row>
    <row r="16" spans="1:5" x14ac:dyDescent="0.25">
      <c r="A16" t="s">
        <v>12</v>
      </c>
    </row>
    <row r="17" spans="1:5" x14ac:dyDescent="0.25">
      <c r="A17" t="s">
        <v>13</v>
      </c>
    </row>
    <row r="18" spans="1:5" x14ac:dyDescent="0.25">
      <c r="A18" t="s">
        <v>14</v>
      </c>
    </row>
    <row r="19" spans="1:5" x14ac:dyDescent="0.25">
      <c r="A19" t="s">
        <v>15</v>
      </c>
      <c r="B19">
        <v>50</v>
      </c>
      <c r="C19">
        <v>50</v>
      </c>
      <c r="D19">
        <v>50</v>
      </c>
      <c r="E19">
        <v>50</v>
      </c>
    </row>
    <row r="20" spans="1:5" x14ac:dyDescent="0.25">
      <c r="A20" t="s">
        <v>16</v>
      </c>
    </row>
    <row r="22" spans="1:5" x14ac:dyDescent="0.25">
      <c r="A22" t="s">
        <v>17</v>
      </c>
      <c r="B22">
        <f>B10+B12+B13+B14+B15+B16+B17+B18+B19+B20</f>
        <v>214</v>
      </c>
      <c r="C22">
        <f>C10+C12+C13+C14+C15+C16+C17+C18+C19+C20</f>
        <v>227</v>
      </c>
      <c r="D22">
        <f>D10+D12+D13+D14+D15+D16+D17+D18+D19+D20</f>
        <v>243</v>
      </c>
      <c r="E22">
        <f>E10+E12+E13+E14+E15+E16+E17+E18+E19+E20</f>
        <v>225</v>
      </c>
    </row>
    <row r="23" spans="1:5" x14ac:dyDescent="0.25">
      <c r="A2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55</vt:i4>
      </vt:variant>
    </vt:vector>
  </HeadingPairs>
  <TitlesOfParts>
    <vt:vector size="55" baseType="lpstr">
      <vt:lpstr>Stats 2013</vt:lpstr>
      <vt:lpstr>Only3</vt:lpstr>
      <vt:lpstr>AncFeuilleCalcul</vt:lpstr>
      <vt:lpstr>MaxiYatzy</vt:lpstr>
      <vt:lpstr>NewFeuilleCalcul</vt:lpstr>
      <vt:lpstr>Dec13(1)</vt:lpstr>
      <vt:lpstr>Dec13(2)</vt:lpstr>
      <vt:lpstr>Dec13(3)</vt:lpstr>
      <vt:lpstr>Dec13(4)</vt:lpstr>
      <vt:lpstr>Dec13(5)</vt:lpstr>
      <vt:lpstr>Dec13(6)</vt:lpstr>
      <vt:lpstr>Dec13(7)</vt:lpstr>
      <vt:lpstr>Dec13(8)</vt:lpstr>
      <vt:lpstr>Dec13(9)</vt:lpstr>
      <vt:lpstr>Dec13(10)</vt:lpstr>
      <vt:lpstr>Dec13(11)</vt:lpstr>
      <vt:lpstr>Dec13(12)</vt:lpstr>
      <vt:lpstr>Dec13(13)</vt:lpstr>
      <vt:lpstr>Dec13(14)</vt:lpstr>
      <vt:lpstr>Dec13(15)</vt:lpstr>
      <vt:lpstr>Avr12(1)</vt:lpstr>
      <vt:lpstr>Avr12(2)</vt:lpstr>
      <vt:lpstr>Avr12(3)</vt:lpstr>
      <vt:lpstr>Avr12(4)</vt:lpstr>
      <vt:lpstr>Feuil1 (5)</vt:lpstr>
      <vt:lpstr>Feuil1 (6)</vt:lpstr>
      <vt:lpstr>Feuil1 (7)</vt:lpstr>
      <vt:lpstr>Feuil1 (8)</vt:lpstr>
      <vt:lpstr>Dec14(1)</vt:lpstr>
      <vt:lpstr>Dec14(2)</vt:lpstr>
      <vt:lpstr>Dec14(3)</vt:lpstr>
      <vt:lpstr>Dec14(4)</vt:lpstr>
      <vt:lpstr>Dec14(5)</vt:lpstr>
      <vt:lpstr>Dec14(6)</vt:lpstr>
      <vt:lpstr>Dec14(7)</vt:lpstr>
      <vt:lpstr>Dec14(8)</vt:lpstr>
      <vt:lpstr>Dec14(9)</vt:lpstr>
      <vt:lpstr>Dec14(10)</vt:lpstr>
      <vt:lpstr>Dec14(11)</vt:lpstr>
      <vt:lpstr>Dec14(12)</vt:lpstr>
      <vt:lpstr>Dec14(13)</vt:lpstr>
      <vt:lpstr>Dec15(1)</vt:lpstr>
      <vt:lpstr>Dec15(2)</vt:lpstr>
      <vt:lpstr>Dec15(3)</vt:lpstr>
      <vt:lpstr>Dec15(4)</vt:lpstr>
      <vt:lpstr>Dec15(5)</vt:lpstr>
      <vt:lpstr>Dec15(6)</vt:lpstr>
      <vt:lpstr>Dec15(7)</vt:lpstr>
      <vt:lpstr>Dec15(8)</vt:lpstr>
      <vt:lpstr>Dec15(9)</vt:lpstr>
      <vt:lpstr>Dec15(10)</vt:lpstr>
      <vt:lpstr>Dec15(11)</vt:lpstr>
      <vt:lpstr>Dec15(12)</vt:lpstr>
      <vt:lpstr>MaxiYatz</vt:lpstr>
      <vt:lpstr>MaxiYatzy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M</dc:creator>
  <cp:lastModifiedBy>thierry mathey</cp:lastModifiedBy>
  <dcterms:created xsi:type="dcterms:W3CDTF">2012-04-22T18:30:54Z</dcterms:created>
  <dcterms:modified xsi:type="dcterms:W3CDTF">2015-12-31T23:41:58Z</dcterms:modified>
</cp:coreProperties>
</file>