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f22da137eff0c6d/Desktop/Divine Distillers/Event Sales/"/>
    </mc:Choice>
  </mc:AlternateContent>
  <xr:revisionPtr revIDLastSave="7430" documentId="8_{C492143C-1883-4806-A252-524998B9DB67}" xr6:coauthVersionLast="47" xr6:coauthVersionMax="47" xr10:uidLastSave="{86D9B38C-04D7-407F-9365-4180C0860E49}"/>
  <bookViews>
    <workbookView xWindow="-108" yWindow="-108" windowWidth="23256" windowHeight="12456" firstSheet="22" activeTab="25" xr2:uid="{225EAEFE-8A16-4EBF-BA01-65E45541F0DE}"/>
  </bookViews>
  <sheets>
    <sheet name="1-1 Inferno" sheetId="1" r:id="rId1"/>
    <sheet name="1-2 Inferno" sheetId="2" r:id="rId2"/>
    <sheet name="1-3 Inferno" sheetId="3" r:id="rId3"/>
    <sheet name="1-4 Inferno" sheetId="4" r:id="rId4"/>
    <sheet name="1-5 Inferno" sheetId="5" r:id="rId5"/>
    <sheet name="1-6 Inferno" sheetId="6" r:id="rId6"/>
    <sheet name="1-7 Inferno" sheetId="7" r:id="rId7"/>
    <sheet name="1-8 Inferno" sheetId="8" r:id="rId8"/>
    <sheet name="1-9 Inferno" sheetId="9" r:id="rId9"/>
    <sheet name="1-10 Inferno" sheetId="10" r:id="rId10"/>
    <sheet name="1-11 Inferno" sheetId="11" r:id="rId11"/>
    <sheet name="1-12 Inferno" sheetId="12" r:id="rId12"/>
    <sheet name="1-13 Inferno" sheetId="13" r:id="rId13"/>
    <sheet name="1-14 Inferno" sheetId="14" r:id="rId14"/>
    <sheet name="1-15 Inferno" sheetId="15" r:id="rId15"/>
    <sheet name="1-16 Inferno" sheetId="16" r:id="rId16"/>
    <sheet name="1-17 Inferno" sheetId="17" r:id="rId17"/>
    <sheet name="1-18 Inferno" sheetId="18" r:id="rId18"/>
    <sheet name="1-19 Inferno" sheetId="19" r:id="rId19"/>
    <sheet name="1-20 Inferno" sheetId="21" r:id="rId20"/>
    <sheet name="1-21 Inferno" sheetId="20" r:id="rId21"/>
    <sheet name="1-22 Inferno" sheetId="22" r:id="rId22"/>
    <sheet name="1-23 Inferno" sheetId="23" r:id="rId23"/>
    <sheet name="1-24 Inferno" sheetId="24" r:id="rId24"/>
    <sheet name="1-24 First Taste" sheetId="25" r:id="rId25"/>
    <sheet name="1-25 Inferno" sheetId="26" r:id="rId26"/>
    <sheet name="1-25 First Taste" sheetId="27" r:id="rId27"/>
    <sheet name="1-27 Inferno" sheetId="28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5" i="26" l="1"/>
  <c r="K71" i="26"/>
  <c r="K36" i="26"/>
  <c r="K6" i="26"/>
  <c r="E52" i="26"/>
  <c r="J12" i="27"/>
  <c r="E5" i="27"/>
  <c r="E6" i="27"/>
  <c r="E7" i="27"/>
  <c r="E8" i="27"/>
  <c r="E9" i="27"/>
  <c r="E10" i="27"/>
  <c r="E11" i="27"/>
  <c r="E4" i="27"/>
  <c r="E12" i="27" s="1"/>
  <c r="G1" i="27" s="1"/>
  <c r="E74" i="26"/>
  <c r="E73" i="26"/>
  <c r="E75" i="26" s="1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3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8" i="26"/>
  <c r="E5" i="26"/>
  <c r="E4" i="26"/>
  <c r="E6" i="26" s="1"/>
  <c r="G1" i="28"/>
  <c r="K5" i="24"/>
  <c r="K25" i="24"/>
  <c r="K51" i="24"/>
  <c r="K60" i="24"/>
  <c r="J10" i="25"/>
  <c r="G1" i="25"/>
  <c r="E10" i="25"/>
  <c r="E5" i="25"/>
  <c r="E6" i="25"/>
  <c r="E7" i="25"/>
  <c r="E8" i="25"/>
  <c r="E9" i="25"/>
  <c r="E4" i="25"/>
  <c r="G1" i="24"/>
  <c r="E60" i="24"/>
  <c r="E59" i="24"/>
  <c r="E58" i="24"/>
  <c r="E56" i="24"/>
  <c r="E54" i="24"/>
  <c r="E55" i="24"/>
  <c r="E53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27" i="24"/>
  <c r="E51" i="24" s="1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7" i="24"/>
  <c r="E4" i="24"/>
  <c r="E5" i="24" s="1"/>
  <c r="E71" i="26" l="1"/>
  <c r="E36" i="26"/>
  <c r="E25" i="24"/>
  <c r="J42" i="23"/>
  <c r="J18" i="23"/>
  <c r="F1" i="23"/>
  <c r="D42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20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4" i="23"/>
  <c r="D18" i="23" s="1"/>
  <c r="J44" i="22"/>
  <c r="J40" i="22"/>
  <c r="J15" i="22"/>
  <c r="F1" i="22"/>
  <c r="D44" i="22"/>
  <c r="D43" i="22"/>
  <c r="D42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17" i="22"/>
  <c r="D40" i="22" s="1"/>
  <c r="D5" i="22"/>
  <c r="D6" i="22"/>
  <c r="D7" i="22"/>
  <c r="D8" i="22"/>
  <c r="D9" i="22"/>
  <c r="D10" i="22"/>
  <c r="D11" i="22"/>
  <c r="D12" i="22"/>
  <c r="D13" i="22"/>
  <c r="D14" i="22"/>
  <c r="D4" i="22"/>
  <c r="K59" i="20"/>
  <c r="K56" i="20"/>
  <c r="K53" i="20"/>
  <c r="K49" i="20"/>
  <c r="K28" i="20"/>
  <c r="K9" i="20"/>
  <c r="E58" i="20"/>
  <c r="E59" i="20" s="1"/>
  <c r="E55" i="20"/>
  <c r="E56" i="20" s="1"/>
  <c r="E52" i="20"/>
  <c r="E51" i="20"/>
  <c r="E53" i="20" s="1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30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11" i="20"/>
  <c r="E5" i="20"/>
  <c r="E6" i="20"/>
  <c r="E7" i="20"/>
  <c r="E8" i="20"/>
  <c r="E4" i="20"/>
  <c r="G1" i="26" l="1"/>
  <c r="D15" i="22"/>
  <c r="E49" i="20"/>
  <c r="E28" i="20"/>
  <c r="E9" i="20"/>
  <c r="J38" i="21"/>
  <c r="J35" i="21"/>
  <c r="J14" i="21"/>
  <c r="F1" i="21"/>
  <c r="D38" i="21"/>
  <c r="D37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16" i="21"/>
  <c r="D35" i="21" s="1"/>
  <c r="D5" i="21"/>
  <c r="D6" i="21"/>
  <c r="D7" i="21"/>
  <c r="D8" i="21"/>
  <c r="D9" i="21"/>
  <c r="D10" i="21"/>
  <c r="D11" i="21"/>
  <c r="D12" i="21"/>
  <c r="D13" i="21"/>
  <c r="D4" i="21"/>
  <c r="G1" i="20" l="1"/>
  <c r="D14" i="21"/>
  <c r="J30" i="19" l="1"/>
  <c r="J27" i="19"/>
  <c r="J12" i="19"/>
  <c r="F1" i="19"/>
  <c r="D30" i="19"/>
  <c r="D29" i="19"/>
  <c r="D27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14" i="19"/>
  <c r="D12" i="19"/>
  <c r="D5" i="19"/>
  <c r="D6" i="19"/>
  <c r="D7" i="19"/>
  <c r="D8" i="19"/>
  <c r="D9" i="19"/>
  <c r="D10" i="19"/>
  <c r="D11" i="19"/>
  <c r="D4" i="19"/>
  <c r="F1" i="18" l="1"/>
  <c r="D75" i="18"/>
  <c r="D76" i="18" s="1"/>
  <c r="D50" i="18"/>
  <c r="J73" i="18"/>
  <c r="J69" i="18"/>
  <c r="J28" i="18"/>
  <c r="D72" i="18"/>
  <c r="D71" i="18"/>
  <c r="D73" i="18" s="1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30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4" i="18"/>
  <c r="K92" i="17"/>
  <c r="K95" i="17"/>
  <c r="K98" i="17"/>
  <c r="E80" i="17"/>
  <c r="K5" i="17"/>
  <c r="K49" i="17"/>
  <c r="E97" i="17"/>
  <c r="E98" i="17" s="1"/>
  <c r="E94" i="17"/>
  <c r="E95" i="17" s="1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1" i="17"/>
  <c r="E82" i="17"/>
  <c r="E83" i="17"/>
  <c r="E84" i="17"/>
  <c r="E85" i="17"/>
  <c r="E86" i="17"/>
  <c r="E87" i="17"/>
  <c r="E88" i="17"/>
  <c r="E89" i="17"/>
  <c r="E90" i="17"/>
  <c r="E91" i="17"/>
  <c r="E51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7" i="17"/>
  <c r="E4" i="17"/>
  <c r="E5" i="17" s="1"/>
  <c r="D69" i="18" l="1"/>
  <c r="D28" i="18"/>
  <c r="E92" i="17"/>
  <c r="E49" i="17"/>
  <c r="G1" i="17" l="1"/>
  <c r="J28" i="16" l="1"/>
  <c r="J6" i="16"/>
  <c r="D9" i="16"/>
  <c r="D10" i="16"/>
  <c r="D11" i="16"/>
  <c r="D12" i="16"/>
  <c r="D13" i="16"/>
  <c r="D14" i="16"/>
  <c r="D15" i="16"/>
  <c r="D16" i="16"/>
  <c r="D17" i="16"/>
  <c r="D18" i="16"/>
  <c r="D19" i="16"/>
  <c r="D28" i="16" s="1"/>
  <c r="F1" i="16" s="1"/>
  <c r="D20" i="16"/>
  <c r="D21" i="16"/>
  <c r="D22" i="16"/>
  <c r="D23" i="16"/>
  <c r="D24" i="16"/>
  <c r="D25" i="16"/>
  <c r="D26" i="16"/>
  <c r="D27" i="16"/>
  <c r="D8" i="16"/>
  <c r="D5" i="16"/>
  <c r="D4" i="16"/>
  <c r="D6" i="16" s="1"/>
  <c r="K28" i="15" l="1"/>
  <c r="K13" i="15"/>
  <c r="K5" i="15"/>
  <c r="G1" i="15"/>
  <c r="E28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15" i="15"/>
  <c r="E8" i="15"/>
  <c r="E9" i="15"/>
  <c r="E10" i="15"/>
  <c r="E11" i="15"/>
  <c r="E12" i="15"/>
  <c r="E7" i="15"/>
  <c r="E13" i="15" s="1"/>
  <c r="E4" i="15"/>
  <c r="E5" i="15" s="1"/>
  <c r="J42" i="14" l="1"/>
  <c r="J39" i="14"/>
  <c r="J18" i="14"/>
  <c r="D42" i="14"/>
  <c r="D41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20" i="14"/>
  <c r="D39" i="14" s="1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4" i="14"/>
  <c r="J41" i="13"/>
  <c r="J38" i="13"/>
  <c r="J35" i="13"/>
  <c r="J12" i="13"/>
  <c r="F1" i="13"/>
  <c r="D41" i="13"/>
  <c r="D38" i="13"/>
  <c r="D40" i="13"/>
  <c r="D37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14" i="13"/>
  <c r="D5" i="13"/>
  <c r="D6" i="13"/>
  <c r="D7" i="13"/>
  <c r="D8" i="13"/>
  <c r="D9" i="13"/>
  <c r="D10" i="13"/>
  <c r="D11" i="13"/>
  <c r="D4" i="13"/>
  <c r="J64" i="12"/>
  <c r="J61" i="12"/>
  <c r="J58" i="12"/>
  <c r="J36" i="12"/>
  <c r="D63" i="12"/>
  <c r="D64" i="12" s="1"/>
  <c r="D60" i="12"/>
  <c r="D61" i="12" s="1"/>
  <c r="E5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38" i="12"/>
  <c r="E36" i="12"/>
  <c r="D34" i="12"/>
  <c r="D35" i="12"/>
  <c r="D33" i="12"/>
  <c r="D32" i="12"/>
  <c r="D31" i="12"/>
  <c r="D30" i="12"/>
  <c r="D29" i="12"/>
  <c r="D28" i="12"/>
  <c r="D27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4" i="12"/>
  <c r="D18" i="14" l="1"/>
  <c r="F1" i="14" s="1"/>
  <c r="D35" i="13"/>
  <c r="D12" i="13"/>
  <c r="D36" i="12"/>
  <c r="F1" i="12" s="1"/>
  <c r="D58" i="12"/>
  <c r="K86" i="11" l="1"/>
  <c r="K80" i="11"/>
  <c r="K50" i="11"/>
  <c r="K11" i="11"/>
  <c r="G1" i="11"/>
  <c r="E90" i="11"/>
  <c r="E89" i="11"/>
  <c r="E88" i="11"/>
  <c r="E86" i="11"/>
  <c r="E83" i="11"/>
  <c r="E84" i="11"/>
  <c r="E85" i="11"/>
  <c r="E8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52" i="11"/>
  <c r="E80" i="11" s="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13" i="11"/>
  <c r="E5" i="11"/>
  <c r="E6" i="11"/>
  <c r="E7" i="11"/>
  <c r="E8" i="11"/>
  <c r="E9" i="11"/>
  <c r="E10" i="11"/>
  <c r="E4" i="11"/>
  <c r="K92" i="10"/>
  <c r="K89" i="10"/>
  <c r="K47" i="10"/>
  <c r="K9" i="10"/>
  <c r="E92" i="10"/>
  <c r="E91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49" i="10"/>
  <c r="E89" i="10" s="1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11" i="10"/>
  <c r="E5" i="10"/>
  <c r="E6" i="10"/>
  <c r="E7" i="10"/>
  <c r="E8" i="10"/>
  <c r="E4" i="10"/>
  <c r="K39" i="9"/>
  <c r="K35" i="9"/>
  <c r="K14" i="9"/>
  <c r="K6" i="9"/>
  <c r="G1" i="9"/>
  <c r="E39" i="9"/>
  <c r="E38" i="9"/>
  <c r="E37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16" i="9"/>
  <c r="E35" i="9" s="1"/>
  <c r="E9" i="9"/>
  <c r="E10" i="9"/>
  <c r="E11" i="9"/>
  <c r="E12" i="9"/>
  <c r="E13" i="9"/>
  <c r="E8" i="9"/>
  <c r="E5" i="9"/>
  <c r="E4" i="9"/>
  <c r="J86" i="8"/>
  <c r="J83" i="8"/>
  <c r="J79" i="8"/>
  <c r="J41" i="8"/>
  <c r="D67" i="8"/>
  <c r="D92" i="8"/>
  <c r="D93" i="8"/>
  <c r="D91" i="8"/>
  <c r="D94" i="8" s="1"/>
  <c r="D88" i="8"/>
  <c r="D89" i="8" s="1"/>
  <c r="D85" i="8"/>
  <c r="D86" i="8" s="1"/>
  <c r="D82" i="8"/>
  <c r="D81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8" i="8"/>
  <c r="D69" i="8"/>
  <c r="D70" i="8"/>
  <c r="D71" i="8"/>
  <c r="D72" i="8"/>
  <c r="D73" i="8"/>
  <c r="D74" i="8"/>
  <c r="D75" i="8"/>
  <c r="D76" i="8"/>
  <c r="D77" i="8"/>
  <c r="D78" i="8"/>
  <c r="D43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" i="8"/>
  <c r="J56" i="7"/>
  <c r="J53" i="7"/>
  <c r="J24" i="7"/>
  <c r="F1" i="7"/>
  <c r="D59" i="7"/>
  <c r="D58" i="7"/>
  <c r="D56" i="7"/>
  <c r="D55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26" i="7"/>
  <c r="D53" i="7" s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4" i="7"/>
  <c r="D24" i="7" s="1"/>
  <c r="E11" i="11" l="1"/>
  <c r="E50" i="11"/>
  <c r="E9" i="10"/>
  <c r="E47" i="10"/>
  <c r="G1" i="10" s="1"/>
  <c r="E14" i="9"/>
  <c r="E6" i="9"/>
  <c r="D83" i="8"/>
  <c r="D79" i="8"/>
  <c r="D41" i="8"/>
  <c r="F1" i="8" l="1"/>
  <c r="J57" i="6" l="1"/>
  <c r="J54" i="6"/>
  <c r="J51" i="6"/>
  <c r="J48" i="6"/>
  <c r="J17" i="6"/>
  <c r="D57" i="6"/>
  <c r="D56" i="6"/>
  <c r="D54" i="6"/>
  <c r="D53" i="6"/>
  <c r="D51" i="6"/>
  <c r="D50" i="6"/>
  <c r="D48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19" i="6"/>
  <c r="D5" i="6"/>
  <c r="D6" i="6"/>
  <c r="D7" i="6"/>
  <c r="D8" i="6"/>
  <c r="D9" i="6"/>
  <c r="D10" i="6"/>
  <c r="D11" i="6"/>
  <c r="D12" i="6"/>
  <c r="D13" i="6"/>
  <c r="D14" i="6"/>
  <c r="D15" i="6"/>
  <c r="D16" i="6"/>
  <c r="D4" i="6"/>
  <c r="D17" i="6" l="1"/>
  <c r="F1" i="6" s="1"/>
  <c r="J39" i="5" l="1"/>
  <c r="J36" i="5"/>
  <c r="J13" i="5"/>
  <c r="F1" i="5"/>
  <c r="D39" i="5"/>
  <c r="D38" i="5"/>
  <c r="D36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15" i="5"/>
  <c r="D5" i="5"/>
  <c r="D6" i="5"/>
  <c r="D7" i="5"/>
  <c r="D8" i="5"/>
  <c r="D9" i="5"/>
  <c r="D10" i="5"/>
  <c r="D11" i="5"/>
  <c r="D12" i="5"/>
  <c r="D4" i="5"/>
  <c r="D13" i="5" s="1"/>
  <c r="K86" i="4"/>
  <c r="K83" i="4"/>
  <c r="K79" i="4"/>
  <c r="K73" i="4"/>
  <c r="K35" i="4"/>
  <c r="K7" i="4"/>
  <c r="G1" i="4"/>
  <c r="E86" i="4"/>
  <c r="E85" i="4"/>
  <c r="E83" i="4"/>
  <c r="E82" i="4"/>
  <c r="E81" i="4"/>
  <c r="E79" i="4"/>
  <c r="E76" i="4"/>
  <c r="E77" i="4"/>
  <c r="E78" i="4"/>
  <c r="E75" i="4"/>
  <c r="E73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37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9" i="4"/>
  <c r="E35" i="4" s="1"/>
  <c r="E5" i="4"/>
  <c r="E6" i="4"/>
  <c r="E4" i="4"/>
  <c r="E7" i="4" s="1"/>
  <c r="K73" i="3" l="1"/>
  <c r="K70" i="3"/>
  <c r="K34" i="3"/>
  <c r="K6" i="3"/>
  <c r="E72" i="3"/>
  <c r="E73" i="3" s="1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36" i="3"/>
  <c r="E70" i="3" s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8" i="3"/>
  <c r="E5" i="3"/>
  <c r="E4" i="3"/>
  <c r="E6" i="3" s="1"/>
  <c r="E34" i="3" l="1"/>
  <c r="G1" i="3" s="1"/>
  <c r="K39" i="2"/>
  <c r="K35" i="2"/>
  <c r="K15" i="2"/>
  <c r="K5" i="2"/>
  <c r="G1" i="2"/>
  <c r="E39" i="2"/>
  <c r="E38" i="2"/>
  <c r="E3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17" i="2"/>
  <c r="E35" i="2" s="1"/>
  <c r="E8" i="2"/>
  <c r="E9" i="2"/>
  <c r="E10" i="2"/>
  <c r="E11" i="2"/>
  <c r="E12" i="2"/>
  <c r="E13" i="2"/>
  <c r="E14" i="2"/>
  <c r="E7" i="2"/>
  <c r="E4" i="2"/>
  <c r="E5" i="2" s="1"/>
  <c r="E15" i="2" l="1"/>
  <c r="J46" i="1" l="1"/>
  <c r="J24" i="1"/>
  <c r="J5" i="1"/>
  <c r="E27" i="1"/>
  <c r="E28" i="1"/>
  <c r="E29" i="1"/>
  <c r="E30" i="1"/>
  <c r="E31" i="1"/>
  <c r="E32" i="1"/>
  <c r="E33" i="1"/>
  <c r="E46" i="1" s="1"/>
  <c r="E34" i="1"/>
  <c r="E35" i="1"/>
  <c r="E36" i="1"/>
  <c r="E37" i="1"/>
  <c r="E38" i="1"/>
  <c r="E39" i="1"/>
  <c r="E40" i="1"/>
  <c r="E41" i="1"/>
  <c r="E42" i="1"/>
  <c r="E43" i="1"/>
  <c r="E44" i="1"/>
  <c r="E45" i="1"/>
  <c r="E2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7" i="1"/>
  <c r="E4" i="1"/>
  <c r="E5" i="1" s="1"/>
  <c r="E24" i="1" l="1"/>
  <c r="G1" i="1" s="1"/>
</calcChain>
</file>

<file path=xl/sharedStrings.xml><?xml version="1.0" encoding="utf-8"?>
<sst xmlns="http://schemas.openxmlformats.org/spreadsheetml/2006/main" count="4148" uniqueCount="531">
  <si>
    <t>Grand Total:</t>
  </si>
  <si>
    <t>Item Sales record in square:</t>
  </si>
  <si>
    <t>Product</t>
  </si>
  <si>
    <t>Size</t>
  </si>
  <si>
    <t># Sold</t>
  </si>
  <si>
    <t>Price</t>
  </si>
  <si>
    <t>Total</t>
  </si>
  <si>
    <t>Discounts</t>
  </si>
  <si>
    <t>Item Name</t>
  </si>
  <si>
    <t>Item Variation</t>
  </si>
  <si>
    <t>Items Sold</t>
  </si>
  <si>
    <t>Gross Sales</t>
  </si>
  <si>
    <t>Shared Platter w/ Esquite</t>
  </si>
  <si>
    <t>$25 - to go</t>
  </si>
  <si>
    <t>Extra Sauce (Chimichurri)</t>
  </si>
  <si>
    <t>$2 - to go</t>
  </si>
  <si>
    <t>Shot</t>
  </si>
  <si>
    <t>Street Tacos (Pork Ribs)</t>
  </si>
  <si>
    <t>Street Tacos (Chicken)</t>
  </si>
  <si>
    <t>Coke</t>
  </si>
  <si>
    <t>Sprite</t>
  </si>
  <si>
    <t>Loaded Nachos</t>
  </si>
  <si>
    <t>Street Tacos (Carne Asada, add guac)</t>
  </si>
  <si>
    <t>Street Tacos (Brisket, add guac)</t>
  </si>
  <si>
    <t>Street Tacos (Carne Asada)</t>
  </si>
  <si>
    <t>See above</t>
  </si>
  <si>
    <t>Street Tacos (Assorted, add guac)</t>
  </si>
  <si>
    <t>Soy Chorizo Quesadilla</t>
  </si>
  <si>
    <t>Sticky Hands IPA</t>
  </si>
  <si>
    <t>Esquite Bowl (Pulled Pork)</t>
  </si>
  <si>
    <t>Rum Coffee</t>
  </si>
  <si>
    <t>F* Cancer IPA</t>
  </si>
  <si>
    <t>Iced Tea</t>
  </si>
  <si>
    <t>Smoked Cheese Burger (Single)</t>
  </si>
  <si>
    <t>Shared Platter w/ Cauliflower (Add Protein)</t>
  </si>
  <si>
    <t>Surf 'n' Turf Tacos</t>
  </si>
  <si>
    <t>Chopped Brisket Sandwich</t>
  </si>
  <si>
    <t>South Coast Cranberry</t>
  </si>
  <si>
    <t>Blueberry Lemon Drop</t>
  </si>
  <si>
    <t>Old Havana</t>
  </si>
  <si>
    <t>Aleienate Ale</t>
  </si>
  <si>
    <t>Devil's Margarita</t>
  </si>
  <si>
    <t>Steak Bites</t>
  </si>
  <si>
    <t>Esquite (8 oz)</t>
  </si>
  <si>
    <t>$25 - Doordash</t>
  </si>
  <si>
    <t>Street Tacos (Brisket)</t>
  </si>
  <si>
    <t>$12 - Doordash</t>
  </si>
  <si>
    <t>Smoked Cheese Burger (Single, add bacon)</t>
  </si>
  <si>
    <t>Meat Plate (Pork Belly)</t>
  </si>
  <si>
    <t>NA Sunset</t>
  </si>
  <si>
    <t>Total Domination IPA</t>
  </si>
  <si>
    <t>NA Lavendar Lemon Drop</t>
  </si>
  <si>
    <t>Shot (Vodka)</t>
  </si>
  <si>
    <t>Olde Dawg Bramble</t>
  </si>
  <si>
    <t>Lemonade</t>
  </si>
  <si>
    <t>750 mL</t>
  </si>
  <si>
    <t>Beer</t>
  </si>
  <si>
    <t>Alelienate Ale</t>
  </si>
  <si>
    <t>Sticky Hands - Dbl. IPA</t>
  </si>
  <si>
    <t>Total Domination - IPA</t>
  </si>
  <si>
    <t>Regular</t>
  </si>
  <si>
    <t>Cider</t>
  </si>
  <si>
    <t xml:space="preserve">Old Havana </t>
  </si>
  <si>
    <t>Canned Soda</t>
  </si>
  <si>
    <t>Unsweetened</t>
  </si>
  <si>
    <t>NA Lavender Lemon Drop</t>
  </si>
  <si>
    <t>Esquite Bowl</t>
  </si>
  <si>
    <t>Pulled Pork</t>
  </si>
  <si>
    <t>Shared Platter</t>
  </si>
  <si>
    <t>w/Cauliflower</t>
  </si>
  <si>
    <t>w/Esquite</t>
  </si>
  <si>
    <t>Meat Plate</t>
  </si>
  <si>
    <t>Pork Belly</t>
  </si>
  <si>
    <t>Smoked Cheese Burger</t>
  </si>
  <si>
    <t>Single</t>
  </si>
  <si>
    <t>Soy Chorizo Quesadillas</t>
  </si>
  <si>
    <t xml:space="preserve">Steak bites </t>
  </si>
  <si>
    <t>Street Tacos</t>
  </si>
  <si>
    <t>Pork Rib (3 Tacos)</t>
  </si>
  <si>
    <t>x4 Brisket</t>
  </si>
  <si>
    <t>x4 Carne Asada</t>
  </si>
  <si>
    <t>x4 assorted meat</t>
  </si>
  <si>
    <t>x4 chicken</t>
  </si>
  <si>
    <t>Esquite</t>
  </si>
  <si>
    <t>8oz esquite</t>
  </si>
  <si>
    <t>Extra Sauce</t>
  </si>
  <si>
    <t>PBLT</t>
  </si>
  <si>
    <t>NW Gold Lager</t>
  </si>
  <si>
    <t>Esquite Bowl (Soy Choizo)</t>
  </si>
  <si>
    <t>Grilled Zucchini</t>
  </si>
  <si>
    <t>Cider Flight</t>
  </si>
  <si>
    <t>Rum Flight</t>
  </si>
  <si>
    <t>Jalapeno Burger</t>
  </si>
  <si>
    <t>Aleienation Ale</t>
  </si>
  <si>
    <t>$2 - Staff discount</t>
  </si>
  <si>
    <t>Street Tacos (Assorted)</t>
  </si>
  <si>
    <t>Ceasar Salad</t>
  </si>
  <si>
    <t>Reisling</t>
  </si>
  <si>
    <t>Divine Margarita</t>
  </si>
  <si>
    <t>Pulled Pork Sandwich</t>
  </si>
  <si>
    <t>Kevin "Big"Boss Ale</t>
  </si>
  <si>
    <t>Shot (Olde Dawg and club soda)</t>
  </si>
  <si>
    <t>Spicy Guac Burger</t>
  </si>
  <si>
    <t>Esquite Bowl (Chopped Brisket)</t>
  </si>
  <si>
    <t>$17 - Doordash</t>
  </si>
  <si>
    <t>Choripan</t>
  </si>
  <si>
    <t>Blackberry Inferno</t>
  </si>
  <si>
    <t>Esquite Bowl (Rib Tip)</t>
  </si>
  <si>
    <t>Macaroni Salad (8 oz)</t>
  </si>
  <si>
    <t>Kevin "Big" Boss Ale</t>
  </si>
  <si>
    <t>NW Gold - Light Lager</t>
  </si>
  <si>
    <t>Wine (single glass)</t>
  </si>
  <si>
    <t>Riesling</t>
  </si>
  <si>
    <t>Chopped Brisket</t>
  </si>
  <si>
    <t>Rib tip</t>
  </si>
  <si>
    <t>Soy Chorizo</t>
  </si>
  <si>
    <t>JalapeÃ±o burger</t>
  </si>
  <si>
    <t>Spicy Guacamole Burger</t>
  </si>
  <si>
    <t>Macaroni Salad</t>
  </si>
  <si>
    <t>8oz</t>
  </si>
  <si>
    <t>Ceasar Salad (add Tri-tip)</t>
  </si>
  <si>
    <t>Fries</t>
  </si>
  <si>
    <t>$19 - to go</t>
  </si>
  <si>
    <t>$7 - to go</t>
  </si>
  <si>
    <t>Diet Coke</t>
  </si>
  <si>
    <t>Jalapeno Buger (Add bacon)</t>
  </si>
  <si>
    <t>Spicy Guac Burger (Add bacon)</t>
  </si>
  <si>
    <t>Loaded Nachos (Brisket)</t>
  </si>
  <si>
    <t>$9.20 - Staff</t>
  </si>
  <si>
    <t>Street Tacos (Chicken, add guac)</t>
  </si>
  <si>
    <t>Oregon Showcase Flight</t>
  </si>
  <si>
    <t>$20 - HOWW Passport</t>
  </si>
  <si>
    <t>Street Tacos (Pork Belly, add guac)</t>
  </si>
  <si>
    <t>PBLT (Extra Patty)</t>
  </si>
  <si>
    <t>$8 cocktail (Vodka soda)</t>
  </si>
  <si>
    <t>Santa's Reserve Stout</t>
  </si>
  <si>
    <t>Street Tacos (Lamb, add guac)</t>
  </si>
  <si>
    <t>Shot (Agave)</t>
  </si>
  <si>
    <t>Agave Inferno</t>
  </si>
  <si>
    <t>Eye of the Storm</t>
  </si>
  <si>
    <t>Loaded Nachos (Add guac)</t>
  </si>
  <si>
    <t>Amaro Winter</t>
  </si>
  <si>
    <t>$22 - to go</t>
  </si>
  <si>
    <t>Mt Hood Strawberry</t>
  </si>
  <si>
    <t>Pandan's Tail</t>
  </si>
  <si>
    <t>Statehood</t>
  </si>
  <si>
    <t>$2.40 - Staff; $0.90 - Riverplace</t>
  </si>
  <si>
    <t>$2.80 - Staff; $1.05 - Riverplace</t>
  </si>
  <si>
    <t>Chips and Salsa</t>
  </si>
  <si>
    <t>$3.60 - Staff; $1.35 - Riverplace</t>
  </si>
  <si>
    <t>$4.80 - Staff; $1.80 - Riverplace</t>
  </si>
  <si>
    <t>Guac Side (Small)</t>
  </si>
  <si>
    <t>$1.20 - Staff; $0.45 - Riverplace</t>
  </si>
  <si>
    <t>Cucumber Jalapeno Margarita</t>
  </si>
  <si>
    <t>NA Pandan's Tail</t>
  </si>
  <si>
    <t>Grilled Beef Hotdog</t>
  </si>
  <si>
    <t>Flank Steak (1/2 lb)</t>
  </si>
  <si>
    <t>$18 - Doordash</t>
  </si>
  <si>
    <t>Pandan Colada</t>
  </si>
  <si>
    <t>Meat Plate (Flank Steak)</t>
  </si>
  <si>
    <t>Pinot Sidecar</t>
  </si>
  <si>
    <t>Pinot Old Fashioned</t>
  </si>
  <si>
    <t>Street Tacos (Lamb)</t>
  </si>
  <si>
    <t>Wonderland Dark Lager</t>
  </si>
  <si>
    <t>Shot (Olde Dawg)</t>
  </si>
  <si>
    <t>Cheese Quesadilla</t>
  </si>
  <si>
    <t>$4.80 - Staff; $1.80 - Riverplace; $5 - Doordash</t>
  </si>
  <si>
    <t>$19 - Doordash</t>
  </si>
  <si>
    <t>Pinot Noir</t>
  </si>
  <si>
    <t>Brisket (1/2 lb)</t>
  </si>
  <si>
    <t>$20 - to go</t>
  </si>
  <si>
    <t>cocktail</t>
  </si>
  <si>
    <t>$8.00 cocktail</t>
  </si>
  <si>
    <t>Mt Hood Strawberry - Pint</t>
  </si>
  <si>
    <t>Statehood - Pint</t>
  </si>
  <si>
    <t xml:space="preserve">Cucumber jalapeÃ±o margarita </t>
  </si>
  <si>
    <t>Pandanâ€™s Tail</t>
  </si>
  <si>
    <t>Brisket</t>
  </si>
  <si>
    <t>Flank Steak</t>
  </si>
  <si>
    <t>Lamb</t>
  </si>
  <si>
    <t>x4 pork belly</t>
  </si>
  <si>
    <t>1/2 LB Brisket</t>
  </si>
  <si>
    <t>1/2 lb</t>
  </si>
  <si>
    <t>Guacamole Side</t>
  </si>
  <si>
    <t>Small cup</t>
  </si>
  <si>
    <t>Pinot Noir Paradiso</t>
  </si>
  <si>
    <t>Mimosa</t>
  </si>
  <si>
    <t>Divine Flight</t>
  </si>
  <si>
    <t>Silver City - Hefeweizen</t>
  </si>
  <si>
    <t>Shared Platter w/ Zucchini</t>
  </si>
  <si>
    <t>Pandan</t>
  </si>
  <si>
    <t>$5 - Birthday Discounts</t>
  </si>
  <si>
    <t>Total Doination IPA</t>
  </si>
  <si>
    <t>Custom Amount (Chicken)</t>
  </si>
  <si>
    <t>Loaded Nachos (Pulled Pork, add guac)</t>
  </si>
  <si>
    <t>Loaded Nachos (Soy Chorizo, add guac)</t>
  </si>
  <si>
    <t>Street Tacos (Pork Rib, add guac)</t>
  </si>
  <si>
    <t>Ceasar Salad (add chicken)</t>
  </si>
  <si>
    <t>Loaded Nachos (Carne Asada)</t>
  </si>
  <si>
    <t>Soy Chorizo Tostada</t>
  </si>
  <si>
    <t>Two-step IPA</t>
  </si>
  <si>
    <t>Street Tacos (Pork Rib)</t>
  </si>
  <si>
    <t>BBQ Ribs (Full Rack)</t>
  </si>
  <si>
    <t>$6 - Comp/Complaint</t>
  </si>
  <si>
    <t>$25 - Comp/Complaint</t>
  </si>
  <si>
    <t>$17 - Comp/Complaint</t>
  </si>
  <si>
    <t>$22 - Comp/Complaint</t>
  </si>
  <si>
    <t>$13 - Comp/Complaint</t>
  </si>
  <si>
    <t>$7 - Comp/Complaint</t>
  </si>
  <si>
    <t>$9 - Comp/Complaint</t>
  </si>
  <si>
    <t>Esquite Bowl (Carne Asada)</t>
  </si>
  <si>
    <t>Divine Shirt</t>
  </si>
  <si>
    <t>Divine Hat</t>
  </si>
  <si>
    <t>Tough Love Stout</t>
  </si>
  <si>
    <t>Shirley Temple</t>
  </si>
  <si>
    <t>Chili Cheese Burger</t>
  </si>
  <si>
    <t>Esquite Bowl (Pork Belly)</t>
  </si>
  <si>
    <t>Potato Salad (8 oz)</t>
  </si>
  <si>
    <t>$10 Cocktail (Espresso Martini)</t>
  </si>
  <si>
    <t>Berry Crumble Bar</t>
  </si>
  <si>
    <t>Olde Dawg Whiskey</t>
  </si>
  <si>
    <t>Heritage</t>
  </si>
  <si>
    <t>$14 - Comp/Complaint</t>
  </si>
  <si>
    <t>Loaded Nachos (Brisket, add guac)</t>
  </si>
  <si>
    <t>$30 - Comp/Complaint</t>
  </si>
  <si>
    <t>$12 - 20% for food delays; $30 - Comp/Complaint</t>
  </si>
  <si>
    <t>Custom Amount</t>
  </si>
  <si>
    <t>No description</t>
  </si>
  <si>
    <t>375 mL</t>
  </si>
  <si>
    <t>Berry crumble bar</t>
  </si>
  <si>
    <t>$10.00 cocktail</t>
  </si>
  <si>
    <t>Tough Love Stout (8 oz pour ONLY)</t>
  </si>
  <si>
    <t>Two-Step IPA</t>
  </si>
  <si>
    <t>Carne Asada</t>
  </si>
  <si>
    <t>W/Zucchini</t>
  </si>
  <si>
    <t>BBQ Ribs</t>
  </si>
  <si>
    <t>Full Rack</t>
  </si>
  <si>
    <t>Potato salad</t>
  </si>
  <si>
    <t>Divine Hats</t>
  </si>
  <si>
    <t>Arnold Palmer</t>
  </si>
  <si>
    <t>Devil's Ass</t>
  </si>
  <si>
    <t>B.A. Stout</t>
  </si>
  <si>
    <t>$1.05 - Riverplace</t>
  </si>
  <si>
    <t>$2.70 - Riverplace</t>
  </si>
  <si>
    <t>$2.55 - Riverplace</t>
  </si>
  <si>
    <t>Coleslaw (8 oz)</t>
  </si>
  <si>
    <t>$2.25 - Riverplace</t>
  </si>
  <si>
    <t>B.A Stout</t>
  </si>
  <si>
    <t>Devil's Ass RTD Cocktail</t>
  </si>
  <si>
    <t>Coleslaw</t>
  </si>
  <si>
    <t>8oz Coleslaw</t>
  </si>
  <si>
    <t>$15 - to go</t>
  </si>
  <si>
    <t>$12 - to go</t>
  </si>
  <si>
    <t>$13 - to go</t>
  </si>
  <si>
    <t>Loaded Nachos (Pulled Pork)</t>
  </si>
  <si>
    <t>Esquite Bowl (Special)</t>
  </si>
  <si>
    <t>$0.60 - WOU</t>
  </si>
  <si>
    <t>$1.50 - WOU</t>
  </si>
  <si>
    <t>$1.20 - WOU</t>
  </si>
  <si>
    <t>$1.40 - WOU</t>
  </si>
  <si>
    <t>$4.80 - Staff</t>
  </si>
  <si>
    <t>$4.40 - Staff</t>
  </si>
  <si>
    <t>$5.20 - Staff</t>
  </si>
  <si>
    <t>$2.80 - Staff</t>
  </si>
  <si>
    <t>$0.80 - Staff</t>
  </si>
  <si>
    <t>Citrus Moon Ale</t>
  </si>
  <si>
    <t>Portland Cider Pumpkin Spice</t>
  </si>
  <si>
    <t>Poker Fees</t>
  </si>
  <si>
    <t>$10 - Staff</t>
  </si>
  <si>
    <t>Event Fees</t>
  </si>
  <si>
    <t>Special</t>
  </si>
  <si>
    <t>Jalapeno Burger (Add bacon)</t>
  </si>
  <si>
    <t>$8.00 - Staff</t>
  </si>
  <si>
    <t>$8 Cocktail</t>
  </si>
  <si>
    <t>$3.60 - Staff</t>
  </si>
  <si>
    <t>Alabama Chicken Sandwich</t>
  </si>
  <si>
    <t>Street Tacos (Taco Tuesday)</t>
  </si>
  <si>
    <t>$5 - Doordash</t>
  </si>
  <si>
    <t>$4.75 - Doordash</t>
  </si>
  <si>
    <t>$7 - Doordash</t>
  </si>
  <si>
    <t>Shared Platter w/ Esquite (Extra protein)</t>
  </si>
  <si>
    <t>$2 - Tues Pints</t>
  </si>
  <si>
    <t>Street Tacos (Taco Tuesday, add guac)</t>
  </si>
  <si>
    <t>$6 - Tues Pints</t>
  </si>
  <si>
    <t>$8 - Tues Pints</t>
  </si>
  <si>
    <t>Add Pork Belly (2 slices)</t>
  </si>
  <si>
    <t>$2 - HH Bowl</t>
  </si>
  <si>
    <t>Smoked Cheese Burger (Extra patty)</t>
  </si>
  <si>
    <t>Mimosa Flight</t>
  </si>
  <si>
    <t>$5 - Bday</t>
  </si>
  <si>
    <t>$23 - Doordash</t>
  </si>
  <si>
    <t>$17 - to go</t>
  </si>
  <si>
    <t>Gift Card</t>
  </si>
  <si>
    <t>Alabama chicken sandwich</t>
  </si>
  <si>
    <t>taco tuesday!</t>
  </si>
  <si>
    <t>Add Pork Belly</t>
  </si>
  <si>
    <t>Pork Belly-2 slice</t>
  </si>
  <si>
    <t>Mimosa flight</t>
  </si>
  <si>
    <t>$5.60 - Staff</t>
  </si>
  <si>
    <t>Esquite Bowl (Soy Chorizo)</t>
  </si>
  <si>
    <t>$15 - Jason's Comp</t>
  </si>
  <si>
    <t>$9 - Jason's Comp</t>
  </si>
  <si>
    <t>$36 - Jason's Comp</t>
  </si>
  <si>
    <t>$12 - Jason's Comp</t>
  </si>
  <si>
    <t>PBLT (Add bacon)</t>
  </si>
  <si>
    <t>Ceasar Salad (Add tri-tip)</t>
  </si>
  <si>
    <t>$24 - to go</t>
  </si>
  <si>
    <t>Daiquiri</t>
  </si>
  <si>
    <t>Amaro Sour</t>
  </si>
  <si>
    <t>Pulled Pork (1/2 lb)</t>
  </si>
  <si>
    <t>$3 - HH Bowl</t>
  </si>
  <si>
    <t>Westward Whiskey Bad Apple</t>
  </si>
  <si>
    <t>$8 Cocktail (Hot Toddy)</t>
  </si>
  <si>
    <t>Small Bites Buffet</t>
  </si>
  <si>
    <t>Full Buffet</t>
  </si>
  <si>
    <t>Event Cocktail</t>
  </si>
  <si>
    <t>Grilled Beef Hotdog (Weiner Wednesday)</t>
  </si>
  <si>
    <t>Esquite (16 oz)</t>
  </si>
  <si>
    <t>$9 - to go</t>
  </si>
  <si>
    <t>$12 Cocktail (Whiskey Sour)</t>
  </si>
  <si>
    <t>Street Tacos (Pulled Pork)</t>
  </si>
  <si>
    <t>Loaded Nachos (Chicken)</t>
  </si>
  <si>
    <t>NA Pandan Colada</t>
  </si>
  <si>
    <t>$3.20 - Staff</t>
  </si>
  <si>
    <t>$66 - Jason's Comp; $8.80 - Staff</t>
  </si>
  <si>
    <t>Paloma</t>
  </si>
  <si>
    <t>Amaro Flight</t>
  </si>
  <si>
    <t>Loaded Nachos (Soy Chorizo)</t>
  </si>
  <si>
    <t>$12.00 cocktail</t>
  </si>
  <si>
    <t>Westward Whiskey Bad Apple (8 oz pours ONLY)</t>
  </si>
  <si>
    <t>Chicken</t>
  </si>
  <si>
    <t>Weiner Wednesday</t>
  </si>
  <si>
    <t>x4 pulled pork</t>
  </si>
  <si>
    <t>1/2lb</t>
  </si>
  <si>
    <t>16oz esquite</t>
  </si>
  <si>
    <t>$25 - Jason's Comp; $20 - Staff</t>
  </si>
  <si>
    <t>Smoked Cheese Burger (Add bacon)</t>
  </si>
  <si>
    <t>$1 - Thirsty Thurs</t>
  </si>
  <si>
    <t>$11.20 - Staff</t>
  </si>
  <si>
    <t>$9 - Doordash</t>
  </si>
  <si>
    <t>$24 - Doordash</t>
  </si>
  <si>
    <t>Flank Steak (1 lb)</t>
  </si>
  <si>
    <t>$35 - Doordash</t>
  </si>
  <si>
    <t>$14 - Doordash</t>
  </si>
  <si>
    <t>1 lb</t>
  </si>
  <si>
    <t>$21.60 - Staff</t>
  </si>
  <si>
    <t>$8 - Staff</t>
  </si>
  <si>
    <t>Rum Spiced</t>
  </si>
  <si>
    <t>$8 - Doordash</t>
  </si>
  <si>
    <t>$15 - Doordash</t>
  </si>
  <si>
    <t>Meat Plate (Pulled Pork)</t>
  </si>
  <si>
    <t>Amaro Café</t>
  </si>
  <si>
    <t>Meat Plate (Brisket)</t>
  </si>
  <si>
    <t>$8 Cocktail (Gin and Tonic)</t>
  </si>
  <si>
    <t>$14 - Comp</t>
  </si>
  <si>
    <t>$23 - Comp</t>
  </si>
  <si>
    <t>$17 - Comp</t>
  </si>
  <si>
    <t>Rib tip rice bowl</t>
  </si>
  <si>
    <t>BBQ Ribs (Half Rack)</t>
  </si>
  <si>
    <t>$2.10 - Riverplace</t>
  </si>
  <si>
    <t>$3.30 - Riverplace</t>
  </si>
  <si>
    <t>$3.45 - Riverplace</t>
  </si>
  <si>
    <t>$10 Cocktail (Brooks rose wine)</t>
  </si>
  <si>
    <t>$26 - Doordash</t>
  </si>
  <si>
    <t>$10 - Doordash</t>
  </si>
  <si>
    <t>$28 - Doordash</t>
  </si>
  <si>
    <t>Coquito</t>
  </si>
  <si>
    <t>Rum Inferno</t>
  </si>
  <si>
    <t>Amaro Cafe</t>
  </si>
  <si>
    <t>Regular (750 mL)</t>
  </si>
  <si>
    <t>Half Rack</t>
  </si>
  <si>
    <t>Buffet</t>
  </si>
  <si>
    <t>Event Drinks</t>
  </si>
  <si>
    <t>$7.20 - Staff</t>
  </si>
  <si>
    <t>$7.50 - Doordash</t>
  </si>
  <si>
    <t>Amaro Summer</t>
  </si>
  <si>
    <t>Rum R3</t>
  </si>
  <si>
    <t>White Dog Whiskey</t>
  </si>
  <si>
    <t>$10 Cocktail (Gin and tonic)</t>
  </si>
  <si>
    <t>$12 Cocktail (Screwdriver)</t>
  </si>
  <si>
    <t>Shot (White Dog)</t>
  </si>
  <si>
    <t>Street Tacos (Pork Belly)</t>
  </si>
  <si>
    <t>$4 - First Responder</t>
  </si>
  <si>
    <t>$50 - to go</t>
  </si>
  <si>
    <t>$20 - Comp</t>
  </si>
  <si>
    <t>$10 Cocktail (Olde Dawg and coke)</t>
  </si>
  <si>
    <t>$10 Cocktail (Vodka Soda)</t>
  </si>
  <si>
    <t>Pinot Blanc</t>
  </si>
  <si>
    <t>Loaded Nachos (Carne Asada, add guac)</t>
  </si>
  <si>
    <t>$11 - Doordash</t>
  </si>
  <si>
    <t>50 mL</t>
  </si>
  <si>
    <t>Rum R3 (formerly Sangre Di Diablo)</t>
  </si>
  <si>
    <t>$28 - to go</t>
  </si>
  <si>
    <t>$4 - Staff</t>
  </si>
  <si>
    <t>Veggie Omelette</t>
  </si>
  <si>
    <t>$6 - Staff</t>
  </si>
  <si>
    <t>Grilled Cauliflower</t>
  </si>
  <si>
    <t>$14.40 - Staff</t>
  </si>
  <si>
    <t>$18 - Staff</t>
  </si>
  <si>
    <t>Ridgetop Red Ale</t>
  </si>
  <si>
    <t>$10 Cocktail (Greyhound)</t>
  </si>
  <si>
    <t>$8 Cocktail (Vodka soda)</t>
  </si>
  <si>
    <t>$8 Cocktail (Espresso martini)</t>
  </si>
  <si>
    <t>$78 - comp/event ticket</t>
  </si>
  <si>
    <t>$45 - comp/event ticket</t>
  </si>
  <si>
    <t>$42 - comp/event ticket</t>
  </si>
  <si>
    <t>$56 - comp/event ticket</t>
  </si>
  <si>
    <t>$7 - comp/event ticket</t>
  </si>
  <si>
    <t>$14 - comp/event ticket</t>
  </si>
  <si>
    <t>$16 - comp/event ticket</t>
  </si>
  <si>
    <t>$12 - comp/event ticket</t>
  </si>
  <si>
    <t>$10 - comp/event ticket</t>
  </si>
  <si>
    <t>$35 - comp/event ticket</t>
  </si>
  <si>
    <t>$70 - comp/event ticket</t>
  </si>
  <si>
    <t>$5 - comp/event ticket</t>
  </si>
  <si>
    <t>$8 - comp/event ticket</t>
  </si>
  <si>
    <t>$13 - comp/event ticket</t>
  </si>
  <si>
    <t>$15 - comp/event ticket</t>
  </si>
  <si>
    <t>Shot (Rum)</t>
  </si>
  <si>
    <t>Coffee</t>
  </si>
  <si>
    <t>Ridgetop Red -  red ale</t>
  </si>
  <si>
    <t>Veggie omelette</t>
  </si>
  <si>
    <t>Fools Gold IPA</t>
  </si>
  <si>
    <t>$50 - Jason Comp</t>
  </si>
  <si>
    <t>$18  Jason Comp</t>
  </si>
  <si>
    <t>$7 - Jason Comp</t>
  </si>
  <si>
    <t>$44 - Jason Comp</t>
  </si>
  <si>
    <t>Pork Belly (1/2 lb)</t>
  </si>
  <si>
    <t>$16 - Doordash</t>
  </si>
  <si>
    <t>$34 - Doordash</t>
  </si>
  <si>
    <t>$2.80 - First Responder</t>
  </si>
  <si>
    <t>Poker Rental Fee</t>
  </si>
  <si>
    <t>1/2lb Pork Belly</t>
  </si>
  <si>
    <t>$8.80 - Staff</t>
  </si>
  <si>
    <t>$1 - HH Bowl</t>
  </si>
  <si>
    <t>$25 - to go; $25 - Doordash</t>
  </si>
  <si>
    <t>Street Tacos (Taco Tues)</t>
  </si>
  <si>
    <t>$2 - Tues Pint</t>
  </si>
  <si>
    <t>Coleslaw (8oz)</t>
  </si>
  <si>
    <t>$8 - Tues Pint</t>
  </si>
  <si>
    <t>$18 - Jason Comp</t>
  </si>
  <si>
    <t>Cable Car</t>
  </si>
  <si>
    <t>Agave Cinful</t>
  </si>
  <si>
    <t>Biscuits and Gravy</t>
  </si>
  <si>
    <t>$11 - to go</t>
  </si>
  <si>
    <t>$14 - Staff</t>
  </si>
  <si>
    <t>Esquite Bowl (Rib tip)</t>
  </si>
  <si>
    <t>$5 - Staff</t>
  </si>
  <si>
    <t>$1.40 - Renter</t>
  </si>
  <si>
    <t>Mt Hood Strawberr</t>
  </si>
  <si>
    <t>Biscuits &amp; Gravy</t>
  </si>
  <si>
    <t>Potato Salad (16 oz)</t>
  </si>
  <si>
    <t>$22 - Jason Comp</t>
  </si>
  <si>
    <t>$12 - Jason Comp</t>
  </si>
  <si>
    <t>$17 - Jason Comp</t>
  </si>
  <si>
    <t>$23 - Jason Comp</t>
  </si>
  <si>
    <t>16oz</t>
  </si>
  <si>
    <t>$18 - to go</t>
  </si>
  <si>
    <t>$30 - Doordash</t>
  </si>
  <si>
    <t>Shot (Pandan)</t>
  </si>
  <si>
    <t>Lamb Barbacoa Taco</t>
  </si>
  <si>
    <t>Olive Branch</t>
  </si>
  <si>
    <t>$1 - Friday Flights</t>
  </si>
  <si>
    <t>Muddy Duck Stout</t>
  </si>
  <si>
    <t>$8 cocktail (Whiskey and coke)</t>
  </si>
  <si>
    <t>Ceasar Salad (add tri-tip)</t>
  </si>
  <si>
    <t>Smoked Cheese Burger (Victor's extra patty)</t>
  </si>
  <si>
    <t>Reindeer Games</t>
  </si>
  <si>
    <t>Shot (Vodka neat)</t>
  </si>
  <si>
    <t>Reindeer Games Pumpkin Ale (8 Oz Pours ONLY)</t>
  </si>
  <si>
    <t>Lamb barbacoa taco</t>
  </si>
  <si>
    <t>Lamb Barbacoa Tacos</t>
  </si>
  <si>
    <t>$25 - Jason's Comp</t>
  </si>
  <si>
    <t>Street Tacos (Taco Tues, add guac)</t>
  </si>
  <si>
    <t>$25 - Jason's Comp: $10 - Staff</t>
  </si>
  <si>
    <t>Reindeer Games Ale</t>
  </si>
  <si>
    <t>$50 - Doordash</t>
  </si>
  <si>
    <t>$23 - to go</t>
  </si>
  <si>
    <t>$21 - to go</t>
  </si>
  <si>
    <t>$35 - to go</t>
  </si>
  <si>
    <t>Shot (Rum Para)</t>
  </si>
  <si>
    <t>Jalapno Burger</t>
  </si>
  <si>
    <t>$17 - KBZY</t>
  </si>
  <si>
    <t>$2 - KBZY</t>
  </si>
  <si>
    <t>$6 - KBZY</t>
  </si>
  <si>
    <t>Fire Roasted Lamb Sandwich</t>
  </si>
  <si>
    <t>$8 Cocktail (Vodka Soda)</t>
  </si>
  <si>
    <t>Amaro Fall</t>
  </si>
  <si>
    <t>$6 - Tues Pint</t>
  </si>
  <si>
    <t>Shot (Pinot Para)</t>
  </si>
  <si>
    <t>Street Tacos (Pulled Pork, add guac)</t>
  </si>
  <si>
    <t>$10 Cocktail (Rum and Coke)</t>
  </si>
  <si>
    <t>$4 - Tues Pint</t>
  </si>
  <si>
    <t>$3 - Refund</t>
  </si>
  <si>
    <t>$6 - Tues pint</t>
  </si>
  <si>
    <t>$20 - Tues Pint</t>
  </si>
  <si>
    <t>$26 - Jason Comp</t>
  </si>
  <si>
    <t>$0.60 - Riverplace</t>
  </si>
  <si>
    <t>$2.80 - Staff discount</t>
  </si>
  <si>
    <t>Smoked Cheese Burger (Extra Patty)</t>
  </si>
  <si>
    <t>$14 - to go</t>
  </si>
  <si>
    <t>Gin and Tonic</t>
  </si>
  <si>
    <t>Gin And Tonic</t>
  </si>
  <si>
    <t>$20 - Jason's Comp</t>
  </si>
  <si>
    <t>Street Tacos (Pulled pork, add guac)</t>
  </si>
  <si>
    <t>$6.60 - Riverplace</t>
  </si>
  <si>
    <t>$0.30 - Riverplace</t>
  </si>
  <si>
    <t>$1.20 - Riverplace</t>
  </si>
  <si>
    <t>$3.75 - Riverplace</t>
  </si>
  <si>
    <t>Street Tacos (Pork belly, add guac)</t>
  </si>
  <si>
    <t>Event Buffet</t>
  </si>
  <si>
    <t>Event Space</t>
  </si>
  <si>
    <t>Blueberry Paradiso</t>
  </si>
  <si>
    <t>$8 - to fix miscommunicated price</t>
  </si>
  <si>
    <t>$20 - Staff</t>
  </si>
  <si>
    <t>Shot (Cinful)</t>
  </si>
  <si>
    <t>Ceasar Salad (add Chicken)</t>
  </si>
  <si>
    <t>$8 cocktail (Spiced rum &amp; diet)</t>
  </si>
  <si>
    <t>$6.40 - Staff</t>
  </si>
  <si>
    <t>NA Lavendar Lemon</t>
  </si>
  <si>
    <t>$4 - Friday Flights</t>
  </si>
  <si>
    <t>$8 cocktail (Vodka cran)</t>
  </si>
  <si>
    <t>Regular (355 mL standard can)</t>
  </si>
  <si>
    <t>$10 - HOWW Passport</t>
  </si>
  <si>
    <t>$23 - Comp -team meeting</t>
  </si>
  <si>
    <t>$8 Cocktail (Agave and coke)</t>
  </si>
  <si>
    <t>$9.20 - Staff; $23 - Comp -team meeting</t>
  </si>
  <si>
    <t>Habanero Rum</t>
  </si>
  <si>
    <t>$14 -Doordash</t>
  </si>
  <si>
    <t>Silver City -  Hefeweizen</t>
  </si>
  <si>
    <t>Rum Habanero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</si>
</sst>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8" fontId="1" fillId="0" borderId="1" xfId="0" applyNumberFormat="1" applyFont="1" applyBorder="1"/>
    <xf numFmtId="1" fontId="1" fillId="0" borderId="0" xfId="0" applyNumberFormat="1" applyFont="1"/>
    <xf numFmtId="164" fontId="1" fillId="0" borderId="0" xfId="0" applyNumberFormat="1" applyFont="1"/>
    <xf numFmtId="0" fontId="0" fillId="2" borderId="0" xfId="0" applyFill="1"/>
    <xf numFmtId="164" fontId="0" fillId="0" borderId="2" xfId="0" applyNumberFormat="1" applyBorder="1"/>
    <xf numFmtId="8" fontId="0" fillId="0" borderId="0" xfId="0" applyNumberFormat="1"/>
    <xf numFmtId="8" fontId="0" fillId="0" borderId="2" xfId="0" applyNumberFormat="1" applyBorder="1"/>
    <xf numFmtId="0" fontId="0" fillId="0" borderId="2" xfId="0" applyBorder="1"/>
    <xf numFmtId="6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34A5-0AF3-4ECE-BB6F-08406584687F}">
  <dimension ref="A1:N46"/>
  <sheetViews>
    <sheetView workbookViewId="0"/>
  </sheetViews>
  <sheetFormatPr defaultRowHeight="14.4" x14ac:dyDescent="0.3"/>
  <cols>
    <col min="1" max="1" width="35.6640625" bestFit="1" customWidth="1"/>
    <col min="2" max="2" width="4.5546875" bestFit="1" customWidth="1"/>
    <col min="3" max="3" width="6.109375" bestFit="1" customWidth="1"/>
    <col min="4" max="4" width="6.5546875" style="2" bestFit="1" customWidth="1"/>
    <col min="5" max="5" width="7.5546875" style="2" bestFit="1" customWidth="1"/>
    <col min="6" max="6" width="11.33203125" customWidth="1"/>
  </cols>
  <sheetData>
    <row r="1" spans="1:14" ht="15" thickBot="1" x14ac:dyDescent="0.35">
      <c r="B1" s="1"/>
      <c r="C1" s="2"/>
      <c r="F1" s="3" t="s">
        <v>0</v>
      </c>
      <c r="G1" s="4">
        <f>E5+E24+E46</f>
        <v>861</v>
      </c>
    </row>
    <row r="2" spans="1:14" x14ac:dyDescent="0.3">
      <c r="C2" s="1"/>
      <c r="G2" t="s">
        <v>1</v>
      </c>
    </row>
    <row r="3" spans="1:14" x14ac:dyDescent="0.3">
      <c r="A3" s="3" t="s">
        <v>2</v>
      </c>
      <c r="B3" s="3" t="s">
        <v>3</v>
      </c>
      <c r="C3" s="5" t="s">
        <v>4</v>
      </c>
      <c r="D3" s="6" t="s">
        <v>5</v>
      </c>
      <c r="E3" s="6" t="s">
        <v>6</v>
      </c>
      <c r="F3" s="6"/>
      <c r="G3" t="s">
        <v>8</v>
      </c>
      <c r="H3" t="s">
        <v>9</v>
      </c>
      <c r="I3" t="s">
        <v>10</v>
      </c>
      <c r="J3" t="s">
        <v>11</v>
      </c>
    </row>
    <row r="4" spans="1:14" ht="15" thickBot="1" x14ac:dyDescent="0.35">
      <c r="A4" t="s">
        <v>30</v>
      </c>
      <c r="B4">
        <v>750</v>
      </c>
      <c r="C4">
        <v>1</v>
      </c>
      <c r="D4" s="2">
        <v>37</v>
      </c>
      <c r="E4" s="8">
        <f>C4*D4</f>
        <v>37</v>
      </c>
      <c r="G4" t="s">
        <v>30</v>
      </c>
      <c r="H4" t="s">
        <v>55</v>
      </c>
      <c r="I4">
        <v>1</v>
      </c>
      <c r="J4" s="10">
        <v>37</v>
      </c>
      <c r="N4" s="9"/>
    </row>
    <row r="5" spans="1:14" ht="15" thickTop="1" x14ac:dyDescent="0.3">
      <c r="E5" s="2">
        <f>E4</f>
        <v>37</v>
      </c>
      <c r="J5" s="9">
        <f>J4</f>
        <v>37</v>
      </c>
      <c r="N5" s="9"/>
    </row>
    <row r="6" spans="1:14" x14ac:dyDescent="0.3">
      <c r="N6" s="9"/>
    </row>
    <row r="7" spans="1:14" x14ac:dyDescent="0.3">
      <c r="A7" t="s">
        <v>16</v>
      </c>
      <c r="C7">
        <v>2</v>
      </c>
      <c r="D7" s="2">
        <v>7</v>
      </c>
      <c r="E7" s="2">
        <f>C7*D7</f>
        <v>14</v>
      </c>
      <c r="G7" t="s">
        <v>16</v>
      </c>
      <c r="H7" t="s">
        <v>60</v>
      </c>
      <c r="I7">
        <v>3</v>
      </c>
      <c r="J7" s="9">
        <v>21</v>
      </c>
      <c r="N7" s="9"/>
    </row>
    <row r="8" spans="1:14" x14ac:dyDescent="0.3">
      <c r="A8" t="s">
        <v>19</v>
      </c>
      <c r="C8">
        <v>3</v>
      </c>
      <c r="D8" s="2">
        <v>2</v>
      </c>
      <c r="E8" s="2">
        <f t="shared" ref="E8:E23" si="0">C8*D8</f>
        <v>6</v>
      </c>
      <c r="G8" t="s">
        <v>63</v>
      </c>
      <c r="H8" t="s">
        <v>19</v>
      </c>
      <c r="I8">
        <v>3</v>
      </c>
      <c r="J8" s="9">
        <v>6</v>
      </c>
      <c r="N8" s="9"/>
    </row>
    <row r="9" spans="1:14" x14ac:dyDescent="0.3">
      <c r="A9" t="s">
        <v>20</v>
      </c>
      <c r="C9">
        <v>5</v>
      </c>
      <c r="D9" s="2">
        <v>2</v>
      </c>
      <c r="E9" s="2">
        <f t="shared" si="0"/>
        <v>10</v>
      </c>
      <c r="G9" t="s">
        <v>63</v>
      </c>
      <c r="H9" t="s">
        <v>20</v>
      </c>
      <c r="I9">
        <v>5</v>
      </c>
      <c r="J9" s="9">
        <v>10</v>
      </c>
      <c r="N9" s="9"/>
    </row>
    <row r="10" spans="1:14" x14ac:dyDescent="0.3">
      <c r="A10" t="s">
        <v>28</v>
      </c>
      <c r="C10">
        <v>2</v>
      </c>
      <c r="D10" s="2">
        <v>7</v>
      </c>
      <c r="E10" s="2">
        <f t="shared" si="0"/>
        <v>14</v>
      </c>
      <c r="G10" t="s">
        <v>56</v>
      </c>
      <c r="H10" t="s">
        <v>58</v>
      </c>
      <c r="I10">
        <v>2</v>
      </c>
      <c r="J10" s="9">
        <v>14</v>
      </c>
      <c r="N10" s="9"/>
    </row>
    <row r="11" spans="1:14" x14ac:dyDescent="0.3">
      <c r="A11" t="s">
        <v>31</v>
      </c>
      <c r="C11">
        <v>5</v>
      </c>
      <c r="D11" s="2">
        <v>7</v>
      </c>
      <c r="E11" s="2">
        <f t="shared" si="0"/>
        <v>35</v>
      </c>
      <c r="G11" t="s">
        <v>56</v>
      </c>
      <c r="H11" t="s">
        <v>31</v>
      </c>
      <c r="I11">
        <v>5</v>
      </c>
      <c r="J11" s="9">
        <v>35</v>
      </c>
      <c r="N11" s="9"/>
    </row>
    <row r="12" spans="1:14" x14ac:dyDescent="0.3">
      <c r="A12" t="s">
        <v>32</v>
      </c>
      <c r="C12">
        <v>1</v>
      </c>
      <c r="D12" s="2">
        <v>4</v>
      </c>
      <c r="E12" s="2">
        <f t="shared" si="0"/>
        <v>4</v>
      </c>
      <c r="G12" t="s">
        <v>32</v>
      </c>
      <c r="H12" t="s">
        <v>64</v>
      </c>
      <c r="I12">
        <v>1</v>
      </c>
      <c r="J12" s="9">
        <v>4</v>
      </c>
      <c r="N12" s="9"/>
    </row>
    <row r="13" spans="1:14" x14ac:dyDescent="0.3">
      <c r="A13" t="s">
        <v>37</v>
      </c>
      <c r="C13">
        <v>1</v>
      </c>
      <c r="D13" s="2">
        <v>7</v>
      </c>
      <c r="E13" s="2">
        <f t="shared" si="0"/>
        <v>7</v>
      </c>
      <c r="G13" t="s">
        <v>61</v>
      </c>
      <c r="H13" t="s">
        <v>37</v>
      </c>
      <c r="I13">
        <v>1</v>
      </c>
      <c r="J13" s="9">
        <v>7</v>
      </c>
      <c r="N13" s="9"/>
    </row>
    <row r="14" spans="1:14" x14ac:dyDescent="0.3">
      <c r="A14" t="s">
        <v>38</v>
      </c>
      <c r="C14">
        <v>4</v>
      </c>
      <c r="D14" s="2">
        <v>14</v>
      </c>
      <c r="E14" s="2">
        <f t="shared" si="0"/>
        <v>56</v>
      </c>
      <c r="G14" t="s">
        <v>38</v>
      </c>
      <c r="H14" t="s">
        <v>60</v>
      </c>
      <c r="I14">
        <v>4</v>
      </c>
      <c r="J14" s="9">
        <v>56</v>
      </c>
      <c r="N14" s="9"/>
    </row>
    <row r="15" spans="1:14" x14ac:dyDescent="0.3">
      <c r="A15" t="s">
        <v>39</v>
      </c>
      <c r="C15">
        <v>1</v>
      </c>
      <c r="D15" s="2">
        <v>15</v>
      </c>
      <c r="E15" s="2">
        <f t="shared" si="0"/>
        <v>15</v>
      </c>
      <c r="G15" t="s">
        <v>62</v>
      </c>
      <c r="H15" t="s">
        <v>60</v>
      </c>
      <c r="I15">
        <v>1</v>
      </c>
      <c r="J15" s="9">
        <v>15</v>
      </c>
      <c r="N15" s="9"/>
    </row>
    <row r="16" spans="1:14" x14ac:dyDescent="0.3">
      <c r="A16" t="s">
        <v>40</v>
      </c>
      <c r="C16">
        <v>1</v>
      </c>
      <c r="D16" s="2">
        <v>5</v>
      </c>
      <c r="E16" s="2">
        <f t="shared" si="0"/>
        <v>5</v>
      </c>
      <c r="G16" t="s">
        <v>56</v>
      </c>
      <c r="H16" t="s">
        <v>57</v>
      </c>
      <c r="I16">
        <v>1</v>
      </c>
      <c r="J16" s="9">
        <v>5</v>
      </c>
      <c r="N16" s="9"/>
    </row>
    <row r="17" spans="1:14" x14ac:dyDescent="0.3">
      <c r="A17" t="s">
        <v>41</v>
      </c>
      <c r="C17">
        <v>1</v>
      </c>
      <c r="D17" s="2">
        <v>12</v>
      </c>
      <c r="E17" s="2">
        <f t="shared" si="0"/>
        <v>12</v>
      </c>
      <c r="G17" t="s">
        <v>41</v>
      </c>
      <c r="H17" t="s">
        <v>60</v>
      </c>
      <c r="I17">
        <v>1</v>
      </c>
      <c r="J17" s="9">
        <v>12</v>
      </c>
      <c r="N17" s="9"/>
    </row>
    <row r="18" spans="1:14" x14ac:dyDescent="0.3">
      <c r="A18" t="s">
        <v>49</v>
      </c>
      <c r="C18">
        <v>1</v>
      </c>
      <c r="D18" s="2">
        <v>6</v>
      </c>
      <c r="E18" s="2">
        <f t="shared" si="0"/>
        <v>6</v>
      </c>
      <c r="G18" t="s">
        <v>49</v>
      </c>
      <c r="H18" t="s">
        <v>60</v>
      </c>
      <c r="I18">
        <v>1</v>
      </c>
      <c r="J18" s="9">
        <v>6</v>
      </c>
      <c r="N18" s="9"/>
    </row>
    <row r="19" spans="1:14" x14ac:dyDescent="0.3">
      <c r="A19" t="s">
        <v>50</v>
      </c>
      <c r="C19">
        <v>2</v>
      </c>
      <c r="D19" s="2">
        <v>7</v>
      </c>
      <c r="E19" s="2">
        <f t="shared" si="0"/>
        <v>14</v>
      </c>
      <c r="G19" t="s">
        <v>56</v>
      </c>
      <c r="H19" t="s">
        <v>59</v>
      </c>
      <c r="I19">
        <v>2</v>
      </c>
      <c r="J19" s="9">
        <v>14</v>
      </c>
      <c r="N19" s="9"/>
    </row>
    <row r="20" spans="1:14" x14ac:dyDescent="0.3">
      <c r="A20" t="s">
        <v>51</v>
      </c>
      <c r="C20">
        <v>1</v>
      </c>
      <c r="D20" s="2">
        <v>6</v>
      </c>
      <c r="E20" s="2">
        <f t="shared" si="0"/>
        <v>6</v>
      </c>
      <c r="G20" t="s">
        <v>65</v>
      </c>
      <c r="H20" t="s">
        <v>60</v>
      </c>
      <c r="I20">
        <v>1</v>
      </c>
      <c r="J20" s="9">
        <v>6</v>
      </c>
      <c r="N20" s="9"/>
    </row>
    <row r="21" spans="1:14" x14ac:dyDescent="0.3">
      <c r="A21" t="s">
        <v>52</v>
      </c>
      <c r="C21">
        <v>1</v>
      </c>
      <c r="D21" s="2">
        <v>7</v>
      </c>
      <c r="E21" s="2">
        <f t="shared" si="0"/>
        <v>7</v>
      </c>
      <c r="G21" t="s">
        <v>25</v>
      </c>
      <c r="N21" s="9"/>
    </row>
    <row r="22" spans="1:14" x14ac:dyDescent="0.3">
      <c r="A22" t="s">
        <v>53</v>
      </c>
      <c r="C22">
        <v>1</v>
      </c>
      <c r="D22" s="2">
        <v>14</v>
      </c>
      <c r="E22" s="2">
        <f t="shared" si="0"/>
        <v>14</v>
      </c>
      <c r="G22" t="s">
        <v>53</v>
      </c>
      <c r="H22" t="s">
        <v>60</v>
      </c>
      <c r="I22">
        <v>1</v>
      </c>
      <c r="J22" s="9">
        <v>14</v>
      </c>
      <c r="N22" s="9"/>
    </row>
    <row r="23" spans="1:14" ht="15" thickBot="1" x14ac:dyDescent="0.35">
      <c r="A23" t="s">
        <v>54</v>
      </c>
      <c r="C23">
        <v>1</v>
      </c>
      <c r="D23" s="2">
        <v>3</v>
      </c>
      <c r="E23" s="8">
        <f t="shared" si="0"/>
        <v>3</v>
      </c>
      <c r="G23" t="s">
        <v>54</v>
      </c>
      <c r="H23" t="s">
        <v>60</v>
      </c>
      <c r="I23">
        <v>1</v>
      </c>
      <c r="J23" s="10">
        <v>3</v>
      </c>
      <c r="N23" s="9"/>
    </row>
    <row r="24" spans="1:14" ht="15" thickTop="1" x14ac:dyDescent="0.3">
      <c r="E24" s="2">
        <f>SUM(E7:E23)</f>
        <v>228</v>
      </c>
      <c r="J24" s="9">
        <f>SUM(J7:J23)</f>
        <v>228</v>
      </c>
      <c r="N24" s="9"/>
    </row>
    <row r="25" spans="1:14" x14ac:dyDescent="0.3">
      <c r="N25" s="9"/>
    </row>
    <row r="26" spans="1:14" x14ac:dyDescent="0.3">
      <c r="A26" t="s">
        <v>12</v>
      </c>
      <c r="C26">
        <v>2</v>
      </c>
      <c r="D26" s="2">
        <v>25</v>
      </c>
      <c r="E26" s="2">
        <f>C26*D26</f>
        <v>50</v>
      </c>
      <c r="F26" t="s">
        <v>13</v>
      </c>
      <c r="G26" t="s">
        <v>68</v>
      </c>
      <c r="H26" t="s">
        <v>70</v>
      </c>
      <c r="I26">
        <v>2</v>
      </c>
      <c r="J26" s="9">
        <v>50</v>
      </c>
      <c r="N26" s="9"/>
    </row>
    <row r="27" spans="1:14" x14ac:dyDescent="0.3">
      <c r="A27" t="s">
        <v>14</v>
      </c>
      <c r="C27">
        <v>2</v>
      </c>
      <c r="D27" s="2">
        <v>1</v>
      </c>
      <c r="E27" s="2">
        <f t="shared" ref="E27:E45" si="1">C27*D27</f>
        <v>2</v>
      </c>
      <c r="F27" t="s">
        <v>15</v>
      </c>
      <c r="G27" t="s">
        <v>85</v>
      </c>
      <c r="H27" t="s">
        <v>60</v>
      </c>
      <c r="I27">
        <v>2</v>
      </c>
      <c r="J27" s="9">
        <v>2</v>
      </c>
      <c r="N27" s="9"/>
    </row>
    <row r="28" spans="1:14" x14ac:dyDescent="0.3">
      <c r="A28" t="s">
        <v>17</v>
      </c>
      <c r="C28">
        <v>5</v>
      </c>
      <c r="D28" s="2">
        <v>12</v>
      </c>
      <c r="E28" s="2">
        <f t="shared" si="1"/>
        <v>60</v>
      </c>
      <c r="G28" t="s">
        <v>77</v>
      </c>
      <c r="H28" t="s">
        <v>78</v>
      </c>
      <c r="I28">
        <v>5</v>
      </c>
      <c r="J28" s="9">
        <v>60</v>
      </c>
      <c r="N28" s="9"/>
    </row>
    <row r="29" spans="1:14" x14ac:dyDescent="0.3">
      <c r="A29" t="s">
        <v>18</v>
      </c>
      <c r="C29">
        <v>1</v>
      </c>
      <c r="D29" s="2">
        <v>12</v>
      </c>
      <c r="E29" s="2">
        <f t="shared" si="1"/>
        <v>12</v>
      </c>
      <c r="G29" t="s">
        <v>77</v>
      </c>
      <c r="H29" t="s">
        <v>82</v>
      </c>
      <c r="I29">
        <v>1</v>
      </c>
      <c r="J29" s="9">
        <v>12</v>
      </c>
      <c r="N29" s="9"/>
    </row>
    <row r="30" spans="1:14" x14ac:dyDescent="0.3">
      <c r="A30" t="s">
        <v>21</v>
      </c>
      <c r="C30">
        <v>1</v>
      </c>
      <c r="D30" s="2">
        <v>16</v>
      </c>
      <c r="E30" s="2">
        <f t="shared" si="1"/>
        <v>16</v>
      </c>
      <c r="G30" t="s">
        <v>21</v>
      </c>
      <c r="H30" t="s">
        <v>60</v>
      </c>
      <c r="I30">
        <v>1</v>
      </c>
      <c r="J30" s="9">
        <v>16</v>
      </c>
      <c r="N30" s="9"/>
    </row>
    <row r="31" spans="1:14" x14ac:dyDescent="0.3">
      <c r="A31" t="s">
        <v>22</v>
      </c>
      <c r="C31">
        <v>2</v>
      </c>
      <c r="D31" s="2">
        <v>13</v>
      </c>
      <c r="E31" s="2">
        <f t="shared" si="1"/>
        <v>26</v>
      </c>
      <c r="G31" t="s">
        <v>77</v>
      </c>
      <c r="H31" t="s">
        <v>80</v>
      </c>
      <c r="I31">
        <v>4</v>
      </c>
      <c r="J31" s="9">
        <v>50</v>
      </c>
      <c r="N31" s="9"/>
    </row>
    <row r="32" spans="1:14" x14ac:dyDescent="0.3">
      <c r="A32" t="s">
        <v>23</v>
      </c>
      <c r="C32">
        <v>3</v>
      </c>
      <c r="D32" s="2">
        <v>13</v>
      </c>
      <c r="E32" s="2">
        <f t="shared" si="1"/>
        <v>39</v>
      </c>
      <c r="G32" t="s">
        <v>77</v>
      </c>
      <c r="H32" t="s">
        <v>79</v>
      </c>
      <c r="I32">
        <v>4</v>
      </c>
      <c r="J32" s="9">
        <v>51</v>
      </c>
      <c r="N32" s="9"/>
    </row>
    <row r="33" spans="1:14" x14ac:dyDescent="0.3">
      <c r="A33" t="s">
        <v>24</v>
      </c>
      <c r="C33">
        <v>2</v>
      </c>
      <c r="D33" s="2">
        <v>12</v>
      </c>
      <c r="E33" s="2">
        <f t="shared" si="1"/>
        <v>24</v>
      </c>
      <c r="G33" t="s">
        <v>25</v>
      </c>
      <c r="N33" s="9"/>
    </row>
    <row r="34" spans="1:14" x14ac:dyDescent="0.3">
      <c r="A34" t="s">
        <v>26</v>
      </c>
      <c r="C34">
        <v>1</v>
      </c>
      <c r="D34" s="2">
        <v>13</v>
      </c>
      <c r="E34" s="2">
        <f t="shared" si="1"/>
        <v>13</v>
      </c>
      <c r="G34" t="s">
        <v>77</v>
      </c>
      <c r="H34" t="s">
        <v>81</v>
      </c>
      <c r="I34">
        <v>1</v>
      </c>
      <c r="J34" s="9">
        <v>13</v>
      </c>
      <c r="N34" s="9"/>
    </row>
    <row r="35" spans="1:14" x14ac:dyDescent="0.3">
      <c r="A35" t="s">
        <v>27</v>
      </c>
      <c r="C35">
        <v>1</v>
      </c>
      <c r="D35" s="2">
        <v>15</v>
      </c>
      <c r="E35" s="2">
        <f t="shared" si="1"/>
        <v>15</v>
      </c>
      <c r="G35" t="s">
        <v>75</v>
      </c>
      <c r="H35" t="s">
        <v>60</v>
      </c>
      <c r="I35">
        <v>1</v>
      </c>
      <c r="J35" s="9">
        <v>15</v>
      </c>
      <c r="N35" s="9"/>
    </row>
    <row r="36" spans="1:14" x14ac:dyDescent="0.3">
      <c r="A36" t="s">
        <v>29</v>
      </c>
      <c r="C36">
        <v>1</v>
      </c>
      <c r="D36" s="2">
        <v>15</v>
      </c>
      <c r="E36" s="2">
        <f t="shared" si="1"/>
        <v>15</v>
      </c>
      <c r="G36" t="s">
        <v>66</v>
      </c>
      <c r="H36" t="s">
        <v>67</v>
      </c>
      <c r="I36">
        <v>1</v>
      </c>
      <c r="J36" s="9">
        <v>15</v>
      </c>
      <c r="N36" s="9"/>
    </row>
    <row r="37" spans="1:14" x14ac:dyDescent="0.3">
      <c r="A37" t="s">
        <v>33</v>
      </c>
      <c r="C37">
        <v>3</v>
      </c>
      <c r="D37" s="2">
        <v>14</v>
      </c>
      <c r="E37" s="2">
        <f t="shared" si="1"/>
        <v>42</v>
      </c>
      <c r="G37" t="s">
        <v>73</v>
      </c>
      <c r="H37" t="s">
        <v>74</v>
      </c>
      <c r="I37">
        <v>4</v>
      </c>
      <c r="J37" s="9">
        <v>59</v>
      </c>
      <c r="N37" s="9"/>
    </row>
    <row r="38" spans="1:14" x14ac:dyDescent="0.3">
      <c r="A38" t="s">
        <v>34</v>
      </c>
      <c r="C38">
        <v>1</v>
      </c>
      <c r="D38" s="2">
        <v>30</v>
      </c>
      <c r="E38" s="2">
        <f t="shared" si="1"/>
        <v>30</v>
      </c>
      <c r="G38" t="s">
        <v>68</v>
      </c>
      <c r="H38" t="s">
        <v>69</v>
      </c>
      <c r="I38">
        <v>1</v>
      </c>
      <c r="J38" s="9">
        <v>30</v>
      </c>
    </row>
    <row r="39" spans="1:14" x14ac:dyDescent="0.3">
      <c r="A39" t="s">
        <v>35</v>
      </c>
      <c r="C39">
        <v>1</v>
      </c>
      <c r="D39" s="2">
        <v>23</v>
      </c>
      <c r="E39" s="2">
        <f t="shared" si="1"/>
        <v>23</v>
      </c>
      <c r="G39" t="s">
        <v>35</v>
      </c>
      <c r="H39" t="s">
        <v>60</v>
      </c>
      <c r="I39">
        <v>1</v>
      </c>
      <c r="J39" s="9">
        <v>23</v>
      </c>
    </row>
    <row r="40" spans="1:14" x14ac:dyDescent="0.3">
      <c r="A40" t="s">
        <v>36</v>
      </c>
      <c r="C40">
        <v>3</v>
      </c>
      <c r="D40" s="2">
        <v>25</v>
      </c>
      <c r="E40" s="2">
        <f t="shared" si="1"/>
        <v>75</v>
      </c>
      <c r="F40" s="7" t="s">
        <v>44</v>
      </c>
      <c r="G40" t="s">
        <v>36</v>
      </c>
      <c r="H40" t="s">
        <v>60</v>
      </c>
      <c r="I40">
        <v>3</v>
      </c>
      <c r="J40" s="9">
        <v>75</v>
      </c>
    </row>
    <row r="41" spans="1:14" x14ac:dyDescent="0.3">
      <c r="A41" t="s">
        <v>42</v>
      </c>
      <c r="C41">
        <v>3</v>
      </c>
      <c r="D41" s="2">
        <v>25</v>
      </c>
      <c r="E41" s="2">
        <f t="shared" si="1"/>
        <v>75</v>
      </c>
      <c r="G41" t="s">
        <v>76</v>
      </c>
      <c r="H41" t="s">
        <v>60</v>
      </c>
      <c r="I41">
        <v>3</v>
      </c>
      <c r="J41" s="9">
        <v>75</v>
      </c>
    </row>
    <row r="42" spans="1:14" x14ac:dyDescent="0.3">
      <c r="A42" t="s">
        <v>43</v>
      </c>
      <c r="C42">
        <v>4</v>
      </c>
      <c r="D42" s="2">
        <v>7</v>
      </c>
      <c r="E42" s="2">
        <f t="shared" si="1"/>
        <v>28</v>
      </c>
      <c r="G42" t="s">
        <v>83</v>
      </c>
      <c r="H42" t="s">
        <v>84</v>
      </c>
      <c r="I42">
        <v>4</v>
      </c>
      <c r="J42" s="9">
        <v>28</v>
      </c>
    </row>
    <row r="43" spans="1:14" x14ac:dyDescent="0.3">
      <c r="A43" t="s">
        <v>45</v>
      </c>
      <c r="C43">
        <v>1</v>
      </c>
      <c r="D43" s="2">
        <v>12</v>
      </c>
      <c r="E43" s="2">
        <f t="shared" si="1"/>
        <v>12</v>
      </c>
      <c r="F43" s="7" t="s">
        <v>46</v>
      </c>
      <c r="G43" t="s">
        <v>25</v>
      </c>
    </row>
    <row r="44" spans="1:14" x14ac:dyDescent="0.3">
      <c r="A44" t="s">
        <v>47</v>
      </c>
      <c r="C44">
        <v>1</v>
      </c>
      <c r="D44" s="2">
        <v>17</v>
      </c>
      <c r="E44" s="2">
        <f t="shared" si="1"/>
        <v>17</v>
      </c>
      <c r="G44" t="s">
        <v>25</v>
      </c>
    </row>
    <row r="45" spans="1:14" ht="15" thickBot="1" x14ac:dyDescent="0.35">
      <c r="A45" t="s">
        <v>48</v>
      </c>
      <c r="C45">
        <v>1</v>
      </c>
      <c r="D45" s="2">
        <v>22</v>
      </c>
      <c r="E45" s="8">
        <f t="shared" si="1"/>
        <v>22</v>
      </c>
      <c r="G45" t="s">
        <v>71</v>
      </c>
      <c r="H45" t="s">
        <v>72</v>
      </c>
      <c r="I45">
        <v>1</v>
      </c>
      <c r="J45" s="10">
        <v>22</v>
      </c>
    </row>
    <row r="46" spans="1:14" ht="15" thickTop="1" x14ac:dyDescent="0.3">
      <c r="E46" s="2">
        <f>SUM(E26:E45)</f>
        <v>596</v>
      </c>
      <c r="J46" s="9">
        <f>SUM(J26:J45)</f>
        <v>596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F2E7-E3FB-4C5E-97CF-F0BC915CD591}">
  <dimension ref="A1:O92"/>
  <sheetViews>
    <sheetView workbookViewId="0"/>
  </sheetViews>
  <sheetFormatPr defaultRowHeight="14.4" x14ac:dyDescent="0.3"/>
  <cols>
    <col min="1" max="1" width="31.21875" bestFit="1" customWidth="1"/>
    <col min="2" max="2" width="4.5546875" bestFit="1" customWidth="1"/>
    <col min="3" max="3" width="6.109375" bestFit="1" customWidth="1"/>
    <col min="4" max="4" width="6.5546875" style="2" bestFit="1" customWidth="1"/>
    <col min="5" max="5" width="9.109375" style="2" bestFit="1" customWidth="1"/>
    <col min="6" max="6" width="11.33203125" customWidth="1"/>
    <col min="7" max="7" width="9.77734375" bestFit="1" customWidth="1"/>
    <col min="11" max="11" width="9.6640625" bestFit="1" customWidth="1"/>
  </cols>
  <sheetData>
    <row r="1" spans="1:15" ht="15" thickBot="1" x14ac:dyDescent="0.35">
      <c r="B1" s="1"/>
      <c r="C1" s="2"/>
      <c r="F1" s="3" t="s">
        <v>0</v>
      </c>
      <c r="G1" s="4">
        <f>E9+E47+E89+E92</f>
        <v>2395</v>
      </c>
    </row>
    <row r="2" spans="1:15" x14ac:dyDescent="0.3">
      <c r="C2" s="1"/>
      <c r="H2" t="s">
        <v>1</v>
      </c>
    </row>
    <row r="3" spans="1:15" x14ac:dyDescent="0.3">
      <c r="A3" s="3" t="s">
        <v>2</v>
      </c>
      <c r="B3" s="3" t="s">
        <v>3</v>
      </c>
      <c r="C3" s="5" t="s">
        <v>4</v>
      </c>
      <c r="D3" s="6" t="s">
        <v>5</v>
      </c>
      <c r="E3" s="6" t="s">
        <v>6</v>
      </c>
      <c r="F3" s="6" t="s">
        <v>7</v>
      </c>
      <c r="G3" s="6"/>
      <c r="H3" t="s">
        <v>8</v>
      </c>
      <c r="I3" t="s">
        <v>9</v>
      </c>
      <c r="J3" t="s">
        <v>10</v>
      </c>
      <c r="K3" t="s">
        <v>11</v>
      </c>
    </row>
    <row r="4" spans="1:15" x14ac:dyDescent="0.3">
      <c r="A4" t="s">
        <v>220</v>
      </c>
      <c r="B4">
        <v>750</v>
      </c>
      <c r="C4">
        <v>1</v>
      </c>
      <c r="D4" s="2">
        <v>75</v>
      </c>
      <c r="E4" s="2">
        <f>C4*D4</f>
        <v>75</v>
      </c>
      <c r="H4" t="s">
        <v>220</v>
      </c>
      <c r="I4" t="s">
        <v>55</v>
      </c>
      <c r="J4">
        <v>1</v>
      </c>
      <c r="K4" s="9">
        <v>75</v>
      </c>
      <c r="O4" s="9"/>
    </row>
    <row r="5" spans="1:15" x14ac:dyDescent="0.3">
      <c r="A5" t="s">
        <v>347</v>
      </c>
      <c r="B5">
        <v>750</v>
      </c>
      <c r="C5">
        <v>1</v>
      </c>
      <c r="D5" s="2">
        <v>37</v>
      </c>
      <c r="E5" s="2">
        <f t="shared" ref="E5:E8" si="0">C5*D5</f>
        <v>37</v>
      </c>
      <c r="H5" t="s">
        <v>347</v>
      </c>
      <c r="I5" t="s">
        <v>55</v>
      </c>
      <c r="J5">
        <v>1</v>
      </c>
      <c r="K5" s="9">
        <v>37</v>
      </c>
      <c r="O5" s="9"/>
    </row>
    <row r="6" spans="1:15" x14ac:dyDescent="0.3">
      <c r="A6" t="s">
        <v>351</v>
      </c>
      <c r="B6">
        <v>750</v>
      </c>
      <c r="C6">
        <v>1</v>
      </c>
      <c r="D6" s="2">
        <v>48</v>
      </c>
      <c r="E6" s="2">
        <f t="shared" si="0"/>
        <v>48</v>
      </c>
      <c r="H6" t="s">
        <v>368</v>
      </c>
      <c r="I6" t="s">
        <v>55</v>
      </c>
      <c r="J6">
        <v>1</v>
      </c>
      <c r="K6" s="9">
        <v>48</v>
      </c>
      <c r="O6" s="9"/>
    </row>
    <row r="7" spans="1:15" x14ac:dyDescent="0.3">
      <c r="A7" t="s">
        <v>366</v>
      </c>
      <c r="B7">
        <v>750</v>
      </c>
      <c r="C7">
        <v>1</v>
      </c>
      <c r="D7" s="2">
        <v>37</v>
      </c>
      <c r="E7" s="2">
        <f t="shared" si="0"/>
        <v>37</v>
      </c>
      <c r="H7" t="s">
        <v>366</v>
      </c>
      <c r="I7" t="s">
        <v>369</v>
      </c>
      <c r="J7">
        <v>1</v>
      </c>
      <c r="K7" s="9">
        <v>37</v>
      </c>
      <c r="O7" s="9"/>
    </row>
    <row r="8" spans="1:15" ht="15" thickBot="1" x14ac:dyDescent="0.35">
      <c r="A8" t="s">
        <v>367</v>
      </c>
      <c r="B8">
        <v>750</v>
      </c>
      <c r="C8">
        <v>1</v>
      </c>
      <c r="D8" s="2">
        <v>29</v>
      </c>
      <c r="E8" s="8">
        <f t="shared" si="0"/>
        <v>29</v>
      </c>
      <c r="H8" t="s">
        <v>367</v>
      </c>
      <c r="I8" t="s">
        <v>55</v>
      </c>
      <c r="J8">
        <v>1</v>
      </c>
      <c r="K8" s="10">
        <v>29</v>
      </c>
      <c r="O8" s="9"/>
    </row>
    <row r="9" spans="1:15" ht="15" thickTop="1" x14ac:dyDescent="0.3">
      <c r="E9" s="2">
        <f>SUM(E4:E8)</f>
        <v>226</v>
      </c>
      <c r="K9" s="9">
        <f>SUM(K4:K8)</f>
        <v>226</v>
      </c>
      <c r="O9" s="9"/>
    </row>
    <row r="10" spans="1:15" x14ac:dyDescent="0.3">
      <c r="O10" s="9"/>
    </row>
    <row r="11" spans="1:15" x14ac:dyDescent="0.3">
      <c r="A11" t="s">
        <v>145</v>
      </c>
      <c r="C11">
        <v>5</v>
      </c>
      <c r="D11" s="2">
        <v>7</v>
      </c>
      <c r="E11" s="2">
        <f>C11*D11</f>
        <v>35</v>
      </c>
      <c r="H11" t="s">
        <v>61</v>
      </c>
      <c r="I11" t="s">
        <v>174</v>
      </c>
      <c r="J11">
        <v>5</v>
      </c>
      <c r="K11" s="9">
        <v>35</v>
      </c>
      <c r="O11" s="9"/>
    </row>
    <row r="12" spans="1:15" x14ac:dyDescent="0.3">
      <c r="A12" t="s">
        <v>214</v>
      </c>
      <c r="C12">
        <v>1</v>
      </c>
      <c r="D12" s="2">
        <v>6</v>
      </c>
      <c r="E12" s="2">
        <f t="shared" ref="E12:E46" si="1">C12*D12</f>
        <v>6</v>
      </c>
      <c r="H12" t="s">
        <v>214</v>
      </c>
      <c r="I12" t="s">
        <v>60</v>
      </c>
      <c r="J12">
        <v>1</v>
      </c>
      <c r="K12" s="9">
        <v>6</v>
      </c>
      <c r="O12" s="9"/>
    </row>
    <row r="13" spans="1:15" x14ac:dyDescent="0.3">
      <c r="A13" t="s">
        <v>232</v>
      </c>
      <c r="C13">
        <v>2</v>
      </c>
      <c r="D13" s="2">
        <v>5</v>
      </c>
      <c r="E13" s="2">
        <f t="shared" si="1"/>
        <v>10</v>
      </c>
      <c r="H13" t="s">
        <v>56</v>
      </c>
      <c r="I13" t="s">
        <v>232</v>
      </c>
      <c r="J13">
        <v>2</v>
      </c>
      <c r="K13" s="9">
        <v>10</v>
      </c>
      <c r="O13" s="9"/>
    </row>
    <row r="14" spans="1:15" x14ac:dyDescent="0.3">
      <c r="A14" t="s">
        <v>188</v>
      </c>
      <c r="C14">
        <v>1</v>
      </c>
      <c r="D14" s="2">
        <v>7</v>
      </c>
      <c r="E14" s="2">
        <f t="shared" si="1"/>
        <v>7</v>
      </c>
      <c r="H14" t="s">
        <v>56</v>
      </c>
      <c r="I14" t="s">
        <v>188</v>
      </c>
      <c r="J14">
        <v>1</v>
      </c>
      <c r="K14" s="9">
        <v>7</v>
      </c>
      <c r="O14" s="9"/>
    </row>
    <row r="15" spans="1:15" x14ac:dyDescent="0.3">
      <c r="A15" t="s">
        <v>163</v>
      </c>
      <c r="C15">
        <v>2</v>
      </c>
      <c r="D15" s="2">
        <v>7</v>
      </c>
      <c r="E15" s="2">
        <f t="shared" si="1"/>
        <v>14</v>
      </c>
      <c r="H15" t="s">
        <v>56</v>
      </c>
      <c r="I15" t="s">
        <v>163</v>
      </c>
      <c r="J15">
        <v>2</v>
      </c>
      <c r="K15" s="9">
        <v>14</v>
      </c>
      <c r="O15" s="9"/>
    </row>
    <row r="16" spans="1:15" x14ac:dyDescent="0.3">
      <c r="A16" t="s">
        <v>19</v>
      </c>
      <c r="C16">
        <v>1</v>
      </c>
      <c r="D16" s="2">
        <v>2</v>
      </c>
      <c r="E16" s="2">
        <f t="shared" si="1"/>
        <v>2</v>
      </c>
      <c r="H16" t="s">
        <v>63</v>
      </c>
      <c r="I16" t="s">
        <v>19</v>
      </c>
      <c r="J16">
        <v>1</v>
      </c>
      <c r="K16" s="9">
        <v>2</v>
      </c>
      <c r="O16" s="9"/>
    </row>
    <row r="17" spans="1:15" x14ac:dyDescent="0.3">
      <c r="A17" t="s">
        <v>143</v>
      </c>
      <c r="C17">
        <v>4</v>
      </c>
      <c r="D17" s="2">
        <v>7</v>
      </c>
      <c r="E17" s="2">
        <f t="shared" si="1"/>
        <v>28</v>
      </c>
      <c r="H17" t="s">
        <v>61</v>
      </c>
      <c r="I17" t="s">
        <v>173</v>
      </c>
      <c r="J17">
        <v>4</v>
      </c>
      <c r="K17" s="9">
        <v>28</v>
      </c>
      <c r="O17" s="9"/>
    </row>
    <row r="18" spans="1:15" x14ac:dyDescent="0.3">
      <c r="A18" t="s">
        <v>54</v>
      </c>
      <c r="C18">
        <v>1</v>
      </c>
      <c r="D18" s="2">
        <v>3</v>
      </c>
      <c r="E18" s="2">
        <f t="shared" si="1"/>
        <v>3</v>
      </c>
      <c r="H18" t="s">
        <v>54</v>
      </c>
      <c r="I18" t="s">
        <v>60</v>
      </c>
      <c r="J18">
        <v>1</v>
      </c>
      <c r="K18" s="9">
        <v>3</v>
      </c>
      <c r="O18" s="9"/>
    </row>
    <row r="19" spans="1:15" x14ac:dyDescent="0.3">
      <c r="A19" t="s">
        <v>87</v>
      </c>
      <c r="C19">
        <v>4</v>
      </c>
      <c r="D19" s="2">
        <v>7</v>
      </c>
      <c r="E19" s="2">
        <f t="shared" si="1"/>
        <v>28</v>
      </c>
      <c r="F19" t="s">
        <v>359</v>
      </c>
      <c r="H19" t="s">
        <v>56</v>
      </c>
      <c r="I19" t="s">
        <v>110</v>
      </c>
      <c r="J19">
        <v>4</v>
      </c>
      <c r="K19" s="9">
        <v>28</v>
      </c>
      <c r="O19" s="9"/>
    </row>
    <row r="20" spans="1:15" x14ac:dyDescent="0.3">
      <c r="A20" t="s">
        <v>50</v>
      </c>
      <c r="C20">
        <v>3</v>
      </c>
      <c r="D20" s="2">
        <v>7</v>
      </c>
      <c r="E20" s="2">
        <f t="shared" si="1"/>
        <v>21</v>
      </c>
      <c r="H20" t="s">
        <v>56</v>
      </c>
      <c r="I20" t="s">
        <v>59</v>
      </c>
      <c r="J20">
        <v>3</v>
      </c>
      <c r="K20" s="9">
        <v>21</v>
      </c>
      <c r="O20" s="9"/>
    </row>
    <row r="21" spans="1:15" x14ac:dyDescent="0.3">
      <c r="A21" t="s">
        <v>308</v>
      </c>
      <c r="C21">
        <v>1</v>
      </c>
      <c r="D21" s="2">
        <v>12</v>
      </c>
      <c r="E21" s="2">
        <f t="shared" si="1"/>
        <v>12</v>
      </c>
      <c r="H21" t="s">
        <v>308</v>
      </c>
      <c r="I21" t="s">
        <v>60</v>
      </c>
      <c r="J21">
        <v>1</v>
      </c>
      <c r="K21" s="9">
        <v>12</v>
      </c>
      <c r="O21" s="9"/>
    </row>
    <row r="22" spans="1:15" x14ac:dyDescent="0.3">
      <c r="A22" t="s">
        <v>311</v>
      </c>
      <c r="C22">
        <v>2</v>
      </c>
      <c r="D22" s="2">
        <v>7</v>
      </c>
      <c r="E22" s="2">
        <f t="shared" si="1"/>
        <v>14</v>
      </c>
      <c r="H22" t="s">
        <v>61</v>
      </c>
      <c r="I22" t="s">
        <v>329</v>
      </c>
      <c r="J22">
        <v>2</v>
      </c>
      <c r="K22" s="9">
        <v>14</v>
      </c>
      <c r="O22" s="9"/>
    </row>
    <row r="23" spans="1:15" x14ac:dyDescent="0.3">
      <c r="A23" t="s">
        <v>186</v>
      </c>
      <c r="C23">
        <v>1</v>
      </c>
      <c r="D23" s="2">
        <v>6</v>
      </c>
      <c r="E23" s="2">
        <f t="shared" si="1"/>
        <v>6</v>
      </c>
      <c r="H23" t="s">
        <v>186</v>
      </c>
      <c r="I23" t="s">
        <v>60</v>
      </c>
      <c r="J23">
        <v>1</v>
      </c>
      <c r="K23" s="9">
        <v>6</v>
      </c>
      <c r="O23" s="9"/>
    </row>
    <row r="24" spans="1:15" x14ac:dyDescent="0.3">
      <c r="A24" t="s">
        <v>124</v>
      </c>
      <c r="C24">
        <v>4</v>
      </c>
      <c r="D24" s="2">
        <v>2</v>
      </c>
      <c r="E24" s="2">
        <f t="shared" si="1"/>
        <v>8</v>
      </c>
      <c r="H24" t="s">
        <v>63</v>
      </c>
      <c r="I24" t="s">
        <v>124</v>
      </c>
      <c r="J24">
        <v>4</v>
      </c>
      <c r="K24" s="9">
        <v>8</v>
      </c>
      <c r="O24" s="9"/>
    </row>
    <row r="25" spans="1:15" x14ac:dyDescent="0.3">
      <c r="A25" t="s">
        <v>57</v>
      </c>
      <c r="C25">
        <v>5</v>
      </c>
      <c r="D25" s="2">
        <v>5</v>
      </c>
      <c r="E25" s="2">
        <f t="shared" si="1"/>
        <v>25</v>
      </c>
      <c r="H25" t="s">
        <v>56</v>
      </c>
      <c r="I25" t="s">
        <v>57</v>
      </c>
      <c r="J25">
        <v>5</v>
      </c>
      <c r="K25" s="9">
        <v>25</v>
      </c>
      <c r="O25" s="9"/>
    </row>
    <row r="26" spans="1:15" x14ac:dyDescent="0.3">
      <c r="A26" t="s">
        <v>266</v>
      </c>
      <c r="C26">
        <v>2</v>
      </c>
      <c r="D26" s="2">
        <v>7</v>
      </c>
      <c r="E26" s="2">
        <f t="shared" si="1"/>
        <v>14</v>
      </c>
      <c r="H26" t="s">
        <v>61</v>
      </c>
      <c r="I26" t="s">
        <v>266</v>
      </c>
      <c r="J26">
        <v>2</v>
      </c>
      <c r="K26" s="9">
        <v>14</v>
      </c>
      <c r="O26" s="9"/>
    </row>
    <row r="27" spans="1:15" x14ac:dyDescent="0.3">
      <c r="A27" t="s">
        <v>213</v>
      </c>
      <c r="C27">
        <v>1</v>
      </c>
      <c r="D27" s="2">
        <v>7</v>
      </c>
      <c r="E27" s="2">
        <f t="shared" si="1"/>
        <v>7</v>
      </c>
      <c r="H27" t="s">
        <v>56</v>
      </c>
      <c r="I27" t="s">
        <v>231</v>
      </c>
      <c r="J27">
        <v>1</v>
      </c>
      <c r="K27" s="9">
        <v>7</v>
      </c>
      <c r="O27" s="9"/>
    </row>
    <row r="28" spans="1:15" x14ac:dyDescent="0.3">
      <c r="A28" t="s">
        <v>135</v>
      </c>
      <c r="C28">
        <v>1</v>
      </c>
      <c r="D28" s="2">
        <v>7</v>
      </c>
      <c r="E28" s="2">
        <f t="shared" si="1"/>
        <v>7</v>
      </c>
      <c r="H28" t="s">
        <v>56</v>
      </c>
      <c r="I28" t="s">
        <v>135</v>
      </c>
      <c r="J28">
        <v>1</v>
      </c>
      <c r="K28" s="9">
        <v>7</v>
      </c>
      <c r="O28" s="9"/>
    </row>
    <row r="29" spans="1:15" x14ac:dyDescent="0.3">
      <c r="A29" t="s">
        <v>20</v>
      </c>
      <c r="C29">
        <v>2</v>
      </c>
      <c r="D29" s="2">
        <v>2</v>
      </c>
      <c r="E29" s="2">
        <f t="shared" si="1"/>
        <v>4</v>
      </c>
      <c r="H29" t="s">
        <v>63</v>
      </c>
      <c r="I29" t="s">
        <v>20</v>
      </c>
      <c r="J29">
        <v>2</v>
      </c>
      <c r="K29" s="9">
        <v>4</v>
      </c>
      <c r="O29" s="9"/>
    </row>
    <row r="30" spans="1:15" x14ac:dyDescent="0.3">
      <c r="A30" t="s">
        <v>28</v>
      </c>
      <c r="C30">
        <v>2</v>
      </c>
      <c r="D30" s="2">
        <v>7</v>
      </c>
      <c r="E30" s="2">
        <f t="shared" si="1"/>
        <v>14</v>
      </c>
      <c r="H30" t="s">
        <v>56</v>
      </c>
      <c r="I30" t="s">
        <v>58</v>
      </c>
      <c r="J30">
        <v>2</v>
      </c>
      <c r="K30" s="9">
        <v>14</v>
      </c>
      <c r="O30" s="9"/>
    </row>
    <row r="31" spans="1:15" x14ac:dyDescent="0.3">
      <c r="A31" t="s">
        <v>168</v>
      </c>
      <c r="C31">
        <v>3</v>
      </c>
      <c r="D31" s="2">
        <v>4</v>
      </c>
      <c r="E31" s="2">
        <f t="shared" si="1"/>
        <v>12</v>
      </c>
      <c r="H31" t="s">
        <v>111</v>
      </c>
      <c r="I31" t="s">
        <v>168</v>
      </c>
      <c r="J31">
        <v>3</v>
      </c>
      <c r="K31" s="9">
        <v>12</v>
      </c>
      <c r="O31" s="9"/>
    </row>
    <row r="32" spans="1:15" x14ac:dyDescent="0.3">
      <c r="A32" t="s">
        <v>153</v>
      </c>
      <c r="C32">
        <v>1</v>
      </c>
      <c r="D32" s="2">
        <v>13</v>
      </c>
      <c r="E32" s="2">
        <f t="shared" si="1"/>
        <v>13</v>
      </c>
      <c r="H32" t="s">
        <v>175</v>
      </c>
      <c r="I32" t="s">
        <v>60</v>
      </c>
      <c r="J32">
        <v>1</v>
      </c>
      <c r="K32" s="9">
        <v>13</v>
      </c>
      <c r="O32" s="9"/>
    </row>
    <row r="33" spans="1:15" x14ac:dyDescent="0.3">
      <c r="A33" t="s">
        <v>53</v>
      </c>
      <c r="C33">
        <v>2</v>
      </c>
      <c r="D33" s="2">
        <v>14</v>
      </c>
      <c r="E33" s="2">
        <f t="shared" si="1"/>
        <v>28</v>
      </c>
      <c r="F33" t="s">
        <v>354</v>
      </c>
      <c r="H33" t="s">
        <v>53</v>
      </c>
      <c r="I33" t="s">
        <v>60</v>
      </c>
      <c r="J33">
        <v>2</v>
      </c>
      <c r="K33" s="9">
        <v>28</v>
      </c>
      <c r="O33" s="9"/>
    </row>
    <row r="34" spans="1:15" x14ac:dyDescent="0.3">
      <c r="A34" t="s">
        <v>158</v>
      </c>
      <c r="C34">
        <v>9</v>
      </c>
      <c r="D34" s="2">
        <v>13</v>
      </c>
      <c r="E34" s="2">
        <f t="shared" si="1"/>
        <v>117</v>
      </c>
      <c r="H34" t="s">
        <v>158</v>
      </c>
      <c r="I34" t="s">
        <v>60</v>
      </c>
      <c r="J34">
        <v>9</v>
      </c>
      <c r="K34" s="9">
        <v>117</v>
      </c>
      <c r="O34" s="9"/>
    </row>
    <row r="35" spans="1:15" x14ac:dyDescent="0.3">
      <c r="A35" t="s">
        <v>144</v>
      </c>
      <c r="C35">
        <v>1</v>
      </c>
      <c r="D35" s="2">
        <v>8</v>
      </c>
      <c r="E35" s="2">
        <f t="shared" si="1"/>
        <v>8</v>
      </c>
      <c r="H35" t="s">
        <v>176</v>
      </c>
      <c r="I35" t="s">
        <v>60</v>
      </c>
      <c r="J35">
        <v>1</v>
      </c>
      <c r="K35" s="9">
        <v>8</v>
      </c>
      <c r="O35" s="9"/>
    </row>
    <row r="36" spans="1:15" x14ac:dyDescent="0.3">
      <c r="A36" t="s">
        <v>161</v>
      </c>
      <c r="C36">
        <v>2</v>
      </c>
      <c r="D36" s="2">
        <v>15</v>
      </c>
      <c r="E36" s="2">
        <f t="shared" si="1"/>
        <v>30</v>
      </c>
      <c r="H36" t="s">
        <v>161</v>
      </c>
      <c r="I36" t="s">
        <v>60</v>
      </c>
      <c r="J36">
        <v>2</v>
      </c>
      <c r="K36" s="9">
        <v>30</v>
      </c>
      <c r="O36" s="9"/>
    </row>
    <row r="37" spans="1:15" x14ac:dyDescent="0.3">
      <c r="A37" t="s">
        <v>39</v>
      </c>
      <c r="C37">
        <v>1</v>
      </c>
      <c r="D37" s="2">
        <v>15</v>
      </c>
      <c r="E37" s="2">
        <f t="shared" si="1"/>
        <v>15</v>
      </c>
      <c r="H37" t="s">
        <v>62</v>
      </c>
      <c r="I37" t="s">
        <v>60</v>
      </c>
      <c r="J37">
        <v>1</v>
      </c>
      <c r="K37" s="9">
        <v>15</v>
      </c>
      <c r="O37" s="9"/>
    </row>
    <row r="38" spans="1:15" x14ac:dyDescent="0.3">
      <c r="A38" t="s">
        <v>241</v>
      </c>
      <c r="C38">
        <v>2</v>
      </c>
      <c r="D38" s="2">
        <v>7</v>
      </c>
      <c r="E38" s="2">
        <f t="shared" si="1"/>
        <v>14</v>
      </c>
      <c r="H38" t="s">
        <v>56</v>
      </c>
      <c r="I38" t="s">
        <v>247</v>
      </c>
      <c r="J38">
        <v>2</v>
      </c>
      <c r="K38" s="9">
        <v>14</v>
      </c>
      <c r="O38" s="9"/>
    </row>
    <row r="39" spans="1:15" x14ac:dyDescent="0.3">
      <c r="A39" t="s">
        <v>353</v>
      </c>
      <c r="C39">
        <v>2</v>
      </c>
      <c r="D39" s="2">
        <v>8</v>
      </c>
      <c r="E39" s="2">
        <f t="shared" si="1"/>
        <v>16</v>
      </c>
      <c r="H39" t="s">
        <v>171</v>
      </c>
      <c r="I39" t="s">
        <v>172</v>
      </c>
      <c r="J39">
        <v>2</v>
      </c>
      <c r="K39" s="9">
        <v>16</v>
      </c>
      <c r="O39" s="9"/>
    </row>
    <row r="40" spans="1:15" x14ac:dyDescent="0.3">
      <c r="A40" t="s">
        <v>38</v>
      </c>
      <c r="C40">
        <v>1</v>
      </c>
      <c r="D40" s="2">
        <v>14</v>
      </c>
      <c r="E40" s="2">
        <f t="shared" si="1"/>
        <v>14</v>
      </c>
      <c r="F40" t="s">
        <v>354</v>
      </c>
      <c r="H40" t="s">
        <v>38</v>
      </c>
      <c r="I40" t="s">
        <v>60</v>
      </c>
      <c r="J40">
        <v>1</v>
      </c>
      <c r="K40" s="9">
        <v>14</v>
      </c>
      <c r="O40" s="9"/>
    </row>
    <row r="41" spans="1:15" x14ac:dyDescent="0.3">
      <c r="A41" t="s">
        <v>41</v>
      </c>
      <c r="C41">
        <v>1</v>
      </c>
      <c r="D41" s="2">
        <v>12</v>
      </c>
      <c r="E41" s="2">
        <f t="shared" si="1"/>
        <v>12</v>
      </c>
      <c r="H41" t="s">
        <v>41</v>
      </c>
      <c r="I41" t="s">
        <v>60</v>
      </c>
      <c r="J41">
        <v>1</v>
      </c>
      <c r="K41" s="9">
        <v>12</v>
      </c>
      <c r="O41" s="9"/>
    </row>
    <row r="42" spans="1:15" x14ac:dyDescent="0.3">
      <c r="A42" t="s">
        <v>51</v>
      </c>
      <c r="C42">
        <v>2</v>
      </c>
      <c r="D42" s="2">
        <v>6</v>
      </c>
      <c r="E42" s="2">
        <f t="shared" si="1"/>
        <v>12</v>
      </c>
      <c r="H42" t="s">
        <v>65</v>
      </c>
      <c r="I42" t="s">
        <v>60</v>
      </c>
      <c r="J42">
        <v>2</v>
      </c>
      <c r="K42" s="9">
        <v>12</v>
      </c>
      <c r="O42" s="9"/>
    </row>
    <row r="43" spans="1:15" x14ac:dyDescent="0.3">
      <c r="A43" t="s">
        <v>112</v>
      </c>
      <c r="C43">
        <v>1</v>
      </c>
      <c r="D43" s="2">
        <v>4</v>
      </c>
      <c r="E43" s="2">
        <f t="shared" si="1"/>
        <v>4</v>
      </c>
      <c r="H43" t="s">
        <v>111</v>
      </c>
      <c r="I43" t="s">
        <v>112</v>
      </c>
      <c r="J43">
        <v>1</v>
      </c>
      <c r="K43" s="9">
        <v>4</v>
      </c>
      <c r="O43" s="9"/>
    </row>
    <row r="44" spans="1:15" x14ac:dyDescent="0.3">
      <c r="A44" t="s">
        <v>32</v>
      </c>
      <c r="C44">
        <v>2</v>
      </c>
      <c r="D44" s="2">
        <v>4</v>
      </c>
      <c r="E44" s="2">
        <f t="shared" si="1"/>
        <v>8</v>
      </c>
      <c r="H44" t="s">
        <v>32</v>
      </c>
      <c r="I44" t="s">
        <v>64</v>
      </c>
      <c r="J44">
        <v>2</v>
      </c>
      <c r="K44" s="9">
        <v>8</v>
      </c>
      <c r="O44" s="9"/>
    </row>
    <row r="45" spans="1:15" x14ac:dyDescent="0.3">
      <c r="A45" t="s">
        <v>362</v>
      </c>
      <c r="C45">
        <v>1</v>
      </c>
      <c r="D45" s="2">
        <v>10</v>
      </c>
      <c r="E45" s="2">
        <f t="shared" si="1"/>
        <v>10</v>
      </c>
      <c r="H45" t="s">
        <v>171</v>
      </c>
      <c r="I45" t="s">
        <v>230</v>
      </c>
      <c r="J45">
        <v>1</v>
      </c>
      <c r="K45" s="9">
        <v>10</v>
      </c>
      <c r="O45" s="9"/>
    </row>
    <row r="46" spans="1:15" ht="15" thickBot="1" x14ac:dyDescent="0.35">
      <c r="A46" t="s">
        <v>109</v>
      </c>
      <c r="C46">
        <v>2</v>
      </c>
      <c r="D46" s="2">
        <v>5</v>
      </c>
      <c r="E46" s="8">
        <f t="shared" si="1"/>
        <v>10</v>
      </c>
      <c r="F46" s="11"/>
      <c r="H46" t="s">
        <v>56</v>
      </c>
      <c r="I46" t="s">
        <v>109</v>
      </c>
      <c r="J46">
        <v>2</v>
      </c>
      <c r="K46" s="10">
        <v>10</v>
      </c>
      <c r="O46" s="9"/>
    </row>
    <row r="47" spans="1:15" ht="15" thickTop="1" x14ac:dyDescent="0.3">
      <c r="E47" s="2">
        <f>SUM(E11:E46)</f>
        <v>588</v>
      </c>
      <c r="F47" s="9">
        <v>30.1</v>
      </c>
      <c r="K47" s="9">
        <f>SUM(K11:K46)</f>
        <v>588</v>
      </c>
      <c r="O47" s="9"/>
    </row>
    <row r="48" spans="1:15" x14ac:dyDescent="0.3">
      <c r="O48" s="9"/>
    </row>
    <row r="49" spans="1:15" x14ac:dyDescent="0.3">
      <c r="A49" t="s">
        <v>99</v>
      </c>
      <c r="C49">
        <v>5</v>
      </c>
      <c r="D49" s="2">
        <v>22</v>
      </c>
      <c r="E49" s="2">
        <f>C49*D49</f>
        <v>110</v>
      </c>
      <c r="F49" t="s">
        <v>360</v>
      </c>
      <c r="H49" t="s">
        <v>99</v>
      </c>
      <c r="I49" t="s">
        <v>60</v>
      </c>
      <c r="J49">
        <v>5</v>
      </c>
      <c r="K49" s="9">
        <v>110</v>
      </c>
      <c r="O49" s="9"/>
    </row>
    <row r="50" spans="1:15" x14ac:dyDescent="0.3">
      <c r="A50" t="s">
        <v>26</v>
      </c>
      <c r="C50">
        <v>1</v>
      </c>
      <c r="D50" s="2">
        <v>13</v>
      </c>
      <c r="E50" s="2">
        <f t="shared" ref="E50:E88" si="2">C50*D50</f>
        <v>13</v>
      </c>
      <c r="H50" t="s">
        <v>77</v>
      </c>
      <c r="I50" t="s">
        <v>81</v>
      </c>
      <c r="J50">
        <v>1</v>
      </c>
      <c r="K50" s="9">
        <v>13</v>
      </c>
      <c r="O50" s="9"/>
    </row>
    <row r="51" spans="1:15" x14ac:dyDescent="0.3">
      <c r="A51" t="s">
        <v>33</v>
      </c>
      <c r="C51">
        <v>6</v>
      </c>
      <c r="D51" s="2">
        <v>14</v>
      </c>
      <c r="E51" s="2">
        <f t="shared" si="2"/>
        <v>84</v>
      </c>
      <c r="F51" t="s">
        <v>364</v>
      </c>
      <c r="G51" s="7" t="s">
        <v>365</v>
      </c>
      <c r="H51" t="s">
        <v>73</v>
      </c>
      <c r="I51" t="s">
        <v>74</v>
      </c>
      <c r="J51">
        <v>6</v>
      </c>
      <c r="K51" s="9">
        <v>84</v>
      </c>
      <c r="O51" s="9"/>
    </row>
    <row r="52" spans="1:15" x14ac:dyDescent="0.3">
      <c r="A52" t="s">
        <v>103</v>
      </c>
      <c r="C52">
        <v>2</v>
      </c>
      <c r="D52" s="2">
        <v>17</v>
      </c>
      <c r="E52" s="2">
        <f t="shared" si="2"/>
        <v>34</v>
      </c>
      <c r="H52" t="s">
        <v>66</v>
      </c>
      <c r="I52" t="s">
        <v>113</v>
      </c>
      <c r="J52">
        <v>2</v>
      </c>
      <c r="K52" s="9">
        <v>34</v>
      </c>
      <c r="O52" s="9"/>
    </row>
    <row r="53" spans="1:15" x14ac:dyDescent="0.3">
      <c r="A53" t="s">
        <v>136</v>
      </c>
      <c r="C53">
        <v>5</v>
      </c>
      <c r="D53" s="2">
        <v>13</v>
      </c>
      <c r="E53" s="2">
        <f t="shared" si="2"/>
        <v>65</v>
      </c>
      <c r="H53" t="s">
        <v>77</v>
      </c>
      <c r="I53" t="s">
        <v>179</v>
      </c>
      <c r="J53">
        <v>6</v>
      </c>
      <c r="K53" s="9">
        <v>77</v>
      </c>
      <c r="O53" s="9"/>
    </row>
    <row r="54" spans="1:15" x14ac:dyDescent="0.3">
      <c r="A54" t="s">
        <v>271</v>
      </c>
      <c r="C54">
        <v>2</v>
      </c>
      <c r="D54" s="2">
        <v>20</v>
      </c>
      <c r="E54" s="2">
        <f t="shared" si="2"/>
        <v>40</v>
      </c>
      <c r="H54" t="s">
        <v>116</v>
      </c>
      <c r="I54" t="s">
        <v>60</v>
      </c>
      <c r="J54">
        <v>3</v>
      </c>
      <c r="K54" s="9">
        <v>57</v>
      </c>
      <c r="O54" s="9"/>
    </row>
    <row r="55" spans="1:15" x14ac:dyDescent="0.3">
      <c r="A55" t="s">
        <v>275</v>
      </c>
      <c r="C55">
        <v>7</v>
      </c>
      <c r="D55" s="2">
        <v>18</v>
      </c>
      <c r="E55" s="2">
        <f t="shared" si="2"/>
        <v>126</v>
      </c>
      <c r="F55" t="s">
        <v>345</v>
      </c>
      <c r="H55" t="s">
        <v>293</v>
      </c>
      <c r="I55" t="s">
        <v>60</v>
      </c>
      <c r="J55">
        <v>7</v>
      </c>
      <c r="K55" s="9">
        <v>126</v>
      </c>
      <c r="O55" s="9"/>
    </row>
    <row r="56" spans="1:15" x14ac:dyDescent="0.3">
      <c r="A56" t="s">
        <v>126</v>
      </c>
      <c r="C56">
        <v>1</v>
      </c>
      <c r="D56" s="2">
        <v>20</v>
      </c>
      <c r="E56" s="2">
        <f t="shared" si="2"/>
        <v>20</v>
      </c>
      <c r="F56" t="s">
        <v>346</v>
      </c>
      <c r="H56" t="s">
        <v>117</v>
      </c>
      <c r="I56" t="s">
        <v>60</v>
      </c>
      <c r="J56">
        <v>2</v>
      </c>
      <c r="K56" s="9">
        <v>37</v>
      </c>
      <c r="O56" s="9"/>
    </row>
    <row r="57" spans="1:15" x14ac:dyDescent="0.3">
      <c r="A57" t="s">
        <v>127</v>
      </c>
      <c r="C57">
        <v>4</v>
      </c>
      <c r="D57" s="2">
        <v>23</v>
      </c>
      <c r="E57" s="2">
        <f t="shared" si="2"/>
        <v>92</v>
      </c>
      <c r="F57" t="s">
        <v>128</v>
      </c>
      <c r="H57" t="s">
        <v>21</v>
      </c>
      <c r="I57" t="s">
        <v>177</v>
      </c>
      <c r="J57">
        <v>4</v>
      </c>
      <c r="K57" s="9">
        <v>92</v>
      </c>
      <c r="O57" s="9"/>
    </row>
    <row r="58" spans="1:15" x14ac:dyDescent="0.3">
      <c r="A58" t="s">
        <v>89</v>
      </c>
      <c r="C58">
        <v>4</v>
      </c>
      <c r="D58" s="2">
        <v>8</v>
      </c>
      <c r="E58" s="2">
        <f t="shared" si="2"/>
        <v>32</v>
      </c>
      <c r="G58" s="7" t="s">
        <v>348</v>
      </c>
      <c r="H58" t="s">
        <v>89</v>
      </c>
      <c r="I58" t="s">
        <v>60</v>
      </c>
      <c r="J58">
        <v>4</v>
      </c>
      <c r="K58" s="9">
        <v>32</v>
      </c>
      <c r="O58" s="9"/>
    </row>
    <row r="59" spans="1:15" x14ac:dyDescent="0.3">
      <c r="A59" t="s">
        <v>317</v>
      </c>
      <c r="C59">
        <v>1</v>
      </c>
      <c r="D59" s="2">
        <v>14</v>
      </c>
      <c r="E59" s="2">
        <f t="shared" si="2"/>
        <v>14</v>
      </c>
      <c r="G59" s="7" t="s">
        <v>343</v>
      </c>
      <c r="H59" t="s">
        <v>83</v>
      </c>
      <c r="I59" t="s">
        <v>334</v>
      </c>
      <c r="J59">
        <v>1</v>
      </c>
      <c r="K59" s="9">
        <v>14</v>
      </c>
      <c r="O59" s="9"/>
    </row>
    <row r="60" spans="1:15" x14ac:dyDescent="0.3">
      <c r="A60" t="s">
        <v>309</v>
      </c>
      <c r="C60">
        <v>1</v>
      </c>
      <c r="D60" s="2">
        <v>15</v>
      </c>
      <c r="E60" s="2">
        <f t="shared" si="2"/>
        <v>15</v>
      </c>
      <c r="G60" s="7" t="s">
        <v>349</v>
      </c>
      <c r="H60" t="s">
        <v>67</v>
      </c>
      <c r="I60" t="s">
        <v>333</v>
      </c>
      <c r="J60">
        <v>1</v>
      </c>
      <c r="K60" s="9">
        <v>15</v>
      </c>
      <c r="O60" s="9"/>
    </row>
    <row r="61" spans="1:15" x14ac:dyDescent="0.3">
      <c r="A61" t="s">
        <v>350</v>
      </c>
      <c r="C61">
        <v>1</v>
      </c>
      <c r="D61" s="2">
        <v>22</v>
      </c>
      <c r="E61" s="2">
        <f t="shared" si="2"/>
        <v>22</v>
      </c>
      <c r="H61" t="s">
        <v>71</v>
      </c>
      <c r="I61" t="s">
        <v>67</v>
      </c>
      <c r="J61">
        <v>1</v>
      </c>
      <c r="K61" s="9">
        <v>22</v>
      </c>
      <c r="O61" s="9"/>
    </row>
    <row r="62" spans="1:15" x14ac:dyDescent="0.3">
      <c r="A62" t="s">
        <v>159</v>
      </c>
      <c r="C62">
        <v>3</v>
      </c>
      <c r="D62" s="2">
        <v>24</v>
      </c>
      <c r="E62" s="2">
        <f t="shared" si="2"/>
        <v>72</v>
      </c>
      <c r="H62" t="s">
        <v>71</v>
      </c>
      <c r="I62" t="s">
        <v>178</v>
      </c>
      <c r="J62">
        <v>3</v>
      </c>
      <c r="K62" s="9">
        <v>72</v>
      </c>
      <c r="O62" s="9"/>
    </row>
    <row r="63" spans="1:15" x14ac:dyDescent="0.3">
      <c r="A63" t="s">
        <v>43</v>
      </c>
      <c r="C63">
        <v>4</v>
      </c>
      <c r="D63" s="2">
        <v>7</v>
      </c>
      <c r="E63" s="2">
        <f t="shared" si="2"/>
        <v>28</v>
      </c>
      <c r="H63" t="s">
        <v>83</v>
      </c>
      <c r="I63" t="s">
        <v>84</v>
      </c>
      <c r="J63">
        <v>4</v>
      </c>
      <c r="K63" s="9">
        <v>28</v>
      </c>
      <c r="O63" s="9"/>
    </row>
    <row r="64" spans="1:15" x14ac:dyDescent="0.3">
      <c r="A64" t="s">
        <v>217</v>
      </c>
      <c r="C64">
        <v>2</v>
      </c>
      <c r="D64" s="2">
        <v>7</v>
      </c>
      <c r="E64" s="2">
        <f t="shared" si="2"/>
        <v>14</v>
      </c>
      <c r="H64" t="s">
        <v>237</v>
      </c>
      <c r="I64" t="s">
        <v>119</v>
      </c>
      <c r="J64">
        <v>2</v>
      </c>
      <c r="K64" s="9">
        <v>14</v>
      </c>
      <c r="O64" s="9"/>
    </row>
    <row r="65" spans="1:15" x14ac:dyDescent="0.3">
      <c r="A65" t="s">
        <v>148</v>
      </c>
      <c r="C65">
        <v>2</v>
      </c>
      <c r="D65" s="2">
        <v>9</v>
      </c>
      <c r="E65" s="2">
        <f t="shared" si="2"/>
        <v>18</v>
      </c>
      <c r="H65" t="s">
        <v>148</v>
      </c>
      <c r="I65" t="s">
        <v>60</v>
      </c>
      <c r="J65">
        <v>2</v>
      </c>
      <c r="K65" s="9">
        <v>18</v>
      </c>
      <c r="O65" s="9"/>
    </row>
    <row r="66" spans="1:15" x14ac:dyDescent="0.3">
      <c r="A66" t="s">
        <v>12</v>
      </c>
      <c r="C66">
        <v>2</v>
      </c>
      <c r="D66" s="2">
        <v>25</v>
      </c>
      <c r="E66" s="2">
        <f t="shared" si="2"/>
        <v>50</v>
      </c>
      <c r="H66" t="s">
        <v>68</v>
      </c>
      <c r="I66" t="s">
        <v>70</v>
      </c>
      <c r="J66">
        <v>2</v>
      </c>
      <c r="K66" s="9">
        <v>50</v>
      </c>
      <c r="O66" s="9"/>
    </row>
    <row r="67" spans="1:15" x14ac:dyDescent="0.3">
      <c r="A67" t="s">
        <v>18</v>
      </c>
      <c r="C67">
        <v>1</v>
      </c>
      <c r="D67" s="2">
        <v>12</v>
      </c>
      <c r="E67" s="2">
        <f t="shared" si="2"/>
        <v>12</v>
      </c>
      <c r="H67" t="s">
        <v>77</v>
      </c>
      <c r="I67" t="s">
        <v>82</v>
      </c>
      <c r="J67">
        <v>1</v>
      </c>
      <c r="K67" s="9">
        <v>12</v>
      </c>
      <c r="O67" s="9"/>
    </row>
    <row r="68" spans="1:15" x14ac:dyDescent="0.3">
      <c r="A68" t="s">
        <v>42</v>
      </c>
      <c r="C68">
        <v>5</v>
      </c>
      <c r="D68" s="2">
        <v>25</v>
      </c>
      <c r="E68" s="2">
        <f t="shared" si="2"/>
        <v>125</v>
      </c>
      <c r="G68" s="7" t="s">
        <v>44</v>
      </c>
      <c r="H68" t="s">
        <v>76</v>
      </c>
      <c r="I68" t="s">
        <v>60</v>
      </c>
      <c r="J68">
        <v>5</v>
      </c>
      <c r="K68" s="9">
        <v>125</v>
      </c>
      <c r="O68" s="9"/>
    </row>
    <row r="69" spans="1:15" x14ac:dyDescent="0.3">
      <c r="A69" t="s">
        <v>165</v>
      </c>
      <c r="C69">
        <v>3</v>
      </c>
      <c r="D69" s="2">
        <v>11</v>
      </c>
      <c r="E69" s="2">
        <f t="shared" si="2"/>
        <v>33</v>
      </c>
      <c r="H69" t="s">
        <v>165</v>
      </c>
      <c r="I69" t="s">
        <v>60</v>
      </c>
      <c r="J69">
        <v>3</v>
      </c>
      <c r="K69" s="9">
        <v>33</v>
      </c>
      <c r="O69" s="9"/>
    </row>
    <row r="70" spans="1:15" x14ac:dyDescent="0.3">
      <c r="A70" t="s">
        <v>24</v>
      </c>
      <c r="C70">
        <v>2</v>
      </c>
      <c r="D70" s="2">
        <v>12</v>
      </c>
      <c r="E70" s="2">
        <f t="shared" si="2"/>
        <v>24</v>
      </c>
      <c r="H70" t="s">
        <v>77</v>
      </c>
      <c r="I70" t="s">
        <v>80</v>
      </c>
      <c r="J70">
        <v>3</v>
      </c>
      <c r="K70" s="9">
        <v>37</v>
      </c>
      <c r="O70" s="9"/>
    </row>
    <row r="71" spans="1:15" x14ac:dyDescent="0.3">
      <c r="A71" t="s">
        <v>210</v>
      </c>
      <c r="C71">
        <v>2</v>
      </c>
      <c r="D71" s="2">
        <v>17</v>
      </c>
      <c r="E71" s="2">
        <f t="shared" si="2"/>
        <v>34</v>
      </c>
      <c r="H71" t="s">
        <v>66</v>
      </c>
      <c r="I71" t="s">
        <v>233</v>
      </c>
      <c r="J71">
        <v>2</v>
      </c>
      <c r="K71" s="9">
        <v>34</v>
      </c>
      <c r="O71" s="9"/>
    </row>
    <row r="72" spans="1:15" x14ac:dyDescent="0.3">
      <c r="A72" t="s">
        <v>352</v>
      </c>
      <c r="C72">
        <v>2</v>
      </c>
      <c r="D72" s="2">
        <v>26</v>
      </c>
      <c r="E72" s="2">
        <f t="shared" si="2"/>
        <v>52</v>
      </c>
      <c r="F72" t="s">
        <v>277</v>
      </c>
      <c r="G72" s="7" t="s">
        <v>363</v>
      </c>
      <c r="H72" t="s">
        <v>71</v>
      </c>
      <c r="I72" t="s">
        <v>177</v>
      </c>
      <c r="J72">
        <v>2</v>
      </c>
      <c r="K72" s="9">
        <v>52</v>
      </c>
      <c r="O72" s="9"/>
    </row>
    <row r="73" spans="1:15" x14ac:dyDescent="0.3">
      <c r="A73" t="s">
        <v>155</v>
      </c>
      <c r="C73">
        <v>1</v>
      </c>
      <c r="D73" s="2">
        <v>14</v>
      </c>
      <c r="E73" s="2">
        <f t="shared" si="2"/>
        <v>14</v>
      </c>
      <c r="H73" t="s">
        <v>155</v>
      </c>
      <c r="I73" t="s">
        <v>60</v>
      </c>
      <c r="J73">
        <v>1</v>
      </c>
      <c r="K73" s="9">
        <v>14</v>
      </c>
      <c r="O73" s="9"/>
    </row>
    <row r="74" spans="1:15" x14ac:dyDescent="0.3">
      <c r="A74" t="s">
        <v>35</v>
      </c>
      <c r="C74">
        <v>4</v>
      </c>
      <c r="D74" s="2">
        <v>23</v>
      </c>
      <c r="E74" s="2">
        <f t="shared" si="2"/>
        <v>92</v>
      </c>
      <c r="F74" t="s">
        <v>361</v>
      </c>
      <c r="H74" t="s">
        <v>35</v>
      </c>
      <c r="I74" t="s">
        <v>60</v>
      </c>
      <c r="J74">
        <v>4</v>
      </c>
      <c r="K74" s="9">
        <v>92</v>
      </c>
      <c r="O74" s="9"/>
    </row>
    <row r="75" spans="1:15" x14ac:dyDescent="0.3">
      <c r="A75" t="s">
        <v>36</v>
      </c>
      <c r="C75">
        <v>4</v>
      </c>
      <c r="D75" s="2">
        <v>25</v>
      </c>
      <c r="E75" s="2">
        <f t="shared" si="2"/>
        <v>100</v>
      </c>
      <c r="H75" t="s">
        <v>36</v>
      </c>
      <c r="I75" t="s">
        <v>60</v>
      </c>
      <c r="J75">
        <v>4</v>
      </c>
      <c r="K75" s="9">
        <v>100</v>
      </c>
      <c r="O75" s="9"/>
    </row>
    <row r="76" spans="1:15" x14ac:dyDescent="0.3">
      <c r="A76" t="s">
        <v>254</v>
      </c>
      <c r="C76">
        <v>1</v>
      </c>
      <c r="D76" s="2">
        <v>23</v>
      </c>
      <c r="E76" s="2">
        <f t="shared" si="2"/>
        <v>23</v>
      </c>
      <c r="F76" t="s">
        <v>355</v>
      </c>
      <c r="H76" t="s">
        <v>21</v>
      </c>
      <c r="I76" t="s">
        <v>67</v>
      </c>
      <c r="J76">
        <v>1</v>
      </c>
      <c r="K76" s="9">
        <v>23</v>
      </c>
      <c r="O76" s="9"/>
    </row>
    <row r="77" spans="1:15" x14ac:dyDescent="0.3">
      <c r="A77" t="s">
        <v>86</v>
      </c>
      <c r="C77">
        <v>2</v>
      </c>
      <c r="D77" s="2">
        <v>17</v>
      </c>
      <c r="E77" s="2">
        <f t="shared" si="2"/>
        <v>34</v>
      </c>
      <c r="F77" t="s">
        <v>356</v>
      </c>
      <c r="H77" t="s">
        <v>86</v>
      </c>
      <c r="I77" t="s">
        <v>60</v>
      </c>
      <c r="J77">
        <v>2</v>
      </c>
      <c r="K77" s="9">
        <v>34</v>
      </c>
      <c r="O77" s="9"/>
    </row>
    <row r="78" spans="1:15" x14ac:dyDescent="0.3">
      <c r="A78" t="s">
        <v>29</v>
      </c>
      <c r="C78">
        <v>1</v>
      </c>
      <c r="D78" s="2">
        <v>15</v>
      </c>
      <c r="E78" s="2">
        <f t="shared" si="2"/>
        <v>15</v>
      </c>
      <c r="H78" t="s">
        <v>66</v>
      </c>
      <c r="I78" t="s">
        <v>67</v>
      </c>
      <c r="J78">
        <v>1</v>
      </c>
      <c r="K78" s="9">
        <v>15</v>
      </c>
      <c r="O78" s="9"/>
    </row>
    <row r="79" spans="1:15" x14ac:dyDescent="0.3">
      <c r="A79" t="s">
        <v>22</v>
      </c>
      <c r="C79">
        <v>1</v>
      </c>
      <c r="D79" s="2">
        <v>13</v>
      </c>
      <c r="E79" s="2">
        <f t="shared" si="2"/>
        <v>13</v>
      </c>
      <c r="H79" t="s">
        <v>25</v>
      </c>
      <c r="O79" s="9"/>
    </row>
    <row r="80" spans="1:15" x14ac:dyDescent="0.3">
      <c r="A80" t="s">
        <v>357</v>
      </c>
      <c r="C80">
        <v>1</v>
      </c>
      <c r="D80" s="2">
        <v>15</v>
      </c>
      <c r="E80" s="2">
        <f t="shared" si="2"/>
        <v>15</v>
      </c>
      <c r="H80" t="s">
        <v>357</v>
      </c>
      <c r="I80" t="s">
        <v>60</v>
      </c>
      <c r="J80">
        <v>1</v>
      </c>
      <c r="K80" s="9">
        <v>15</v>
      </c>
      <c r="O80" s="9"/>
    </row>
    <row r="81" spans="1:15" x14ac:dyDescent="0.3">
      <c r="A81" t="s">
        <v>121</v>
      </c>
      <c r="C81">
        <v>1</v>
      </c>
      <c r="D81" s="2">
        <v>7</v>
      </c>
      <c r="E81" s="2">
        <f t="shared" si="2"/>
        <v>7</v>
      </c>
      <c r="H81" t="s">
        <v>121</v>
      </c>
      <c r="I81" t="s">
        <v>60</v>
      </c>
      <c r="J81">
        <v>1</v>
      </c>
      <c r="K81" s="9">
        <v>7</v>
      </c>
      <c r="O81" s="9"/>
    </row>
    <row r="82" spans="1:15" x14ac:dyDescent="0.3">
      <c r="A82" t="s">
        <v>358</v>
      </c>
      <c r="C82">
        <v>1</v>
      </c>
      <c r="D82" s="2">
        <v>23</v>
      </c>
      <c r="E82" s="2">
        <f t="shared" si="2"/>
        <v>23</v>
      </c>
      <c r="H82" t="s">
        <v>235</v>
      </c>
      <c r="I82" t="s">
        <v>370</v>
      </c>
      <c r="J82">
        <v>1</v>
      </c>
      <c r="K82" s="9">
        <v>23</v>
      </c>
    </row>
    <row r="83" spans="1:15" x14ac:dyDescent="0.3">
      <c r="A83" t="s">
        <v>27</v>
      </c>
      <c r="C83">
        <v>1</v>
      </c>
      <c r="D83" s="2">
        <v>15</v>
      </c>
      <c r="E83" s="2">
        <f t="shared" si="2"/>
        <v>15</v>
      </c>
      <c r="G83" t="s">
        <v>251</v>
      </c>
      <c r="H83" t="s">
        <v>75</v>
      </c>
      <c r="I83" t="s">
        <v>60</v>
      </c>
      <c r="J83">
        <v>1</v>
      </c>
      <c r="K83" s="9">
        <v>15</v>
      </c>
    </row>
    <row r="84" spans="1:15" x14ac:dyDescent="0.3">
      <c r="A84" t="s">
        <v>162</v>
      </c>
      <c r="C84">
        <v>1</v>
      </c>
      <c r="D84" s="2">
        <v>12</v>
      </c>
      <c r="E84" s="2">
        <f t="shared" si="2"/>
        <v>12</v>
      </c>
      <c r="H84" t="s">
        <v>25</v>
      </c>
    </row>
    <row r="85" spans="1:15" x14ac:dyDescent="0.3">
      <c r="A85" t="s">
        <v>102</v>
      </c>
      <c r="C85">
        <v>1</v>
      </c>
      <c r="D85" s="2">
        <v>17</v>
      </c>
      <c r="E85" s="2">
        <f t="shared" si="2"/>
        <v>17</v>
      </c>
      <c r="H85" t="s">
        <v>25</v>
      </c>
    </row>
    <row r="86" spans="1:15" x14ac:dyDescent="0.3">
      <c r="A86" t="s">
        <v>198</v>
      </c>
      <c r="C86">
        <v>1</v>
      </c>
      <c r="D86" s="2">
        <v>23</v>
      </c>
      <c r="E86" s="2">
        <f t="shared" si="2"/>
        <v>23</v>
      </c>
      <c r="H86" t="s">
        <v>21</v>
      </c>
      <c r="I86" t="s">
        <v>233</v>
      </c>
      <c r="J86">
        <v>1</v>
      </c>
      <c r="K86" s="9">
        <v>23</v>
      </c>
    </row>
    <row r="87" spans="1:15" x14ac:dyDescent="0.3">
      <c r="A87" t="s">
        <v>92</v>
      </c>
      <c r="C87">
        <v>1</v>
      </c>
      <c r="D87" s="2">
        <v>17</v>
      </c>
      <c r="E87" s="2">
        <f t="shared" si="2"/>
        <v>17</v>
      </c>
      <c r="H87" t="s">
        <v>25</v>
      </c>
    </row>
    <row r="88" spans="1:15" ht="15" thickBot="1" x14ac:dyDescent="0.35">
      <c r="A88" t="s">
        <v>45</v>
      </c>
      <c r="C88">
        <v>1</v>
      </c>
      <c r="D88" s="2">
        <v>12</v>
      </c>
      <c r="E88" s="8">
        <f t="shared" si="2"/>
        <v>12</v>
      </c>
      <c r="F88" s="11"/>
      <c r="H88" t="s">
        <v>77</v>
      </c>
      <c r="I88" t="s">
        <v>79</v>
      </c>
      <c r="J88">
        <v>1</v>
      </c>
      <c r="K88" s="10">
        <v>12</v>
      </c>
    </row>
    <row r="89" spans="1:15" ht="15" thickTop="1" x14ac:dyDescent="0.3">
      <c r="E89" s="2">
        <f>SUM(E49:E88)</f>
        <v>1561</v>
      </c>
      <c r="F89" s="9">
        <v>100.55</v>
      </c>
      <c r="K89" s="9">
        <f>SUM(K49:K88)</f>
        <v>1561</v>
      </c>
    </row>
    <row r="91" spans="1:15" ht="15" thickBot="1" x14ac:dyDescent="0.35">
      <c r="A91" t="s">
        <v>130</v>
      </c>
      <c r="C91">
        <v>1</v>
      </c>
      <c r="D91" s="2">
        <v>20</v>
      </c>
      <c r="E91" s="8">
        <f>C91*D91</f>
        <v>20</v>
      </c>
      <c r="H91" t="s">
        <v>130</v>
      </c>
      <c r="I91" t="s">
        <v>60</v>
      </c>
      <c r="J91">
        <v>1</v>
      </c>
      <c r="K91" s="10">
        <v>20</v>
      </c>
    </row>
    <row r="92" spans="1:15" ht="15" thickTop="1" x14ac:dyDescent="0.3">
      <c r="E92" s="2">
        <f>E91</f>
        <v>20</v>
      </c>
      <c r="K92" s="9">
        <f>K91</f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1E9E-E1AC-4F24-B8E2-EEAFC561AE11}">
  <dimension ref="A1:O90"/>
  <sheetViews>
    <sheetView workbookViewId="0"/>
  </sheetViews>
  <sheetFormatPr defaultRowHeight="14.4" x14ac:dyDescent="0.3"/>
  <cols>
    <col min="1" max="1" width="33.88671875" bestFit="1" customWidth="1"/>
    <col min="2" max="2" width="4.5546875" bestFit="1" customWidth="1"/>
    <col min="3" max="3" width="6.109375" bestFit="1" customWidth="1"/>
    <col min="4" max="4" width="6.5546875" style="2" bestFit="1" customWidth="1"/>
    <col min="5" max="5" width="9.109375" style="2" bestFit="1" customWidth="1"/>
    <col min="6" max="6" width="11.44140625" customWidth="1"/>
    <col min="7" max="7" width="9.77734375" bestFit="1" customWidth="1"/>
  </cols>
  <sheetData>
    <row r="1" spans="1:15" ht="15" thickBot="1" x14ac:dyDescent="0.35">
      <c r="B1" s="1"/>
      <c r="C1" s="2"/>
      <c r="F1" s="3" t="s">
        <v>0</v>
      </c>
      <c r="G1" s="4">
        <f>E11+E50+E80+E86+E90</f>
        <v>3482</v>
      </c>
    </row>
    <row r="2" spans="1:15" x14ac:dyDescent="0.3">
      <c r="C2" s="1"/>
      <c r="H2" t="s">
        <v>1</v>
      </c>
    </row>
    <row r="3" spans="1:15" x14ac:dyDescent="0.3">
      <c r="A3" s="3" t="s">
        <v>2</v>
      </c>
      <c r="B3" s="3" t="s">
        <v>3</v>
      </c>
      <c r="C3" s="5" t="s">
        <v>4</v>
      </c>
      <c r="D3" s="6" t="s">
        <v>5</v>
      </c>
      <c r="E3" s="6" t="s">
        <v>6</v>
      </c>
      <c r="F3" s="6" t="s">
        <v>7</v>
      </c>
      <c r="G3" s="6"/>
      <c r="H3" t="s">
        <v>8</v>
      </c>
      <c r="I3" t="s">
        <v>9</v>
      </c>
      <c r="J3" t="s">
        <v>10</v>
      </c>
      <c r="K3" t="s">
        <v>11</v>
      </c>
    </row>
    <row r="4" spans="1:15" x14ac:dyDescent="0.3">
      <c r="A4" t="s">
        <v>375</v>
      </c>
      <c r="B4">
        <v>750</v>
      </c>
      <c r="C4">
        <v>2</v>
      </c>
      <c r="D4" s="2">
        <v>48</v>
      </c>
      <c r="E4" s="2">
        <f>C4*D4</f>
        <v>96</v>
      </c>
      <c r="H4" t="s">
        <v>375</v>
      </c>
      <c r="I4" t="s">
        <v>55</v>
      </c>
      <c r="J4">
        <v>2</v>
      </c>
      <c r="K4" s="9">
        <v>96</v>
      </c>
      <c r="O4" s="9"/>
    </row>
    <row r="5" spans="1:15" x14ac:dyDescent="0.3">
      <c r="A5" t="s">
        <v>190</v>
      </c>
      <c r="B5">
        <v>50</v>
      </c>
      <c r="C5">
        <v>2</v>
      </c>
      <c r="D5" s="2">
        <v>4.5</v>
      </c>
      <c r="E5" s="2">
        <f t="shared" ref="E5:E10" si="0">C5*D5</f>
        <v>9</v>
      </c>
      <c r="H5" t="s">
        <v>190</v>
      </c>
      <c r="I5" t="s">
        <v>390</v>
      </c>
      <c r="J5">
        <v>2</v>
      </c>
      <c r="K5" s="9">
        <v>9</v>
      </c>
      <c r="O5" s="9"/>
    </row>
    <row r="6" spans="1:15" x14ac:dyDescent="0.3">
      <c r="A6" t="s">
        <v>376</v>
      </c>
      <c r="B6">
        <v>50</v>
      </c>
      <c r="C6">
        <v>1</v>
      </c>
      <c r="D6" s="2">
        <v>4.5</v>
      </c>
      <c r="E6" s="2">
        <f t="shared" si="0"/>
        <v>4.5</v>
      </c>
      <c r="H6" t="s">
        <v>391</v>
      </c>
      <c r="I6" t="s">
        <v>390</v>
      </c>
      <c r="J6">
        <v>1</v>
      </c>
      <c r="K6" s="9">
        <v>4.5</v>
      </c>
      <c r="O6" s="9"/>
    </row>
    <row r="7" spans="1:15" x14ac:dyDescent="0.3">
      <c r="A7" t="s">
        <v>377</v>
      </c>
      <c r="B7">
        <v>50</v>
      </c>
      <c r="C7">
        <v>1</v>
      </c>
      <c r="D7" s="2">
        <v>5.5</v>
      </c>
      <c r="E7" s="2">
        <f t="shared" si="0"/>
        <v>5.5</v>
      </c>
      <c r="H7" t="s">
        <v>377</v>
      </c>
      <c r="I7" t="s">
        <v>390</v>
      </c>
      <c r="J7">
        <v>1</v>
      </c>
      <c r="K7" s="9">
        <v>5.5</v>
      </c>
      <c r="O7" s="9"/>
    </row>
    <row r="8" spans="1:15" x14ac:dyDescent="0.3">
      <c r="A8" t="s">
        <v>367</v>
      </c>
      <c r="B8">
        <v>750</v>
      </c>
      <c r="C8">
        <v>1</v>
      </c>
      <c r="D8" s="2">
        <v>29</v>
      </c>
      <c r="E8" s="2">
        <f t="shared" si="0"/>
        <v>29</v>
      </c>
      <c r="H8" t="s">
        <v>367</v>
      </c>
      <c r="I8" t="s">
        <v>55</v>
      </c>
      <c r="J8">
        <v>1</v>
      </c>
      <c r="K8" s="9">
        <v>29</v>
      </c>
      <c r="O8" s="9"/>
    </row>
    <row r="9" spans="1:15" x14ac:dyDescent="0.3">
      <c r="A9" t="s">
        <v>190</v>
      </c>
      <c r="B9">
        <v>750</v>
      </c>
      <c r="C9">
        <v>2</v>
      </c>
      <c r="D9" s="2">
        <v>37</v>
      </c>
      <c r="E9" s="2">
        <f t="shared" si="0"/>
        <v>74</v>
      </c>
      <c r="H9" t="s">
        <v>190</v>
      </c>
      <c r="I9" t="s">
        <v>55</v>
      </c>
      <c r="J9">
        <v>2</v>
      </c>
      <c r="K9" s="9">
        <v>74</v>
      </c>
      <c r="O9" s="9"/>
    </row>
    <row r="10" spans="1:15" ht="15" thickBot="1" x14ac:dyDescent="0.35">
      <c r="A10" t="s">
        <v>366</v>
      </c>
      <c r="B10">
        <v>750</v>
      </c>
      <c r="C10">
        <v>1</v>
      </c>
      <c r="D10" s="2">
        <v>37</v>
      </c>
      <c r="E10" s="8">
        <f t="shared" si="0"/>
        <v>37</v>
      </c>
      <c r="H10" t="s">
        <v>366</v>
      </c>
      <c r="I10" t="s">
        <v>369</v>
      </c>
      <c r="J10">
        <v>1</v>
      </c>
      <c r="K10" s="10">
        <v>37</v>
      </c>
      <c r="O10" s="9"/>
    </row>
    <row r="11" spans="1:15" ht="15" thickTop="1" x14ac:dyDescent="0.3">
      <c r="E11" s="2">
        <f>SUM(E4:E10)</f>
        <v>255</v>
      </c>
      <c r="K11" s="9">
        <f>SUM(K4:K10)</f>
        <v>255</v>
      </c>
      <c r="O11" s="9"/>
    </row>
    <row r="12" spans="1:15" x14ac:dyDescent="0.3">
      <c r="O12" s="9"/>
    </row>
    <row r="13" spans="1:15" x14ac:dyDescent="0.3">
      <c r="A13" t="s">
        <v>266</v>
      </c>
      <c r="C13">
        <v>1</v>
      </c>
      <c r="D13" s="2">
        <v>7</v>
      </c>
      <c r="E13" s="2">
        <f>C13*D13</f>
        <v>7</v>
      </c>
      <c r="F13" t="s">
        <v>263</v>
      </c>
      <c r="H13" t="s">
        <v>61</v>
      </c>
      <c r="I13" t="s">
        <v>266</v>
      </c>
      <c r="J13">
        <v>1</v>
      </c>
      <c r="K13" s="9">
        <v>7</v>
      </c>
      <c r="O13" s="9"/>
    </row>
    <row r="14" spans="1:15" x14ac:dyDescent="0.3">
      <c r="A14" t="s">
        <v>154</v>
      </c>
      <c r="C14">
        <v>1</v>
      </c>
      <c r="D14" s="2">
        <v>6</v>
      </c>
      <c r="E14" s="2">
        <f t="shared" ref="E14:E49" si="1">C14*D14</f>
        <v>6</v>
      </c>
      <c r="H14" t="s">
        <v>154</v>
      </c>
      <c r="I14" t="s">
        <v>60</v>
      </c>
      <c r="J14">
        <v>1</v>
      </c>
      <c r="K14" s="9">
        <v>6</v>
      </c>
      <c r="O14" s="9"/>
    </row>
    <row r="15" spans="1:15" x14ac:dyDescent="0.3">
      <c r="A15" t="s">
        <v>161</v>
      </c>
      <c r="C15">
        <v>2</v>
      </c>
      <c r="D15" s="2">
        <v>15</v>
      </c>
      <c r="E15" s="2">
        <f t="shared" si="1"/>
        <v>30</v>
      </c>
      <c r="H15" t="s">
        <v>161</v>
      </c>
      <c r="I15" t="s">
        <v>60</v>
      </c>
      <c r="J15">
        <v>2</v>
      </c>
      <c r="K15" s="9">
        <v>30</v>
      </c>
      <c r="O15" s="9"/>
    </row>
    <row r="16" spans="1:15" x14ac:dyDescent="0.3">
      <c r="A16" t="s">
        <v>145</v>
      </c>
      <c r="C16">
        <v>1</v>
      </c>
      <c r="D16" s="2">
        <v>7</v>
      </c>
      <c r="E16" s="2">
        <f t="shared" si="1"/>
        <v>7</v>
      </c>
      <c r="H16" t="s">
        <v>61</v>
      </c>
      <c r="I16" t="s">
        <v>174</v>
      </c>
      <c r="J16">
        <v>1</v>
      </c>
      <c r="K16" s="9">
        <v>7</v>
      </c>
      <c r="O16" s="9"/>
    </row>
    <row r="17" spans="1:15" x14ac:dyDescent="0.3">
      <c r="A17" t="s">
        <v>143</v>
      </c>
      <c r="C17">
        <v>1</v>
      </c>
      <c r="D17" s="2">
        <v>7</v>
      </c>
      <c r="E17" s="2">
        <f t="shared" si="1"/>
        <v>7</v>
      </c>
      <c r="H17" t="s">
        <v>61</v>
      </c>
      <c r="I17" t="s">
        <v>173</v>
      </c>
      <c r="J17">
        <v>1</v>
      </c>
      <c r="K17" s="9">
        <v>7</v>
      </c>
      <c r="O17" s="9"/>
    </row>
    <row r="18" spans="1:15" x14ac:dyDescent="0.3">
      <c r="A18" t="s">
        <v>144</v>
      </c>
      <c r="C18">
        <v>1</v>
      </c>
      <c r="D18" s="2">
        <v>8</v>
      </c>
      <c r="E18" s="2">
        <f t="shared" si="1"/>
        <v>8</v>
      </c>
      <c r="H18" t="s">
        <v>176</v>
      </c>
      <c r="I18" t="s">
        <v>60</v>
      </c>
      <c r="J18">
        <v>1</v>
      </c>
      <c r="K18" s="9">
        <v>8</v>
      </c>
      <c r="O18" s="9"/>
    </row>
    <row r="19" spans="1:15" x14ac:dyDescent="0.3">
      <c r="A19" t="s">
        <v>163</v>
      </c>
      <c r="C19">
        <v>3</v>
      </c>
      <c r="D19" s="2">
        <v>7</v>
      </c>
      <c r="E19" s="2">
        <f t="shared" si="1"/>
        <v>21</v>
      </c>
      <c r="H19" t="s">
        <v>56</v>
      </c>
      <c r="I19" t="s">
        <v>163</v>
      </c>
      <c r="J19">
        <v>3</v>
      </c>
      <c r="K19" s="9">
        <v>21</v>
      </c>
      <c r="O19" s="9"/>
    </row>
    <row r="20" spans="1:15" x14ac:dyDescent="0.3">
      <c r="A20" t="s">
        <v>39</v>
      </c>
      <c r="C20">
        <v>5</v>
      </c>
      <c r="D20" s="2">
        <v>15</v>
      </c>
      <c r="E20" s="2">
        <f t="shared" si="1"/>
        <v>75</v>
      </c>
      <c r="H20" t="s">
        <v>62</v>
      </c>
      <c r="I20" t="s">
        <v>60</v>
      </c>
      <c r="J20">
        <v>5</v>
      </c>
      <c r="K20" s="9">
        <v>75</v>
      </c>
      <c r="O20" s="9"/>
    </row>
    <row r="21" spans="1:15" x14ac:dyDescent="0.3">
      <c r="A21" t="s">
        <v>378</v>
      </c>
      <c r="C21">
        <v>2</v>
      </c>
      <c r="D21" s="2">
        <v>10</v>
      </c>
      <c r="E21" s="2">
        <f t="shared" si="1"/>
        <v>20</v>
      </c>
      <c r="H21" t="s">
        <v>171</v>
      </c>
      <c r="I21" t="s">
        <v>230</v>
      </c>
      <c r="J21">
        <v>4</v>
      </c>
      <c r="K21" s="9">
        <v>40</v>
      </c>
      <c r="O21" s="9"/>
    </row>
    <row r="22" spans="1:15" x14ac:dyDescent="0.3">
      <c r="A22" t="s">
        <v>379</v>
      </c>
      <c r="C22">
        <v>1</v>
      </c>
      <c r="D22" s="2">
        <v>12</v>
      </c>
      <c r="E22" s="2">
        <f t="shared" si="1"/>
        <v>12</v>
      </c>
      <c r="H22" t="s">
        <v>171</v>
      </c>
      <c r="I22" t="s">
        <v>328</v>
      </c>
      <c r="J22">
        <v>1</v>
      </c>
      <c r="K22" s="9">
        <v>12</v>
      </c>
      <c r="O22" s="9"/>
    </row>
    <row r="23" spans="1:15" x14ac:dyDescent="0.3">
      <c r="A23" t="s">
        <v>38</v>
      </c>
      <c r="C23">
        <v>1</v>
      </c>
      <c r="D23" s="2">
        <v>14</v>
      </c>
      <c r="E23" s="2">
        <f t="shared" si="1"/>
        <v>14</v>
      </c>
      <c r="H23" t="s">
        <v>38</v>
      </c>
      <c r="I23" t="s">
        <v>60</v>
      </c>
      <c r="J23">
        <v>1</v>
      </c>
      <c r="K23" s="9">
        <v>14</v>
      </c>
      <c r="O23" s="9"/>
    </row>
    <row r="24" spans="1:15" x14ac:dyDescent="0.3">
      <c r="A24" t="s">
        <v>308</v>
      </c>
      <c r="C24">
        <v>1</v>
      </c>
      <c r="D24" s="2">
        <v>12</v>
      </c>
      <c r="E24" s="2">
        <f t="shared" si="1"/>
        <v>12</v>
      </c>
      <c r="H24" t="s">
        <v>308</v>
      </c>
      <c r="I24" t="s">
        <v>60</v>
      </c>
      <c r="J24">
        <v>1</v>
      </c>
      <c r="K24" s="9">
        <v>12</v>
      </c>
      <c r="O24" s="9"/>
    </row>
    <row r="25" spans="1:15" x14ac:dyDescent="0.3">
      <c r="A25" t="s">
        <v>188</v>
      </c>
      <c r="C25">
        <v>4</v>
      </c>
      <c r="D25" s="2">
        <v>7</v>
      </c>
      <c r="E25" s="2">
        <f t="shared" si="1"/>
        <v>28</v>
      </c>
      <c r="H25" t="s">
        <v>56</v>
      </c>
      <c r="I25" t="s">
        <v>188</v>
      </c>
      <c r="J25">
        <v>4</v>
      </c>
      <c r="K25" s="9">
        <v>28</v>
      </c>
      <c r="O25" s="9"/>
    </row>
    <row r="26" spans="1:15" x14ac:dyDescent="0.3">
      <c r="A26" t="s">
        <v>50</v>
      </c>
      <c r="C26">
        <v>5</v>
      </c>
      <c r="D26" s="2">
        <v>7</v>
      </c>
      <c r="E26" s="2">
        <f t="shared" si="1"/>
        <v>35</v>
      </c>
      <c r="H26" t="s">
        <v>56</v>
      </c>
      <c r="I26" t="s">
        <v>59</v>
      </c>
      <c r="J26">
        <v>5</v>
      </c>
      <c r="K26" s="9">
        <v>35</v>
      </c>
      <c r="O26" s="9"/>
    </row>
    <row r="27" spans="1:15" x14ac:dyDescent="0.3">
      <c r="A27" t="s">
        <v>87</v>
      </c>
      <c r="C27">
        <v>6</v>
      </c>
      <c r="D27" s="2">
        <v>7</v>
      </c>
      <c r="E27" s="2">
        <f t="shared" si="1"/>
        <v>42</v>
      </c>
      <c r="H27" t="s">
        <v>56</v>
      </c>
      <c r="I27" t="s">
        <v>110</v>
      </c>
      <c r="J27">
        <v>6</v>
      </c>
      <c r="K27" s="9">
        <v>42</v>
      </c>
      <c r="O27" s="9"/>
    </row>
    <row r="28" spans="1:15" x14ac:dyDescent="0.3">
      <c r="A28" t="s">
        <v>380</v>
      </c>
      <c r="C28">
        <v>1</v>
      </c>
      <c r="D28" s="2">
        <v>7</v>
      </c>
      <c r="E28" s="2">
        <f t="shared" si="1"/>
        <v>7</v>
      </c>
      <c r="H28" t="s">
        <v>16</v>
      </c>
      <c r="I28" t="s">
        <v>60</v>
      </c>
      <c r="J28">
        <v>3</v>
      </c>
      <c r="K28" s="9">
        <v>21</v>
      </c>
      <c r="O28" s="9"/>
    </row>
    <row r="29" spans="1:15" x14ac:dyDescent="0.3">
      <c r="A29" t="s">
        <v>52</v>
      </c>
      <c r="C29">
        <v>2</v>
      </c>
      <c r="D29" s="2">
        <v>7</v>
      </c>
      <c r="E29" s="2">
        <f t="shared" si="1"/>
        <v>14</v>
      </c>
      <c r="H29" t="s">
        <v>25</v>
      </c>
      <c r="O29" s="9"/>
    </row>
    <row r="30" spans="1:15" x14ac:dyDescent="0.3">
      <c r="A30" t="s">
        <v>51</v>
      </c>
      <c r="C30">
        <v>2</v>
      </c>
      <c r="D30" s="2">
        <v>6</v>
      </c>
      <c r="E30" s="2">
        <f t="shared" si="1"/>
        <v>12</v>
      </c>
      <c r="H30" t="s">
        <v>65</v>
      </c>
      <c r="I30" t="s">
        <v>60</v>
      </c>
      <c r="J30">
        <v>2</v>
      </c>
      <c r="K30" s="9">
        <v>12</v>
      </c>
      <c r="O30" s="9"/>
    </row>
    <row r="31" spans="1:15" x14ac:dyDescent="0.3">
      <c r="A31" t="s">
        <v>20</v>
      </c>
      <c r="C31">
        <v>4</v>
      </c>
      <c r="D31" s="2">
        <v>2</v>
      </c>
      <c r="E31" s="2">
        <f t="shared" si="1"/>
        <v>8</v>
      </c>
      <c r="H31" t="s">
        <v>63</v>
      </c>
      <c r="I31" t="s">
        <v>20</v>
      </c>
      <c r="J31">
        <v>4</v>
      </c>
      <c r="K31" s="9">
        <v>8</v>
      </c>
      <c r="O31" s="9"/>
    </row>
    <row r="32" spans="1:15" x14ac:dyDescent="0.3">
      <c r="A32" t="s">
        <v>54</v>
      </c>
      <c r="C32">
        <v>2</v>
      </c>
      <c r="D32" s="2">
        <v>3</v>
      </c>
      <c r="E32" s="2">
        <f t="shared" si="1"/>
        <v>6</v>
      </c>
      <c r="H32" t="s">
        <v>54</v>
      </c>
      <c r="I32" t="s">
        <v>60</v>
      </c>
      <c r="J32">
        <v>2</v>
      </c>
      <c r="K32" s="9">
        <v>6</v>
      </c>
      <c r="O32" s="9"/>
    </row>
    <row r="33" spans="1:15" x14ac:dyDescent="0.3">
      <c r="A33" t="s">
        <v>32</v>
      </c>
      <c r="C33">
        <v>1</v>
      </c>
      <c r="D33" s="2">
        <v>4</v>
      </c>
      <c r="E33" s="2">
        <f t="shared" si="1"/>
        <v>4</v>
      </c>
      <c r="H33" t="s">
        <v>32</v>
      </c>
      <c r="I33" t="s">
        <v>64</v>
      </c>
      <c r="J33">
        <v>1</v>
      </c>
      <c r="K33" s="9">
        <v>4</v>
      </c>
      <c r="O33" s="9"/>
    </row>
    <row r="34" spans="1:15" x14ac:dyDescent="0.3">
      <c r="A34" t="s">
        <v>311</v>
      </c>
      <c r="C34">
        <v>1</v>
      </c>
      <c r="D34" s="2">
        <v>7</v>
      </c>
      <c r="E34" s="2">
        <f t="shared" si="1"/>
        <v>7</v>
      </c>
      <c r="H34" t="s">
        <v>61</v>
      </c>
      <c r="I34" t="s">
        <v>329</v>
      </c>
      <c r="J34">
        <v>1</v>
      </c>
      <c r="K34" s="9">
        <v>7</v>
      </c>
      <c r="O34" s="9"/>
    </row>
    <row r="35" spans="1:15" x14ac:dyDescent="0.3">
      <c r="A35" t="s">
        <v>124</v>
      </c>
      <c r="C35">
        <v>2</v>
      </c>
      <c r="D35" s="2">
        <v>2</v>
      </c>
      <c r="E35" s="2">
        <f t="shared" si="1"/>
        <v>4</v>
      </c>
      <c r="H35" t="s">
        <v>63</v>
      </c>
      <c r="I35" t="s">
        <v>124</v>
      </c>
      <c r="J35">
        <v>2</v>
      </c>
      <c r="K35" s="9">
        <v>4</v>
      </c>
      <c r="O35" s="9"/>
    </row>
    <row r="36" spans="1:15" x14ac:dyDescent="0.3">
      <c r="A36" t="s">
        <v>153</v>
      </c>
      <c r="C36">
        <v>4</v>
      </c>
      <c r="D36" s="2">
        <v>13</v>
      </c>
      <c r="E36" s="2">
        <f t="shared" si="1"/>
        <v>52</v>
      </c>
      <c r="H36" t="s">
        <v>175</v>
      </c>
      <c r="I36" t="s">
        <v>60</v>
      </c>
      <c r="J36">
        <v>4</v>
      </c>
      <c r="K36" s="9">
        <v>52</v>
      </c>
      <c r="O36" s="9"/>
    </row>
    <row r="37" spans="1:15" x14ac:dyDescent="0.3">
      <c r="A37" t="s">
        <v>265</v>
      </c>
      <c r="C37">
        <v>1</v>
      </c>
      <c r="D37" s="2">
        <v>5</v>
      </c>
      <c r="E37" s="2">
        <f t="shared" si="1"/>
        <v>5</v>
      </c>
      <c r="H37" t="s">
        <v>56</v>
      </c>
      <c r="I37" t="s">
        <v>265</v>
      </c>
      <c r="J37">
        <v>1</v>
      </c>
      <c r="K37" s="9">
        <v>5</v>
      </c>
      <c r="O37" s="9"/>
    </row>
    <row r="38" spans="1:15" x14ac:dyDescent="0.3">
      <c r="A38" t="s">
        <v>57</v>
      </c>
      <c r="C38">
        <v>1</v>
      </c>
      <c r="D38" s="2">
        <v>5</v>
      </c>
      <c r="E38" s="2">
        <f t="shared" si="1"/>
        <v>5</v>
      </c>
      <c r="H38" t="s">
        <v>56</v>
      </c>
      <c r="I38" t="s">
        <v>57</v>
      </c>
      <c r="J38">
        <v>1</v>
      </c>
      <c r="K38" s="9">
        <v>5</v>
      </c>
      <c r="O38" s="9"/>
    </row>
    <row r="39" spans="1:15" x14ac:dyDescent="0.3">
      <c r="A39" t="s">
        <v>139</v>
      </c>
      <c r="C39">
        <v>1</v>
      </c>
      <c r="D39" s="2">
        <v>14</v>
      </c>
      <c r="E39" s="2">
        <f t="shared" si="1"/>
        <v>14</v>
      </c>
      <c r="H39" t="s">
        <v>139</v>
      </c>
      <c r="I39" t="s">
        <v>60</v>
      </c>
      <c r="J39">
        <v>1</v>
      </c>
      <c r="K39" s="9">
        <v>14</v>
      </c>
      <c r="O39" s="9"/>
    </row>
    <row r="40" spans="1:15" x14ac:dyDescent="0.3">
      <c r="A40" t="s">
        <v>168</v>
      </c>
      <c r="C40">
        <v>1</v>
      </c>
      <c r="D40" s="2">
        <v>4</v>
      </c>
      <c r="E40" s="2">
        <f t="shared" si="1"/>
        <v>4</v>
      </c>
      <c r="H40" t="s">
        <v>111</v>
      </c>
      <c r="I40" t="s">
        <v>168</v>
      </c>
      <c r="J40">
        <v>1</v>
      </c>
      <c r="K40" s="9">
        <v>4</v>
      </c>
      <c r="O40" s="9"/>
    </row>
    <row r="41" spans="1:15" x14ac:dyDescent="0.3">
      <c r="A41" t="s">
        <v>19</v>
      </c>
      <c r="C41">
        <v>4</v>
      </c>
      <c r="D41" s="2">
        <v>2</v>
      </c>
      <c r="E41" s="2">
        <f t="shared" si="1"/>
        <v>8</v>
      </c>
      <c r="H41" t="s">
        <v>63</v>
      </c>
      <c r="I41" t="s">
        <v>19</v>
      </c>
      <c r="J41">
        <v>4</v>
      </c>
      <c r="K41" s="9">
        <v>8</v>
      </c>
      <c r="O41" s="9"/>
    </row>
    <row r="42" spans="1:15" x14ac:dyDescent="0.3">
      <c r="A42" t="s">
        <v>160</v>
      </c>
      <c r="C42">
        <v>2</v>
      </c>
      <c r="D42" s="2">
        <v>14</v>
      </c>
      <c r="E42" s="2">
        <f t="shared" si="1"/>
        <v>28</v>
      </c>
      <c r="H42" t="s">
        <v>160</v>
      </c>
      <c r="I42" t="s">
        <v>60</v>
      </c>
      <c r="J42">
        <v>2</v>
      </c>
      <c r="K42" s="9">
        <v>28</v>
      </c>
      <c r="O42" s="9"/>
    </row>
    <row r="43" spans="1:15" x14ac:dyDescent="0.3">
      <c r="A43" t="s">
        <v>158</v>
      </c>
      <c r="C43">
        <v>2</v>
      </c>
      <c r="D43" s="2">
        <v>13</v>
      </c>
      <c r="E43" s="2">
        <f t="shared" si="1"/>
        <v>26</v>
      </c>
      <c r="H43" t="s">
        <v>158</v>
      </c>
      <c r="I43" t="s">
        <v>60</v>
      </c>
      <c r="J43">
        <v>2</v>
      </c>
      <c r="K43" s="9">
        <v>26</v>
      </c>
      <c r="O43" s="9"/>
    </row>
    <row r="44" spans="1:15" x14ac:dyDescent="0.3">
      <c r="A44" t="s">
        <v>385</v>
      </c>
      <c r="C44">
        <v>1</v>
      </c>
      <c r="D44" s="2">
        <v>10</v>
      </c>
      <c r="E44" s="2">
        <f t="shared" si="1"/>
        <v>10</v>
      </c>
      <c r="H44" t="s">
        <v>25</v>
      </c>
      <c r="O44" s="9"/>
    </row>
    <row r="45" spans="1:15" x14ac:dyDescent="0.3">
      <c r="A45" t="s">
        <v>386</v>
      </c>
      <c r="C45">
        <v>1</v>
      </c>
      <c r="D45" s="2">
        <v>10</v>
      </c>
      <c r="E45" s="2">
        <f t="shared" si="1"/>
        <v>10</v>
      </c>
      <c r="H45" t="s">
        <v>25</v>
      </c>
      <c r="O45" s="9"/>
    </row>
    <row r="46" spans="1:15" x14ac:dyDescent="0.3">
      <c r="A46" t="s">
        <v>325</v>
      </c>
      <c r="C46">
        <v>2</v>
      </c>
      <c r="D46" s="2">
        <v>12</v>
      </c>
      <c r="E46" s="2">
        <f t="shared" si="1"/>
        <v>24</v>
      </c>
      <c r="H46" t="s">
        <v>325</v>
      </c>
      <c r="I46" t="s">
        <v>60</v>
      </c>
      <c r="J46">
        <v>2</v>
      </c>
      <c r="K46" s="9">
        <v>24</v>
      </c>
      <c r="O46" s="9"/>
    </row>
    <row r="47" spans="1:15" x14ac:dyDescent="0.3">
      <c r="A47" t="s">
        <v>387</v>
      </c>
      <c r="C47">
        <v>1</v>
      </c>
      <c r="D47" s="2">
        <v>4</v>
      </c>
      <c r="E47" s="2">
        <f t="shared" si="1"/>
        <v>4</v>
      </c>
      <c r="H47" t="s">
        <v>111</v>
      </c>
      <c r="I47" t="s">
        <v>387</v>
      </c>
      <c r="J47">
        <v>1</v>
      </c>
      <c r="K47" s="9">
        <v>4</v>
      </c>
      <c r="O47" s="9"/>
    </row>
    <row r="48" spans="1:15" x14ac:dyDescent="0.3">
      <c r="A48" t="s">
        <v>213</v>
      </c>
      <c r="C48">
        <v>1</v>
      </c>
      <c r="D48" s="2">
        <v>7</v>
      </c>
      <c r="E48" s="2">
        <f t="shared" si="1"/>
        <v>7</v>
      </c>
      <c r="H48" t="s">
        <v>56</v>
      </c>
      <c r="I48" t="s">
        <v>231</v>
      </c>
      <c r="J48">
        <v>1</v>
      </c>
      <c r="K48" s="9">
        <v>7</v>
      </c>
      <c r="O48" s="9"/>
    </row>
    <row r="49" spans="1:15" ht="15" thickBot="1" x14ac:dyDescent="0.35">
      <c r="A49" t="s">
        <v>232</v>
      </c>
      <c r="C49">
        <v>1</v>
      </c>
      <c r="D49" s="2">
        <v>5</v>
      </c>
      <c r="E49" s="8">
        <f t="shared" si="1"/>
        <v>5</v>
      </c>
      <c r="F49" s="11"/>
      <c r="H49" t="s">
        <v>56</v>
      </c>
      <c r="I49" t="s">
        <v>232</v>
      </c>
      <c r="J49">
        <v>1</v>
      </c>
      <c r="K49" s="10">
        <v>5</v>
      </c>
      <c r="O49" s="9"/>
    </row>
    <row r="50" spans="1:15" ht="15" thickTop="1" x14ac:dyDescent="0.3">
      <c r="E50" s="2">
        <f>SUM(E13:E49)</f>
        <v>588</v>
      </c>
      <c r="F50" t="s">
        <v>263</v>
      </c>
      <c r="K50" s="9">
        <f>SUM(K13:K49)</f>
        <v>588</v>
      </c>
      <c r="O50" s="9"/>
    </row>
    <row r="51" spans="1:15" x14ac:dyDescent="0.3">
      <c r="O51" s="9"/>
    </row>
    <row r="52" spans="1:15" x14ac:dyDescent="0.3">
      <c r="A52" t="s">
        <v>136</v>
      </c>
      <c r="C52">
        <v>1</v>
      </c>
      <c r="D52" s="2">
        <v>13</v>
      </c>
      <c r="E52" s="2">
        <f>C52*D52</f>
        <v>13</v>
      </c>
      <c r="F52" s="9" t="s">
        <v>262</v>
      </c>
      <c r="H52" t="s">
        <v>77</v>
      </c>
      <c r="I52" t="s">
        <v>179</v>
      </c>
      <c r="J52">
        <v>2</v>
      </c>
      <c r="K52" s="9">
        <v>25</v>
      </c>
      <c r="O52" s="9"/>
    </row>
    <row r="53" spans="1:15" x14ac:dyDescent="0.3">
      <c r="A53" t="s">
        <v>275</v>
      </c>
      <c r="C53">
        <v>6</v>
      </c>
      <c r="D53" s="2">
        <v>18</v>
      </c>
      <c r="E53" s="2">
        <f t="shared" ref="E53:E79" si="2">C53*D53</f>
        <v>108</v>
      </c>
      <c r="F53" t="s">
        <v>373</v>
      </c>
      <c r="H53" t="s">
        <v>293</v>
      </c>
      <c r="I53" t="s">
        <v>60</v>
      </c>
      <c r="J53">
        <v>6</v>
      </c>
      <c r="K53" s="9">
        <v>108</v>
      </c>
      <c r="O53" s="9"/>
    </row>
    <row r="54" spans="1:15" x14ac:dyDescent="0.3">
      <c r="A54" t="s">
        <v>22</v>
      </c>
      <c r="C54">
        <v>1</v>
      </c>
      <c r="D54" s="2">
        <v>13</v>
      </c>
      <c r="E54" s="2">
        <f t="shared" si="2"/>
        <v>13</v>
      </c>
      <c r="H54" t="s">
        <v>77</v>
      </c>
      <c r="I54" t="s">
        <v>80</v>
      </c>
      <c r="J54">
        <v>1</v>
      </c>
      <c r="K54" s="9">
        <v>13</v>
      </c>
      <c r="O54" s="9"/>
    </row>
    <row r="55" spans="1:15" x14ac:dyDescent="0.3">
      <c r="A55" t="s">
        <v>43</v>
      </c>
      <c r="C55">
        <v>2</v>
      </c>
      <c r="D55" s="2">
        <v>7</v>
      </c>
      <c r="E55" s="2">
        <f t="shared" si="2"/>
        <v>14</v>
      </c>
      <c r="G55" t="s">
        <v>123</v>
      </c>
      <c r="H55" t="s">
        <v>83</v>
      </c>
      <c r="I55" t="s">
        <v>84</v>
      </c>
      <c r="J55">
        <v>2</v>
      </c>
      <c r="K55" s="9">
        <v>14</v>
      </c>
      <c r="O55" s="9"/>
    </row>
    <row r="56" spans="1:15" x14ac:dyDescent="0.3">
      <c r="A56" t="s">
        <v>42</v>
      </c>
      <c r="C56">
        <v>2</v>
      </c>
      <c r="D56" s="2">
        <v>25</v>
      </c>
      <c r="E56" s="2">
        <f t="shared" si="2"/>
        <v>50</v>
      </c>
      <c r="H56" t="s">
        <v>76</v>
      </c>
      <c r="I56" t="s">
        <v>60</v>
      </c>
      <c r="J56">
        <v>2</v>
      </c>
      <c r="K56" s="9">
        <v>50</v>
      </c>
      <c r="O56" s="9"/>
    </row>
    <row r="57" spans="1:15" x14ac:dyDescent="0.3">
      <c r="A57" t="s">
        <v>155</v>
      </c>
      <c r="C57">
        <v>1</v>
      </c>
      <c r="D57" s="2">
        <v>14</v>
      </c>
      <c r="E57" s="2">
        <f t="shared" si="2"/>
        <v>14</v>
      </c>
      <c r="F57" t="s">
        <v>374</v>
      </c>
      <c r="G57" s="7" t="s">
        <v>343</v>
      </c>
      <c r="H57" t="s">
        <v>155</v>
      </c>
      <c r="I57" t="s">
        <v>60</v>
      </c>
      <c r="J57">
        <v>1</v>
      </c>
      <c r="K57" s="9">
        <v>14</v>
      </c>
      <c r="O57" s="9"/>
    </row>
    <row r="58" spans="1:15" x14ac:dyDescent="0.3">
      <c r="A58" t="s">
        <v>197</v>
      </c>
      <c r="C58">
        <v>2</v>
      </c>
      <c r="D58" s="2">
        <v>17</v>
      </c>
      <c r="E58" s="2">
        <f t="shared" si="2"/>
        <v>34</v>
      </c>
      <c r="G58" s="7" t="s">
        <v>104</v>
      </c>
      <c r="H58" t="s">
        <v>96</v>
      </c>
      <c r="I58" t="s">
        <v>60</v>
      </c>
      <c r="J58">
        <v>3</v>
      </c>
      <c r="K58" s="9">
        <v>44</v>
      </c>
      <c r="O58" s="9"/>
    </row>
    <row r="59" spans="1:15" x14ac:dyDescent="0.3">
      <c r="A59" t="s">
        <v>36</v>
      </c>
      <c r="C59">
        <v>4</v>
      </c>
      <c r="D59" s="2">
        <v>25</v>
      </c>
      <c r="E59" s="2">
        <f t="shared" si="2"/>
        <v>100</v>
      </c>
      <c r="G59" t="s">
        <v>383</v>
      </c>
      <c r="H59" t="s">
        <v>36</v>
      </c>
      <c r="I59" t="s">
        <v>60</v>
      </c>
      <c r="J59">
        <v>4</v>
      </c>
      <c r="K59" s="9">
        <v>100</v>
      </c>
      <c r="O59" s="9"/>
    </row>
    <row r="60" spans="1:15" x14ac:dyDescent="0.3">
      <c r="A60" t="s">
        <v>336</v>
      </c>
      <c r="C60">
        <v>1</v>
      </c>
      <c r="D60" s="2">
        <v>17</v>
      </c>
      <c r="E60" s="2">
        <f t="shared" si="2"/>
        <v>17</v>
      </c>
      <c r="H60" t="s">
        <v>73</v>
      </c>
      <c r="I60" t="s">
        <v>74</v>
      </c>
      <c r="J60">
        <v>6</v>
      </c>
      <c r="K60" s="9">
        <v>87</v>
      </c>
      <c r="O60" s="9"/>
    </row>
    <row r="61" spans="1:15" x14ac:dyDescent="0.3">
      <c r="A61" t="s">
        <v>33</v>
      </c>
      <c r="C61">
        <v>5</v>
      </c>
      <c r="D61" s="2">
        <v>14</v>
      </c>
      <c r="E61" s="2">
        <f t="shared" si="2"/>
        <v>70</v>
      </c>
      <c r="F61" t="s">
        <v>298</v>
      </c>
      <c r="G61" s="7" t="s">
        <v>343</v>
      </c>
      <c r="H61" t="s">
        <v>25</v>
      </c>
      <c r="K61" s="9"/>
      <c r="O61" s="9"/>
    </row>
    <row r="62" spans="1:15" x14ac:dyDescent="0.3">
      <c r="A62" t="s">
        <v>26</v>
      </c>
      <c r="C62">
        <v>3</v>
      </c>
      <c r="D62" s="2">
        <v>13</v>
      </c>
      <c r="E62" s="2">
        <f t="shared" si="2"/>
        <v>39</v>
      </c>
      <c r="H62" t="s">
        <v>77</v>
      </c>
      <c r="I62" t="s">
        <v>81</v>
      </c>
      <c r="J62">
        <v>4</v>
      </c>
      <c r="K62" s="9">
        <v>51</v>
      </c>
      <c r="O62" s="9"/>
    </row>
    <row r="63" spans="1:15" x14ac:dyDescent="0.3">
      <c r="A63" t="s">
        <v>162</v>
      </c>
      <c r="C63">
        <v>1</v>
      </c>
      <c r="D63" s="2">
        <v>12</v>
      </c>
      <c r="E63" s="2">
        <f t="shared" si="2"/>
        <v>12</v>
      </c>
      <c r="H63" t="s">
        <v>25</v>
      </c>
      <c r="O63" s="9"/>
    </row>
    <row r="64" spans="1:15" x14ac:dyDescent="0.3">
      <c r="A64" t="s">
        <v>381</v>
      </c>
      <c r="C64">
        <v>2</v>
      </c>
      <c r="D64" s="2">
        <v>12</v>
      </c>
      <c r="E64" s="2">
        <f t="shared" si="2"/>
        <v>24</v>
      </c>
      <c r="H64" t="s">
        <v>77</v>
      </c>
      <c r="I64" t="s">
        <v>180</v>
      </c>
      <c r="J64">
        <v>2</v>
      </c>
      <c r="K64" s="9">
        <v>24</v>
      </c>
      <c r="O64" s="9"/>
    </row>
    <row r="65" spans="1:15" x14ac:dyDescent="0.3">
      <c r="A65" t="s">
        <v>165</v>
      </c>
      <c r="C65">
        <v>3</v>
      </c>
      <c r="D65" s="2">
        <v>11</v>
      </c>
      <c r="E65" s="2">
        <f t="shared" si="2"/>
        <v>33</v>
      </c>
      <c r="F65" t="s">
        <v>279</v>
      </c>
      <c r="G65" s="7" t="s">
        <v>389</v>
      </c>
      <c r="H65" t="s">
        <v>165</v>
      </c>
      <c r="I65" t="s">
        <v>60</v>
      </c>
      <c r="J65">
        <v>3</v>
      </c>
      <c r="K65" s="9">
        <v>33</v>
      </c>
      <c r="O65" s="9"/>
    </row>
    <row r="66" spans="1:15" x14ac:dyDescent="0.3">
      <c r="A66" t="s">
        <v>89</v>
      </c>
      <c r="C66">
        <v>2</v>
      </c>
      <c r="D66" s="2">
        <v>8</v>
      </c>
      <c r="E66" s="2">
        <f t="shared" si="2"/>
        <v>16</v>
      </c>
      <c r="H66" t="s">
        <v>89</v>
      </c>
      <c r="I66" t="s">
        <v>60</v>
      </c>
      <c r="J66">
        <v>2</v>
      </c>
      <c r="K66" s="9">
        <v>16</v>
      </c>
      <c r="O66" s="9"/>
    </row>
    <row r="67" spans="1:15" x14ac:dyDescent="0.3">
      <c r="A67" t="s">
        <v>148</v>
      </c>
      <c r="C67">
        <v>1</v>
      </c>
      <c r="D67" s="2">
        <v>9</v>
      </c>
      <c r="E67" s="2">
        <f t="shared" si="2"/>
        <v>9</v>
      </c>
      <c r="H67" t="s">
        <v>148</v>
      </c>
      <c r="I67" t="s">
        <v>60</v>
      </c>
      <c r="J67">
        <v>1</v>
      </c>
      <c r="K67" s="9">
        <v>9</v>
      </c>
      <c r="O67" s="9"/>
    </row>
    <row r="68" spans="1:15" x14ac:dyDescent="0.3">
      <c r="A68" t="s">
        <v>102</v>
      </c>
      <c r="C68">
        <v>3</v>
      </c>
      <c r="D68" s="2">
        <v>17</v>
      </c>
      <c r="E68" s="2">
        <f t="shared" si="2"/>
        <v>51</v>
      </c>
      <c r="H68" t="s">
        <v>117</v>
      </c>
      <c r="I68" t="s">
        <v>60</v>
      </c>
      <c r="J68">
        <v>3</v>
      </c>
      <c r="K68" s="9">
        <v>51</v>
      </c>
      <c r="O68" s="9"/>
    </row>
    <row r="69" spans="1:15" x14ac:dyDescent="0.3">
      <c r="A69" t="s">
        <v>217</v>
      </c>
      <c r="C69">
        <v>1</v>
      </c>
      <c r="D69" s="2">
        <v>7</v>
      </c>
      <c r="E69" s="2">
        <f t="shared" si="2"/>
        <v>7</v>
      </c>
      <c r="H69" t="s">
        <v>237</v>
      </c>
      <c r="I69" t="s">
        <v>119</v>
      </c>
      <c r="J69">
        <v>1</v>
      </c>
      <c r="K69" s="9">
        <v>7</v>
      </c>
      <c r="O69" s="9"/>
    </row>
    <row r="70" spans="1:15" x14ac:dyDescent="0.3">
      <c r="A70" t="s">
        <v>99</v>
      </c>
      <c r="C70">
        <v>1</v>
      </c>
      <c r="D70" s="2">
        <v>22</v>
      </c>
      <c r="E70" s="2">
        <f t="shared" si="2"/>
        <v>22</v>
      </c>
      <c r="H70" t="s">
        <v>99</v>
      </c>
      <c r="I70" t="s">
        <v>60</v>
      </c>
      <c r="J70">
        <v>1</v>
      </c>
      <c r="K70" s="9">
        <v>22</v>
      </c>
      <c r="O70" s="9"/>
    </row>
    <row r="71" spans="1:15" x14ac:dyDescent="0.3">
      <c r="A71" t="s">
        <v>159</v>
      </c>
      <c r="C71">
        <v>2</v>
      </c>
      <c r="D71" s="2">
        <v>24</v>
      </c>
      <c r="E71" s="2">
        <f t="shared" si="2"/>
        <v>48</v>
      </c>
      <c r="H71" t="s">
        <v>71</v>
      </c>
      <c r="I71" t="s">
        <v>178</v>
      </c>
      <c r="J71">
        <v>2</v>
      </c>
      <c r="K71" s="9">
        <v>48</v>
      </c>
      <c r="O71" s="9"/>
    </row>
    <row r="72" spans="1:15" x14ac:dyDescent="0.3">
      <c r="A72" t="s">
        <v>86</v>
      </c>
      <c r="C72">
        <v>1</v>
      </c>
      <c r="D72" s="2">
        <v>17</v>
      </c>
      <c r="E72" s="2">
        <f t="shared" si="2"/>
        <v>17</v>
      </c>
      <c r="H72" t="s">
        <v>86</v>
      </c>
      <c r="I72" t="s">
        <v>60</v>
      </c>
      <c r="J72">
        <v>1</v>
      </c>
      <c r="K72" s="9">
        <v>17</v>
      </c>
      <c r="O72" s="9"/>
    </row>
    <row r="73" spans="1:15" x14ac:dyDescent="0.3">
      <c r="A73" t="s">
        <v>96</v>
      </c>
      <c r="C73">
        <v>1</v>
      </c>
      <c r="D73" s="2">
        <v>10</v>
      </c>
      <c r="E73" s="2">
        <f t="shared" si="2"/>
        <v>10</v>
      </c>
      <c r="H73" t="s">
        <v>25</v>
      </c>
    </row>
    <row r="74" spans="1:15" x14ac:dyDescent="0.3">
      <c r="A74" t="s">
        <v>95</v>
      </c>
      <c r="C74">
        <v>1</v>
      </c>
      <c r="D74" s="2">
        <v>12</v>
      </c>
      <c r="E74" s="2">
        <f t="shared" si="2"/>
        <v>12</v>
      </c>
      <c r="H74" t="s">
        <v>25</v>
      </c>
    </row>
    <row r="75" spans="1:15" x14ac:dyDescent="0.3">
      <c r="A75" t="s">
        <v>103</v>
      </c>
      <c r="C75">
        <v>1</v>
      </c>
      <c r="D75" s="2">
        <v>17</v>
      </c>
      <c r="E75" s="2">
        <f t="shared" si="2"/>
        <v>17</v>
      </c>
      <c r="H75" t="s">
        <v>66</v>
      </c>
      <c r="I75" t="s">
        <v>113</v>
      </c>
      <c r="J75">
        <v>1</v>
      </c>
      <c r="K75" s="9">
        <v>17</v>
      </c>
    </row>
    <row r="76" spans="1:15" x14ac:dyDescent="0.3">
      <c r="A76" t="s">
        <v>127</v>
      </c>
      <c r="C76">
        <v>1</v>
      </c>
      <c r="D76" s="2">
        <v>23</v>
      </c>
      <c r="E76" s="2">
        <f t="shared" si="2"/>
        <v>23</v>
      </c>
      <c r="H76" t="s">
        <v>21</v>
      </c>
      <c r="I76" t="s">
        <v>177</v>
      </c>
      <c r="J76">
        <v>1</v>
      </c>
      <c r="K76" s="9">
        <v>23</v>
      </c>
    </row>
    <row r="77" spans="1:15" x14ac:dyDescent="0.3">
      <c r="A77" t="s">
        <v>92</v>
      </c>
      <c r="C77">
        <v>2</v>
      </c>
      <c r="D77" s="2">
        <v>17</v>
      </c>
      <c r="E77" s="2">
        <f t="shared" si="2"/>
        <v>34</v>
      </c>
      <c r="H77" t="s">
        <v>116</v>
      </c>
      <c r="I77" t="s">
        <v>60</v>
      </c>
      <c r="J77">
        <v>2</v>
      </c>
      <c r="K77" s="9">
        <v>34</v>
      </c>
    </row>
    <row r="78" spans="1:15" x14ac:dyDescent="0.3">
      <c r="A78" t="s">
        <v>254</v>
      </c>
      <c r="C78">
        <v>1</v>
      </c>
      <c r="D78" s="2">
        <v>23</v>
      </c>
      <c r="E78" s="2">
        <f t="shared" si="2"/>
        <v>23</v>
      </c>
      <c r="H78" t="s">
        <v>21</v>
      </c>
      <c r="I78" t="s">
        <v>67</v>
      </c>
      <c r="J78">
        <v>1</v>
      </c>
      <c r="K78" s="9">
        <v>23</v>
      </c>
    </row>
    <row r="79" spans="1:15" ht="15" thickBot="1" x14ac:dyDescent="0.35">
      <c r="A79" t="s">
        <v>388</v>
      </c>
      <c r="C79">
        <v>1</v>
      </c>
      <c r="D79" s="2">
        <v>24</v>
      </c>
      <c r="E79" s="8">
        <f t="shared" si="2"/>
        <v>24</v>
      </c>
      <c r="F79" s="11"/>
      <c r="H79" t="s">
        <v>21</v>
      </c>
      <c r="I79" t="s">
        <v>233</v>
      </c>
      <c r="J79">
        <v>1</v>
      </c>
      <c r="K79" s="10">
        <v>24</v>
      </c>
    </row>
    <row r="80" spans="1:15" ht="15" thickTop="1" x14ac:dyDescent="0.3">
      <c r="E80" s="2">
        <f>SUM(E52:E79)</f>
        <v>854</v>
      </c>
      <c r="F80" s="9">
        <v>32.5</v>
      </c>
      <c r="K80" s="9">
        <f>SUM(K52:K79)</f>
        <v>854</v>
      </c>
    </row>
    <row r="82" spans="1:11" x14ac:dyDescent="0.3">
      <c r="A82" t="s">
        <v>90</v>
      </c>
      <c r="C82">
        <v>2</v>
      </c>
      <c r="D82" s="2">
        <v>10</v>
      </c>
      <c r="E82" s="2">
        <f>C82*D82</f>
        <v>20</v>
      </c>
      <c r="F82" t="s">
        <v>382</v>
      </c>
      <c r="H82" t="s">
        <v>90</v>
      </c>
      <c r="I82" t="s">
        <v>60</v>
      </c>
      <c r="J82">
        <v>2</v>
      </c>
      <c r="K82" s="9">
        <v>20</v>
      </c>
    </row>
    <row r="83" spans="1:11" x14ac:dyDescent="0.3">
      <c r="A83" t="s">
        <v>187</v>
      </c>
      <c r="C83">
        <v>2</v>
      </c>
      <c r="D83" s="2">
        <v>20</v>
      </c>
      <c r="E83" s="2">
        <f t="shared" ref="E83:E85" si="3">C83*D83</f>
        <v>40</v>
      </c>
      <c r="F83" t="s">
        <v>384</v>
      </c>
      <c r="H83" t="s">
        <v>187</v>
      </c>
      <c r="I83" t="s">
        <v>60</v>
      </c>
      <c r="J83">
        <v>2</v>
      </c>
      <c r="K83" s="9">
        <v>40</v>
      </c>
    </row>
    <row r="84" spans="1:11" x14ac:dyDescent="0.3">
      <c r="A84" t="s">
        <v>288</v>
      </c>
      <c r="C84">
        <v>1</v>
      </c>
      <c r="D84" s="2">
        <v>15</v>
      </c>
      <c r="E84" s="2">
        <f t="shared" si="3"/>
        <v>15</v>
      </c>
      <c r="H84" t="s">
        <v>297</v>
      </c>
      <c r="I84" t="s">
        <v>60</v>
      </c>
      <c r="J84">
        <v>1</v>
      </c>
      <c r="K84" s="9">
        <v>15</v>
      </c>
    </row>
    <row r="85" spans="1:11" ht="15" thickBot="1" x14ac:dyDescent="0.35">
      <c r="A85" t="s">
        <v>130</v>
      </c>
      <c r="C85">
        <v>3</v>
      </c>
      <c r="D85" s="2">
        <v>20</v>
      </c>
      <c r="E85" s="8">
        <f t="shared" si="3"/>
        <v>60</v>
      </c>
      <c r="F85" s="11" t="s">
        <v>384</v>
      </c>
      <c r="H85" t="s">
        <v>130</v>
      </c>
      <c r="I85" t="s">
        <v>60</v>
      </c>
      <c r="J85">
        <v>3</v>
      </c>
      <c r="K85" s="10">
        <v>60</v>
      </c>
    </row>
    <row r="86" spans="1:11" ht="15" thickTop="1" x14ac:dyDescent="0.3">
      <c r="E86" s="2">
        <f>SUM(E82:E85)</f>
        <v>135</v>
      </c>
      <c r="F86" s="9">
        <v>44</v>
      </c>
      <c r="K86" s="9">
        <f>SUM(K82:K85)</f>
        <v>135</v>
      </c>
    </row>
    <row r="88" spans="1:11" x14ac:dyDescent="0.3">
      <c r="A88" t="s">
        <v>371</v>
      </c>
      <c r="C88">
        <v>50</v>
      </c>
      <c r="D88" s="2">
        <v>25</v>
      </c>
      <c r="E88" s="2">
        <f>C88*D88</f>
        <v>1250</v>
      </c>
    </row>
    <row r="89" spans="1:11" ht="15" thickBot="1" x14ac:dyDescent="0.35">
      <c r="A89" t="s">
        <v>372</v>
      </c>
      <c r="C89">
        <v>50</v>
      </c>
      <c r="D89" s="2">
        <v>8</v>
      </c>
      <c r="E89" s="8">
        <f>C89*D89</f>
        <v>400</v>
      </c>
    </row>
    <row r="90" spans="1:11" ht="15" thickTop="1" x14ac:dyDescent="0.3">
      <c r="E90" s="2">
        <f>SUM(E88:E89)</f>
        <v>1650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12C6-6F29-467A-A22F-4E008B073CF5}">
  <dimension ref="A1:O64"/>
  <sheetViews>
    <sheetView workbookViewId="0"/>
  </sheetViews>
  <sheetFormatPr defaultRowHeight="14.4" x14ac:dyDescent="0.3"/>
  <cols>
    <col min="1" max="1" width="31.21875" bestFit="1" customWidth="1"/>
    <col min="2" max="2" width="6.109375" bestFit="1" customWidth="1"/>
    <col min="3" max="3" width="5.33203125" bestFit="1" customWidth="1"/>
    <col min="4" max="4" width="7.5546875" style="2" bestFit="1" customWidth="1"/>
    <col min="5" max="5" width="11.109375" style="2" customWidth="1"/>
    <col min="6" max="6" width="9.77734375" bestFit="1" customWidth="1"/>
  </cols>
  <sheetData>
    <row r="1" spans="1:15" ht="15" thickBot="1" x14ac:dyDescent="0.35">
      <c r="B1" s="2"/>
      <c r="C1" s="2"/>
      <c r="E1" s="6" t="s">
        <v>0</v>
      </c>
      <c r="F1" s="4">
        <f>D36+D58+D61+D64</f>
        <v>1139</v>
      </c>
    </row>
    <row r="2" spans="1:15" x14ac:dyDescent="0.3">
      <c r="B2" s="1"/>
      <c r="C2" s="2"/>
      <c r="G2" t="s">
        <v>1</v>
      </c>
    </row>
    <row r="3" spans="1:15" x14ac:dyDescent="0.3">
      <c r="A3" s="3" t="s">
        <v>2</v>
      </c>
      <c r="B3" s="5" t="s">
        <v>4</v>
      </c>
      <c r="C3" s="6" t="s">
        <v>5</v>
      </c>
      <c r="D3" s="6" t="s">
        <v>6</v>
      </c>
      <c r="E3" s="6" t="s">
        <v>7</v>
      </c>
      <c r="F3" s="6"/>
      <c r="G3" t="s">
        <v>8</v>
      </c>
      <c r="H3" t="s">
        <v>9</v>
      </c>
      <c r="I3" t="s">
        <v>10</v>
      </c>
      <c r="J3" t="s">
        <v>11</v>
      </c>
    </row>
    <row r="4" spans="1:15" x14ac:dyDescent="0.3">
      <c r="A4" t="s">
        <v>143</v>
      </c>
      <c r="B4">
        <v>1</v>
      </c>
      <c r="C4">
        <v>7</v>
      </c>
      <c r="D4" s="2">
        <f>B4*C4</f>
        <v>7</v>
      </c>
      <c r="E4"/>
      <c r="G4" t="s">
        <v>61</v>
      </c>
      <c r="H4" t="s">
        <v>173</v>
      </c>
      <c r="I4">
        <v>1</v>
      </c>
      <c r="J4" s="9">
        <v>7</v>
      </c>
      <c r="O4" s="9"/>
    </row>
    <row r="5" spans="1:15" x14ac:dyDescent="0.3">
      <c r="A5" t="s">
        <v>153</v>
      </c>
      <c r="B5">
        <v>6</v>
      </c>
      <c r="C5">
        <v>13</v>
      </c>
      <c r="D5" s="2">
        <f t="shared" ref="D5:D35" si="0">B5*C5</f>
        <v>78</v>
      </c>
      <c r="E5" t="s">
        <v>403</v>
      </c>
      <c r="G5" t="s">
        <v>175</v>
      </c>
      <c r="H5" t="s">
        <v>60</v>
      </c>
      <c r="I5">
        <v>6</v>
      </c>
      <c r="J5" s="9">
        <v>78</v>
      </c>
      <c r="O5" s="9"/>
    </row>
    <row r="6" spans="1:15" x14ac:dyDescent="0.3">
      <c r="A6" t="s">
        <v>39</v>
      </c>
      <c r="B6">
        <v>4</v>
      </c>
      <c r="C6">
        <v>15</v>
      </c>
      <c r="D6" s="2">
        <f t="shared" si="0"/>
        <v>60</v>
      </c>
      <c r="E6" t="s">
        <v>404</v>
      </c>
      <c r="G6" t="s">
        <v>62</v>
      </c>
      <c r="H6" t="s">
        <v>60</v>
      </c>
      <c r="I6">
        <v>4</v>
      </c>
      <c r="J6" s="9">
        <v>60</v>
      </c>
      <c r="O6" s="9"/>
    </row>
    <row r="7" spans="1:15" x14ac:dyDescent="0.3">
      <c r="A7" t="s">
        <v>53</v>
      </c>
      <c r="B7">
        <v>3</v>
      </c>
      <c r="C7">
        <v>14</v>
      </c>
      <c r="D7" s="2">
        <f t="shared" si="0"/>
        <v>42</v>
      </c>
      <c r="E7" t="s">
        <v>405</v>
      </c>
      <c r="G7" t="s">
        <v>53</v>
      </c>
      <c r="H7" t="s">
        <v>60</v>
      </c>
      <c r="I7">
        <v>3</v>
      </c>
      <c r="J7" s="9">
        <v>42</v>
      </c>
      <c r="O7" s="9"/>
    </row>
    <row r="8" spans="1:15" x14ac:dyDescent="0.3">
      <c r="A8" t="s">
        <v>160</v>
      </c>
      <c r="B8">
        <v>4</v>
      </c>
      <c r="C8">
        <v>14</v>
      </c>
      <c r="D8" s="2">
        <f t="shared" si="0"/>
        <v>56</v>
      </c>
      <c r="E8" t="s">
        <v>406</v>
      </c>
      <c r="G8" t="s">
        <v>160</v>
      </c>
      <c r="H8" t="s">
        <v>60</v>
      </c>
      <c r="I8">
        <v>4</v>
      </c>
      <c r="J8" s="9">
        <v>56</v>
      </c>
      <c r="O8" s="9"/>
    </row>
    <row r="9" spans="1:15" x14ac:dyDescent="0.3">
      <c r="A9" t="s">
        <v>380</v>
      </c>
      <c r="B9">
        <v>1</v>
      </c>
      <c r="C9">
        <v>7</v>
      </c>
      <c r="D9" s="2">
        <f t="shared" si="0"/>
        <v>7</v>
      </c>
      <c r="E9" t="s">
        <v>407</v>
      </c>
      <c r="G9" t="s">
        <v>16</v>
      </c>
      <c r="H9" t="s">
        <v>60</v>
      </c>
      <c r="I9">
        <v>4</v>
      </c>
      <c r="J9" s="9">
        <v>28</v>
      </c>
      <c r="O9" s="9"/>
    </row>
    <row r="10" spans="1:15" x14ac:dyDescent="0.3">
      <c r="A10" t="s">
        <v>28</v>
      </c>
      <c r="B10">
        <v>2</v>
      </c>
      <c r="C10">
        <v>7</v>
      </c>
      <c r="D10" s="2">
        <f t="shared" si="0"/>
        <v>14</v>
      </c>
      <c r="E10" t="s">
        <v>408</v>
      </c>
      <c r="G10" t="s">
        <v>56</v>
      </c>
      <c r="H10" t="s">
        <v>58</v>
      </c>
      <c r="I10">
        <v>2</v>
      </c>
      <c r="J10" s="9">
        <v>14</v>
      </c>
      <c r="O10" s="9"/>
    </row>
    <row r="11" spans="1:15" x14ac:dyDescent="0.3">
      <c r="A11" t="s">
        <v>353</v>
      </c>
      <c r="B11">
        <v>2</v>
      </c>
      <c r="C11">
        <v>8</v>
      </c>
      <c r="D11" s="2">
        <f t="shared" si="0"/>
        <v>16</v>
      </c>
      <c r="E11" t="s">
        <v>409</v>
      </c>
      <c r="G11" t="s">
        <v>171</v>
      </c>
      <c r="H11" t="s">
        <v>172</v>
      </c>
      <c r="I11">
        <v>4</v>
      </c>
      <c r="J11" s="9">
        <v>32</v>
      </c>
      <c r="O11" s="9"/>
    </row>
    <row r="12" spans="1:15" x14ac:dyDescent="0.3">
      <c r="A12" t="s">
        <v>399</v>
      </c>
      <c r="B12">
        <v>2</v>
      </c>
      <c r="C12">
        <v>7</v>
      </c>
      <c r="D12" s="2">
        <f t="shared" si="0"/>
        <v>14</v>
      </c>
      <c r="E12" t="s">
        <v>408</v>
      </c>
      <c r="G12" t="s">
        <v>56</v>
      </c>
      <c r="H12" t="s">
        <v>420</v>
      </c>
      <c r="I12">
        <v>2</v>
      </c>
      <c r="J12" s="9">
        <v>14</v>
      </c>
      <c r="O12" s="9"/>
    </row>
    <row r="13" spans="1:15" x14ac:dyDescent="0.3">
      <c r="A13" t="s">
        <v>98</v>
      </c>
      <c r="B13">
        <v>1</v>
      </c>
      <c r="C13">
        <v>12</v>
      </c>
      <c r="D13" s="2">
        <f t="shared" si="0"/>
        <v>12</v>
      </c>
      <c r="E13" t="s">
        <v>410</v>
      </c>
      <c r="G13" t="s">
        <v>98</v>
      </c>
      <c r="H13" t="s">
        <v>60</v>
      </c>
      <c r="I13">
        <v>1</v>
      </c>
      <c r="J13" s="9">
        <v>12</v>
      </c>
      <c r="O13" s="9"/>
    </row>
    <row r="14" spans="1:15" x14ac:dyDescent="0.3">
      <c r="A14" t="s">
        <v>400</v>
      </c>
      <c r="B14">
        <v>1</v>
      </c>
      <c r="C14">
        <v>10</v>
      </c>
      <c r="D14" s="2">
        <f t="shared" si="0"/>
        <v>10</v>
      </c>
      <c r="E14" t="s">
        <v>411</v>
      </c>
      <c r="G14" t="s">
        <v>171</v>
      </c>
      <c r="H14" t="s">
        <v>230</v>
      </c>
      <c r="I14">
        <v>1</v>
      </c>
      <c r="J14" s="9">
        <v>10</v>
      </c>
      <c r="O14" s="9"/>
    </row>
    <row r="15" spans="1:15" x14ac:dyDescent="0.3">
      <c r="A15" t="s">
        <v>87</v>
      </c>
      <c r="B15">
        <v>6</v>
      </c>
      <c r="C15">
        <v>7</v>
      </c>
      <c r="D15" s="2">
        <f t="shared" si="0"/>
        <v>42</v>
      </c>
      <c r="E15" t="s">
        <v>412</v>
      </c>
      <c r="G15" t="s">
        <v>56</v>
      </c>
      <c r="H15" t="s">
        <v>110</v>
      </c>
      <c r="I15">
        <v>6</v>
      </c>
      <c r="J15" s="9">
        <v>42</v>
      </c>
      <c r="O15" s="9"/>
    </row>
    <row r="16" spans="1:15" x14ac:dyDescent="0.3">
      <c r="A16" t="s">
        <v>38</v>
      </c>
      <c r="B16">
        <v>6</v>
      </c>
      <c r="C16">
        <v>14</v>
      </c>
      <c r="D16" s="2">
        <f t="shared" si="0"/>
        <v>84</v>
      </c>
      <c r="E16" t="s">
        <v>413</v>
      </c>
      <c r="G16" t="s">
        <v>38</v>
      </c>
      <c r="H16" t="s">
        <v>60</v>
      </c>
      <c r="I16">
        <v>6</v>
      </c>
      <c r="J16" s="9">
        <v>84</v>
      </c>
      <c r="O16" s="9"/>
    </row>
    <row r="17" spans="1:15" x14ac:dyDescent="0.3">
      <c r="A17" t="s">
        <v>265</v>
      </c>
      <c r="B17">
        <v>2</v>
      </c>
      <c r="C17">
        <v>5</v>
      </c>
      <c r="D17" s="2">
        <f t="shared" si="0"/>
        <v>10</v>
      </c>
      <c r="E17" t="s">
        <v>414</v>
      </c>
      <c r="G17" t="s">
        <v>56</v>
      </c>
      <c r="H17" t="s">
        <v>265</v>
      </c>
      <c r="I17">
        <v>2</v>
      </c>
      <c r="J17" s="9">
        <v>10</v>
      </c>
      <c r="O17" s="9"/>
    </row>
    <row r="18" spans="1:15" x14ac:dyDescent="0.3">
      <c r="A18" t="s">
        <v>401</v>
      </c>
      <c r="B18">
        <v>1</v>
      </c>
      <c r="C18">
        <v>8</v>
      </c>
      <c r="D18" s="2">
        <f t="shared" si="0"/>
        <v>8</v>
      </c>
      <c r="E18" t="s">
        <v>415</v>
      </c>
      <c r="G18" t="s">
        <v>25</v>
      </c>
      <c r="O18" s="9"/>
    </row>
    <row r="19" spans="1:15" x14ac:dyDescent="0.3">
      <c r="A19" t="s">
        <v>158</v>
      </c>
      <c r="B19">
        <v>2</v>
      </c>
      <c r="C19">
        <v>13</v>
      </c>
      <c r="D19" s="2">
        <f t="shared" si="0"/>
        <v>26</v>
      </c>
      <c r="E19" t="s">
        <v>416</v>
      </c>
      <c r="G19" t="s">
        <v>158</v>
      </c>
      <c r="H19" t="s">
        <v>60</v>
      </c>
      <c r="I19">
        <v>2</v>
      </c>
      <c r="J19" s="9">
        <v>26</v>
      </c>
      <c r="O19" s="9"/>
    </row>
    <row r="20" spans="1:15" x14ac:dyDescent="0.3">
      <c r="A20" t="s">
        <v>161</v>
      </c>
      <c r="B20">
        <v>1</v>
      </c>
      <c r="C20">
        <v>15</v>
      </c>
      <c r="D20" s="2">
        <f t="shared" si="0"/>
        <v>15</v>
      </c>
      <c r="E20" t="s">
        <v>417</v>
      </c>
      <c r="G20" t="s">
        <v>161</v>
      </c>
      <c r="H20" t="s">
        <v>60</v>
      </c>
      <c r="I20">
        <v>1</v>
      </c>
      <c r="J20" s="9">
        <v>15</v>
      </c>
      <c r="O20" s="9"/>
    </row>
    <row r="21" spans="1:15" x14ac:dyDescent="0.3">
      <c r="A21" t="s">
        <v>50</v>
      </c>
      <c r="B21">
        <v>1</v>
      </c>
      <c r="C21">
        <v>7</v>
      </c>
      <c r="D21" s="2">
        <f t="shared" si="0"/>
        <v>7</v>
      </c>
      <c r="E21" t="s">
        <v>407</v>
      </c>
      <c r="G21" t="s">
        <v>56</v>
      </c>
      <c r="H21" t="s">
        <v>59</v>
      </c>
      <c r="I21">
        <v>1</v>
      </c>
      <c r="J21" s="9">
        <v>7</v>
      </c>
      <c r="O21" s="9"/>
    </row>
    <row r="22" spans="1:15" x14ac:dyDescent="0.3">
      <c r="A22" t="s">
        <v>325</v>
      </c>
      <c r="B22">
        <v>1</v>
      </c>
      <c r="C22">
        <v>12</v>
      </c>
      <c r="D22" s="2">
        <f t="shared" si="0"/>
        <v>12</v>
      </c>
      <c r="E22" t="s">
        <v>410</v>
      </c>
      <c r="G22" t="s">
        <v>325</v>
      </c>
      <c r="H22" t="s">
        <v>60</v>
      </c>
      <c r="I22">
        <v>1</v>
      </c>
      <c r="J22" s="9">
        <v>12</v>
      </c>
      <c r="O22" s="9"/>
    </row>
    <row r="23" spans="1:15" x14ac:dyDescent="0.3">
      <c r="A23" t="s">
        <v>57</v>
      </c>
      <c r="B23">
        <v>1</v>
      </c>
      <c r="C23">
        <v>5</v>
      </c>
      <c r="D23" s="2">
        <f t="shared" si="0"/>
        <v>5</v>
      </c>
      <c r="E23" t="s">
        <v>414</v>
      </c>
      <c r="G23" t="s">
        <v>56</v>
      </c>
      <c r="H23" t="s">
        <v>57</v>
      </c>
      <c r="I23">
        <v>1</v>
      </c>
      <c r="J23" s="9">
        <v>5</v>
      </c>
      <c r="O23" s="9"/>
    </row>
    <row r="24" spans="1:15" x14ac:dyDescent="0.3">
      <c r="A24" t="s">
        <v>311</v>
      </c>
      <c r="B24">
        <v>1</v>
      </c>
      <c r="C24">
        <v>7</v>
      </c>
      <c r="D24" s="2">
        <f t="shared" si="0"/>
        <v>7</v>
      </c>
      <c r="E24" t="s">
        <v>407</v>
      </c>
      <c r="G24" t="s">
        <v>61</v>
      </c>
      <c r="H24" t="s">
        <v>329</v>
      </c>
      <c r="I24">
        <v>1</v>
      </c>
      <c r="J24" s="9">
        <v>7</v>
      </c>
      <c r="O24" s="9"/>
    </row>
    <row r="25" spans="1:15" x14ac:dyDescent="0.3">
      <c r="A25" t="s">
        <v>16</v>
      </c>
      <c r="B25">
        <v>2</v>
      </c>
      <c r="C25">
        <v>7</v>
      </c>
      <c r="D25" s="2">
        <f t="shared" si="0"/>
        <v>14</v>
      </c>
      <c r="E25" t="s">
        <v>408</v>
      </c>
      <c r="G25" t="s">
        <v>25</v>
      </c>
      <c r="O25" s="9"/>
    </row>
    <row r="26" spans="1:15" x14ac:dyDescent="0.3">
      <c r="A26" t="s">
        <v>402</v>
      </c>
      <c r="B26">
        <v>1</v>
      </c>
      <c r="C26">
        <v>8</v>
      </c>
      <c r="D26" s="2">
        <f t="shared" si="0"/>
        <v>8</v>
      </c>
      <c r="E26" t="s">
        <v>415</v>
      </c>
      <c r="G26" t="s">
        <v>25</v>
      </c>
      <c r="O26" s="9"/>
    </row>
    <row r="27" spans="1:15" x14ac:dyDescent="0.3">
      <c r="A27" t="s">
        <v>418</v>
      </c>
      <c r="B27">
        <v>1</v>
      </c>
      <c r="C27">
        <v>7</v>
      </c>
      <c r="D27" s="2">
        <f t="shared" si="0"/>
        <v>7</v>
      </c>
      <c r="E27"/>
      <c r="G27" t="s">
        <v>25</v>
      </c>
      <c r="O27" s="9"/>
    </row>
    <row r="28" spans="1:15" x14ac:dyDescent="0.3">
      <c r="A28" t="s">
        <v>419</v>
      </c>
      <c r="B28">
        <v>1</v>
      </c>
      <c r="C28">
        <v>2</v>
      </c>
      <c r="D28" s="2">
        <f t="shared" si="0"/>
        <v>2</v>
      </c>
      <c r="E28"/>
      <c r="G28" t="s">
        <v>419</v>
      </c>
      <c r="H28" t="s">
        <v>60</v>
      </c>
      <c r="I28">
        <v>1</v>
      </c>
      <c r="J28" s="9">
        <v>2</v>
      </c>
      <c r="O28" s="9"/>
    </row>
    <row r="29" spans="1:15" x14ac:dyDescent="0.3">
      <c r="A29" t="s">
        <v>32</v>
      </c>
      <c r="B29">
        <v>3</v>
      </c>
      <c r="C29">
        <v>4</v>
      </c>
      <c r="D29" s="2">
        <f t="shared" si="0"/>
        <v>12</v>
      </c>
      <c r="E29"/>
      <c r="G29" t="s">
        <v>32</v>
      </c>
      <c r="H29" t="s">
        <v>64</v>
      </c>
      <c r="I29">
        <v>3</v>
      </c>
      <c r="J29" s="9">
        <v>12</v>
      </c>
      <c r="O29" s="9"/>
    </row>
    <row r="30" spans="1:15" x14ac:dyDescent="0.3">
      <c r="A30" t="s">
        <v>135</v>
      </c>
      <c r="B30">
        <v>2</v>
      </c>
      <c r="C30">
        <v>7</v>
      </c>
      <c r="D30" s="2">
        <f t="shared" si="0"/>
        <v>14</v>
      </c>
      <c r="E30"/>
      <c r="G30" t="s">
        <v>56</v>
      </c>
      <c r="H30" t="s">
        <v>135</v>
      </c>
      <c r="I30">
        <v>2</v>
      </c>
      <c r="J30" s="9">
        <v>14</v>
      </c>
      <c r="O30" s="9"/>
    </row>
    <row r="31" spans="1:15" x14ac:dyDescent="0.3">
      <c r="A31" t="s">
        <v>41</v>
      </c>
      <c r="B31">
        <v>1</v>
      </c>
      <c r="C31">
        <v>12</v>
      </c>
      <c r="D31" s="2">
        <f t="shared" si="0"/>
        <v>12</v>
      </c>
      <c r="E31"/>
      <c r="G31" t="s">
        <v>41</v>
      </c>
      <c r="H31" t="s">
        <v>60</v>
      </c>
      <c r="I31">
        <v>1</v>
      </c>
      <c r="J31" s="9">
        <v>12</v>
      </c>
      <c r="O31" s="9"/>
    </row>
    <row r="32" spans="1:15" x14ac:dyDescent="0.3">
      <c r="A32" t="s">
        <v>20</v>
      </c>
      <c r="B32">
        <v>1</v>
      </c>
      <c r="C32">
        <v>2</v>
      </c>
      <c r="D32" s="2">
        <f t="shared" si="0"/>
        <v>2</v>
      </c>
      <c r="E32"/>
      <c r="G32" t="s">
        <v>63</v>
      </c>
      <c r="H32" t="s">
        <v>20</v>
      </c>
      <c r="I32">
        <v>1</v>
      </c>
      <c r="J32" s="9">
        <v>2</v>
      </c>
      <c r="O32" s="9"/>
    </row>
    <row r="33" spans="1:15" x14ac:dyDescent="0.3">
      <c r="A33" t="s">
        <v>19</v>
      </c>
      <c r="B33">
        <v>1</v>
      </c>
      <c r="C33">
        <v>2</v>
      </c>
      <c r="D33" s="2">
        <f t="shared" si="0"/>
        <v>2</v>
      </c>
      <c r="E33"/>
      <c r="G33" t="s">
        <v>63</v>
      </c>
      <c r="H33" t="s">
        <v>19</v>
      </c>
      <c r="I33">
        <v>1</v>
      </c>
      <c r="J33" s="9">
        <v>2</v>
      </c>
      <c r="O33" s="9"/>
    </row>
    <row r="34" spans="1:15" x14ac:dyDescent="0.3">
      <c r="A34" t="s">
        <v>387</v>
      </c>
      <c r="B34">
        <v>1</v>
      </c>
      <c r="C34">
        <v>4</v>
      </c>
      <c r="D34" s="2">
        <f t="shared" si="0"/>
        <v>4</v>
      </c>
      <c r="E34"/>
      <c r="G34" t="s">
        <v>111</v>
      </c>
      <c r="H34" t="s">
        <v>387</v>
      </c>
      <c r="I34">
        <v>1</v>
      </c>
      <c r="J34" s="9">
        <v>4</v>
      </c>
      <c r="O34" s="9"/>
    </row>
    <row r="35" spans="1:15" ht="15" thickBot="1" x14ac:dyDescent="0.35">
      <c r="A35" t="s">
        <v>124</v>
      </c>
      <c r="B35">
        <v>1</v>
      </c>
      <c r="C35">
        <v>2</v>
      </c>
      <c r="D35" s="8">
        <f t="shared" si="0"/>
        <v>2</v>
      </c>
      <c r="E35" s="11"/>
      <c r="G35" t="s">
        <v>63</v>
      </c>
      <c r="H35" t="s">
        <v>124</v>
      </c>
      <c r="I35">
        <v>1</v>
      </c>
      <c r="J35" s="10">
        <v>2</v>
      </c>
      <c r="O35" s="9"/>
    </row>
    <row r="36" spans="1:15" ht="15" thickTop="1" x14ac:dyDescent="0.3">
      <c r="D36" s="2">
        <f>SUM(D4:D35)</f>
        <v>611</v>
      </c>
      <c r="E36" s="2">
        <f>78+45+42+56+7+14+16+14+12+10+35+70+5+8+13+15+7+12+5+7+14+8</f>
        <v>493</v>
      </c>
      <c r="J36" s="9">
        <f>SUM(J4:J35)</f>
        <v>611</v>
      </c>
      <c r="O36" s="9"/>
    </row>
    <row r="37" spans="1:15" x14ac:dyDescent="0.3">
      <c r="O37" s="9"/>
    </row>
    <row r="38" spans="1:15" x14ac:dyDescent="0.3">
      <c r="A38" t="s">
        <v>275</v>
      </c>
      <c r="B38">
        <v>1</v>
      </c>
      <c r="C38">
        <v>18</v>
      </c>
      <c r="D38" s="2">
        <f>B38*C38</f>
        <v>18</v>
      </c>
      <c r="E38" s="2" t="s">
        <v>373</v>
      </c>
      <c r="G38" t="s">
        <v>293</v>
      </c>
      <c r="H38" t="s">
        <v>60</v>
      </c>
      <c r="I38">
        <v>1</v>
      </c>
      <c r="J38" s="9">
        <v>18</v>
      </c>
      <c r="O38" s="9"/>
    </row>
    <row r="39" spans="1:15" x14ac:dyDescent="0.3">
      <c r="A39" t="s">
        <v>18</v>
      </c>
      <c r="B39">
        <v>1</v>
      </c>
      <c r="C39">
        <v>12</v>
      </c>
      <c r="D39" s="2">
        <f t="shared" ref="D39:D57" si="1">B39*C39</f>
        <v>12</v>
      </c>
      <c r="E39" s="2" t="s">
        <v>260</v>
      </c>
      <c r="F39" t="s">
        <v>252</v>
      </c>
      <c r="G39" t="s">
        <v>77</v>
      </c>
      <c r="H39" t="s">
        <v>82</v>
      </c>
      <c r="I39">
        <v>2</v>
      </c>
      <c r="J39" s="9">
        <v>25</v>
      </c>
      <c r="O39" s="9"/>
    </row>
    <row r="40" spans="1:15" x14ac:dyDescent="0.3">
      <c r="A40" t="s">
        <v>33</v>
      </c>
      <c r="B40">
        <v>4</v>
      </c>
      <c r="C40">
        <v>14</v>
      </c>
      <c r="D40" s="2">
        <f t="shared" si="1"/>
        <v>56</v>
      </c>
      <c r="E40" s="2" t="s">
        <v>338</v>
      </c>
      <c r="F40" t="s">
        <v>392</v>
      </c>
      <c r="G40" t="s">
        <v>73</v>
      </c>
      <c r="H40" t="s">
        <v>74</v>
      </c>
      <c r="I40">
        <v>4</v>
      </c>
      <c r="J40" s="9">
        <v>56</v>
      </c>
      <c r="O40" s="9"/>
    </row>
    <row r="41" spans="1:15" x14ac:dyDescent="0.3">
      <c r="A41" t="s">
        <v>96</v>
      </c>
      <c r="B41">
        <v>1</v>
      </c>
      <c r="C41">
        <v>10</v>
      </c>
      <c r="D41" s="2">
        <f t="shared" si="1"/>
        <v>10</v>
      </c>
      <c r="E41" s="2" t="s">
        <v>393</v>
      </c>
      <c r="G41" t="s">
        <v>96</v>
      </c>
      <c r="H41" t="s">
        <v>60</v>
      </c>
      <c r="I41">
        <v>1</v>
      </c>
      <c r="J41" s="9">
        <v>10</v>
      </c>
      <c r="O41" s="9"/>
    </row>
    <row r="42" spans="1:15" x14ac:dyDescent="0.3">
      <c r="A42" t="s">
        <v>105</v>
      </c>
      <c r="B42">
        <v>3</v>
      </c>
      <c r="C42">
        <v>12</v>
      </c>
      <c r="D42" s="2">
        <f t="shared" si="1"/>
        <v>36</v>
      </c>
      <c r="E42" s="2" t="s">
        <v>397</v>
      </c>
      <c r="G42" t="s">
        <v>105</v>
      </c>
      <c r="H42" t="s">
        <v>60</v>
      </c>
      <c r="I42">
        <v>3</v>
      </c>
      <c r="J42" s="9">
        <v>36</v>
      </c>
      <c r="O42" s="9"/>
    </row>
    <row r="43" spans="1:15" x14ac:dyDescent="0.3">
      <c r="A43" t="s">
        <v>394</v>
      </c>
      <c r="B43">
        <v>1</v>
      </c>
      <c r="C43">
        <v>15</v>
      </c>
      <c r="D43" s="2">
        <f t="shared" si="1"/>
        <v>15</v>
      </c>
      <c r="E43" s="2" t="s">
        <v>395</v>
      </c>
      <c r="G43" t="s">
        <v>421</v>
      </c>
      <c r="H43" t="s">
        <v>60</v>
      </c>
      <c r="I43">
        <v>1</v>
      </c>
      <c r="J43" s="9">
        <v>15</v>
      </c>
      <c r="O43" s="9"/>
    </row>
    <row r="44" spans="1:15" x14ac:dyDescent="0.3">
      <c r="A44" t="s">
        <v>396</v>
      </c>
      <c r="B44">
        <v>1</v>
      </c>
      <c r="C44">
        <v>8</v>
      </c>
      <c r="D44" s="2">
        <f t="shared" si="1"/>
        <v>8</v>
      </c>
      <c r="E44" s="2" t="s">
        <v>323</v>
      </c>
      <c r="G44" t="s">
        <v>396</v>
      </c>
      <c r="H44" t="s">
        <v>60</v>
      </c>
      <c r="I44">
        <v>1</v>
      </c>
      <c r="J44" s="9">
        <v>8</v>
      </c>
      <c r="O44" s="9"/>
    </row>
    <row r="45" spans="1:15" x14ac:dyDescent="0.3">
      <c r="A45" t="s">
        <v>29</v>
      </c>
      <c r="B45">
        <v>5</v>
      </c>
      <c r="C45">
        <v>15</v>
      </c>
      <c r="D45" s="2">
        <f t="shared" si="1"/>
        <v>75</v>
      </c>
      <c r="E45" s="2" t="s">
        <v>398</v>
      </c>
      <c r="G45" t="s">
        <v>66</v>
      </c>
      <c r="H45" t="s">
        <v>67</v>
      </c>
      <c r="I45">
        <v>5</v>
      </c>
      <c r="J45" s="9">
        <v>75</v>
      </c>
      <c r="O45" s="9"/>
    </row>
    <row r="46" spans="1:15" x14ac:dyDescent="0.3">
      <c r="A46" t="s">
        <v>129</v>
      </c>
      <c r="B46">
        <v>1</v>
      </c>
      <c r="C46">
        <v>13</v>
      </c>
      <c r="D46" s="2">
        <f t="shared" si="1"/>
        <v>13</v>
      </c>
      <c r="G46" t="s">
        <v>25</v>
      </c>
      <c r="O46" s="9"/>
    </row>
    <row r="47" spans="1:15" x14ac:dyDescent="0.3">
      <c r="A47" t="s">
        <v>22</v>
      </c>
      <c r="B47">
        <v>2</v>
      </c>
      <c r="C47">
        <v>13</v>
      </c>
      <c r="D47" s="2">
        <f t="shared" si="1"/>
        <v>26</v>
      </c>
      <c r="G47" t="s">
        <v>77</v>
      </c>
      <c r="H47" t="s">
        <v>80</v>
      </c>
      <c r="I47">
        <v>2</v>
      </c>
      <c r="J47" s="9">
        <v>26</v>
      </c>
      <c r="O47" s="9"/>
    </row>
    <row r="48" spans="1:15" x14ac:dyDescent="0.3">
      <c r="A48" t="s">
        <v>148</v>
      </c>
      <c r="B48">
        <v>3</v>
      </c>
      <c r="C48">
        <v>9</v>
      </c>
      <c r="D48" s="2">
        <f t="shared" si="1"/>
        <v>27</v>
      </c>
      <c r="E48" s="2" t="s">
        <v>274</v>
      </c>
      <c r="G48" t="s">
        <v>148</v>
      </c>
      <c r="H48" t="s">
        <v>60</v>
      </c>
      <c r="I48">
        <v>3</v>
      </c>
      <c r="J48" s="9">
        <v>27</v>
      </c>
      <c r="O48" s="9"/>
    </row>
    <row r="49" spans="1:15" x14ac:dyDescent="0.3">
      <c r="A49" t="s">
        <v>95</v>
      </c>
      <c r="B49">
        <v>1</v>
      </c>
      <c r="C49">
        <v>12</v>
      </c>
      <c r="D49" s="2">
        <f t="shared" si="1"/>
        <v>12</v>
      </c>
      <c r="G49" t="s">
        <v>77</v>
      </c>
      <c r="H49" t="s">
        <v>81</v>
      </c>
      <c r="I49">
        <v>1</v>
      </c>
      <c r="J49" s="9">
        <v>12</v>
      </c>
      <c r="O49" s="9"/>
    </row>
    <row r="50" spans="1:15" x14ac:dyDescent="0.3">
      <c r="A50" t="s">
        <v>43</v>
      </c>
      <c r="B50">
        <v>1</v>
      </c>
      <c r="C50">
        <v>7</v>
      </c>
      <c r="D50" s="2">
        <f t="shared" si="1"/>
        <v>7</v>
      </c>
      <c r="G50" t="s">
        <v>83</v>
      </c>
      <c r="H50" t="s">
        <v>84</v>
      </c>
      <c r="I50">
        <v>1</v>
      </c>
      <c r="J50" s="9">
        <v>7</v>
      </c>
      <c r="O50" s="9"/>
    </row>
    <row r="51" spans="1:15" x14ac:dyDescent="0.3">
      <c r="A51" t="s">
        <v>99</v>
      </c>
      <c r="B51">
        <v>1</v>
      </c>
      <c r="C51">
        <v>22</v>
      </c>
      <c r="D51" s="2">
        <f t="shared" si="1"/>
        <v>22</v>
      </c>
      <c r="G51" t="s">
        <v>99</v>
      </c>
      <c r="H51" t="s">
        <v>60</v>
      </c>
      <c r="I51">
        <v>1</v>
      </c>
      <c r="J51" s="9">
        <v>22</v>
      </c>
      <c r="O51" s="9"/>
    </row>
    <row r="52" spans="1:15" x14ac:dyDescent="0.3">
      <c r="A52" t="s">
        <v>86</v>
      </c>
      <c r="B52">
        <v>2</v>
      </c>
      <c r="C52">
        <v>17</v>
      </c>
      <c r="D52" s="2">
        <f t="shared" si="1"/>
        <v>34</v>
      </c>
      <c r="G52" t="s">
        <v>86</v>
      </c>
      <c r="H52" t="s">
        <v>60</v>
      </c>
      <c r="I52">
        <v>2</v>
      </c>
      <c r="J52" s="9">
        <v>34</v>
      </c>
      <c r="O52" s="9"/>
    </row>
    <row r="53" spans="1:15" x14ac:dyDescent="0.3">
      <c r="A53" t="s">
        <v>92</v>
      </c>
      <c r="B53">
        <v>2</v>
      </c>
      <c r="C53">
        <v>17</v>
      </c>
      <c r="D53" s="2">
        <f t="shared" si="1"/>
        <v>34</v>
      </c>
      <c r="G53" t="s">
        <v>116</v>
      </c>
      <c r="H53" t="s">
        <v>60</v>
      </c>
      <c r="I53">
        <v>2</v>
      </c>
      <c r="J53" s="9">
        <v>34</v>
      </c>
    </row>
    <row r="54" spans="1:15" x14ac:dyDescent="0.3">
      <c r="A54" t="s">
        <v>12</v>
      </c>
      <c r="B54">
        <v>1</v>
      </c>
      <c r="C54">
        <v>25</v>
      </c>
      <c r="D54" s="2">
        <f t="shared" si="1"/>
        <v>25</v>
      </c>
      <c r="G54" t="s">
        <v>68</v>
      </c>
      <c r="H54" t="s">
        <v>70</v>
      </c>
      <c r="I54">
        <v>1</v>
      </c>
      <c r="J54" s="9">
        <v>25</v>
      </c>
    </row>
    <row r="55" spans="1:15" x14ac:dyDescent="0.3">
      <c r="A55" t="s">
        <v>381</v>
      </c>
      <c r="B55">
        <v>1</v>
      </c>
      <c r="C55">
        <v>12</v>
      </c>
      <c r="D55" s="2">
        <f t="shared" si="1"/>
        <v>12</v>
      </c>
      <c r="G55" t="s">
        <v>77</v>
      </c>
      <c r="H55" t="s">
        <v>180</v>
      </c>
      <c r="I55">
        <v>1</v>
      </c>
      <c r="J55" s="9">
        <v>12</v>
      </c>
    </row>
    <row r="56" spans="1:15" x14ac:dyDescent="0.3">
      <c r="A56" t="s">
        <v>162</v>
      </c>
      <c r="B56">
        <v>3</v>
      </c>
      <c r="C56">
        <v>12</v>
      </c>
      <c r="D56" s="2">
        <f t="shared" si="1"/>
        <v>36</v>
      </c>
      <c r="G56" t="s">
        <v>77</v>
      </c>
      <c r="H56" t="s">
        <v>179</v>
      </c>
      <c r="I56">
        <v>3</v>
      </c>
      <c r="J56" s="9">
        <v>36</v>
      </c>
    </row>
    <row r="57" spans="1:15" ht="15" thickBot="1" x14ac:dyDescent="0.35">
      <c r="A57" t="s">
        <v>155</v>
      </c>
      <c r="B57">
        <v>2</v>
      </c>
      <c r="C57">
        <v>14</v>
      </c>
      <c r="D57" s="8">
        <f t="shared" si="1"/>
        <v>28</v>
      </c>
      <c r="E57" s="8"/>
      <c r="G57" t="s">
        <v>155</v>
      </c>
      <c r="H57" t="s">
        <v>60</v>
      </c>
      <c r="I57">
        <v>2</v>
      </c>
      <c r="J57" s="10">
        <v>28</v>
      </c>
    </row>
    <row r="58" spans="1:15" ht="15" thickTop="1" x14ac:dyDescent="0.3">
      <c r="D58" s="2">
        <f>SUM(D38:D57)</f>
        <v>506</v>
      </c>
      <c r="E58" s="2">
        <f>7.2+4.8+11.2+4+14.4+6+3.2+18+3.6</f>
        <v>72.400000000000006</v>
      </c>
      <c r="J58" s="9">
        <f>SUM(J38:J57)</f>
        <v>506</v>
      </c>
    </row>
    <row r="60" spans="1:15" ht="15" thickBot="1" x14ac:dyDescent="0.35">
      <c r="A60" t="s">
        <v>219</v>
      </c>
      <c r="B60">
        <v>1</v>
      </c>
      <c r="C60">
        <v>7</v>
      </c>
      <c r="D60" s="8">
        <f>B60*C60</f>
        <v>7</v>
      </c>
      <c r="G60" t="s">
        <v>229</v>
      </c>
      <c r="H60" t="s">
        <v>60</v>
      </c>
      <c r="I60">
        <v>1</v>
      </c>
      <c r="J60" s="10">
        <v>7</v>
      </c>
    </row>
    <row r="61" spans="1:15" ht="15" thickTop="1" x14ac:dyDescent="0.3">
      <c r="D61" s="2">
        <f>D60</f>
        <v>7</v>
      </c>
      <c r="J61" s="9">
        <f>J60</f>
        <v>7</v>
      </c>
    </row>
    <row r="63" spans="1:15" ht="15" thickBot="1" x14ac:dyDescent="0.35">
      <c r="A63" t="s">
        <v>288</v>
      </c>
      <c r="B63">
        <v>1</v>
      </c>
      <c r="C63">
        <v>15</v>
      </c>
      <c r="D63" s="8">
        <f>B63*C63</f>
        <v>15</v>
      </c>
      <c r="G63" t="s">
        <v>297</v>
      </c>
      <c r="H63" t="s">
        <v>60</v>
      </c>
      <c r="I63">
        <v>1</v>
      </c>
      <c r="J63" s="10">
        <v>15</v>
      </c>
    </row>
    <row r="64" spans="1:15" ht="15" thickTop="1" x14ac:dyDescent="0.3">
      <c r="D64" s="2">
        <f>D63</f>
        <v>15</v>
      </c>
      <c r="J64" s="9">
        <f>J63</f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6B69A-EEA6-471C-8B3A-A73FE7C3299D}">
  <dimension ref="A1:N41"/>
  <sheetViews>
    <sheetView workbookViewId="0"/>
  </sheetViews>
  <sheetFormatPr defaultRowHeight="14.4" x14ac:dyDescent="0.3"/>
  <cols>
    <col min="1" max="1" width="31.21875" bestFit="1" customWidth="1"/>
    <col min="2" max="2" width="6.109375" bestFit="1" customWidth="1"/>
    <col min="3" max="4" width="7.5546875" style="2" bestFit="1" customWidth="1"/>
    <col min="5" max="5" width="11.21875" customWidth="1"/>
  </cols>
  <sheetData>
    <row r="1" spans="1:14" ht="15" thickBot="1" x14ac:dyDescent="0.35">
      <c r="B1" s="2"/>
      <c r="E1" s="3" t="s">
        <v>0</v>
      </c>
      <c r="F1" s="4">
        <f>D12+D35+D38+D41</f>
        <v>925</v>
      </c>
    </row>
    <row r="2" spans="1:14" x14ac:dyDescent="0.3">
      <c r="B2" s="1"/>
      <c r="G2" t="s">
        <v>1</v>
      </c>
    </row>
    <row r="3" spans="1:14" x14ac:dyDescent="0.3">
      <c r="A3" s="3" t="s">
        <v>2</v>
      </c>
      <c r="B3" s="5" t="s">
        <v>4</v>
      </c>
      <c r="C3" s="6" t="s">
        <v>5</v>
      </c>
      <c r="D3" s="6" t="s">
        <v>6</v>
      </c>
      <c r="E3" s="6" t="s">
        <v>7</v>
      </c>
      <c r="F3" s="6"/>
      <c r="G3" t="s">
        <v>8</v>
      </c>
      <c r="H3" t="s">
        <v>9</v>
      </c>
      <c r="I3" t="s">
        <v>10</v>
      </c>
      <c r="J3" t="s">
        <v>11</v>
      </c>
    </row>
    <row r="4" spans="1:14" x14ac:dyDescent="0.3">
      <c r="A4" t="s">
        <v>422</v>
      </c>
      <c r="B4">
        <v>4</v>
      </c>
      <c r="C4" s="2">
        <v>7</v>
      </c>
      <c r="D4" s="2">
        <f>B4*C4</f>
        <v>28</v>
      </c>
      <c r="G4" t="s">
        <v>56</v>
      </c>
      <c r="H4" t="s">
        <v>422</v>
      </c>
      <c r="I4">
        <v>4</v>
      </c>
      <c r="J4" s="9">
        <v>28</v>
      </c>
      <c r="N4" s="9"/>
    </row>
    <row r="5" spans="1:14" x14ac:dyDescent="0.3">
      <c r="A5" t="s">
        <v>19</v>
      </c>
      <c r="B5">
        <v>4</v>
      </c>
      <c r="C5" s="2">
        <v>2</v>
      </c>
      <c r="D5" s="2">
        <f t="shared" ref="D5:D11" si="0">B5*C5</f>
        <v>8</v>
      </c>
      <c r="G5" t="s">
        <v>63</v>
      </c>
      <c r="H5" t="s">
        <v>19</v>
      </c>
      <c r="I5">
        <v>4</v>
      </c>
      <c r="J5" s="9">
        <v>8</v>
      </c>
      <c r="N5" s="9"/>
    </row>
    <row r="6" spans="1:14" x14ac:dyDescent="0.3">
      <c r="A6" t="s">
        <v>124</v>
      </c>
      <c r="B6">
        <v>3</v>
      </c>
      <c r="C6" s="2">
        <v>2</v>
      </c>
      <c r="D6" s="2">
        <f t="shared" si="0"/>
        <v>6</v>
      </c>
      <c r="G6" t="s">
        <v>63</v>
      </c>
      <c r="H6" t="s">
        <v>124</v>
      </c>
      <c r="I6">
        <v>3</v>
      </c>
      <c r="J6" s="9">
        <v>6</v>
      </c>
      <c r="N6" s="9"/>
    </row>
    <row r="7" spans="1:14" x14ac:dyDescent="0.3">
      <c r="A7" t="s">
        <v>144</v>
      </c>
      <c r="B7">
        <v>1</v>
      </c>
      <c r="C7" s="2">
        <v>8</v>
      </c>
      <c r="D7" s="2">
        <f t="shared" si="0"/>
        <v>8</v>
      </c>
      <c r="G7" t="s">
        <v>176</v>
      </c>
      <c r="H7" t="s">
        <v>60</v>
      </c>
      <c r="I7">
        <v>1</v>
      </c>
      <c r="J7" s="9">
        <v>8</v>
      </c>
      <c r="N7" s="9"/>
    </row>
    <row r="8" spans="1:14" x14ac:dyDescent="0.3">
      <c r="A8" t="s">
        <v>20</v>
      </c>
      <c r="B8">
        <v>3</v>
      </c>
      <c r="C8" s="2">
        <v>2</v>
      </c>
      <c r="D8" s="2">
        <f t="shared" si="0"/>
        <v>6</v>
      </c>
      <c r="G8" t="s">
        <v>63</v>
      </c>
      <c r="H8" t="s">
        <v>20</v>
      </c>
      <c r="I8">
        <v>3</v>
      </c>
      <c r="J8" s="9">
        <v>6</v>
      </c>
      <c r="N8" s="9"/>
    </row>
    <row r="9" spans="1:14" x14ac:dyDescent="0.3">
      <c r="A9" t="s">
        <v>38</v>
      </c>
      <c r="B9">
        <v>2</v>
      </c>
      <c r="C9" s="2">
        <v>14</v>
      </c>
      <c r="D9" s="2">
        <f t="shared" si="0"/>
        <v>28</v>
      </c>
      <c r="E9" t="s">
        <v>430</v>
      </c>
      <c r="G9" t="s">
        <v>38</v>
      </c>
      <c r="H9" t="s">
        <v>60</v>
      </c>
      <c r="I9">
        <v>2</v>
      </c>
      <c r="J9" s="9">
        <v>28</v>
      </c>
      <c r="N9" s="9"/>
    </row>
    <row r="10" spans="1:14" x14ac:dyDescent="0.3">
      <c r="A10" t="s">
        <v>54</v>
      </c>
      <c r="B10">
        <v>4</v>
      </c>
      <c r="C10" s="2">
        <v>3</v>
      </c>
      <c r="D10" s="2">
        <f t="shared" si="0"/>
        <v>12</v>
      </c>
      <c r="G10" t="s">
        <v>54</v>
      </c>
      <c r="H10" t="s">
        <v>60</v>
      </c>
      <c r="I10">
        <v>4</v>
      </c>
      <c r="J10" s="9">
        <v>12</v>
      </c>
      <c r="N10" s="9"/>
    </row>
    <row r="11" spans="1:14" ht="15" thickBot="1" x14ac:dyDescent="0.35">
      <c r="A11" t="s">
        <v>161</v>
      </c>
      <c r="B11">
        <v>1</v>
      </c>
      <c r="C11" s="2">
        <v>15</v>
      </c>
      <c r="D11" s="8">
        <f t="shared" si="0"/>
        <v>15</v>
      </c>
      <c r="E11" s="11"/>
      <c r="G11" t="s">
        <v>161</v>
      </c>
      <c r="H11" t="s">
        <v>60</v>
      </c>
      <c r="I11">
        <v>1</v>
      </c>
      <c r="J11" s="10">
        <v>15</v>
      </c>
      <c r="N11" s="9"/>
    </row>
    <row r="12" spans="1:14" ht="15" thickTop="1" x14ac:dyDescent="0.3">
      <c r="D12" s="2">
        <f>SUM(D4:D11)</f>
        <v>111</v>
      </c>
      <c r="E12" s="9">
        <v>2.8</v>
      </c>
      <c r="J12" s="9">
        <f>SUM(J4:J11)</f>
        <v>111</v>
      </c>
      <c r="N12" s="9"/>
    </row>
    <row r="13" spans="1:14" x14ac:dyDescent="0.3">
      <c r="N13" s="9"/>
    </row>
    <row r="14" spans="1:14" x14ac:dyDescent="0.3">
      <c r="A14" t="s">
        <v>22</v>
      </c>
      <c r="B14">
        <v>3</v>
      </c>
      <c r="C14" s="2">
        <v>13</v>
      </c>
      <c r="D14" s="2">
        <f>B14*C14</f>
        <v>39</v>
      </c>
      <c r="G14" t="s">
        <v>77</v>
      </c>
      <c r="H14" t="s">
        <v>80</v>
      </c>
      <c r="I14">
        <v>3</v>
      </c>
      <c r="J14" s="9">
        <v>39</v>
      </c>
      <c r="N14" s="9"/>
    </row>
    <row r="15" spans="1:14" x14ac:dyDescent="0.3">
      <c r="A15" t="s">
        <v>33</v>
      </c>
      <c r="B15">
        <v>5</v>
      </c>
      <c r="C15" s="2">
        <v>14</v>
      </c>
      <c r="D15" s="2">
        <f t="shared" ref="D15:D34" si="1">B15*C15</f>
        <v>70</v>
      </c>
      <c r="E15" t="s">
        <v>279</v>
      </c>
      <c r="F15" s="7" t="s">
        <v>365</v>
      </c>
      <c r="G15" t="s">
        <v>73</v>
      </c>
      <c r="H15" t="s">
        <v>74</v>
      </c>
      <c r="I15">
        <v>8</v>
      </c>
      <c r="J15" s="9">
        <v>121</v>
      </c>
      <c r="N15" s="9"/>
    </row>
    <row r="16" spans="1:14" x14ac:dyDescent="0.3">
      <c r="A16" t="s">
        <v>201</v>
      </c>
      <c r="B16">
        <v>1</v>
      </c>
      <c r="C16" s="2">
        <v>12</v>
      </c>
      <c r="D16" s="2">
        <f t="shared" si="1"/>
        <v>12</v>
      </c>
      <c r="G16" t="s">
        <v>77</v>
      </c>
      <c r="H16" t="s">
        <v>78</v>
      </c>
      <c r="I16">
        <v>2</v>
      </c>
      <c r="J16" s="9">
        <v>25</v>
      </c>
      <c r="N16" s="9"/>
    </row>
    <row r="17" spans="1:14" x14ac:dyDescent="0.3">
      <c r="A17" t="s">
        <v>216</v>
      </c>
      <c r="B17">
        <v>3</v>
      </c>
      <c r="C17" s="2">
        <v>15</v>
      </c>
      <c r="D17" s="2">
        <f t="shared" si="1"/>
        <v>45</v>
      </c>
      <c r="G17" t="s">
        <v>66</v>
      </c>
      <c r="H17" t="s">
        <v>72</v>
      </c>
      <c r="I17">
        <v>3</v>
      </c>
      <c r="J17" s="9">
        <v>45</v>
      </c>
      <c r="N17" s="9"/>
    </row>
    <row r="18" spans="1:14" x14ac:dyDescent="0.3">
      <c r="A18" t="s">
        <v>127</v>
      </c>
      <c r="B18">
        <v>1</v>
      </c>
      <c r="C18" s="2">
        <v>23</v>
      </c>
      <c r="D18" s="2">
        <f t="shared" si="1"/>
        <v>23</v>
      </c>
      <c r="G18" t="s">
        <v>21</v>
      </c>
      <c r="H18" t="s">
        <v>177</v>
      </c>
      <c r="I18">
        <v>1</v>
      </c>
      <c r="J18" s="9">
        <v>23</v>
      </c>
      <c r="N18" s="9"/>
    </row>
    <row r="19" spans="1:14" x14ac:dyDescent="0.3">
      <c r="A19" t="s">
        <v>99</v>
      </c>
      <c r="B19">
        <v>3</v>
      </c>
      <c r="C19" s="2">
        <v>22</v>
      </c>
      <c r="D19" s="2">
        <f t="shared" si="1"/>
        <v>66</v>
      </c>
      <c r="E19" t="s">
        <v>426</v>
      </c>
      <c r="G19" t="s">
        <v>99</v>
      </c>
      <c r="H19" t="s">
        <v>60</v>
      </c>
      <c r="I19">
        <v>3</v>
      </c>
      <c r="J19" s="9">
        <v>66</v>
      </c>
      <c r="N19" s="9"/>
    </row>
    <row r="20" spans="1:14" x14ac:dyDescent="0.3">
      <c r="A20" t="s">
        <v>42</v>
      </c>
      <c r="B20">
        <v>3</v>
      </c>
      <c r="C20" s="2">
        <v>25</v>
      </c>
      <c r="D20" s="2">
        <f t="shared" si="1"/>
        <v>75</v>
      </c>
      <c r="E20" t="s">
        <v>423</v>
      </c>
      <c r="G20" t="s">
        <v>76</v>
      </c>
      <c r="H20" t="s">
        <v>60</v>
      </c>
      <c r="I20">
        <v>3</v>
      </c>
      <c r="J20" s="9">
        <v>75</v>
      </c>
      <c r="N20" s="9"/>
    </row>
    <row r="21" spans="1:14" x14ac:dyDescent="0.3">
      <c r="A21" t="s">
        <v>275</v>
      </c>
      <c r="B21">
        <v>1</v>
      </c>
      <c r="C21" s="2">
        <v>18</v>
      </c>
      <c r="D21" s="2">
        <f t="shared" si="1"/>
        <v>18</v>
      </c>
      <c r="E21" t="s">
        <v>424</v>
      </c>
      <c r="G21" t="s">
        <v>293</v>
      </c>
      <c r="H21" t="s">
        <v>60</v>
      </c>
      <c r="I21">
        <v>1</v>
      </c>
      <c r="J21" s="9">
        <v>18</v>
      </c>
      <c r="N21" s="9"/>
    </row>
    <row r="22" spans="1:14" x14ac:dyDescent="0.3">
      <c r="A22" t="s">
        <v>43</v>
      </c>
      <c r="B22">
        <v>3</v>
      </c>
      <c r="C22" s="2">
        <v>7</v>
      </c>
      <c r="D22" s="2">
        <f t="shared" si="1"/>
        <v>21</v>
      </c>
      <c r="E22" t="s">
        <v>425</v>
      </c>
      <c r="F22" s="7" t="s">
        <v>279</v>
      </c>
      <c r="G22" t="s">
        <v>83</v>
      </c>
      <c r="H22" t="s">
        <v>84</v>
      </c>
      <c r="I22">
        <v>3</v>
      </c>
      <c r="J22" s="9">
        <v>21</v>
      </c>
      <c r="N22" s="9"/>
    </row>
    <row r="23" spans="1:14" x14ac:dyDescent="0.3">
      <c r="A23" t="s">
        <v>336</v>
      </c>
      <c r="B23">
        <v>3</v>
      </c>
      <c r="C23" s="2">
        <v>17</v>
      </c>
      <c r="D23" s="2">
        <f t="shared" si="1"/>
        <v>51</v>
      </c>
      <c r="G23" t="s">
        <v>25</v>
      </c>
      <c r="N23" s="9"/>
    </row>
    <row r="24" spans="1:14" x14ac:dyDescent="0.3">
      <c r="A24" t="s">
        <v>121</v>
      </c>
      <c r="B24">
        <v>1</v>
      </c>
      <c r="C24" s="2">
        <v>7</v>
      </c>
      <c r="D24" s="2">
        <f t="shared" si="1"/>
        <v>7</v>
      </c>
      <c r="G24" t="s">
        <v>121</v>
      </c>
      <c r="H24" t="s">
        <v>60</v>
      </c>
      <c r="I24">
        <v>1</v>
      </c>
      <c r="J24" s="9">
        <v>7</v>
      </c>
      <c r="N24" s="9"/>
    </row>
    <row r="25" spans="1:14" x14ac:dyDescent="0.3">
      <c r="A25" t="s">
        <v>427</v>
      </c>
      <c r="B25">
        <v>1</v>
      </c>
      <c r="C25" s="2">
        <v>16</v>
      </c>
      <c r="D25" s="2">
        <f t="shared" si="1"/>
        <v>16</v>
      </c>
      <c r="F25" s="7" t="s">
        <v>428</v>
      </c>
      <c r="G25" t="s">
        <v>72</v>
      </c>
      <c r="H25" t="s">
        <v>432</v>
      </c>
      <c r="I25">
        <v>1</v>
      </c>
      <c r="J25" s="9">
        <v>16</v>
      </c>
      <c r="N25" s="9"/>
    </row>
    <row r="26" spans="1:14" x14ac:dyDescent="0.3">
      <c r="A26" t="s">
        <v>45</v>
      </c>
      <c r="B26">
        <v>2</v>
      </c>
      <c r="C26" s="2">
        <v>12</v>
      </c>
      <c r="D26" s="2">
        <f t="shared" si="1"/>
        <v>24</v>
      </c>
      <c r="F26" s="7" t="s">
        <v>340</v>
      </c>
      <c r="G26" t="s">
        <v>77</v>
      </c>
      <c r="H26" t="s">
        <v>79</v>
      </c>
      <c r="I26">
        <v>2</v>
      </c>
      <c r="J26" s="9">
        <v>24</v>
      </c>
      <c r="N26" s="9"/>
    </row>
    <row r="27" spans="1:14" x14ac:dyDescent="0.3">
      <c r="A27" t="s">
        <v>196</v>
      </c>
      <c r="B27">
        <v>1</v>
      </c>
      <c r="C27" s="2">
        <v>13</v>
      </c>
      <c r="D27" s="2">
        <f t="shared" si="1"/>
        <v>13</v>
      </c>
      <c r="G27" t="s">
        <v>25</v>
      </c>
      <c r="N27" s="9"/>
    </row>
    <row r="28" spans="1:14" x14ac:dyDescent="0.3">
      <c r="A28" t="s">
        <v>96</v>
      </c>
      <c r="B28">
        <v>1</v>
      </c>
      <c r="C28" s="2">
        <v>10</v>
      </c>
      <c r="D28" s="2">
        <f t="shared" si="1"/>
        <v>10</v>
      </c>
      <c r="G28" t="s">
        <v>96</v>
      </c>
      <c r="H28" t="s">
        <v>60</v>
      </c>
      <c r="I28">
        <v>1</v>
      </c>
      <c r="J28" s="9">
        <v>10</v>
      </c>
      <c r="N28" s="9"/>
    </row>
    <row r="29" spans="1:14" x14ac:dyDescent="0.3">
      <c r="A29" t="s">
        <v>27</v>
      </c>
      <c r="B29">
        <v>1</v>
      </c>
      <c r="C29" s="2">
        <v>15</v>
      </c>
      <c r="D29" s="2">
        <f t="shared" si="1"/>
        <v>15</v>
      </c>
      <c r="G29" t="s">
        <v>75</v>
      </c>
      <c r="H29" t="s">
        <v>60</v>
      </c>
      <c r="I29">
        <v>1</v>
      </c>
      <c r="J29" s="9">
        <v>15</v>
      </c>
      <c r="N29" s="9"/>
    </row>
    <row r="30" spans="1:14" x14ac:dyDescent="0.3">
      <c r="A30" t="s">
        <v>159</v>
      </c>
      <c r="B30">
        <v>1</v>
      </c>
      <c r="C30" s="2">
        <v>24</v>
      </c>
      <c r="D30" s="2">
        <f t="shared" si="1"/>
        <v>24</v>
      </c>
      <c r="G30" t="s">
        <v>71</v>
      </c>
      <c r="H30" t="s">
        <v>178</v>
      </c>
      <c r="I30">
        <v>1</v>
      </c>
      <c r="J30" s="9">
        <v>24</v>
      </c>
      <c r="N30" s="9"/>
    </row>
    <row r="31" spans="1:14" x14ac:dyDescent="0.3">
      <c r="A31" t="s">
        <v>102</v>
      </c>
      <c r="B31">
        <v>1</v>
      </c>
      <c r="C31" s="2">
        <v>17</v>
      </c>
      <c r="D31" s="2">
        <f t="shared" si="1"/>
        <v>17</v>
      </c>
      <c r="G31" t="s">
        <v>117</v>
      </c>
      <c r="H31" t="s">
        <v>60</v>
      </c>
      <c r="I31">
        <v>1</v>
      </c>
      <c r="J31" s="9">
        <v>17</v>
      </c>
      <c r="N31" s="9"/>
    </row>
    <row r="32" spans="1:14" x14ac:dyDescent="0.3">
      <c r="A32" t="s">
        <v>103</v>
      </c>
      <c r="B32">
        <v>2</v>
      </c>
      <c r="C32" s="2">
        <v>17</v>
      </c>
      <c r="D32" s="2">
        <f t="shared" si="1"/>
        <v>34</v>
      </c>
      <c r="E32" t="s">
        <v>277</v>
      </c>
      <c r="F32" t="s">
        <v>429</v>
      </c>
      <c r="G32" t="s">
        <v>66</v>
      </c>
      <c r="H32" t="s">
        <v>113</v>
      </c>
      <c r="I32">
        <v>2</v>
      </c>
      <c r="J32" s="9">
        <v>34</v>
      </c>
      <c r="N32" s="9"/>
    </row>
    <row r="33" spans="1:11" x14ac:dyDescent="0.3">
      <c r="A33" t="s">
        <v>155</v>
      </c>
      <c r="B33">
        <v>1</v>
      </c>
      <c r="C33" s="2">
        <v>14</v>
      </c>
      <c r="D33" s="2">
        <f t="shared" si="1"/>
        <v>14</v>
      </c>
      <c r="G33" t="s">
        <v>155</v>
      </c>
      <c r="H33" t="s">
        <v>60</v>
      </c>
      <c r="I33">
        <v>1</v>
      </c>
      <c r="J33" s="9">
        <v>14</v>
      </c>
    </row>
    <row r="34" spans="1:11" ht="15" thickBot="1" x14ac:dyDescent="0.35">
      <c r="A34" t="s">
        <v>202</v>
      </c>
      <c r="B34">
        <v>1</v>
      </c>
      <c r="C34" s="2">
        <v>35</v>
      </c>
      <c r="D34" s="8">
        <f t="shared" si="1"/>
        <v>35</v>
      </c>
      <c r="E34" s="11"/>
      <c r="G34" t="s">
        <v>235</v>
      </c>
      <c r="H34" t="s">
        <v>236</v>
      </c>
      <c r="I34">
        <v>1</v>
      </c>
      <c r="J34" s="10">
        <v>35</v>
      </c>
    </row>
    <row r="35" spans="1:11" ht="15" thickTop="1" x14ac:dyDescent="0.3">
      <c r="D35" s="2">
        <f>SUM(D14:D34)</f>
        <v>629</v>
      </c>
      <c r="E35" s="9">
        <v>131</v>
      </c>
      <c r="J35" s="9">
        <f>SUM(J14:J34)</f>
        <v>629</v>
      </c>
    </row>
    <row r="37" spans="1:11" ht="15" thickBot="1" x14ac:dyDescent="0.35">
      <c r="A37" t="s">
        <v>90</v>
      </c>
      <c r="B37">
        <v>1</v>
      </c>
      <c r="C37" s="2">
        <v>10</v>
      </c>
      <c r="D37" s="8">
        <f>B37*C37</f>
        <v>10</v>
      </c>
      <c r="G37" t="s">
        <v>90</v>
      </c>
      <c r="H37" t="s">
        <v>60</v>
      </c>
      <c r="I37">
        <v>1</v>
      </c>
      <c r="J37" s="10">
        <v>10</v>
      </c>
    </row>
    <row r="38" spans="1:11" ht="15" thickTop="1" x14ac:dyDescent="0.3">
      <c r="D38" s="2">
        <f>D37</f>
        <v>10</v>
      </c>
      <c r="J38" s="9">
        <f>J37</f>
        <v>10</v>
      </c>
    </row>
    <row r="40" spans="1:11" ht="15" thickBot="1" x14ac:dyDescent="0.35">
      <c r="A40" t="s">
        <v>431</v>
      </c>
      <c r="C40" s="2">
        <v>175</v>
      </c>
      <c r="D40" s="8">
        <f>C40</f>
        <v>175</v>
      </c>
      <c r="G40" t="s">
        <v>431</v>
      </c>
      <c r="H40" t="s">
        <v>60</v>
      </c>
      <c r="I40">
        <v>1</v>
      </c>
      <c r="J40" s="10">
        <v>175</v>
      </c>
      <c r="K40" s="9"/>
    </row>
    <row r="41" spans="1:11" ht="15" thickTop="1" x14ac:dyDescent="0.3">
      <c r="D41" s="2">
        <f>D40</f>
        <v>175</v>
      </c>
      <c r="J41" s="9">
        <f>J40</f>
        <v>175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1DF1C-F428-4748-84A6-8393B4977CD9}">
  <dimension ref="A1:N42"/>
  <sheetViews>
    <sheetView workbookViewId="0"/>
  </sheetViews>
  <sheetFormatPr defaultRowHeight="14.4" x14ac:dyDescent="0.3"/>
  <cols>
    <col min="1" max="1" width="31.21875" bestFit="1" customWidth="1"/>
    <col min="2" max="2" width="6.109375" bestFit="1" customWidth="1"/>
    <col min="3" max="3" width="6.5546875" style="2" bestFit="1" customWidth="1"/>
    <col min="4" max="4" width="7.5546875" style="2" bestFit="1" customWidth="1"/>
    <col min="5" max="5" width="12.6640625" customWidth="1"/>
  </cols>
  <sheetData>
    <row r="1" spans="1:14" ht="15" thickBot="1" x14ac:dyDescent="0.35">
      <c r="B1" s="2"/>
      <c r="E1" s="3" t="s">
        <v>0</v>
      </c>
      <c r="F1" s="4">
        <f>D18+D39+D42</f>
        <v>586</v>
      </c>
    </row>
    <row r="2" spans="1:14" x14ac:dyDescent="0.3">
      <c r="B2" s="1"/>
      <c r="G2" t="s">
        <v>1</v>
      </c>
    </row>
    <row r="3" spans="1:14" x14ac:dyDescent="0.3">
      <c r="A3" s="3" t="s">
        <v>2</v>
      </c>
      <c r="B3" s="5" t="s">
        <v>4</v>
      </c>
      <c r="C3" s="6" t="s">
        <v>5</v>
      </c>
      <c r="D3" s="6" t="s">
        <v>6</v>
      </c>
      <c r="E3" s="6" t="s">
        <v>7</v>
      </c>
      <c r="F3" s="6"/>
      <c r="G3" t="s">
        <v>8</v>
      </c>
      <c r="H3" t="s">
        <v>9</v>
      </c>
      <c r="I3" t="s">
        <v>10</v>
      </c>
      <c r="J3" t="s">
        <v>11</v>
      </c>
    </row>
    <row r="4" spans="1:14" x14ac:dyDescent="0.3">
      <c r="A4" t="s">
        <v>32</v>
      </c>
      <c r="B4">
        <v>2</v>
      </c>
      <c r="C4" s="2">
        <v>4</v>
      </c>
      <c r="D4" s="2">
        <f>B4*C4</f>
        <v>8</v>
      </c>
      <c r="G4" t="s">
        <v>32</v>
      </c>
      <c r="H4" t="s">
        <v>64</v>
      </c>
      <c r="I4">
        <v>2</v>
      </c>
      <c r="J4" s="9">
        <v>8</v>
      </c>
      <c r="N4" s="9"/>
    </row>
    <row r="5" spans="1:14" x14ac:dyDescent="0.3">
      <c r="A5" t="s">
        <v>19</v>
      </c>
      <c r="B5">
        <v>2</v>
      </c>
      <c r="C5" s="2">
        <v>2</v>
      </c>
      <c r="D5" s="2">
        <f t="shared" ref="D5:D17" si="0">B5*C5</f>
        <v>4</v>
      </c>
      <c r="G5" t="s">
        <v>63</v>
      </c>
      <c r="H5" t="s">
        <v>19</v>
      </c>
      <c r="I5">
        <v>2</v>
      </c>
      <c r="J5" s="9">
        <v>4</v>
      </c>
      <c r="N5" s="9"/>
    </row>
    <row r="6" spans="1:14" x14ac:dyDescent="0.3">
      <c r="A6" t="s">
        <v>49</v>
      </c>
      <c r="B6">
        <v>1</v>
      </c>
      <c r="C6" s="2">
        <v>6</v>
      </c>
      <c r="D6" s="2">
        <f t="shared" si="0"/>
        <v>6</v>
      </c>
      <c r="G6" t="s">
        <v>49</v>
      </c>
      <c r="H6" t="s">
        <v>60</v>
      </c>
      <c r="I6">
        <v>1</v>
      </c>
      <c r="J6" s="9">
        <v>6</v>
      </c>
      <c r="N6" s="9"/>
    </row>
    <row r="7" spans="1:14" x14ac:dyDescent="0.3">
      <c r="A7" t="s">
        <v>54</v>
      </c>
      <c r="B7">
        <v>1</v>
      </c>
      <c r="C7" s="2">
        <v>3</v>
      </c>
      <c r="D7" s="2">
        <f t="shared" si="0"/>
        <v>3</v>
      </c>
      <c r="G7" t="s">
        <v>54</v>
      </c>
      <c r="H7" t="s">
        <v>60</v>
      </c>
      <c r="I7">
        <v>1</v>
      </c>
      <c r="J7" s="9">
        <v>3</v>
      </c>
      <c r="N7" s="9"/>
    </row>
    <row r="8" spans="1:14" x14ac:dyDescent="0.3">
      <c r="A8" t="s">
        <v>51</v>
      </c>
      <c r="B8">
        <v>1</v>
      </c>
      <c r="C8" s="2">
        <v>6</v>
      </c>
      <c r="D8" s="2">
        <f t="shared" si="0"/>
        <v>6</v>
      </c>
      <c r="G8" t="s">
        <v>65</v>
      </c>
      <c r="H8" t="s">
        <v>60</v>
      </c>
      <c r="I8">
        <v>1</v>
      </c>
      <c r="J8" s="9">
        <v>6</v>
      </c>
      <c r="N8" s="9"/>
    </row>
    <row r="9" spans="1:14" x14ac:dyDescent="0.3">
      <c r="A9" t="s">
        <v>143</v>
      </c>
      <c r="B9">
        <v>4</v>
      </c>
      <c r="C9" s="2">
        <v>7</v>
      </c>
      <c r="D9" s="2">
        <f t="shared" si="0"/>
        <v>28</v>
      </c>
      <c r="E9" t="s">
        <v>439</v>
      </c>
      <c r="G9" t="s">
        <v>61</v>
      </c>
      <c r="H9" t="s">
        <v>173</v>
      </c>
      <c r="I9">
        <v>4</v>
      </c>
      <c r="J9" s="9">
        <v>28</v>
      </c>
      <c r="N9" s="9"/>
    </row>
    <row r="10" spans="1:14" x14ac:dyDescent="0.3">
      <c r="A10" t="s">
        <v>380</v>
      </c>
      <c r="B10">
        <v>2</v>
      </c>
      <c r="C10" s="2">
        <v>7</v>
      </c>
      <c r="D10" s="2">
        <f t="shared" si="0"/>
        <v>14</v>
      </c>
      <c r="G10" t="s">
        <v>16</v>
      </c>
      <c r="H10" t="s">
        <v>60</v>
      </c>
      <c r="I10">
        <v>2</v>
      </c>
      <c r="J10" s="9">
        <v>14</v>
      </c>
      <c r="N10" s="9"/>
    </row>
    <row r="11" spans="1:14" x14ac:dyDescent="0.3">
      <c r="A11" t="s">
        <v>168</v>
      </c>
      <c r="B11">
        <v>1</v>
      </c>
      <c r="C11" s="2">
        <v>4</v>
      </c>
      <c r="D11" s="2">
        <f t="shared" si="0"/>
        <v>4</v>
      </c>
      <c r="G11" t="s">
        <v>111</v>
      </c>
      <c r="H11" t="s">
        <v>168</v>
      </c>
      <c r="I11">
        <v>1</v>
      </c>
      <c r="J11" s="9">
        <v>4</v>
      </c>
      <c r="N11" s="9"/>
    </row>
    <row r="12" spans="1:14" x14ac:dyDescent="0.3">
      <c r="A12" t="s">
        <v>39</v>
      </c>
      <c r="B12">
        <v>1</v>
      </c>
      <c r="C12" s="2">
        <v>15</v>
      </c>
      <c r="D12" s="2">
        <f t="shared" si="0"/>
        <v>15</v>
      </c>
      <c r="G12" t="s">
        <v>62</v>
      </c>
      <c r="H12" t="s">
        <v>60</v>
      </c>
      <c r="I12">
        <v>1</v>
      </c>
      <c r="J12" s="9">
        <v>15</v>
      </c>
      <c r="N12" s="9"/>
    </row>
    <row r="13" spans="1:14" x14ac:dyDescent="0.3">
      <c r="A13" t="s">
        <v>112</v>
      </c>
      <c r="B13">
        <v>2</v>
      </c>
      <c r="C13" s="2">
        <v>4</v>
      </c>
      <c r="D13" s="2">
        <f t="shared" si="0"/>
        <v>8</v>
      </c>
      <c r="G13" t="s">
        <v>111</v>
      </c>
      <c r="H13" t="s">
        <v>112</v>
      </c>
      <c r="I13">
        <v>2</v>
      </c>
      <c r="J13" s="9">
        <v>8</v>
      </c>
      <c r="N13" s="9"/>
    </row>
    <row r="14" spans="1:14" x14ac:dyDescent="0.3">
      <c r="A14" t="s">
        <v>311</v>
      </c>
      <c r="B14">
        <v>1</v>
      </c>
      <c r="C14" s="2">
        <v>7</v>
      </c>
      <c r="D14" s="2">
        <f t="shared" si="0"/>
        <v>7</v>
      </c>
      <c r="E14" t="s">
        <v>437</v>
      </c>
      <c r="G14" t="s">
        <v>61</v>
      </c>
      <c r="H14" t="s">
        <v>329</v>
      </c>
      <c r="I14">
        <v>1</v>
      </c>
      <c r="J14" s="9">
        <v>7</v>
      </c>
      <c r="N14" s="9"/>
    </row>
    <row r="15" spans="1:14" x14ac:dyDescent="0.3">
      <c r="A15" t="s">
        <v>158</v>
      </c>
      <c r="B15">
        <v>1</v>
      </c>
      <c r="C15" s="2">
        <v>13</v>
      </c>
      <c r="D15" s="2">
        <f t="shared" si="0"/>
        <v>13</v>
      </c>
      <c r="G15" t="s">
        <v>158</v>
      </c>
      <c r="H15" t="s">
        <v>60</v>
      </c>
      <c r="I15">
        <v>1</v>
      </c>
      <c r="J15" s="9">
        <v>13</v>
      </c>
      <c r="N15" s="9"/>
    </row>
    <row r="16" spans="1:14" x14ac:dyDescent="0.3">
      <c r="A16" t="s">
        <v>232</v>
      </c>
      <c r="B16">
        <v>1</v>
      </c>
      <c r="C16" s="2">
        <v>5</v>
      </c>
      <c r="D16" s="2">
        <f t="shared" si="0"/>
        <v>5</v>
      </c>
      <c r="E16" t="s">
        <v>437</v>
      </c>
      <c r="G16" t="s">
        <v>56</v>
      </c>
      <c r="H16" t="s">
        <v>232</v>
      </c>
      <c r="I16">
        <v>1</v>
      </c>
      <c r="J16" s="9">
        <v>5</v>
      </c>
      <c r="N16" s="9"/>
    </row>
    <row r="17" spans="1:14" ht="15" thickBot="1" x14ac:dyDescent="0.35">
      <c r="A17" t="s">
        <v>57</v>
      </c>
      <c r="B17">
        <v>1</v>
      </c>
      <c r="C17" s="2">
        <v>5</v>
      </c>
      <c r="D17" s="8">
        <f t="shared" si="0"/>
        <v>5</v>
      </c>
      <c r="E17" s="11" t="s">
        <v>437</v>
      </c>
      <c r="G17" t="s">
        <v>56</v>
      </c>
      <c r="H17" t="s">
        <v>57</v>
      </c>
      <c r="I17">
        <v>1</v>
      </c>
      <c r="J17" s="10">
        <v>5</v>
      </c>
      <c r="N17" s="9"/>
    </row>
    <row r="18" spans="1:14" ht="15" thickTop="1" x14ac:dyDescent="0.3">
      <c r="D18" s="2">
        <f>SUM(D4:D17)</f>
        <v>126</v>
      </c>
      <c r="E18" s="9">
        <v>14</v>
      </c>
      <c r="J18" s="9">
        <f>SUM(J4:J17)</f>
        <v>126</v>
      </c>
      <c r="N18" s="9"/>
    </row>
    <row r="19" spans="1:14" x14ac:dyDescent="0.3">
      <c r="N19" s="9"/>
    </row>
    <row r="20" spans="1:14" x14ac:dyDescent="0.3">
      <c r="A20" t="s">
        <v>350</v>
      </c>
      <c r="B20">
        <v>1</v>
      </c>
      <c r="C20" s="2">
        <v>22</v>
      </c>
      <c r="D20" s="2">
        <f>B20*C20</f>
        <v>22</v>
      </c>
      <c r="E20" t="s">
        <v>433</v>
      </c>
      <c r="G20" t="s">
        <v>71</v>
      </c>
      <c r="H20" t="s">
        <v>67</v>
      </c>
      <c r="I20">
        <v>1</v>
      </c>
      <c r="J20" s="9">
        <v>22</v>
      </c>
      <c r="N20" s="9"/>
    </row>
    <row r="21" spans="1:14" x14ac:dyDescent="0.3">
      <c r="A21" t="s">
        <v>216</v>
      </c>
      <c r="B21">
        <v>1</v>
      </c>
      <c r="C21" s="2">
        <v>15</v>
      </c>
      <c r="D21" s="2">
        <f t="shared" ref="D21:D38" si="1">B21*C21</f>
        <v>15</v>
      </c>
      <c r="G21" t="s">
        <v>66</v>
      </c>
      <c r="H21" t="s">
        <v>72</v>
      </c>
      <c r="I21">
        <v>1</v>
      </c>
      <c r="J21" s="9">
        <v>15</v>
      </c>
      <c r="N21" s="9"/>
    </row>
    <row r="22" spans="1:14" x14ac:dyDescent="0.3">
      <c r="A22" t="s">
        <v>336</v>
      </c>
      <c r="B22">
        <v>1</v>
      </c>
      <c r="C22" s="2">
        <v>17</v>
      </c>
      <c r="D22" s="2">
        <f t="shared" si="1"/>
        <v>17</v>
      </c>
      <c r="G22" t="s">
        <v>73</v>
      </c>
      <c r="H22" t="s">
        <v>74</v>
      </c>
      <c r="I22">
        <v>3</v>
      </c>
      <c r="J22" s="9">
        <v>45</v>
      </c>
      <c r="N22" s="9"/>
    </row>
    <row r="23" spans="1:14" x14ac:dyDescent="0.3">
      <c r="A23" t="s">
        <v>33</v>
      </c>
      <c r="B23">
        <v>2</v>
      </c>
      <c r="C23" s="2">
        <v>14</v>
      </c>
      <c r="D23" s="2">
        <f t="shared" si="1"/>
        <v>28</v>
      </c>
      <c r="G23" t="s">
        <v>25</v>
      </c>
      <c r="N23" s="9"/>
    </row>
    <row r="24" spans="1:14" x14ac:dyDescent="0.3">
      <c r="A24" t="s">
        <v>42</v>
      </c>
      <c r="B24">
        <v>3</v>
      </c>
      <c r="C24" s="2">
        <v>25</v>
      </c>
      <c r="D24" s="2">
        <f t="shared" si="1"/>
        <v>75</v>
      </c>
      <c r="F24" s="7" t="s">
        <v>435</v>
      </c>
      <c r="G24" t="s">
        <v>76</v>
      </c>
      <c r="H24" t="s">
        <v>60</v>
      </c>
      <c r="I24">
        <v>3</v>
      </c>
      <c r="J24" s="9">
        <v>75</v>
      </c>
      <c r="N24" s="9"/>
    </row>
    <row r="25" spans="1:14" x14ac:dyDescent="0.3">
      <c r="A25" t="s">
        <v>127</v>
      </c>
      <c r="B25">
        <v>2</v>
      </c>
      <c r="C25" s="2">
        <v>23</v>
      </c>
      <c r="D25" s="2">
        <f t="shared" si="1"/>
        <v>46</v>
      </c>
      <c r="G25" t="s">
        <v>21</v>
      </c>
      <c r="H25" t="s">
        <v>177</v>
      </c>
      <c r="I25">
        <v>2</v>
      </c>
      <c r="J25" s="9">
        <v>46</v>
      </c>
      <c r="N25" s="9"/>
    </row>
    <row r="26" spans="1:14" x14ac:dyDescent="0.3">
      <c r="A26" t="s">
        <v>24</v>
      </c>
      <c r="B26">
        <v>1</v>
      </c>
      <c r="C26" s="2">
        <v>12</v>
      </c>
      <c r="D26" s="2">
        <f t="shared" si="1"/>
        <v>12</v>
      </c>
      <c r="G26" t="s">
        <v>77</v>
      </c>
      <c r="H26" t="s">
        <v>80</v>
      </c>
      <c r="I26">
        <v>2</v>
      </c>
      <c r="J26" s="9">
        <v>25</v>
      </c>
      <c r="N26" s="9"/>
    </row>
    <row r="27" spans="1:14" x14ac:dyDescent="0.3">
      <c r="A27" t="s">
        <v>155</v>
      </c>
      <c r="B27">
        <v>1</v>
      </c>
      <c r="C27" s="2">
        <v>14</v>
      </c>
      <c r="D27" s="2">
        <f t="shared" si="1"/>
        <v>14</v>
      </c>
      <c r="G27" t="s">
        <v>155</v>
      </c>
      <c r="H27" t="s">
        <v>60</v>
      </c>
      <c r="I27">
        <v>1</v>
      </c>
      <c r="J27" s="9">
        <v>14</v>
      </c>
      <c r="N27" s="9"/>
    </row>
    <row r="28" spans="1:14" x14ac:dyDescent="0.3">
      <c r="A28" t="s">
        <v>202</v>
      </c>
      <c r="B28">
        <v>1</v>
      </c>
      <c r="C28" s="2">
        <v>35</v>
      </c>
      <c r="D28" s="2">
        <f t="shared" si="1"/>
        <v>35</v>
      </c>
      <c r="G28" t="s">
        <v>235</v>
      </c>
      <c r="H28" t="s">
        <v>236</v>
      </c>
      <c r="I28">
        <v>1</v>
      </c>
      <c r="J28" s="9">
        <v>35</v>
      </c>
      <c r="N28" s="9"/>
    </row>
    <row r="29" spans="1:14" x14ac:dyDescent="0.3">
      <c r="A29" t="s">
        <v>43</v>
      </c>
      <c r="B29">
        <v>1</v>
      </c>
      <c r="C29" s="2">
        <v>7</v>
      </c>
      <c r="D29" s="2">
        <f t="shared" si="1"/>
        <v>7</v>
      </c>
      <c r="G29" t="s">
        <v>83</v>
      </c>
      <c r="H29" t="s">
        <v>84</v>
      </c>
      <c r="I29">
        <v>1</v>
      </c>
      <c r="J29" s="9">
        <v>7</v>
      </c>
      <c r="N29" s="9"/>
    </row>
    <row r="30" spans="1:14" x14ac:dyDescent="0.3">
      <c r="A30" t="s">
        <v>45</v>
      </c>
      <c r="B30">
        <v>1</v>
      </c>
      <c r="C30" s="2">
        <v>12</v>
      </c>
      <c r="D30" s="2">
        <f t="shared" si="1"/>
        <v>12</v>
      </c>
      <c r="E30" t="s">
        <v>277</v>
      </c>
      <c r="F30" s="7" t="s">
        <v>46</v>
      </c>
      <c r="G30" t="s">
        <v>77</v>
      </c>
      <c r="H30" t="s">
        <v>79</v>
      </c>
      <c r="I30">
        <v>1</v>
      </c>
      <c r="J30" s="9">
        <v>12</v>
      </c>
      <c r="N30" s="9"/>
    </row>
    <row r="31" spans="1:14" x14ac:dyDescent="0.3">
      <c r="A31" t="s">
        <v>103</v>
      </c>
      <c r="B31">
        <v>1</v>
      </c>
      <c r="C31" s="2">
        <v>17</v>
      </c>
      <c r="D31" s="2">
        <f t="shared" si="1"/>
        <v>17</v>
      </c>
      <c r="E31" t="s">
        <v>434</v>
      </c>
      <c r="F31" s="7" t="s">
        <v>104</v>
      </c>
      <c r="G31" t="s">
        <v>66</v>
      </c>
      <c r="H31" t="s">
        <v>113</v>
      </c>
      <c r="I31">
        <v>1</v>
      </c>
      <c r="J31" s="9">
        <v>17</v>
      </c>
      <c r="N31" s="9"/>
    </row>
    <row r="32" spans="1:14" x14ac:dyDescent="0.3">
      <c r="A32" t="s">
        <v>189</v>
      </c>
      <c r="B32">
        <v>1</v>
      </c>
      <c r="C32" s="2">
        <v>25</v>
      </c>
      <c r="D32" s="2">
        <f t="shared" si="1"/>
        <v>25</v>
      </c>
      <c r="G32" t="s">
        <v>68</v>
      </c>
      <c r="H32" t="s">
        <v>234</v>
      </c>
      <c r="I32">
        <v>1</v>
      </c>
      <c r="J32" s="9">
        <v>25</v>
      </c>
      <c r="N32" s="9"/>
    </row>
    <row r="33" spans="1:14" x14ac:dyDescent="0.3">
      <c r="A33" t="s">
        <v>22</v>
      </c>
      <c r="B33">
        <v>1</v>
      </c>
      <c r="C33" s="2">
        <v>13</v>
      </c>
      <c r="D33" s="2">
        <f t="shared" si="1"/>
        <v>13</v>
      </c>
      <c r="G33" t="s">
        <v>25</v>
      </c>
      <c r="N33" s="9"/>
    </row>
    <row r="34" spans="1:14" x14ac:dyDescent="0.3">
      <c r="A34" t="s">
        <v>436</v>
      </c>
      <c r="B34">
        <v>2</v>
      </c>
      <c r="C34" s="2">
        <v>8</v>
      </c>
      <c r="D34" s="2">
        <f t="shared" si="1"/>
        <v>16</v>
      </c>
      <c r="G34" t="s">
        <v>77</v>
      </c>
      <c r="H34" t="s">
        <v>294</v>
      </c>
      <c r="I34">
        <v>2</v>
      </c>
      <c r="J34" s="9">
        <v>16</v>
      </c>
      <c r="N34" s="9"/>
    </row>
    <row r="35" spans="1:14" x14ac:dyDescent="0.3">
      <c r="A35" t="s">
        <v>36</v>
      </c>
      <c r="B35">
        <v>2</v>
      </c>
      <c r="C35" s="2">
        <v>25</v>
      </c>
      <c r="D35" s="2">
        <f t="shared" si="1"/>
        <v>50</v>
      </c>
      <c r="G35" t="s">
        <v>36</v>
      </c>
      <c r="H35" t="s">
        <v>60</v>
      </c>
      <c r="I35">
        <v>2</v>
      </c>
      <c r="J35" s="9">
        <v>50</v>
      </c>
      <c r="N35" s="9"/>
    </row>
    <row r="36" spans="1:14" x14ac:dyDescent="0.3">
      <c r="A36" t="s">
        <v>102</v>
      </c>
      <c r="B36">
        <v>1</v>
      </c>
      <c r="C36" s="2">
        <v>17</v>
      </c>
      <c r="D36" s="2">
        <f t="shared" si="1"/>
        <v>17</v>
      </c>
      <c r="G36" t="s">
        <v>117</v>
      </c>
      <c r="H36" t="s">
        <v>60</v>
      </c>
      <c r="I36">
        <v>1</v>
      </c>
      <c r="J36" s="9">
        <v>17</v>
      </c>
    </row>
    <row r="37" spans="1:14" x14ac:dyDescent="0.3">
      <c r="A37" t="s">
        <v>381</v>
      </c>
      <c r="B37">
        <v>1</v>
      </c>
      <c r="C37" s="2">
        <v>12</v>
      </c>
      <c r="D37" s="2">
        <f t="shared" si="1"/>
        <v>12</v>
      </c>
      <c r="G37" t="s">
        <v>77</v>
      </c>
      <c r="H37" t="s">
        <v>180</v>
      </c>
      <c r="I37">
        <v>1</v>
      </c>
      <c r="J37" s="9">
        <v>12</v>
      </c>
    </row>
    <row r="38" spans="1:14" ht="15" thickBot="1" x14ac:dyDescent="0.35">
      <c r="A38" t="s">
        <v>438</v>
      </c>
      <c r="B38">
        <v>1</v>
      </c>
      <c r="C38" s="2">
        <v>7</v>
      </c>
      <c r="D38" s="8">
        <f t="shared" si="1"/>
        <v>7</v>
      </c>
      <c r="E38" s="11"/>
      <c r="G38" t="s">
        <v>249</v>
      </c>
      <c r="H38" t="s">
        <v>250</v>
      </c>
      <c r="I38">
        <v>1</v>
      </c>
      <c r="J38" s="10">
        <v>7</v>
      </c>
    </row>
    <row r="39" spans="1:14" ht="15" thickTop="1" x14ac:dyDescent="0.3">
      <c r="D39" s="2">
        <f>SUM(D20:D38)</f>
        <v>440</v>
      </c>
      <c r="E39" s="9">
        <v>14.8</v>
      </c>
      <c r="J39" s="9">
        <f>SUM(J20:J38)</f>
        <v>440</v>
      </c>
    </row>
    <row r="41" spans="1:14" ht="15" thickBot="1" x14ac:dyDescent="0.35">
      <c r="A41" t="s">
        <v>91</v>
      </c>
      <c r="B41">
        <v>1</v>
      </c>
      <c r="C41" s="2">
        <v>20</v>
      </c>
      <c r="D41" s="8">
        <f>B41*C41</f>
        <v>20</v>
      </c>
      <c r="G41" t="s">
        <v>91</v>
      </c>
      <c r="H41" t="s">
        <v>60</v>
      </c>
      <c r="I41">
        <v>1</v>
      </c>
      <c r="J41" s="10">
        <v>20</v>
      </c>
    </row>
    <row r="42" spans="1:14" ht="15" thickTop="1" x14ac:dyDescent="0.3">
      <c r="D42" s="2">
        <f>D41</f>
        <v>20</v>
      </c>
      <c r="J42" s="9">
        <f>J41</f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72AEA-EADC-4C4D-BF3F-1AB0E0E9C4E2}">
  <dimension ref="A1:O28"/>
  <sheetViews>
    <sheetView workbookViewId="0"/>
  </sheetViews>
  <sheetFormatPr defaultRowHeight="14.4" x14ac:dyDescent="0.3"/>
  <cols>
    <col min="1" max="1" width="25.88671875" bestFit="1" customWidth="1"/>
    <col min="2" max="2" width="4.5546875" bestFit="1" customWidth="1"/>
    <col min="3" max="3" width="6.109375" bestFit="1" customWidth="1"/>
    <col min="4" max="4" width="6.5546875" style="2" bestFit="1" customWidth="1"/>
    <col min="5" max="5" width="7.5546875" style="2" bestFit="1" customWidth="1"/>
    <col min="6" max="6" width="11.5546875" customWidth="1"/>
  </cols>
  <sheetData>
    <row r="1" spans="1:15" ht="15" thickBot="1" x14ac:dyDescent="0.35">
      <c r="B1" s="1"/>
      <c r="C1" s="2"/>
      <c r="F1" s="3" t="s">
        <v>0</v>
      </c>
      <c r="G1" s="4">
        <f>E5+E13+E28</f>
        <v>358</v>
      </c>
    </row>
    <row r="2" spans="1:15" x14ac:dyDescent="0.3">
      <c r="C2" s="1"/>
      <c r="H2" t="s">
        <v>1</v>
      </c>
    </row>
    <row r="3" spans="1:15" x14ac:dyDescent="0.3">
      <c r="A3" s="3" t="s">
        <v>2</v>
      </c>
      <c r="B3" s="3" t="s">
        <v>3</v>
      </c>
      <c r="C3" s="5" t="s">
        <v>4</v>
      </c>
      <c r="D3" s="6" t="s">
        <v>5</v>
      </c>
      <c r="E3" s="6" t="s">
        <v>6</v>
      </c>
      <c r="F3" s="6" t="s">
        <v>7</v>
      </c>
      <c r="G3" s="6"/>
      <c r="H3" t="s">
        <v>8</v>
      </c>
      <c r="I3" t="s">
        <v>9</v>
      </c>
      <c r="J3" t="s">
        <v>10</v>
      </c>
      <c r="K3" t="s">
        <v>11</v>
      </c>
    </row>
    <row r="4" spans="1:15" ht="15" thickBot="1" x14ac:dyDescent="0.35">
      <c r="A4" t="s">
        <v>442</v>
      </c>
      <c r="B4">
        <v>750</v>
      </c>
      <c r="C4">
        <v>1</v>
      </c>
      <c r="D4" s="2">
        <v>55</v>
      </c>
      <c r="E4" s="8">
        <f>C4*D4</f>
        <v>55</v>
      </c>
      <c r="H4" t="s">
        <v>442</v>
      </c>
      <c r="I4" t="s">
        <v>55</v>
      </c>
      <c r="J4">
        <v>1</v>
      </c>
      <c r="K4" s="10">
        <v>55</v>
      </c>
      <c r="O4" s="9"/>
    </row>
    <row r="5" spans="1:15" ht="15" thickTop="1" x14ac:dyDescent="0.3">
      <c r="E5" s="2">
        <f>E4</f>
        <v>55</v>
      </c>
      <c r="K5" s="9">
        <f>K4</f>
        <v>55</v>
      </c>
      <c r="O5" s="9"/>
    </row>
    <row r="6" spans="1:15" x14ac:dyDescent="0.3">
      <c r="O6" s="9"/>
    </row>
    <row r="7" spans="1:15" x14ac:dyDescent="0.3">
      <c r="A7" t="s">
        <v>19</v>
      </c>
      <c r="C7">
        <v>1</v>
      </c>
      <c r="D7" s="2">
        <v>2</v>
      </c>
      <c r="E7" s="2">
        <f>C7*D7</f>
        <v>2</v>
      </c>
      <c r="H7" t="s">
        <v>63</v>
      </c>
      <c r="I7" t="s">
        <v>19</v>
      </c>
      <c r="J7">
        <v>1</v>
      </c>
      <c r="K7" s="9">
        <v>2</v>
      </c>
      <c r="O7" s="9"/>
    </row>
    <row r="8" spans="1:15" x14ac:dyDescent="0.3">
      <c r="A8" t="s">
        <v>441</v>
      </c>
      <c r="C8">
        <v>1</v>
      </c>
      <c r="D8" s="2">
        <v>12</v>
      </c>
      <c r="E8" s="2">
        <f t="shared" ref="E8:E12" si="0">C8*D8</f>
        <v>12</v>
      </c>
      <c r="H8" t="s">
        <v>441</v>
      </c>
      <c r="I8" t="s">
        <v>60</v>
      </c>
      <c r="J8">
        <v>1</v>
      </c>
      <c r="K8" s="9">
        <v>12</v>
      </c>
      <c r="O8" s="9"/>
    </row>
    <row r="9" spans="1:15" x14ac:dyDescent="0.3">
      <c r="A9" t="s">
        <v>38</v>
      </c>
      <c r="C9">
        <v>1</v>
      </c>
      <c r="D9" s="2">
        <v>14</v>
      </c>
      <c r="E9" s="2">
        <f t="shared" si="0"/>
        <v>14</v>
      </c>
      <c r="H9" t="s">
        <v>38</v>
      </c>
      <c r="I9" t="s">
        <v>60</v>
      </c>
      <c r="J9">
        <v>1</v>
      </c>
      <c r="K9" s="9">
        <v>14</v>
      </c>
      <c r="O9" s="9"/>
    </row>
    <row r="10" spans="1:15" x14ac:dyDescent="0.3">
      <c r="A10" t="s">
        <v>124</v>
      </c>
      <c r="C10">
        <v>1</v>
      </c>
      <c r="D10" s="2">
        <v>2</v>
      </c>
      <c r="E10" s="2">
        <f t="shared" si="0"/>
        <v>2</v>
      </c>
      <c r="H10" t="s">
        <v>63</v>
      </c>
      <c r="I10" t="s">
        <v>124</v>
      </c>
      <c r="J10">
        <v>1</v>
      </c>
      <c r="K10" s="9">
        <v>2</v>
      </c>
      <c r="O10" s="9"/>
    </row>
    <row r="11" spans="1:15" x14ac:dyDescent="0.3">
      <c r="A11" t="s">
        <v>380</v>
      </c>
      <c r="C11">
        <v>1</v>
      </c>
      <c r="D11" s="2">
        <v>7</v>
      </c>
      <c r="E11" s="2">
        <f t="shared" si="0"/>
        <v>7</v>
      </c>
      <c r="F11" t="s">
        <v>448</v>
      </c>
      <c r="H11" t="s">
        <v>16</v>
      </c>
      <c r="I11" t="s">
        <v>60</v>
      </c>
      <c r="J11">
        <v>1</v>
      </c>
      <c r="K11" s="9">
        <v>7</v>
      </c>
      <c r="O11" s="9"/>
    </row>
    <row r="12" spans="1:15" ht="15" thickBot="1" x14ac:dyDescent="0.35">
      <c r="A12" t="s">
        <v>449</v>
      </c>
      <c r="C12">
        <v>1</v>
      </c>
      <c r="D12" s="2">
        <v>7</v>
      </c>
      <c r="E12" s="8">
        <f t="shared" si="0"/>
        <v>7</v>
      </c>
      <c r="F12" s="11" t="s">
        <v>448</v>
      </c>
      <c r="H12" t="s">
        <v>61</v>
      </c>
      <c r="I12" t="s">
        <v>173</v>
      </c>
      <c r="J12">
        <v>1</v>
      </c>
      <c r="K12" s="10">
        <v>7</v>
      </c>
      <c r="O12" s="9"/>
    </row>
    <row r="13" spans="1:15" ht="15" thickTop="1" x14ac:dyDescent="0.3">
      <c r="E13" s="2">
        <f>SUM(E7:E12)</f>
        <v>44</v>
      </c>
      <c r="F13" s="9">
        <v>2.8</v>
      </c>
      <c r="K13" s="9">
        <f>SUM(K7:K12)</f>
        <v>44</v>
      </c>
      <c r="O13" s="9"/>
    </row>
    <row r="14" spans="1:15" x14ac:dyDescent="0.3">
      <c r="O14" s="9"/>
    </row>
    <row r="15" spans="1:15" x14ac:dyDescent="0.3">
      <c r="A15" t="s">
        <v>36</v>
      </c>
      <c r="C15">
        <v>1</v>
      </c>
      <c r="D15" s="2">
        <v>25</v>
      </c>
      <c r="E15" s="2">
        <f>C15*D15</f>
        <v>25</v>
      </c>
      <c r="H15" t="s">
        <v>36</v>
      </c>
      <c r="I15" t="s">
        <v>60</v>
      </c>
      <c r="J15">
        <v>1</v>
      </c>
      <c r="K15" s="9">
        <v>25</v>
      </c>
      <c r="O15" s="9"/>
    </row>
    <row r="16" spans="1:15" x14ac:dyDescent="0.3">
      <c r="A16" t="s">
        <v>43</v>
      </c>
      <c r="C16">
        <v>1</v>
      </c>
      <c r="D16" s="2">
        <v>7</v>
      </c>
      <c r="E16" s="2">
        <f t="shared" ref="E16:E27" si="1">C16*D16</f>
        <v>7</v>
      </c>
      <c r="H16" t="s">
        <v>83</v>
      </c>
      <c r="I16" t="s">
        <v>84</v>
      </c>
      <c r="J16">
        <v>1</v>
      </c>
      <c r="K16" s="9">
        <v>7</v>
      </c>
      <c r="O16" s="9"/>
    </row>
    <row r="17" spans="1:15" x14ac:dyDescent="0.3">
      <c r="A17" t="s">
        <v>275</v>
      </c>
      <c r="C17">
        <v>2</v>
      </c>
      <c r="D17" s="2">
        <v>18</v>
      </c>
      <c r="E17" s="2">
        <f t="shared" si="1"/>
        <v>36</v>
      </c>
      <c r="F17" t="s">
        <v>440</v>
      </c>
      <c r="H17" t="s">
        <v>293</v>
      </c>
      <c r="I17" t="s">
        <v>60</v>
      </c>
      <c r="J17">
        <v>2</v>
      </c>
      <c r="K17" s="9">
        <v>36</v>
      </c>
      <c r="O17" s="9"/>
    </row>
    <row r="18" spans="1:15" x14ac:dyDescent="0.3">
      <c r="A18" t="s">
        <v>201</v>
      </c>
      <c r="C18">
        <v>1</v>
      </c>
      <c r="D18" s="2">
        <v>12</v>
      </c>
      <c r="E18" s="2">
        <f t="shared" si="1"/>
        <v>12</v>
      </c>
      <c r="H18" t="s">
        <v>77</v>
      </c>
      <c r="I18" t="s">
        <v>78</v>
      </c>
      <c r="J18">
        <v>1</v>
      </c>
      <c r="K18" s="9">
        <v>12</v>
      </c>
      <c r="O18" s="9"/>
    </row>
    <row r="19" spans="1:15" x14ac:dyDescent="0.3">
      <c r="A19" t="s">
        <v>99</v>
      </c>
      <c r="C19">
        <v>1</v>
      </c>
      <c r="D19" s="2">
        <v>22</v>
      </c>
      <c r="E19" s="2">
        <f t="shared" si="1"/>
        <v>22</v>
      </c>
      <c r="H19" t="s">
        <v>99</v>
      </c>
      <c r="I19" t="s">
        <v>60</v>
      </c>
      <c r="J19">
        <v>1</v>
      </c>
      <c r="K19" s="9">
        <v>22</v>
      </c>
      <c r="O19" s="9"/>
    </row>
    <row r="20" spans="1:15" x14ac:dyDescent="0.3">
      <c r="A20" t="s">
        <v>443</v>
      </c>
      <c r="C20">
        <v>1</v>
      </c>
      <c r="D20" s="2">
        <v>11</v>
      </c>
      <c r="E20" s="2">
        <f t="shared" si="1"/>
        <v>11</v>
      </c>
      <c r="F20" t="s">
        <v>261</v>
      </c>
      <c r="G20" t="s">
        <v>444</v>
      </c>
      <c r="H20" t="s">
        <v>450</v>
      </c>
      <c r="I20" t="s">
        <v>60</v>
      </c>
      <c r="J20">
        <v>1</v>
      </c>
      <c r="K20" s="9">
        <v>11</v>
      </c>
      <c r="O20" s="9"/>
    </row>
    <row r="21" spans="1:15" x14ac:dyDescent="0.3">
      <c r="A21" t="s">
        <v>105</v>
      </c>
      <c r="C21">
        <v>1</v>
      </c>
      <c r="D21" s="2">
        <v>12</v>
      </c>
      <c r="E21" s="2">
        <f t="shared" si="1"/>
        <v>12</v>
      </c>
      <c r="F21" t="s">
        <v>260</v>
      </c>
      <c r="H21" t="s">
        <v>105</v>
      </c>
      <c r="I21" t="s">
        <v>60</v>
      </c>
      <c r="J21">
        <v>1</v>
      </c>
      <c r="K21" s="9">
        <v>12</v>
      </c>
      <c r="O21" s="9"/>
    </row>
    <row r="22" spans="1:15" x14ac:dyDescent="0.3">
      <c r="A22" t="s">
        <v>202</v>
      </c>
      <c r="C22">
        <v>1</v>
      </c>
      <c r="D22" s="2">
        <v>35</v>
      </c>
      <c r="E22" s="2">
        <f t="shared" si="1"/>
        <v>35</v>
      </c>
      <c r="F22" t="s">
        <v>445</v>
      </c>
      <c r="H22" t="s">
        <v>235</v>
      </c>
      <c r="I22" t="s">
        <v>236</v>
      </c>
      <c r="J22">
        <v>1</v>
      </c>
      <c r="K22" s="9">
        <v>35</v>
      </c>
      <c r="O22" s="9"/>
    </row>
    <row r="23" spans="1:15" x14ac:dyDescent="0.3">
      <c r="A23" t="s">
        <v>446</v>
      </c>
      <c r="C23">
        <v>1</v>
      </c>
      <c r="D23" s="2">
        <v>15</v>
      </c>
      <c r="E23" s="2">
        <f t="shared" si="1"/>
        <v>15</v>
      </c>
      <c r="F23" t="s">
        <v>447</v>
      </c>
      <c r="H23" t="s">
        <v>66</v>
      </c>
      <c r="I23" t="s">
        <v>114</v>
      </c>
      <c r="J23">
        <v>1</v>
      </c>
      <c r="K23" s="9">
        <v>15</v>
      </c>
      <c r="O23" s="9"/>
    </row>
    <row r="24" spans="1:15" x14ac:dyDescent="0.3">
      <c r="A24" t="s">
        <v>271</v>
      </c>
      <c r="C24">
        <v>1</v>
      </c>
      <c r="D24" s="2">
        <v>20</v>
      </c>
      <c r="E24" s="2">
        <f t="shared" si="1"/>
        <v>20</v>
      </c>
      <c r="F24" t="s">
        <v>346</v>
      </c>
      <c r="H24" t="s">
        <v>116</v>
      </c>
      <c r="I24" t="s">
        <v>60</v>
      </c>
      <c r="J24">
        <v>1</v>
      </c>
      <c r="K24" s="9">
        <v>20</v>
      </c>
    </row>
    <row r="25" spans="1:15" x14ac:dyDescent="0.3">
      <c r="A25" t="s">
        <v>304</v>
      </c>
      <c r="C25">
        <v>1</v>
      </c>
      <c r="D25" s="2">
        <v>20</v>
      </c>
      <c r="E25" s="2">
        <f t="shared" si="1"/>
        <v>20</v>
      </c>
      <c r="F25" t="s">
        <v>346</v>
      </c>
      <c r="H25" t="s">
        <v>86</v>
      </c>
      <c r="I25" t="s">
        <v>60</v>
      </c>
      <c r="J25">
        <v>1</v>
      </c>
      <c r="K25" s="9">
        <v>20</v>
      </c>
    </row>
    <row r="26" spans="1:15" x14ac:dyDescent="0.3">
      <c r="A26" t="s">
        <v>126</v>
      </c>
      <c r="C26">
        <v>1</v>
      </c>
      <c r="D26" s="2">
        <v>20</v>
      </c>
      <c r="E26" s="2">
        <f t="shared" si="1"/>
        <v>20</v>
      </c>
      <c r="F26" t="s">
        <v>346</v>
      </c>
      <c r="H26" t="s">
        <v>117</v>
      </c>
      <c r="I26" t="s">
        <v>60</v>
      </c>
      <c r="J26">
        <v>1</v>
      </c>
      <c r="K26" s="9">
        <v>20</v>
      </c>
    </row>
    <row r="27" spans="1:15" ht="15" thickBot="1" x14ac:dyDescent="0.35">
      <c r="A27" t="s">
        <v>159</v>
      </c>
      <c r="C27">
        <v>1</v>
      </c>
      <c r="D27" s="2">
        <v>24</v>
      </c>
      <c r="E27" s="8">
        <f t="shared" si="1"/>
        <v>24</v>
      </c>
      <c r="F27" s="11"/>
      <c r="H27" t="s">
        <v>71</v>
      </c>
      <c r="I27" t="s">
        <v>178</v>
      </c>
      <c r="J27">
        <v>1</v>
      </c>
      <c r="K27" s="10">
        <v>24</v>
      </c>
    </row>
    <row r="28" spans="1:15" ht="15" thickTop="1" x14ac:dyDescent="0.3">
      <c r="E28" s="2">
        <f>SUM(E15:E27)</f>
        <v>259</v>
      </c>
      <c r="F28" s="9">
        <v>70.2</v>
      </c>
      <c r="K28" s="9">
        <f>SUM(K15:K27)</f>
        <v>259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FCE2-8F2C-40B9-9AF2-085CA2995B4C}">
  <dimension ref="A1:N28"/>
  <sheetViews>
    <sheetView workbookViewId="0"/>
  </sheetViews>
  <sheetFormatPr defaultRowHeight="14.4" x14ac:dyDescent="0.3"/>
  <cols>
    <col min="1" max="1" width="29" bestFit="1" customWidth="1"/>
    <col min="2" max="2" width="6.109375" bestFit="1" customWidth="1"/>
    <col min="3" max="3" width="6.5546875" style="2" bestFit="1" customWidth="1"/>
    <col min="4" max="4" width="7.5546875" style="2" bestFit="1" customWidth="1"/>
    <col min="5" max="5" width="11.44140625" customWidth="1"/>
    <col min="6" max="6" width="10" customWidth="1"/>
  </cols>
  <sheetData>
    <row r="1" spans="1:14" ht="15" thickBot="1" x14ac:dyDescent="0.35">
      <c r="B1" s="2"/>
      <c r="E1" s="3" t="s">
        <v>0</v>
      </c>
      <c r="F1" s="4">
        <f>D6+D28</f>
        <v>487</v>
      </c>
    </row>
    <row r="2" spans="1:14" x14ac:dyDescent="0.3">
      <c r="B2" s="1"/>
      <c r="G2" t="s">
        <v>1</v>
      </c>
    </row>
    <row r="3" spans="1:14" x14ac:dyDescent="0.3">
      <c r="A3" s="3" t="s">
        <v>2</v>
      </c>
      <c r="B3" s="5" t="s">
        <v>4</v>
      </c>
      <c r="C3" s="6" t="s">
        <v>5</v>
      </c>
      <c r="D3" s="6" t="s">
        <v>6</v>
      </c>
      <c r="E3" s="6" t="s">
        <v>7</v>
      </c>
      <c r="F3" s="6"/>
      <c r="G3" t="s">
        <v>8</v>
      </c>
      <c r="H3" t="s">
        <v>9</v>
      </c>
      <c r="I3" t="s">
        <v>10</v>
      </c>
      <c r="J3" t="s">
        <v>11</v>
      </c>
    </row>
    <row r="4" spans="1:14" x14ac:dyDescent="0.3">
      <c r="A4" t="s">
        <v>20</v>
      </c>
      <c r="B4">
        <v>1</v>
      </c>
      <c r="C4" s="2">
        <v>2</v>
      </c>
      <c r="D4" s="2">
        <f>B4*C4</f>
        <v>2</v>
      </c>
      <c r="G4" t="s">
        <v>63</v>
      </c>
      <c r="H4" t="s">
        <v>20</v>
      </c>
      <c r="I4">
        <v>1</v>
      </c>
      <c r="J4" s="9">
        <v>2</v>
      </c>
      <c r="N4" s="9"/>
    </row>
    <row r="5" spans="1:14" ht="15" thickBot="1" x14ac:dyDescent="0.35">
      <c r="A5" t="s">
        <v>32</v>
      </c>
      <c r="B5">
        <v>1</v>
      </c>
      <c r="C5" s="2">
        <v>4</v>
      </c>
      <c r="D5" s="8">
        <f>B5*C5</f>
        <v>4</v>
      </c>
      <c r="G5" t="s">
        <v>32</v>
      </c>
      <c r="H5" t="s">
        <v>64</v>
      </c>
      <c r="I5">
        <v>1</v>
      </c>
      <c r="J5" s="10">
        <v>4</v>
      </c>
      <c r="N5" s="9"/>
    </row>
    <row r="6" spans="1:14" ht="15" thickTop="1" x14ac:dyDescent="0.3">
      <c r="D6" s="2">
        <f>SUM(D4:D5)</f>
        <v>6</v>
      </c>
      <c r="J6" s="9">
        <f>SUM(J4:J5)</f>
        <v>6</v>
      </c>
      <c r="N6" s="9"/>
    </row>
    <row r="7" spans="1:14" x14ac:dyDescent="0.3">
      <c r="N7" s="9"/>
    </row>
    <row r="8" spans="1:14" x14ac:dyDescent="0.3">
      <c r="A8" t="s">
        <v>33</v>
      </c>
      <c r="B8">
        <v>4</v>
      </c>
      <c r="C8" s="2">
        <v>14</v>
      </c>
      <c r="D8" s="2">
        <f>B8*C8</f>
        <v>56</v>
      </c>
      <c r="E8" t="s">
        <v>277</v>
      </c>
      <c r="F8" s="7" t="s">
        <v>343</v>
      </c>
      <c r="G8" t="s">
        <v>73</v>
      </c>
      <c r="H8" t="s">
        <v>74</v>
      </c>
      <c r="I8">
        <v>4</v>
      </c>
      <c r="J8" s="9">
        <v>56</v>
      </c>
      <c r="N8" s="9"/>
    </row>
    <row r="9" spans="1:14" x14ac:dyDescent="0.3">
      <c r="A9" t="s">
        <v>23</v>
      </c>
      <c r="B9">
        <v>1</v>
      </c>
      <c r="C9" s="2">
        <v>13</v>
      </c>
      <c r="D9" s="2">
        <f t="shared" ref="D9:D27" si="0">B9*C9</f>
        <v>13</v>
      </c>
      <c r="G9" t="s">
        <v>77</v>
      </c>
      <c r="H9" t="s">
        <v>79</v>
      </c>
      <c r="I9">
        <v>1</v>
      </c>
      <c r="J9" s="9">
        <v>13</v>
      </c>
      <c r="N9" s="9"/>
    </row>
    <row r="10" spans="1:14" x14ac:dyDescent="0.3">
      <c r="A10" t="s">
        <v>305</v>
      </c>
      <c r="B10">
        <v>1</v>
      </c>
      <c r="C10" s="2">
        <v>19</v>
      </c>
      <c r="D10" s="2">
        <f t="shared" si="0"/>
        <v>19</v>
      </c>
      <c r="G10" t="s">
        <v>96</v>
      </c>
      <c r="H10" t="s">
        <v>60</v>
      </c>
      <c r="I10">
        <v>1</v>
      </c>
      <c r="J10" s="9">
        <v>19</v>
      </c>
      <c r="N10" s="9"/>
    </row>
    <row r="11" spans="1:14" x14ac:dyDescent="0.3">
      <c r="A11" t="s">
        <v>121</v>
      </c>
      <c r="B11">
        <v>1</v>
      </c>
      <c r="C11" s="2">
        <v>7</v>
      </c>
      <c r="D11" s="2">
        <f t="shared" si="0"/>
        <v>7</v>
      </c>
      <c r="G11" t="s">
        <v>121</v>
      </c>
      <c r="H11" t="s">
        <v>60</v>
      </c>
      <c r="I11">
        <v>1</v>
      </c>
      <c r="J11" s="9">
        <v>7</v>
      </c>
      <c r="N11" s="9"/>
    </row>
    <row r="12" spans="1:14" x14ac:dyDescent="0.3">
      <c r="A12" t="s">
        <v>275</v>
      </c>
      <c r="B12">
        <v>1</v>
      </c>
      <c r="C12" s="2">
        <v>18</v>
      </c>
      <c r="D12" s="2">
        <f t="shared" si="0"/>
        <v>18</v>
      </c>
      <c r="G12" t="s">
        <v>293</v>
      </c>
      <c r="H12" t="s">
        <v>60</v>
      </c>
      <c r="I12">
        <v>1</v>
      </c>
      <c r="J12" s="9">
        <v>18</v>
      </c>
      <c r="N12" s="9"/>
    </row>
    <row r="13" spans="1:14" x14ac:dyDescent="0.3">
      <c r="A13" t="s">
        <v>299</v>
      </c>
      <c r="B13">
        <v>1</v>
      </c>
      <c r="C13" s="2">
        <v>15</v>
      </c>
      <c r="D13" s="2">
        <f t="shared" si="0"/>
        <v>15</v>
      </c>
      <c r="E13" t="s">
        <v>434</v>
      </c>
      <c r="F13" s="7" t="s">
        <v>349</v>
      </c>
      <c r="G13" t="s">
        <v>66</v>
      </c>
      <c r="H13" t="s">
        <v>115</v>
      </c>
      <c r="I13">
        <v>1</v>
      </c>
      <c r="J13" s="9">
        <v>15</v>
      </c>
      <c r="N13" s="9"/>
    </row>
    <row r="14" spans="1:14" x14ac:dyDescent="0.3">
      <c r="A14" t="s">
        <v>156</v>
      </c>
      <c r="B14">
        <v>1</v>
      </c>
      <c r="C14" s="2">
        <v>18</v>
      </c>
      <c r="D14" s="2">
        <f t="shared" si="0"/>
        <v>18</v>
      </c>
      <c r="F14" s="7" t="s">
        <v>157</v>
      </c>
      <c r="G14" t="s">
        <v>178</v>
      </c>
      <c r="H14" t="s">
        <v>182</v>
      </c>
      <c r="I14">
        <v>1</v>
      </c>
      <c r="J14" s="9">
        <v>18</v>
      </c>
      <c r="N14" s="9"/>
    </row>
    <row r="15" spans="1:14" x14ac:dyDescent="0.3">
      <c r="A15" t="s">
        <v>309</v>
      </c>
      <c r="B15">
        <v>3</v>
      </c>
      <c r="C15" s="2">
        <v>15</v>
      </c>
      <c r="D15" s="2">
        <f t="shared" si="0"/>
        <v>45</v>
      </c>
      <c r="E15" t="s">
        <v>277</v>
      </c>
      <c r="F15" s="7" t="s">
        <v>349</v>
      </c>
      <c r="G15" t="s">
        <v>67</v>
      </c>
      <c r="H15" t="s">
        <v>333</v>
      </c>
      <c r="I15">
        <v>3</v>
      </c>
      <c r="J15" s="9">
        <v>45</v>
      </c>
      <c r="N15" s="9"/>
    </row>
    <row r="16" spans="1:14" x14ac:dyDescent="0.3">
      <c r="A16" t="s">
        <v>169</v>
      </c>
      <c r="B16">
        <v>1</v>
      </c>
      <c r="C16" s="2">
        <v>20</v>
      </c>
      <c r="D16" s="2">
        <f t="shared" si="0"/>
        <v>20</v>
      </c>
      <c r="G16" t="s">
        <v>177</v>
      </c>
      <c r="H16" t="s">
        <v>181</v>
      </c>
      <c r="I16">
        <v>1</v>
      </c>
      <c r="J16" s="9">
        <v>20</v>
      </c>
      <c r="N16" s="9"/>
    </row>
    <row r="17" spans="1:14" x14ac:dyDescent="0.3">
      <c r="A17" t="s">
        <v>451</v>
      </c>
      <c r="B17">
        <v>1</v>
      </c>
      <c r="C17" s="2">
        <v>14</v>
      </c>
      <c r="D17" s="2">
        <f t="shared" si="0"/>
        <v>14</v>
      </c>
      <c r="G17" t="s">
        <v>237</v>
      </c>
      <c r="H17" t="s">
        <v>456</v>
      </c>
      <c r="I17">
        <v>1</v>
      </c>
      <c r="J17" s="9">
        <v>14</v>
      </c>
      <c r="N17" s="9"/>
    </row>
    <row r="18" spans="1:14" x14ac:dyDescent="0.3">
      <c r="A18" t="s">
        <v>317</v>
      </c>
      <c r="B18">
        <v>1</v>
      </c>
      <c r="C18" s="2">
        <v>14</v>
      </c>
      <c r="D18" s="2">
        <f t="shared" si="0"/>
        <v>14</v>
      </c>
      <c r="G18" t="s">
        <v>83</v>
      </c>
      <c r="H18" t="s">
        <v>334</v>
      </c>
      <c r="I18">
        <v>1</v>
      </c>
      <c r="J18" s="9">
        <v>14</v>
      </c>
      <c r="N18" s="9"/>
    </row>
    <row r="19" spans="1:14" x14ac:dyDescent="0.3">
      <c r="A19" t="s">
        <v>99</v>
      </c>
      <c r="B19">
        <v>2</v>
      </c>
      <c r="C19" s="2">
        <v>22</v>
      </c>
      <c r="D19" s="2">
        <f t="shared" si="0"/>
        <v>44</v>
      </c>
      <c r="E19" t="s">
        <v>452</v>
      </c>
      <c r="G19" t="s">
        <v>99</v>
      </c>
      <c r="H19" t="s">
        <v>60</v>
      </c>
      <c r="I19">
        <v>2</v>
      </c>
      <c r="J19" s="9">
        <v>44</v>
      </c>
      <c r="N19" s="9"/>
    </row>
    <row r="20" spans="1:14" x14ac:dyDescent="0.3">
      <c r="A20" t="s">
        <v>24</v>
      </c>
      <c r="B20">
        <v>2</v>
      </c>
      <c r="C20" s="2">
        <v>12</v>
      </c>
      <c r="D20" s="2">
        <f t="shared" si="0"/>
        <v>24</v>
      </c>
      <c r="E20" t="s">
        <v>453</v>
      </c>
      <c r="G20" t="s">
        <v>77</v>
      </c>
      <c r="H20" t="s">
        <v>80</v>
      </c>
      <c r="I20">
        <v>2</v>
      </c>
      <c r="J20" s="9">
        <v>24</v>
      </c>
      <c r="N20" s="9"/>
    </row>
    <row r="21" spans="1:14" x14ac:dyDescent="0.3">
      <c r="A21" t="s">
        <v>92</v>
      </c>
      <c r="B21">
        <v>3</v>
      </c>
      <c r="C21" s="2">
        <v>17</v>
      </c>
      <c r="D21" s="2">
        <f t="shared" si="0"/>
        <v>51</v>
      </c>
      <c r="E21" t="s">
        <v>454</v>
      </c>
      <c r="G21" t="s">
        <v>116</v>
      </c>
      <c r="H21" t="s">
        <v>60</v>
      </c>
      <c r="I21">
        <v>3</v>
      </c>
      <c r="J21" s="9">
        <v>51</v>
      </c>
      <c r="N21" s="9"/>
    </row>
    <row r="22" spans="1:14" x14ac:dyDescent="0.3">
      <c r="A22" t="s">
        <v>127</v>
      </c>
      <c r="B22">
        <v>2</v>
      </c>
      <c r="C22" s="2">
        <v>23</v>
      </c>
      <c r="D22" s="2">
        <f t="shared" si="0"/>
        <v>46</v>
      </c>
      <c r="E22" t="s">
        <v>455</v>
      </c>
      <c r="G22" t="s">
        <v>21</v>
      </c>
      <c r="H22" t="s">
        <v>177</v>
      </c>
      <c r="I22">
        <v>3</v>
      </c>
      <c r="J22" s="9">
        <v>70</v>
      </c>
      <c r="N22" s="9"/>
    </row>
    <row r="23" spans="1:14" x14ac:dyDescent="0.3">
      <c r="A23" t="s">
        <v>196</v>
      </c>
      <c r="B23">
        <v>1</v>
      </c>
      <c r="C23" s="2">
        <v>13</v>
      </c>
      <c r="D23" s="2">
        <f t="shared" si="0"/>
        <v>13</v>
      </c>
      <c r="G23" t="s">
        <v>77</v>
      </c>
      <c r="H23" t="s">
        <v>78</v>
      </c>
      <c r="I23">
        <v>2</v>
      </c>
      <c r="J23" s="9">
        <v>25</v>
      </c>
      <c r="N23" s="9"/>
    </row>
    <row r="24" spans="1:14" x14ac:dyDescent="0.3">
      <c r="A24" t="s">
        <v>223</v>
      </c>
      <c r="B24">
        <v>1</v>
      </c>
      <c r="C24" s="2">
        <v>24</v>
      </c>
      <c r="D24" s="2">
        <f t="shared" si="0"/>
        <v>24</v>
      </c>
      <c r="G24" t="s">
        <v>25</v>
      </c>
    </row>
    <row r="25" spans="1:14" x14ac:dyDescent="0.3">
      <c r="A25" t="s">
        <v>201</v>
      </c>
      <c r="B25">
        <v>1</v>
      </c>
      <c r="C25" s="2">
        <v>12</v>
      </c>
      <c r="D25" s="2">
        <f t="shared" si="0"/>
        <v>12</v>
      </c>
      <c r="G25" t="s">
        <v>25</v>
      </c>
    </row>
    <row r="26" spans="1:14" x14ac:dyDescent="0.3">
      <c r="A26" t="s">
        <v>21</v>
      </c>
      <c r="B26">
        <v>1</v>
      </c>
      <c r="C26" s="2">
        <v>16</v>
      </c>
      <c r="D26" s="2">
        <f t="shared" si="0"/>
        <v>16</v>
      </c>
      <c r="G26" t="s">
        <v>21</v>
      </c>
      <c r="H26" t="s">
        <v>60</v>
      </c>
      <c r="I26">
        <v>1</v>
      </c>
      <c r="J26" s="9">
        <v>16</v>
      </c>
    </row>
    <row r="27" spans="1:14" ht="15" thickBot="1" x14ac:dyDescent="0.35">
      <c r="A27" t="s">
        <v>18</v>
      </c>
      <c r="B27">
        <v>1</v>
      </c>
      <c r="C27" s="2">
        <v>12</v>
      </c>
      <c r="D27" s="8">
        <f t="shared" si="0"/>
        <v>12</v>
      </c>
      <c r="E27" s="11"/>
      <c r="G27" t="s">
        <v>77</v>
      </c>
      <c r="H27" t="s">
        <v>82</v>
      </c>
      <c r="I27">
        <v>1</v>
      </c>
      <c r="J27" s="10">
        <v>12</v>
      </c>
    </row>
    <row r="28" spans="1:14" ht="15" thickTop="1" x14ac:dyDescent="0.3">
      <c r="D28" s="2">
        <f>SUM(D8:D27)</f>
        <v>481</v>
      </c>
      <c r="E28" s="9">
        <v>85</v>
      </c>
      <c r="J28" s="9">
        <f>SUM(J8:J27)</f>
        <v>481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DBAF-4473-44F4-95AF-8D02097C3811}">
  <dimension ref="A1:O98"/>
  <sheetViews>
    <sheetView workbookViewId="0"/>
  </sheetViews>
  <sheetFormatPr defaultRowHeight="14.4" x14ac:dyDescent="0.3"/>
  <cols>
    <col min="1" max="1" width="36.21875" bestFit="1" customWidth="1"/>
    <col min="2" max="2" width="4.5546875" bestFit="1" customWidth="1"/>
    <col min="3" max="3" width="6.109375" bestFit="1" customWidth="1"/>
    <col min="4" max="4" width="6.5546875" style="2" bestFit="1" customWidth="1"/>
    <col min="5" max="5" width="9.109375" style="2" bestFit="1" customWidth="1"/>
    <col min="6" max="6" width="11.6640625" customWidth="1"/>
    <col min="7" max="7" width="9.77734375" bestFit="1" customWidth="1"/>
    <col min="11" max="11" width="9.6640625" bestFit="1" customWidth="1"/>
  </cols>
  <sheetData>
    <row r="1" spans="1:15" ht="15" thickBot="1" x14ac:dyDescent="0.35">
      <c r="B1" s="1"/>
      <c r="C1" s="2"/>
      <c r="F1" s="3" t="s">
        <v>0</v>
      </c>
      <c r="G1" s="4">
        <f>E5+E49+E92+E95+E98</f>
        <v>2708.5</v>
      </c>
    </row>
    <row r="2" spans="1:15" x14ac:dyDescent="0.3">
      <c r="C2" s="1"/>
      <c r="H2" t="s">
        <v>1</v>
      </c>
    </row>
    <row r="3" spans="1:15" x14ac:dyDescent="0.3">
      <c r="A3" s="3" t="s">
        <v>2</v>
      </c>
      <c r="B3" s="3" t="s">
        <v>3</v>
      </c>
      <c r="C3" s="5" t="s">
        <v>4</v>
      </c>
      <c r="D3" s="6" t="s">
        <v>5</v>
      </c>
      <c r="E3" s="6" t="s">
        <v>6</v>
      </c>
      <c r="F3" s="6" t="s">
        <v>7</v>
      </c>
      <c r="G3" s="6"/>
      <c r="H3" t="s">
        <v>8</v>
      </c>
      <c r="I3" t="s">
        <v>9</v>
      </c>
      <c r="J3" t="s">
        <v>10</v>
      </c>
      <c r="K3" t="s">
        <v>11</v>
      </c>
    </row>
    <row r="4" spans="1:15" ht="15" thickBot="1" x14ac:dyDescent="0.35">
      <c r="A4" t="s">
        <v>220</v>
      </c>
      <c r="B4">
        <v>375</v>
      </c>
      <c r="C4">
        <v>1</v>
      </c>
      <c r="D4" s="2">
        <v>40</v>
      </c>
      <c r="E4" s="8">
        <f>C4*D4</f>
        <v>40</v>
      </c>
      <c r="H4" t="s">
        <v>220</v>
      </c>
      <c r="I4" t="s">
        <v>228</v>
      </c>
      <c r="J4">
        <v>1</v>
      </c>
      <c r="K4" s="10">
        <v>40</v>
      </c>
      <c r="O4" s="9"/>
    </row>
    <row r="5" spans="1:15" ht="15" thickTop="1" x14ac:dyDescent="0.3">
      <c r="E5" s="2">
        <f>E4</f>
        <v>40</v>
      </c>
      <c r="K5" s="9">
        <f>K4</f>
        <v>40</v>
      </c>
      <c r="O5" s="9"/>
    </row>
    <row r="6" spans="1:15" x14ac:dyDescent="0.3">
      <c r="O6" s="9"/>
    </row>
    <row r="7" spans="1:15" x14ac:dyDescent="0.3">
      <c r="A7" t="s">
        <v>144</v>
      </c>
      <c r="C7">
        <v>3</v>
      </c>
      <c r="D7" s="2">
        <v>8</v>
      </c>
      <c r="E7" s="2">
        <f>C7*D7</f>
        <v>24</v>
      </c>
      <c r="H7" t="s">
        <v>176</v>
      </c>
      <c r="I7" t="s">
        <v>60</v>
      </c>
      <c r="J7">
        <v>3</v>
      </c>
      <c r="K7" s="9">
        <v>24</v>
      </c>
      <c r="O7" s="9"/>
    </row>
    <row r="8" spans="1:15" x14ac:dyDescent="0.3">
      <c r="A8" t="s">
        <v>38</v>
      </c>
      <c r="C8">
        <v>8</v>
      </c>
      <c r="D8" s="2">
        <v>14</v>
      </c>
      <c r="E8" s="2">
        <f t="shared" ref="E8:E48" si="0">C8*D8</f>
        <v>112</v>
      </c>
      <c r="H8" t="s">
        <v>38</v>
      </c>
      <c r="I8" t="s">
        <v>60</v>
      </c>
      <c r="J8">
        <v>8</v>
      </c>
      <c r="K8" s="9">
        <v>112</v>
      </c>
      <c r="O8" s="9"/>
    </row>
    <row r="9" spans="1:15" x14ac:dyDescent="0.3">
      <c r="A9" t="s">
        <v>124</v>
      </c>
      <c r="C9">
        <v>4</v>
      </c>
      <c r="D9" s="2">
        <v>2</v>
      </c>
      <c r="E9" s="2">
        <f t="shared" si="0"/>
        <v>8</v>
      </c>
      <c r="H9" t="s">
        <v>63</v>
      </c>
      <c r="I9" t="s">
        <v>124</v>
      </c>
      <c r="J9">
        <v>4</v>
      </c>
      <c r="K9" s="9">
        <v>8</v>
      </c>
      <c r="O9" s="9"/>
    </row>
    <row r="10" spans="1:15" x14ac:dyDescent="0.3">
      <c r="A10" t="s">
        <v>32</v>
      </c>
      <c r="C10">
        <v>3</v>
      </c>
      <c r="D10" s="2">
        <v>4</v>
      </c>
      <c r="E10" s="2">
        <f t="shared" si="0"/>
        <v>12</v>
      </c>
      <c r="H10" t="s">
        <v>32</v>
      </c>
      <c r="I10" t="s">
        <v>64</v>
      </c>
      <c r="J10">
        <v>3</v>
      </c>
      <c r="K10" s="9">
        <v>12</v>
      </c>
      <c r="O10" s="9"/>
    </row>
    <row r="11" spans="1:15" x14ac:dyDescent="0.3">
      <c r="A11" t="s">
        <v>135</v>
      </c>
      <c r="C11">
        <v>3</v>
      </c>
      <c r="D11" s="2">
        <v>7</v>
      </c>
      <c r="E11" s="2">
        <f t="shared" si="0"/>
        <v>21</v>
      </c>
      <c r="H11" t="s">
        <v>56</v>
      </c>
      <c r="I11" t="s">
        <v>135</v>
      </c>
      <c r="J11">
        <v>3</v>
      </c>
      <c r="K11" s="9">
        <v>21</v>
      </c>
      <c r="O11" s="9"/>
    </row>
    <row r="12" spans="1:15" x14ac:dyDescent="0.3">
      <c r="A12" t="s">
        <v>308</v>
      </c>
      <c r="C12">
        <v>3</v>
      </c>
      <c r="D12" s="2">
        <v>12</v>
      </c>
      <c r="E12" s="2">
        <f t="shared" si="0"/>
        <v>36</v>
      </c>
      <c r="H12" t="s">
        <v>308</v>
      </c>
      <c r="I12" t="s">
        <v>60</v>
      </c>
      <c r="J12">
        <v>3</v>
      </c>
      <c r="K12" s="9">
        <v>36</v>
      </c>
      <c r="O12" s="9"/>
    </row>
    <row r="13" spans="1:15" x14ac:dyDescent="0.3">
      <c r="A13" t="s">
        <v>186</v>
      </c>
      <c r="C13">
        <v>4</v>
      </c>
      <c r="D13" s="2">
        <v>6</v>
      </c>
      <c r="E13" s="2">
        <f t="shared" si="0"/>
        <v>24</v>
      </c>
      <c r="H13" t="s">
        <v>186</v>
      </c>
      <c r="I13" t="s">
        <v>60</v>
      </c>
      <c r="J13">
        <v>4</v>
      </c>
      <c r="K13" s="9">
        <v>24</v>
      </c>
      <c r="O13" s="9"/>
    </row>
    <row r="14" spans="1:15" x14ac:dyDescent="0.3">
      <c r="A14" t="s">
        <v>20</v>
      </c>
      <c r="C14">
        <v>6</v>
      </c>
      <c r="D14" s="2">
        <v>2</v>
      </c>
      <c r="E14" s="2">
        <f t="shared" si="0"/>
        <v>12</v>
      </c>
      <c r="H14" t="s">
        <v>63</v>
      </c>
      <c r="I14" t="s">
        <v>20</v>
      </c>
      <c r="J14">
        <v>6</v>
      </c>
      <c r="K14" s="9">
        <v>12</v>
      </c>
      <c r="O14" s="9"/>
    </row>
    <row r="15" spans="1:15" x14ac:dyDescent="0.3">
      <c r="A15" t="s">
        <v>19</v>
      </c>
      <c r="C15">
        <v>7</v>
      </c>
      <c r="D15" s="2">
        <v>2</v>
      </c>
      <c r="E15" s="2">
        <f t="shared" si="0"/>
        <v>14</v>
      </c>
      <c r="H15" t="s">
        <v>63</v>
      </c>
      <c r="I15" t="s">
        <v>19</v>
      </c>
      <c r="J15">
        <v>7</v>
      </c>
      <c r="K15" s="9">
        <v>14</v>
      </c>
      <c r="O15" s="9"/>
    </row>
    <row r="16" spans="1:15" x14ac:dyDescent="0.3">
      <c r="A16" t="s">
        <v>311</v>
      </c>
      <c r="C16">
        <v>5</v>
      </c>
      <c r="D16" s="2">
        <v>7</v>
      </c>
      <c r="E16" s="2">
        <f t="shared" si="0"/>
        <v>35</v>
      </c>
      <c r="H16" t="s">
        <v>61</v>
      </c>
      <c r="I16" t="s">
        <v>329</v>
      </c>
      <c r="J16">
        <v>5</v>
      </c>
      <c r="K16" s="9">
        <v>35</v>
      </c>
      <c r="O16" s="9"/>
    </row>
    <row r="17" spans="1:15" x14ac:dyDescent="0.3">
      <c r="A17" t="s">
        <v>164</v>
      </c>
      <c r="C17">
        <v>1</v>
      </c>
      <c r="D17" s="2">
        <v>7</v>
      </c>
      <c r="E17" s="2">
        <f t="shared" si="0"/>
        <v>7</v>
      </c>
      <c r="H17" t="s">
        <v>16</v>
      </c>
      <c r="I17" t="s">
        <v>60</v>
      </c>
      <c r="J17">
        <v>7</v>
      </c>
      <c r="K17" s="9">
        <v>49</v>
      </c>
      <c r="O17" s="9"/>
    </row>
    <row r="18" spans="1:15" x14ac:dyDescent="0.3">
      <c r="A18" t="s">
        <v>37</v>
      </c>
      <c r="C18">
        <v>1</v>
      </c>
      <c r="D18" s="2">
        <v>7</v>
      </c>
      <c r="E18" s="2">
        <f t="shared" si="0"/>
        <v>7</v>
      </c>
      <c r="H18" t="s">
        <v>61</v>
      </c>
      <c r="I18" t="s">
        <v>37</v>
      </c>
      <c r="J18">
        <v>1</v>
      </c>
      <c r="K18" s="9">
        <v>7</v>
      </c>
      <c r="O18" s="9"/>
    </row>
    <row r="19" spans="1:15" x14ac:dyDescent="0.3">
      <c r="A19" t="s">
        <v>459</v>
      </c>
      <c r="C19">
        <v>1</v>
      </c>
      <c r="D19" s="2">
        <v>7</v>
      </c>
      <c r="E19" s="2">
        <f t="shared" si="0"/>
        <v>7</v>
      </c>
      <c r="H19" t="s">
        <v>25</v>
      </c>
      <c r="O19" s="9"/>
    </row>
    <row r="20" spans="1:15" x14ac:dyDescent="0.3">
      <c r="A20" t="s">
        <v>380</v>
      </c>
      <c r="C20">
        <v>1</v>
      </c>
      <c r="D20" s="2">
        <v>7</v>
      </c>
      <c r="E20" s="2">
        <f t="shared" si="0"/>
        <v>7</v>
      </c>
      <c r="H20" t="s">
        <v>25</v>
      </c>
      <c r="O20" s="9"/>
    </row>
    <row r="21" spans="1:15" x14ac:dyDescent="0.3">
      <c r="A21" t="s">
        <v>158</v>
      </c>
      <c r="C21">
        <v>4</v>
      </c>
      <c r="D21" s="2">
        <v>13</v>
      </c>
      <c r="E21" s="2">
        <f t="shared" si="0"/>
        <v>52</v>
      </c>
      <c r="H21" t="s">
        <v>158</v>
      </c>
      <c r="I21" t="s">
        <v>60</v>
      </c>
      <c r="J21">
        <v>4</v>
      </c>
      <c r="K21" s="9">
        <v>52</v>
      </c>
      <c r="O21" s="9"/>
    </row>
    <row r="22" spans="1:15" x14ac:dyDescent="0.3">
      <c r="A22" t="s">
        <v>153</v>
      </c>
      <c r="C22">
        <v>2</v>
      </c>
      <c r="D22" s="2">
        <v>13</v>
      </c>
      <c r="E22" s="2">
        <f t="shared" si="0"/>
        <v>26</v>
      </c>
      <c r="H22" t="s">
        <v>175</v>
      </c>
      <c r="I22" t="s">
        <v>60</v>
      </c>
      <c r="J22">
        <v>2</v>
      </c>
      <c r="K22" s="9">
        <v>26</v>
      </c>
      <c r="O22" s="9"/>
    </row>
    <row r="23" spans="1:15" x14ac:dyDescent="0.3">
      <c r="A23" t="s">
        <v>57</v>
      </c>
      <c r="C23">
        <v>5</v>
      </c>
      <c r="D23" s="2">
        <v>5</v>
      </c>
      <c r="E23" s="2">
        <f t="shared" si="0"/>
        <v>25</v>
      </c>
      <c r="H23" t="s">
        <v>56</v>
      </c>
      <c r="I23" t="s">
        <v>57</v>
      </c>
      <c r="J23">
        <v>5</v>
      </c>
      <c r="K23" s="9">
        <v>25</v>
      </c>
      <c r="O23" s="9"/>
    </row>
    <row r="24" spans="1:15" x14ac:dyDescent="0.3">
      <c r="A24" t="s">
        <v>87</v>
      </c>
      <c r="C24">
        <v>8</v>
      </c>
      <c r="D24" s="2">
        <v>7</v>
      </c>
      <c r="E24" s="2">
        <f t="shared" si="0"/>
        <v>56</v>
      </c>
      <c r="H24" t="s">
        <v>56</v>
      </c>
      <c r="I24" t="s">
        <v>110</v>
      </c>
      <c r="J24">
        <v>8</v>
      </c>
      <c r="K24" s="9">
        <v>56</v>
      </c>
      <c r="O24" s="9"/>
    </row>
    <row r="25" spans="1:15" x14ac:dyDescent="0.3">
      <c r="A25" t="s">
        <v>143</v>
      </c>
      <c r="C25">
        <v>5</v>
      </c>
      <c r="D25" s="2">
        <v>7</v>
      </c>
      <c r="E25" s="2">
        <f t="shared" si="0"/>
        <v>35</v>
      </c>
      <c r="H25" t="s">
        <v>61</v>
      </c>
      <c r="I25" t="s">
        <v>173</v>
      </c>
      <c r="J25">
        <v>5</v>
      </c>
      <c r="K25" s="9">
        <v>35</v>
      </c>
      <c r="O25" s="9"/>
    </row>
    <row r="26" spans="1:15" x14ac:dyDescent="0.3">
      <c r="A26" t="s">
        <v>461</v>
      </c>
      <c r="C26">
        <v>1</v>
      </c>
      <c r="D26" s="2">
        <v>7</v>
      </c>
      <c r="E26" s="2">
        <f t="shared" si="0"/>
        <v>7</v>
      </c>
      <c r="H26" t="s">
        <v>61</v>
      </c>
      <c r="I26" t="s">
        <v>461</v>
      </c>
      <c r="J26">
        <v>1</v>
      </c>
      <c r="K26" s="9">
        <v>7</v>
      </c>
      <c r="O26" s="9"/>
    </row>
    <row r="27" spans="1:15" x14ac:dyDescent="0.3">
      <c r="A27" t="s">
        <v>422</v>
      </c>
      <c r="C27">
        <v>3</v>
      </c>
      <c r="D27" s="2">
        <v>7</v>
      </c>
      <c r="E27" s="2">
        <f t="shared" si="0"/>
        <v>21</v>
      </c>
      <c r="H27" t="s">
        <v>56</v>
      </c>
      <c r="I27" t="s">
        <v>422</v>
      </c>
      <c r="J27">
        <v>3</v>
      </c>
      <c r="K27" s="9">
        <v>21</v>
      </c>
      <c r="O27" s="9"/>
    </row>
    <row r="28" spans="1:15" x14ac:dyDescent="0.3">
      <c r="A28" t="s">
        <v>39</v>
      </c>
      <c r="C28">
        <v>3</v>
      </c>
      <c r="D28" s="2">
        <v>15</v>
      </c>
      <c r="E28" s="2">
        <f t="shared" si="0"/>
        <v>45</v>
      </c>
      <c r="H28" t="s">
        <v>62</v>
      </c>
      <c r="I28" t="s">
        <v>60</v>
      </c>
      <c r="J28">
        <v>3</v>
      </c>
      <c r="K28" s="9">
        <v>45</v>
      </c>
      <c r="O28" s="9"/>
    </row>
    <row r="29" spans="1:15" x14ac:dyDescent="0.3">
      <c r="A29" t="s">
        <v>41</v>
      </c>
      <c r="C29">
        <v>2</v>
      </c>
      <c r="D29" s="2">
        <v>12</v>
      </c>
      <c r="E29" s="2">
        <f t="shared" si="0"/>
        <v>24</v>
      </c>
      <c r="H29" t="s">
        <v>41</v>
      </c>
      <c r="I29" t="s">
        <v>60</v>
      </c>
      <c r="J29">
        <v>2</v>
      </c>
      <c r="K29" s="9">
        <v>24</v>
      </c>
      <c r="O29" s="9"/>
    </row>
    <row r="30" spans="1:15" x14ac:dyDescent="0.3">
      <c r="A30" t="s">
        <v>214</v>
      </c>
      <c r="C30">
        <v>3</v>
      </c>
      <c r="D30" s="2">
        <v>6</v>
      </c>
      <c r="E30" s="2">
        <f t="shared" si="0"/>
        <v>18</v>
      </c>
      <c r="H30" t="s">
        <v>214</v>
      </c>
      <c r="I30" t="s">
        <v>60</v>
      </c>
      <c r="J30">
        <v>3</v>
      </c>
      <c r="K30" s="9">
        <v>18</v>
      </c>
      <c r="O30" s="9"/>
    </row>
    <row r="31" spans="1:15" x14ac:dyDescent="0.3">
      <c r="A31" t="s">
        <v>53</v>
      </c>
      <c r="C31">
        <v>1</v>
      </c>
      <c r="D31" s="2">
        <v>14</v>
      </c>
      <c r="E31" s="2">
        <f t="shared" si="0"/>
        <v>14</v>
      </c>
      <c r="H31" t="s">
        <v>53</v>
      </c>
      <c r="I31" t="s">
        <v>60</v>
      </c>
      <c r="J31">
        <v>1</v>
      </c>
      <c r="K31" s="9">
        <v>14</v>
      </c>
      <c r="O31" s="9"/>
    </row>
    <row r="32" spans="1:15" x14ac:dyDescent="0.3">
      <c r="A32" t="s">
        <v>325</v>
      </c>
      <c r="C32">
        <v>7</v>
      </c>
      <c r="D32" s="2">
        <v>12</v>
      </c>
      <c r="E32" s="2">
        <f t="shared" si="0"/>
        <v>84</v>
      </c>
      <c r="H32" t="s">
        <v>325</v>
      </c>
      <c r="I32" t="s">
        <v>60</v>
      </c>
      <c r="J32">
        <v>7</v>
      </c>
      <c r="K32" s="9">
        <v>84</v>
      </c>
      <c r="O32" s="9"/>
    </row>
    <row r="33" spans="1:15" x14ac:dyDescent="0.3">
      <c r="A33" t="s">
        <v>213</v>
      </c>
      <c r="C33">
        <v>1</v>
      </c>
      <c r="D33" s="2">
        <v>7</v>
      </c>
      <c r="E33" s="2">
        <f t="shared" si="0"/>
        <v>7</v>
      </c>
      <c r="H33" t="s">
        <v>56</v>
      </c>
      <c r="I33" t="s">
        <v>231</v>
      </c>
      <c r="J33">
        <v>1</v>
      </c>
      <c r="K33" s="9">
        <v>7</v>
      </c>
      <c r="O33" s="9"/>
    </row>
    <row r="34" spans="1:15" x14ac:dyDescent="0.3">
      <c r="A34" t="s">
        <v>28</v>
      </c>
      <c r="C34">
        <v>15</v>
      </c>
      <c r="D34" s="2">
        <v>7</v>
      </c>
      <c r="E34" s="2">
        <f t="shared" si="0"/>
        <v>105</v>
      </c>
      <c r="H34" t="s">
        <v>56</v>
      </c>
      <c r="I34" t="s">
        <v>58</v>
      </c>
      <c r="J34">
        <v>15</v>
      </c>
      <c r="K34" s="9">
        <v>105</v>
      </c>
      <c r="O34" s="9"/>
    </row>
    <row r="35" spans="1:15" x14ac:dyDescent="0.3">
      <c r="A35" t="s">
        <v>163</v>
      </c>
      <c r="C35">
        <v>1</v>
      </c>
      <c r="D35" s="2">
        <v>14</v>
      </c>
      <c r="E35" s="2">
        <f t="shared" si="0"/>
        <v>14</v>
      </c>
      <c r="H35" t="s">
        <v>56</v>
      </c>
      <c r="I35" t="s">
        <v>163</v>
      </c>
      <c r="J35">
        <v>2</v>
      </c>
      <c r="K35" s="9">
        <v>14</v>
      </c>
      <c r="O35" s="9"/>
    </row>
    <row r="36" spans="1:15" x14ac:dyDescent="0.3">
      <c r="A36" t="s">
        <v>112</v>
      </c>
      <c r="C36">
        <v>1</v>
      </c>
      <c r="D36" s="2">
        <v>4</v>
      </c>
      <c r="E36" s="2">
        <f t="shared" si="0"/>
        <v>4</v>
      </c>
      <c r="H36" t="s">
        <v>111</v>
      </c>
      <c r="I36" t="s">
        <v>112</v>
      </c>
      <c r="J36">
        <v>1</v>
      </c>
      <c r="K36" s="9">
        <v>4</v>
      </c>
      <c r="O36" s="9"/>
    </row>
    <row r="37" spans="1:15" x14ac:dyDescent="0.3">
      <c r="A37" t="s">
        <v>188</v>
      </c>
      <c r="C37">
        <v>1</v>
      </c>
      <c r="D37" s="2">
        <v>7</v>
      </c>
      <c r="E37" s="2">
        <f t="shared" si="0"/>
        <v>7</v>
      </c>
      <c r="H37" t="s">
        <v>56</v>
      </c>
      <c r="I37" t="s">
        <v>188</v>
      </c>
      <c r="J37">
        <v>1</v>
      </c>
      <c r="K37" s="9">
        <v>7</v>
      </c>
      <c r="O37" s="9"/>
    </row>
    <row r="38" spans="1:15" x14ac:dyDescent="0.3">
      <c r="A38" t="s">
        <v>139</v>
      </c>
      <c r="C38">
        <v>1</v>
      </c>
      <c r="D38" s="2">
        <v>14</v>
      </c>
      <c r="E38" s="2">
        <f t="shared" si="0"/>
        <v>14</v>
      </c>
      <c r="H38" t="s">
        <v>139</v>
      </c>
      <c r="I38" t="s">
        <v>60</v>
      </c>
      <c r="J38">
        <v>1</v>
      </c>
      <c r="K38" s="9">
        <v>14</v>
      </c>
      <c r="O38" s="9"/>
    </row>
    <row r="39" spans="1:15" x14ac:dyDescent="0.3">
      <c r="A39" t="s">
        <v>463</v>
      </c>
      <c r="C39">
        <v>1</v>
      </c>
      <c r="D39" s="2">
        <v>5</v>
      </c>
      <c r="E39" s="2">
        <f t="shared" si="0"/>
        <v>5</v>
      </c>
      <c r="H39" t="s">
        <v>56</v>
      </c>
      <c r="I39" t="s">
        <v>463</v>
      </c>
      <c r="J39">
        <v>1</v>
      </c>
      <c r="K39" s="9">
        <v>5</v>
      </c>
      <c r="O39" s="9"/>
    </row>
    <row r="40" spans="1:15" x14ac:dyDescent="0.3">
      <c r="A40" t="s">
        <v>464</v>
      </c>
      <c r="C40">
        <v>4</v>
      </c>
      <c r="D40" s="2">
        <v>8</v>
      </c>
      <c r="E40" s="2">
        <f t="shared" si="0"/>
        <v>32</v>
      </c>
      <c r="H40" t="s">
        <v>171</v>
      </c>
      <c r="I40" t="s">
        <v>172</v>
      </c>
      <c r="J40">
        <v>4</v>
      </c>
      <c r="K40" s="9">
        <v>32</v>
      </c>
      <c r="O40" s="9"/>
    </row>
    <row r="41" spans="1:15" x14ac:dyDescent="0.3">
      <c r="A41" t="s">
        <v>98</v>
      </c>
      <c r="C41">
        <v>1</v>
      </c>
      <c r="D41" s="2">
        <v>12</v>
      </c>
      <c r="E41" s="2">
        <f t="shared" si="0"/>
        <v>12</v>
      </c>
      <c r="H41" t="s">
        <v>98</v>
      </c>
      <c r="I41" t="s">
        <v>60</v>
      </c>
      <c r="J41">
        <v>1</v>
      </c>
      <c r="K41" s="9">
        <v>12</v>
      </c>
      <c r="O41" s="9"/>
    </row>
    <row r="42" spans="1:15" x14ac:dyDescent="0.3">
      <c r="A42" t="s">
        <v>419</v>
      </c>
      <c r="C42">
        <v>1</v>
      </c>
      <c r="D42" s="2">
        <v>2</v>
      </c>
      <c r="E42" s="2">
        <f t="shared" si="0"/>
        <v>2</v>
      </c>
      <c r="H42" t="s">
        <v>419</v>
      </c>
      <c r="I42" t="s">
        <v>60</v>
      </c>
      <c r="J42">
        <v>1</v>
      </c>
      <c r="K42" s="9">
        <v>2</v>
      </c>
      <c r="O42" s="9"/>
    </row>
    <row r="43" spans="1:15" x14ac:dyDescent="0.3">
      <c r="A43" t="s">
        <v>137</v>
      </c>
      <c r="C43">
        <v>2</v>
      </c>
      <c r="D43" s="2">
        <v>7</v>
      </c>
      <c r="E43" s="2">
        <f t="shared" si="0"/>
        <v>14</v>
      </c>
      <c r="H43" t="s">
        <v>25</v>
      </c>
      <c r="O43" s="9"/>
    </row>
    <row r="44" spans="1:15" x14ac:dyDescent="0.3">
      <c r="A44" t="s">
        <v>467</v>
      </c>
      <c r="C44">
        <v>4</v>
      </c>
      <c r="D44" s="2">
        <v>5</v>
      </c>
      <c r="E44" s="2">
        <f t="shared" si="0"/>
        <v>20</v>
      </c>
      <c r="H44" t="s">
        <v>56</v>
      </c>
      <c r="I44" t="s">
        <v>469</v>
      </c>
      <c r="J44">
        <v>4</v>
      </c>
      <c r="K44" s="9">
        <v>20</v>
      </c>
      <c r="O44" s="9"/>
    </row>
    <row r="45" spans="1:15" x14ac:dyDescent="0.3">
      <c r="A45" t="s">
        <v>468</v>
      </c>
      <c r="C45">
        <v>2</v>
      </c>
      <c r="D45" s="2">
        <v>7</v>
      </c>
      <c r="E45" s="2">
        <f t="shared" si="0"/>
        <v>14</v>
      </c>
      <c r="H45" t="s">
        <v>25</v>
      </c>
      <c r="O45" s="9"/>
    </row>
    <row r="46" spans="1:15" x14ac:dyDescent="0.3">
      <c r="A46" t="s">
        <v>441</v>
      </c>
      <c r="C46">
        <v>1</v>
      </c>
      <c r="D46" s="2">
        <v>12</v>
      </c>
      <c r="E46" s="2">
        <f t="shared" si="0"/>
        <v>12</v>
      </c>
      <c r="H46" t="s">
        <v>441</v>
      </c>
      <c r="I46" t="s">
        <v>60</v>
      </c>
      <c r="J46">
        <v>1</v>
      </c>
      <c r="K46" s="9">
        <v>12</v>
      </c>
      <c r="O46" s="9"/>
    </row>
    <row r="47" spans="1:15" x14ac:dyDescent="0.3">
      <c r="A47" t="s">
        <v>168</v>
      </c>
      <c r="C47">
        <v>2</v>
      </c>
      <c r="D47" s="2">
        <v>4</v>
      </c>
      <c r="E47" s="2">
        <f t="shared" si="0"/>
        <v>8</v>
      </c>
      <c r="H47" t="s">
        <v>111</v>
      </c>
      <c r="I47" t="s">
        <v>168</v>
      </c>
      <c r="J47">
        <v>2</v>
      </c>
      <c r="K47" s="9">
        <v>8</v>
      </c>
      <c r="O47" s="9"/>
    </row>
    <row r="48" spans="1:15" ht="15" thickBot="1" x14ac:dyDescent="0.35">
      <c r="A48" t="s">
        <v>109</v>
      </c>
      <c r="C48">
        <v>1</v>
      </c>
      <c r="D48" s="2">
        <v>5</v>
      </c>
      <c r="E48" s="8">
        <f t="shared" si="0"/>
        <v>5</v>
      </c>
      <c r="H48" t="s">
        <v>56</v>
      </c>
      <c r="I48" t="s">
        <v>109</v>
      </c>
      <c r="J48">
        <v>1</v>
      </c>
      <c r="K48" s="10">
        <v>5</v>
      </c>
      <c r="O48" s="9"/>
    </row>
    <row r="49" spans="1:15" ht="15" thickTop="1" x14ac:dyDescent="0.3">
      <c r="E49" s="2">
        <f>SUM(E7:E48)</f>
        <v>1008</v>
      </c>
      <c r="K49" s="9">
        <f>SUM(K7:K48)</f>
        <v>1008</v>
      </c>
      <c r="O49" s="9"/>
    </row>
    <row r="50" spans="1:15" x14ac:dyDescent="0.3">
      <c r="O50" s="9"/>
    </row>
    <row r="51" spans="1:15" x14ac:dyDescent="0.3">
      <c r="A51" t="s">
        <v>95</v>
      </c>
      <c r="C51">
        <v>1</v>
      </c>
      <c r="D51" s="2">
        <v>12</v>
      </c>
      <c r="E51" s="2">
        <f>C51*D51</f>
        <v>12</v>
      </c>
      <c r="H51" t="s">
        <v>77</v>
      </c>
      <c r="I51" t="s">
        <v>81</v>
      </c>
      <c r="J51">
        <v>1</v>
      </c>
      <c r="K51" s="9">
        <v>12</v>
      </c>
      <c r="O51" s="9"/>
    </row>
    <row r="52" spans="1:15" x14ac:dyDescent="0.3">
      <c r="A52" t="s">
        <v>96</v>
      </c>
      <c r="C52">
        <v>2</v>
      </c>
      <c r="D52" s="2">
        <v>10</v>
      </c>
      <c r="E52" s="2">
        <f t="shared" ref="E52:E91" si="1">C52*D52</f>
        <v>20</v>
      </c>
      <c r="H52" t="s">
        <v>96</v>
      </c>
      <c r="I52" t="s">
        <v>60</v>
      </c>
      <c r="J52">
        <v>3</v>
      </c>
      <c r="K52" s="9">
        <v>39</v>
      </c>
      <c r="O52" s="9"/>
    </row>
    <row r="53" spans="1:15" x14ac:dyDescent="0.3">
      <c r="A53" t="s">
        <v>42</v>
      </c>
      <c r="C53">
        <v>3</v>
      </c>
      <c r="D53" s="2">
        <v>25</v>
      </c>
      <c r="E53" s="2">
        <f t="shared" si="1"/>
        <v>75</v>
      </c>
      <c r="H53" t="s">
        <v>76</v>
      </c>
      <c r="I53" t="s">
        <v>60</v>
      </c>
      <c r="J53">
        <v>3</v>
      </c>
      <c r="K53" s="9">
        <v>75</v>
      </c>
      <c r="O53" s="9"/>
    </row>
    <row r="54" spans="1:15" x14ac:dyDescent="0.3">
      <c r="A54" t="s">
        <v>336</v>
      </c>
      <c r="C54">
        <v>2</v>
      </c>
      <c r="D54" s="2">
        <v>17</v>
      </c>
      <c r="E54" s="2">
        <f t="shared" si="1"/>
        <v>34</v>
      </c>
      <c r="H54" t="s">
        <v>73</v>
      </c>
      <c r="I54" t="s">
        <v>74</v>
      </c>
      <c r="J54">
        <v>11</v>
      </c>
      <c r="K54" s="9">
        <v>161.5</v>
      </c>
      <c r="O54" s="9"/>
    </row>
    <row r="55" spans="1:15" x14ac:dyDescent="0.3">
      <c r="A55" t="s">
        <v>102</v>
      </c>
      <c r="C55">
        <v>5</v>
      </c>
      <c r="D55" s="2">
        <v>17</v>
      </c>
      <c r="E55" s="2">
        <f t="shared" si="1"/>
        <v>85</v>
      </c>
      <c r="H55" t="s">
        <v>117</v>
      </c>
      <c r="I55" t="s">
        <v>60</v>
      </c>
      <c r="J55">
        <v>5</v>
      </c>
      <c r="K55" s="9">
        <v>85</v>
      </c>
      <c r="O55" s="9"/>
    </row>
    <row r="56" spans="1:15" x14ac:dyDescent="0.3">
      <c r="A56" t="s">
        <v>45</v>
      </c>
      <c r="C56">
        <v>3</v>
      </c>
      <c r="D56" s="2">
        <v>12</v>
      </c>
      <c r="E56" s="2">
        <f t="shared" si="1"/>
        <v>36</v>
      </c>
      <c r="H56" t="s">
        <v>77</v>
      </c>
      <c r="I56" t="s">
        <v>79</v>
      </c>
      <c r="J56">
        <v>3</v>
      </c>
      <c r="K56" s="9">
        <v>36</v>
      </c>
      <c r="O56" s="9"/>
    </row>
    <row r="57" spans="1:15" x14ac:dyDescent="0.3">
      <c r="A57" t="s">
        <v>99</v>
      </c>
      <c r="C57">
        <v>4</v>
      </c>
      <c r="D57" s="2">
        <v>22</v>
      </c>
      <c r="E57" s="2">
        <f t="shared" si="1"/>
        <v>88</v>
      </c>
      <c r="H57" t="s">
        <v>99</v>
      </c>
      <c r="I57" t="s">
        <v>60</v>
      </c>
      <c r="J57">
        <v>4</v>
      </c>
      <c r="K57" s="9">
        <v>88</v>
      </c>
      <c r="O57" s="9"/>
    </row>
    <row r="58" spans="1:15" x14ac:dyDescent="0.3">
      <c r="A58" t="s">
        <v>22</v>
      </c>
      <c r="C58">
        <v>1</v>
      </c>
      <c r="D58" s="2">
        <v>13</v>
      </c>
      <c r="E58" s="2">
        <f t="shared" si="1"/>
        <v>13</v>
      </c>
      <c r="H58" t="s">
        <v>77</v>
      </c>
      <c r="I58" t="s">
        <v>80</v>
      </c>
      <c r="J58">
        <v>1</v>
      </c>
      <c r="K58" s="9">
        <v>13</v>
      </c>
      <c r="O58" s="9"/>
    </row>
    <row r="59" spans="1:15" x14ac:dyDescent="0.3">
      <c r="A59" t="s">
        <v>33</v>
      </c>
      <c r="C59">
        <v>8</v>
      </c>
      <c r="D59" s="2">
        <v>14</v>
      </c>
      <c r="E59" s="2">
        <f t="shared" si="1"/>
        <v>112</v>
      </c>
      <c r="H59" t="s">
        <v>25</v>
      </c>
      <c r="O59" s="9"/>
    </row>
    <row r="60" spans="1:15" x14ac:dyDescent="0.3">
      <c r="A60" t="s">
        <v>92</v>
      </c>
      <c r="C60">
        <v>3</v>
      </c>
      <c r="D60" s="2">
        <v>17</v>
      </c>
      <c r="E60" s="2">
        <f t="shared" si="1"/>
        <v>51</v>
      </c>
      <c r="H60" t="s">
        <v>116</v>
      </c>
      <c r="I60" t="s">
        <v>60</v>
      </c>
      <c r="J60">
        <v>3</v>
      </c>
      <c r="K60" s="9">
        <v>51</v>
      </c>
      <c r="O60" s="9"/>
    </row>
    <row r="61" spans="1:15" x14ac:dyDescent="0.3">
      <c r="A61" t="s">
        <v>86</v>
      </c>
      <c r="C61">
        <v>2</v>
      </c>
      <c r="D61" s="2">
        <v>17</v>
      </c>
      <c r="E61" s="2">
        <f t="shared" si="1"/>
        <v>34</v>
      </c>
      <c r="H61" t="s">
        <v>86</v>
      </c>
      <c r="I61" t="s">
        <v>60</v>
      </c>
      <c r="J61">
        <v>2</v>
      </c>
      <c r="K61" s="9">
        <v>34</v>
      </c>
      <c r="O61" s="9"/>
    </row>
    <row r="62" spans="1:15" x14ac:dyDescent="0.3">
      <c r="A62" t="s">
        <v>275</v>
      </c>
      <c r="C62">
        <v>5</v>
      </c>
      <c r="D62" s="2">
        <v>18</v>
      </c>
      <c r="E62" s="2">
        <f t="shared" si="1"/>
        <v>90</v>
      </c>
      <c r="G62" t="s">
        <v>457</v>
      </c>
      <c r="H62" t="s">
        <v>293</v>
      </c>
      <c r="I62" t="s">
        <v>60</v>
      </c>
      <c r="J62">
        <v>5</v>
      </c>
      <c r="K62" s="9">
        <v>90</v>
      </c>
      <c r="O62" s="9"/>
    </row>
    <row r="63" spans="1:15" x14ac:dyDescent="0.3">
      <c r="A63" t="s">
        <v>321</v>
      </c>
      <c r="C63">
        <v>2</v>
      </c>
      <c r="D63" s="2">
        <v>21</v>
      </c>
      <c r="E63" s="2">
        <f t="shared" si="1"/>
        <v>42</v>
      </c>
      <c r="H63" t="s">
        <v>21</v>
      </c>
      <c r="I63" t="s">
        <v>330</v>
      </c>
      <c r="J63">
        <v>2</v>
      </c>
      <c r="K63" s="9">
        <v>42</v>
      </c>
      <c r="O63" s="9"/>
    </row>
    <row r="64" spans="1:15" x14ac:dyDescent="0.3">
      <c r="A64" t="s">
        <v>201</v>
      </c>
      <c r="C64">
        <v>6</v>
      </c>
      <c r="D64" s="2">
        <v>12</v>
      </c>
      <c r="E64" s="2">
        <f t="shared" si="1"/>
        <v>72</v>
      </c>
      <c r="H64" t="s">
        <v>77</v>
      </c>
      <c r="I64" t="s">
        <v>78</v>
      </c>
      <c r="J64">
        <v>6</v>
      </c>
      <c r="K64" s="9">
        <v>72</v>
      </c>
      <c r="O64" s="9"/>
    </row>
    <row r="65" spans="1:15" x14ac:dyDescent="0.3">
      <c r="A65" t="s">
        <v>29</v>
      </c>
      <c r="C65">
        <v>2</v>
      </c>
      <c r="D65" s="2">
        <v>15</v>
      </c>
      <c r="E65" s="2">
        <f t="shared" si="1"/>
        <v>30</v>
      </c>
      <c r="F65" t="s">
        <v>277</v>
      </c>
      <c r="G65" s="7" t="s">
        <v>458</v>
      </c>
      <c r="H65" t="s">
        <v>66</v>
      </c>
      <c r="I65" t="s">
        <v>67</v>
      </c>
      <c r="J65">
        <v>2</v>
      </c>
      <c r="K65" s="9">
        <v>30</v>
      </c>
      <c r="O65" s="9"/>
    </row>
    <row r="66" spans="1:15" x14ac:dyDescent="0.3">
      <c r="A66" t="s">
        <v>36</v>
      </c>
      <c r="C66">
        <v>4</v>
      </c>
      <c r="D66" s="2">
        <v>25</v>
      </c>
      <c r="E66" s="2">
        <f t="shared" si="1"/>
        <v>100</v>
      </c>
      <c r="H66" t="s">
        <v>36</v>
      </c>
      <c r="I66" t="s">
        <v>60</v>
      </c>
      <c r="J66">
        <v>4</v>
      </c>
      <c r="K66" s="9">
        <v>100</v>
      </c>
      <c r="O66" s="9"/>
    </row>
    <row r="67" spans="1:15" x14ac:dyDescent="0.3">
      <c r="A67" t="s">
        <v>352</v>
      </c>
      <c r="C67">
        <v>2</v>
      </c>
      <c r="D67" s="2">
        <v>26</v>
      </c>
      <c r="E67" s="2">
        <f t="shared" si="1"/>
        <v>52</v>
      </c>
      <c r="H67" t="s">
        <v>71</v>
      </c>
      <c r="I67" t="s">
        <v>177</v>
      </c>
      <c r="J67">
        <v>2</v>
      </c>
      <c r="K67" s="9">
        <v>52</v>
      </c>
      <c r="O67" s="9"/>
    </row>
    <row r="68" spans="1:15" x14ac:dyDescent="0.3">
      <c r="A68" t="s">
        <v>245</v>
      </c>
      <c r="C68">
        <v>1</v>
      </c>
      <c r="D68" s="2">
        <v>7</v>
      </c>
      <c r="E68" s="2">
        <f t="shared" si="1"/>
        <v>7</v>
      </c>
      <c r="H68" t="s">
        <v>249</v>
      </c>
      <c r="I68" t="s">
        <v>250</v>
      </c>
      <c r="J68">
        <v>1</v>
      </c>
      <c r="K68" s="9">
        <v>7</v>
      </c>
      <c r="O68" s="9"/>
    </row>
    <row r="69" spans="1:15" x14ac:dyDescent="0.3">
      <c r="A69" t="s">
        <v>159</v>
      </c>
      <c r="C69">
        <v>3</v>
      </c>
      <c r="D69" s="2">
        <v>24</v>
      </c>
      <c r="E69" s="2">
        <f t="shared" si="1"/>
        <v>72</v>
      </c>
      <c r="H69" t="s">
        <v>71</v>
      </c>
      <c r="I69" t="s">
        <v>178</v>
      </c>
      <c r="J69">
        <v>3</v>
      </c>
      <c r="K69" s="9">
        <v>72</v>
      </c>
      <c r="O69" s="9"/>
    </row>
    <row r="70" spans="1:15" x14ac:dyDescent="0.3">
      <c r="A70" t="s">
        <v>460</v>
      </c>
      <c r="C70">
        <v>9</v>
      </c>
      <c r="D70" s="2">
        <v>15</v>
      </c>
      <c r="E70" s="2">
        <f t="shared" si="1"/>
        <v>135</v>
      </c>
      <c r="H70" t="s">
        <v>470</v>
      </c>
      <c r="I70" t="s">
        <v>60</v>
      </c>
      <c r="J70">
        <v>9</v>
      </c>
      <c r="K70" s="9">
        <v>135</v>
      </c>
      <c r="O70" s="9"/>
    </row>
    <row r="71" spans="1:15" x14ac:dyDescent="0.3">
      <c r="A71" t="s">
        <v>18</v>
      </c>
      <c r="C71">
        <v>1</v>
      </c>
      <c r="D71" s="2">
        <v>12</v>
      </c>
      <c r="E71" s="2">
        <f t="shared" si="1"/>
        <v>12</v>
      </c>
      <c r="H71" t="s">
        <v>77</v>
      </c>
      <c r="I71" t="s">
        <v>82</v>
      </c>
      <c r="J71">
        <v>1</v>
      </c>
      <c r="K71" s="9">
        <v>12</v>
      </c>
      <c r="O71" s="9"/>
    </row>
    <row r="72" spans="1:15" x14ac:dyDescent="0.3">
      <c r="A72" t="s">
        <v>151</v>
      </c>
      <c r="C72">
        <v>2</v>
      </c>
      <c r="D72" s="2">
        <v>3</v>
      </c>
      <c r="E72" s="2">
        <f t="shared" si="1"/>
        <v>6</v>
      </c>
      <c r="H72" t="s">
        <v>183</v>
      </c>
      <c r="I72" t="s">
        <v>184</v>
      </c>
      <c r="J72">
        <v>2</v>
      </c>
      <c r="K72" s="9">
        <v>6</v>
      </c>
      <c r="O72" s="9"/>
    </row>
    <row r="73" spans="1:15" x14ac:dyDescent="0.3">
      <c r="A73" t="s">
        <v>169</v>
      </c>
      <c r="C73">
        <v>1</v>
      </c>
      <c r="D73" s="2">
        <v>20</v>
      </c>
      <c r="E73" s="2">
        <f t="shared" si="1"/>
        <v>20</v>
      </c>
      <c r="H73" t="s">
        <v>177</v>
      </c>
      <c r="I73" t="s">
        <v>181</v>
      </c>
      <c r="J73">
        <v>1</v>
      </c>
      <c r="K73" s="9">
        <v>20</v>
      </c>
      <c r="O73" s="9"/>
    </row>
    <row r="74" spans="1:15" x14ac:dyDescent="0.3">
      <c r="A74" t="s">
        <v>210</v>
      </c>
      <c r="C74">
        <v>2</v>
      </c>
      <c r="D74" s="2">
        <v>17</v>
      </c>
      <c r="E74" s="2">
        <f t="shared" si="1"/>
        <v>34</v>
      </c>
      <c r="H74" t="s">
        <v>66</v>
      </c>
      <c r="I74" t="s">
        <v>233</v>
      </c>
      <c r="J74">
        <v>2</v>
      </c>
      <c r="K74" s="9">
        <v>34</v>
      </c>
      <c r="O74" s="9"/>
    </row>
    <row r="75" spans="1:15" x14ac:dyDescent="0.3">
      <c r="A75" t="s">
        <v>148</v>
      </c>
      <c r="C75">
        <v>3</v>
      </c>
      <c r="D75" s="2">
        <v>9</v>
      </c>
      <c r="E75" s="2">
        <f t="shared" si="1"/>
        <v>27</v>
      </c>
      <c r="H75" t="s">
        <v>148</v>
      </c>
      <c r="I75" t="s">
        <v>60</v>
      </c>
      <c r="J75">
        <v>3</v>
      </c>
      <c r="K75" s="9">
        <v>27</v>
      </c>
      <c r="O75" s="9"/>
    </row>
    <row r="76" spans="1:15" x14ac:dyDescent="0.3">
      <c r="A76" t="s">
        <v>103</v>
      </c>
      <c r="C76">
        <v>3</v>
      </c>
      <c r="D76" s="2">
        <v>17</v>
      </c>
      <c r="E76" s="2">
        <f t="shared" si="1"/>
        <v>51</v>
      </c>
      <c r="H76" t="s">
        <v>66</v>
      </c>
      <c r="I76" t="s">
        <v>113</v>
      </c>
      <c r="J76">
        <v>3</v>
      </c>
      <c r="K76" s="9">
        <v>51</v>
      </c>
      <c r="O76" s="9"/>
    </row>
    <row r="77" spans="1:15" x14ac:dyDescent="0.3">
      <c r="A77" t="s">
        <v>155</v>
      </c>
      <c r="C77">
        <v>1</v>
      </c>
      <c r="D77" s="2">
        <v>14</v>
      </c>
      <c r="E77" s="2">
        <f t="shared" si="1"/>
        <v>14</v>
      </c>
      <c r="H77" t="s">
        <v>155</v>
      </c>
      <c r="I77" t="s">
        <v>60</v>
      </c>
      <c r="J77">
        <v>1</v>
      </c>
      <c r="K77" s="9">
        <v>14</v>
      </c>
      <c r="O77" s="9"/>
    </row>
    <row r="78" spans="1:15" x14ac:dyDescent="0.3">
      <c r="A78" t="s">
        <v>89</v>
      </c>
      <c r="C78">
        <v>6</v>
      </c>
      <c r="D78" s="2">
        <v>8</v>
      </c>
      <c r="E78" s="2">
        <f t="shared" si="1"/>
        <v>48</v>
      </c>
      <c r="H78" t="s">
        <v>89</v>
      </c>
      <c r="I78" t="s">
        <v>60</v>
      </c>
      <c r="J78">
        <v>6</v>
      </c>
      <c r="K78" s="9">
        <v>48</v>
      </c>
      <c r="O78" s="9"/>
    </row>
    <row r="79" spans="1:15" x14ac:dyDescent="0.3">
      <c r="A79" t="s">
        <v>43</v>
      </c>
      <c r="C79">
        <v>3</v>
      </c>
      <c r="D79" s="2">
        <v>7</v>
      </c>
      <c r="E79" s="2">
        <f t="shared" si="1"/>
        <v>21</v>
      </c>
      <c r="H79" t="s">
        <v>83</v>
      </c>
      <c r="I79" t="s">
        <v>84</v>
      </c>
      <c r="J79">
        <v>3</v>
      </c>
      <c r="K79" s="9">
        <v>21</v>
      </c>
      <c r="O79" s="9"/>
    </row>
    <row r="80" spans="1:15" x14ac:dyDescent="0.3">
      <c r="A80" t="s">
        <v>121</v>
      </c>
      <c r="C80">
        <v>1</v>
      </c>
      <c r="D80" s="2">
        <v>7</v>
      </c>
      <c r="E80" s="2">
        <f t="shared" si="1"/>
        <v>7</v>
      </c>
      <c r="H80" t="s">
        <v>121</v>
      </c>
      <c r="I80" t="s">
        <v>60</v>
      </c>
      <c r="J80">
        <v>1</v>
      </c>
      <c r="K80" s="9">
        <v>7</v>
      </c>
      <c r="O80" s="9"/>
    </row>
    <row r="81" spans="1:15" x14ac:dyDescent="0.3">
      <c r="A81" t="s">
        <v>21</v>
      </c>
      <c r="C81">
        <v>2</v>
      </c>
      <c r="D81" s="2">
        <v>16</v>
      </c>
      <c r="E81" s="2">
        <f t="shared" si="1"/>
        <v>32</v>
      </c>
      <c r="H81" t="s">
        <v>21</v>
      </c>
      <c r="I81" t="s">
        <v>60</v>
      </c>
      <c r="J81">
        <v>2</v>
      </c>
      <c r="K81" s="9">
        <v>32</v>
      </c>
      <c r="O81" s="9"/>
    </row>
    <row r="82" spans="1:15" x14ac:dyDescent="0.3">
      <c r="A82" t="s">
        <v>194</v>
      </c>
      <c r="C82">
        <v>1</v>
      </c>
      <c r="D82" s="2">
        <v>24</v>
      </c>
      <c r="E82" s="2">
        <f t="shared" si="1"/>
        <v>24</v>
      </c>
      <c r="H82" t="s">
        <v>21</v>
      </c>
      <c r="I82" t="s">
        <v>67</v>
      </c>
      <c r="J82">
        <v>1</v>
      </c>
      <c r="K82" s="9">
        <v>24</v>
      </c>
      <c r="O82" s="9"/>
    </row>
    <row r="83" spans="1:15" x14ac:dyDescent="0.3">
      <c r="A83" t="s">
        <v>165</v>
      </c>
      <c r="C83">
        <v>1</v>
      </c>
      <c r="D83" s="2">
        <v>11</v>
      </c>
      <c r="E83" s="2">
        <f t="shared" si="1"/>
        <v>11</v>
      </c>
      <c r="H83" t="s">
        <v>165</v>
      </c>
      <c r="I83" t="s">
        <v>60</v>
      </c>
      <c r="J83">
        <v>1</v>
      </c>
      <c r="K83" s="9">
        <v>11</v>
      </c>
      <c r="O83" s="9"/>
    </row>
    <row r="84" spans="1:15" x14ac:dyDescent="0.3">
      <c r="A84" t="s">
        <v>127</v>
      </c>
      <c r="C84">
        <v>2</v>
      </c>
      <c r="D84" s="2">
        <v>23</v>
      </c>
      <c r="E84" s="2">
        <f t="shared" si="1"/>
        <v>46</v>
      </c>
      <c r="H84" t="s">
        <v>21</v>
      </c>
      <c r="I84" t="s">
        <v>177</v>
      </c>
      <c r="J84">
        <v>2</v>
      </c>
      <c r="K84" s="9">
        <v>46</v>
      </c>
      <c r="O84" s="9"/>
    </row>
    <row r="85" spans="1:15" x14ac:dyDescent="0.3">
      <c r="A85" t="s">
        <v>216</v>
      </c>
      <c r="C85">
        <v>1</v>
      </c>
      <c r="D85" s="2">
        <v>15</v>
      </c>
      <c r="E85" s="2">
        <f t="shared" si="1"/>
        <v>15</v>
      </c>
      <c r="H85" t="s">
        <v>66</v>
      </c>
      <c r="I85" t="s">
        <v>72</v>
      </c>
      <c r="J85">
        <v>1</v>
      </c>
      <c r="K85" s="9">
        <v>15</v>
      </c>
      <c r="O85" s="9"/>
    </row>
    <row r="86" spans="1:15" x14ac:dyDescent="0.3">
      <c r="A86" t="s">
        <v>317</v>
      </c>
      <c r="C86">
        <v>1</v>
      </c>
      <c r="D86" s="2">
        <v>14</v>
      </c>
      <c r="E86" s="2">
        <f t="shared" si="1"/>
        <v>14</v>
      </c>
      <c r="H86" t="s">
        <v>83</v>
      </c>
      <c r="I86" t="s">
        <v>334</v>
      </c>
      <c r="J86">
        <v>1</v>
      </c>
      <c r="K86" s="9">
        <v>14</v>
      </c>
      <c r="O86" s="9"/>
    </row>
    <row r="87" spans="1:15" x14ac:dyDescent="0.3">
      <c r="A87" t="s">
        <v>465</v>
      </c>
      <c r="C87">
        <v>1</v>
      </c>
      <c r="D87" s="2">
        <v>19</v>
      </c>
      <c r="E87" s="2">
        <f t="shared" si="1"/>
        <v>19</v>
      </c>
      <c r="H87" t="s">
        <v>25</v>
      </c>
      <c r="O87" s="9"/>
    </row>
    <row r="88" spans="1:15" x14ac:dyDescent="0.3">
      <c r="A88" t="s">
        <v>199</v>
      </c>
      <c r="C88">
        <v>2</v>
      </c>
      <c r="D88" s="2">
        <v>16</v>
      </c>
      <c r="E88" s="2">
        <f t="shared" si="1"/>
        <v>32</v>
      </c>
      <c r="H88" t="s">
        <v>199</v>
      </c>
      <c r="I88" t="s">
        <v>60</v>
      </c>
      <c r="J88">
        <v>2</v>
      </c>
      <c r="K88" s="9">
        <v>32</v>
      </c>
      <c r="O88" s="9"/>
    </row>
    <row r="89" spans="1:15" x14ac:dyDescent="0.3">
      <c r="A89" t="s">
        <v>466</v>
      </c>
      <c r="C89">
        <v>1</v>
      </c>
      <c r="D89" s="2">
        <v>15.5</v>
      </c>
      <c r="E89" s="2">
        <f t="shared" si="1"/>
        <v>15.5</v>
      </c>
      <c r="H89" t="s">
        <v>25</v>
      </c>
      <c r="O89" s="9"/>
    </row>
    <row r="90" spans="1:15" x14ac:dyDescent="0.3">
      <c r="A90" t="s">
        <v>198</v>
      </c>
      <c r="C90">
        <v>1</v>
      </c>
      <c r="D90" s="2">
        <v>23</v>
      </c>
      <c r="E90" s="2">
        <f t="shared" si="1"/>
        <v>23</v>
      </c>
      <c r="H90" t="s">
        <v>21</v>
      </c>
      <c r="I90" t="s">
        <v>233</v>
      </c>
      <c r="J90">
        <v>1</v>
      </c>
      <c r="K90" s="9">
        <v>23</v>
      </c>
      <c r="O90" s="9"/>
    </row>
    <row r="91" spans="1:15" ht="15" thickBot="1" x14ac:dyDescent="0.35">
      <c r="A91" t="s">
        <v>320</v>
      </c>
      <c r="C91">
        <v>1</v>
      </c>
      <c r="D91" s="2">
        <v>12</v>
      </c>
      <c r="E91" s="8">
        <f t="shared" si="1"/>
        <v>12</v>
      </c>
      <c r="F91" s="11"/>
      <c r="H91" t="s">
        <v>77</v>
      </c>
      <c r="I91" t="s">
        <v>332</v>
      </c>
      <c r="J91">
        <v>1</v>
      </c>
      <c r="K91" s="10">
        <v>12</v>
      </c>
    </row>
    <row r="92" spans="1:15" ht="15" thickTop="1" x14ac:dyDescent="0.3">
      <c r="E92" s="2">
        <f>SUM(E51:E91)</f>
        <v>1643.5</v>
      </c>
      <c r="F92" s="9">
        <v>5</v>
      </c>
      <c r="K92" s="9">
        <f>SUM(K51:K91)</f>
        <v>1643.5</v>
      </c>
    </row>
    <row r="94" spans="1:15" ht="15" thickBot="1" x14ac:dyDescent="0.35">
      <c r="A94" t="s">
        <v>219</v>
      </c>
      <c r="C94">
        <v>1</v>
      </c>
      <c r="D94" s="2">
        <v>7</v>
      </c>
      <c r="E94" s="8">
        <f>C94*D94</f>
        <v>7</v>
      </c>
      <c r="H94" t="s">
        <v>229</v>
      </c>
      <c r="I94" t="s">
        <v>60</v>
      </c>
      <c r="J94">
        <v>1</v>
      </c>
      <c r="K94" s="10">
        <v>7</v>
      </c>
    </row>
    <row r="95" spans="1:15" ht="15" thickTop="1" x14ac:dyDescent="0.3">
      <c r="E95" s="2">
        <f>E94</f>
        <v>7</v>
      </c>
      <c r="K95" s="9">
        <f>K94</f>
        <v>7</v>
      </c>
    </row>
    <row r="97" spans="1:11" ht="15" thickBot="1" x14ac:dyDescent="0.35">
      <c r="A97" t="s">
        <v>90</v>
      </c>
      <c r="C97">
        <v>1</v>
      </c>
      <c r="D97" s="2">
        <v>10</v>
      </c>
      <c r="E97" s="8">
        <f>C97*D97</f>
        <v>10</v>
      </c>
      <c r="F97" s="11" t="s">
        <v>462</v>
      </c>
      <c r="H97" t="s">
        <v>90</v>
      </c>
      <c r="I97" t="s">
        <v>60</v>
      </c>
      <c r="J97">
        <v>1</v>
      </c>
      <c r="K97" s="10">
        <v>10</v>
      </c>
    </row>
    <row r="98" spans="1:11" ht="15" thickTop="1" x14ac:dyDescent="0.3">
      <c r="E98" s="2">
        <f>E97</f>
        <v>10</v>
      </c>
      <c r="F98" s="9">
        <v>1</v>
      </c>
      <c r="K98" s="9">
        <f>K97</f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B0097-EFFC-4325-885E-0FA91113F9BD}">
  <dimension ref="A1:N76"/>
  <sheetViews>
    <sheetView workbookViewId="0"/>
  </sheetViews>
  <sheetFormatPr defaultRowHeight="14.4" x14ac:dyDescent="0.3"/>
  <cols>
    <col min="1" max="1" width="33.88671875" bestFit="1" customWidth="1"/>
    <col min="2" max="2" width="6.109375" bestFit="1" customWidth="1"/>
    <col min="3" max="3" width="6.5546875" style="2" bestFit="1" customWidth="1"/>
    <col min="4" max="4" width="9.109375" style="2" bestFit="1" customWidth="1"/>
    <col min="5" max="5" width="22.88671875" customWidth="1"/>
    <col min="6" max="6" width="11.33203125" customWidth="1"/>
    <col min="10" max="10" width="9.6640625" bestFit="1" customWidth="1"/>
  </cols>
  <sheetData>
    <row r="1" spans="1:14" ht="15" thickBot="1" x14ac:dyDescent="0.35">
      <c r="B1" s="2"/>
      <c r="E1" s="3" t="s">
        <v>0</v>
      </c>
      <c r="F1" s="4">
        <f>D28+D69+D73+D76</f>
        <v>2035</v>
      </c>
    </row>
    <row r="2" spans="1:14" x14ac:dyDescent="0.3">
      <c r="B2" s="1"/>
      <c r="G2" t="s">
        <v>1</v>
      </c>
    </row>
    <row r="3" spans="1:14" x14ac:dyDescent="0.3">
      <c r="A3" s="3" t="s">
        <v>2</v>
      </c>
      <c r="B3" s="5" t="s">
        <v>4</v>
      </c>
      <c r="C3" s="6" t="s">
        <v>5</v>
      </c>
      <c r="D3" s="6" t="s">
        <v>6</v>
      </c>
      <c r="E3" s="6" t="s">
        <v>7</v>
      </c>
      <c r="F3" s="6"/>
      <c r="G3" t="s">
        <v>8</v>
      </c>
      <c r="H3" t="s">
        <v>9</v>
      </c>
      <c r="I3" t="s">
        <v>10</v>
      </c>
      <c r="J3" t="s">
        <v>11</v>
      </c>
    </row>
    <row r="4" spans="1:14" x14ac:dyDescent="0.3">
      <c r="A4" t="s">
        <v>19</v>
      </c>
      <c r="B4">
        <v>3</v>
      </c>
      <c r="C4" s="2">
        <v>2</v>
      </c>
      <c r="D4" s="2">
        <f>B4*C4</f>
        <v>6</v>
      </c>
      <c r="G4" t="s">
        <v>63</v>
      </c>
      <c r="H4" t="s">
        <v>19</v>
      </c>
      <c r="I4">
        <v>3</v>
      </c>
      <c r="J4" s="9">
        <v>6</v>
      </c>
      <c r="N4" s="9"/>
    </row>
    <row r="5" spans="1:14" x14ac:dyDescent="0.3">
      <c r="A5" t="s">
        <v>51</v>
      </c>
      <c r="B5">
        <v>5</v>
      </c>
      <c r="C5" s="2">
        <v>6</v>
      </c>
      <c r="D5" s="2">
        <f t="shared" ref="D5:D27" si="0">B5*C5</f>
        <v>30</v>
      </c>
      <c r="G5" t="s">
        <v>65</v>
      </c>
      <c r="H5" t="s">
        <v>60</v>
      </c>
      <c r="I5">
        <v>5</v>
      </c>
      <c r="J5" s="9">
        <v>30</v>
      </c>
      <c r="N5" s="9"/>
    </row>
    <row r="6" spans="1:14" x14ac:dyDescent="0.3">
      <c r="A6" t="s">
        <v>422</v>
      </c>
      <c r="B6">
        <v>3</v>
      </c>
      <c r="C6" s="2">
        <v>7</v>
      </c>
      <c r="D6" s="2">
        <f t="shared" si="0"/>
        <v>21</v>
      </c>
      <c r="G6" t="s">
        <v>56</v>
      </c>
      <c r="H6" t="s">
        <v>422</v>
      </c>
      <c r="I6">
        <v>3</v>
      </c>
      <c r="J6" s="9">
        <v>21</v>
      </c>
      <c r="N6" s="9"/>
    </row>
    <row r="7" spans="1:14" x14ac:dyDescent="0.3">
      <c r="A7" t="s">
        <v>87</v>
      </c>
      <c r="B7">
        <v>4</v>
      </c>
      <c r="C7" s="2">
        <v>7</v>
      </c>
      <c r="D7" s="2">
        <f t="shared" si="0"/>
        <v>28</v>
      </c>
      <c r="G7" t="s">
        <v>56</v>
      </c>
      <c r="H7" t="s">
        <v>110</v>
      </c>
      <c r="I7">
        <v>4</v>
      </c>
      <c r="J7" s="9">
        <v>28</v>
      </c>
      <c r="N7" s="9"/>
    </row>
    <row r="8" spans="1:14" x14ac:dyDescent="0.3">
      <c r="A8" t="s">
        <v>41</v>
      </c>
      <c r="B8">
        <v>1</v>
      </c>
      <c r="C8" s="2">
        <v>12</v>
      </c>
      <c r="D8" s="2">
        <f t="shared" si="0"/>
        <v>12</v>
      </c>
      <c r="G8" t="s">
        <v>41</v>
      </c>
      <c r="H8" t="s">
        <v>60</v>
      </c>
      <c r="I8">
        <v>1</v>
      </c>
      <c r="J8" s="9">
        <v>12</v>
      </c>
      <c r="N8" s="9"/>
    </row>
    <row r="9" spans="1:14" x14ac:dyDescent="0.3">
      <c r="A9" t="s">
        <v>144</v>
      </c>
      <c r="B9">
        <v>1</v>
      </c>
      <c r="C9" s="2">
        <v>8</v>
      </c>
      <c r="D9" s="2">
        <f t="shared" si="0"/>
        <v>8</v>
      </c>
      <c r="G9" t="s">
        <v>176</v>
      </c>
      <c r="H9" t="s">
        <v>60</v>
      </c>
      <c r="I9">
        <v>1</v>
      </c>
      <c r="J9" s="9">
        <v>8</v>
      </c>
      <c r="N9" s="9"/>
    </row>
    <row r="10" spans="1:14" x14ac:dyDescent="0.3">
      <c r="A10" t="s">
        <v>153</v>
      </c>
      <c r="B10">
        <v>1</v>
      </c>
      <c r="C10" s="2">
        <v>13</v>
      </c>
      <c r="D10" s="2">
        <f t="shared" si="0"/>
        <v>13</v>
      </c>
      <c r="G10" t="s">
        <v>175</v>
      </c>
      <c r="H10" t="s">
        <v>60</v>
      </c>
      <c r="I10">
        <v>1</v>
      </c>
      <c r="J10" s="9">
        <v>13</v>
      </c>
      <c r="N10" s="9"/>
    </row>
    <row r="11" spans="1:14" x14ac:dyDescent="0.3">
      <c r="A11" t="s">
        <v>38</v>
      </c>
      <c r="B11">
        <v>5</v>
      </c>
      <c r="C11" s="2">
        <v>14</v>
      </c>
      <c r="D11" s="2">
        <f t="shared" si="0"/>
        <v>70</v>
      </c>
      <c r="G11" t="s">
        <v>38</v>
      </c>
      <c r="H11" t="s">
        <v>60</v>
      </c>
      <c r="I11">
        <v>5</v>
      </c>
      <c r="J11" s="9">
        <v>70</v>
      </c>
      <c r="N11" s="9"/>
    </row>
    <row r="12" spans="1:14" x14ac:dyDescent="0.3">
      <c r="A12" t="s">
        <v>98</v>
      </c>
      <c r="B12">
        <v>2</v>
      </c>
      <c r="C12" s="2">
        <v>12</v>
      </c>
      <c r="D12" s="2">
        <f t="shared" si="0"/>
        <v>24</v>
      </c>
      <c r="G12" t="s">
        <v>98</v>
      </c>
      <c r="H12" t="s">
        <v>60</v>
      </c>
      <c r="I12">
        <v>2</v>
      </c>
      <c r="J12" s="9">
        <v>24</v>
      </c>
      <c r="N12" s="9"/>
    </row>
    <row r="13" spans="1:14" x14ac:dyDescent="0.3">
      <c r="A13" t="s">
        <v>475</v>
      </c>
      <c r="B13">
        <v>1</v>
      </c>
      <c r="C13" s="2">
        <v>5</v>
      </c>
      <c r="D13" s="2">
        <f t="shared" si="0"/>
        <v>5</v>
      </c>
      <c r="G13" t="s">
        <v>56</v>
      </c>
      <c r="H13" t="s">
        <v>469</v>
      </c>
      <c r="I13">
        <v>1</v>
      </c>
      <c r="J13" s="9">
        <v>5</v>
      </c>
      <c r="N13" s="9"/>
    </row>
    <row r="14" spans="1:14" x14ac:dyDescent="0.3">
      <c r="A14" t="s">
        <v>109</v>
      </c>
      <c r="B14">
        <v>1</v>
      </c>
      <c r="C14" s="2">
        <v>5</v>
      </c>
      <c r="D14" s="2">
        <f t="shared" si="0"/>
        <v>5</v>
      </c>
      <c r="G14" t="s">
        <v>56</v>
      </c>
      <c r="H14" t="s">
        <v>109</v>
      </c>
      <c r="I14">
        <v>1</v>
      </c>
      <c r="J14" s="9">
        <v>5</v>
      </c>
      <c r="N14" s="9"/>
    </row>
    <row r="15" spans="1:14" x14ac:dyDescent="0.3">
      <c r="A15" t="s">
        <v>160</v>
      </c>
      <c r="B15">
        <v>2</v>
      </c>
      <c r="C15" s="2">
        <v>14</v>
      </c>
      <c r="D15" s="2">
        <f t="shared" si="0"/>
        <v>28</v>
      </c>
      <c r="G15" t="s">
        <v>160</v>
      </c>
      <c r="H15" t="s">
        <v>60</v>
      </c>
      <c r="I15">
        <v>2</v>
      </c>
      <c r="J15" s="9">
        <v>28</v>
      </c>
      <c r="N15" s="9"/>
    </row>
    <row r="16" spans="1:14" x14ac:dyDescent="0.3">
      <c r="A16" t="s">
        <v>124</v>
      </c>
      <c r="B16">
        <v>4</v>
      </c>
      <c r="C16" s="2">
        <v>2</v>
      </c>
      <c r="D16" s="2">
        <f t="shared" si="0"/>
        <v>8</v>
      </c>
      <c r="G16" t="s">
        <v>63</v>
      </c>
      <c r="H16" t="s">
        <v>124</v>
      </c>
      <c r="I16">
        <v>4</v>
      </c>
      <c r="J16" s="9">
        <v>8</v>
      </c>
      <c r="N16" s="9"/>
    </row>
    <row r="17" spans="1:14" x14ac:dyDescent="0.3">
      <c r="A17" t="s">
        <v>232</v>
      </c>
      <c r="B17">
        <v>2</v>
      </c>
      <c r="C17" s="2">
        <v>5</v>
      </c>
      <c r="D17" s="2">
        <f t="shared" si="0"/>
        <v>10</v>
      </c>
      <c r="G17" t="s">
        <v>56</v>
      </c>
      <c r="H17" t="s">
        <v>232</v>
      </c>
      <c r="I17">
        <v>2</v>
      </c>
      <c r="J17" s="9">
        <v>10</v>
      </c>
      <c r="N17" s="9"/>
    </row>
    <row r="18" spans="1:14" x14ac:dyDescent="0.3">
      <c r="A18" t="s">
        <v>139</v>
      </c>
      <c r="B18">
        <v>1</v>
      </c>
      <c r="C18" s="2">
        <v>14</v>
      </c>
      <c r="D18" s="2">
        <f t="shared" si="0"/>
        <v>14</v>
      </c>
      <c r="G18" t="s">
        <v>139</v>
      </c>
      <c r="H18" t="s">
        <v>60</v>
      </c>
      <c r="I18">
        <v>1</v>
      </c>
      <c r="J18" s="9">
        <v>14</v>
      </c>
      <c r="N18" s="9"/>
    </row>
    <row r="19" spans="1:14" x14ac:dyDescent="0.3">
      <c r="A19" t="s">
        <v>39</v>
      </c>
      <c r="B19">
        <v>2</v>
      </c>
      <c r="C19" s="2">
        <v>15</v>
      </c>
      <c r="D19" s="2">
        <f t="shared" si="0"/>
        <v>30</v>
      </c>
      <c r="G19" t="s">
        <v>62</v>
      </c>
      <c r="H19" t="s">
        <v>60</v>
      </c>
      <c r="I19">
        <v>2</v>
      </c>
      <c r="J19" s="9">
        <v>30</v>
      </c>
      <c r="N19" s="9"/>
    </row>
    <row r="20" spans="1:14" x14ac:dyDescent="0.3">
      <c r="A20" t="s">
        <v>168</v>
      </c>
      <c r="B20">
        <v>1</v>
      </c>
      <c r="C20" s="2">
        <v>4</v>
      </c>
      <c r="D20" s="2">
        <f t="shared" si="0"/>
        <v>4</v>
      </c>
      <c r="G20" t="s">
        <v>111</v>
      </c>
      <c r="H20" t="s">
        <v>168</v>
      </c>
      <c r="I20">
        <v>1</v>
      </c>
      <c r="J20" s="9">
        <v>4</v>
      </c>
      <c r="N20" s="9"/>
    </row>
    <row r="21" spans="1:14" x14ac:dyDescent="0.3">
      <c r="A21" t="s">
        <v>311</v>
      </c>
      <c r="B21">
        <v>2</v>
      </c>
      <c r="C21" s="2">
        <v>7</v>
      </c>
      <c r="D21" s="2">
        <f t="shared" si="0"/>
        <v>14</v>
      </c>
      <c r="G21" t="s">
        <v>61</v>
      </c>
      <c r="H21" t="s">
        <v>329</v>
      </c>
      <c r="I21">
        <v>2</v>
      </c>
      <c r="J21" s="9">
        <v>14</v>
      </c>
      <c r="N21" s="9"/>
    </row>
    <row r="22" spans="1:14" x14ac:dyDescent="0.3">
      <c r="A22" t="s">
        <v>325</v>
      </c>
      <c r="B22">
        <v>1</v>
      </c>
      <c r="C22" s="2">
        <v>12</v>
      </c>
      <c r="D22" s="2">
        <f t="shared" si="0"/>
        <v>12</v>
      </c>
      <c r="G22" t="s">
        <v>325</v>
      </c>
      <c r="H22" t="s">
        <v>60</v>
      </c>
      <c r="I22">
        <v>1</v>
      </c>
      <c r="J22" s="9">
        <v>12</v>
      </c>
      <c r="N22" s="9"/>
    </row>
    <row r="23" spans="1:14" x14ac:dyDescent="0.3">
      <c r="A23" t="s">
        <v>188</v>
      </c>
      <c r="B23">
        <v>4</v>
      </c>
      <c r="C23" s="2">
        <v>7</v>
      </c>
      <c r="D23" s="2">
        <f t="shared" si="0"/>
        <v>28</v>
      </c>
      <c r="G23" t="s">
        <v>56</v>
      </c>
      <c r="H23" t="s">
        <v>188</v>
      </c>
      <c r="I23">
        <v>4</v>
      </c>
      <c r="J23" s="9">
        <v>28</v>
      </c>
      <c r="N23" s="9"/>
    </row>
    <row r="24" spans="1:14" x14ac:dyDescent="0.3">
      <c r="A24" t="s">
        <v>161</v>
      </c>
      <c r="B24">
        <v>1</v>
      </c>
      <c r="C24" s="2">
        <v>15</v>
      </c>
      <c r="D24" s="2">
        <f t="shared" si="0"/>
        <v>15</v>
      </c>
      <c r="G24" t="s">
        <v>161</v>
      </c>
      <c r="H24" t="s">
        <v>60</v>
      </c>
      <c r="I24">
        <v>1</v>
      </c>
      <c r="J24" s="9">
        <v>15</v>
      </c>
      <c r="N24" s="9"/>
    </row>
    <row r="25" spans="1:14" x14ac:dyDescent="0.3">
      <c r="A25" t="s">
        <v>28</v>
      </c>
      <c r="B25">
        <v>6</v>
      </c>
      <c r="C25" s="2">
        <v>7</v>
      </c>
      <c r="D25" s="2">
        <f t="shared" si="0"/>
        <v>42</v>
      </c>
      <c r="G25" t="s">
        <v>56</v>
      </c>
      <c r="H25" t="s">
        <v>58</v>
      </c>
      <c r="I25">
        <v>6</v>
      </c>
      <c r="J25" s="9">
        <v>42</v>
      </c>
      <c r="N25" s="9"/>
    </row>
    <row r="26" spans="1:14" x14ac:dyDescent="0.3">
      <c r="A26" t="s">
        <v>158</v>
      </c>
      <c r="B26">
        <v>1</v>
      </c>
      <c r="C26" s="2">
        <v>13</v>
      </c>
      <c r="D26" s="2">
        <f t="shared" si="0"/>
        <v>13</v>
      </c>
      <c r="G26" t="s">
        <v>158</v>
      </c>
      <c r="H26" t="s">
        <v>60</v>
      </c>
      <c r="I26">
        <v>1</v>
      </c>
      <c r="J26" s="9">
        <v>13</v>
      </c>
      <c r="N26" s="9"/>
    </row>
    <row r="27" spans="1:14" ht="15" thickBot="1" x14ac:dyDescent="0.35">
      <c r="A27" t="s">
        <v>53</v>
      </c>
      <c r="B27">
        <v>1</v>
      </c>
      <c r="C27" s="2">
        <v>14</v>
      </c>
      <c r="D27" s="8">
        <f t="shared" si="0"/>
        <v>14</v>
      </c>
      <c r="G27" t="s">
        <v>53</v>
      </c>
      <c r="H27" t="s">
        <v>60</v>
      </c>
      <c r="I27">
        <v>1</v>
      </c>
      <c r="J27" s="10">
        <v>14</v>
      </c>
      <c r="N27" s="9"/>
    </row>
    <row r="28" spans="1:14" ht="15" thickTop="1" x14ac:dyDescent="0.3">
      <c r="D28" s="2">
        <f>SUM(D4:D27)</f>
        <v>454</v>
      </c>
      <c r="J28" s="9">
        <f>SUM(J4:J27)</f>
        <v>454</v>
      </c>
      <c r="N28" s="9"/>
    </row>
    <row r="29" spans="1:14" x14ac:dyDescent="0.3">
      <c r="N29" s="9"/>
    </row>
    <row r="30" spans="1:14" x14ac:dyDescent="0.3">
      <c r="A30" t="s">
        <v>33</v>
      </c>
      <c r="B30">
        <v>6</v>
      </c>
      <c r="C30" s="2">
        <v>14</v>
      </c>
      <c r="D30" s="2">
        <f>B30*C30</f>
        <v>84</v>
      </c>
      <c r="F30" s="7" t="s">
        <v>343</v>
      </c>
      <c r="G30" t="s">
        <v>73</v>
      </c>
      <c r="H30" t="s">
        <v>74</v>
      </c>
      <c r="I30">
        <v>6</v>
      </c>
      <c r="J30" s="9">
        <v>84</v>
      </c>
      <c r="N30" s="9"/>
    </row>
    <row r="31" spans="1:14" x14ac:dyDescent="0.3">
      <c r="A31" t="s">
        <v>155</v>
      </c>
      <c r="B31">
        <v>1</v>
      </c>
      <c r="C31" s="2">
        <v>14</v>
      </c>
      <c r="D31" s="2">
        <f t="shared" ref="D31:D68" si="1">B31*C31</f>
        <v>14</v>
      </c>
      <c r="G31" t="s">
        <v>155</v>
      </c>
      <c r="H31" t="s">
        <v>60</v>
      </c>
      <c r="I31">
        <v>1</v>
      </c>
      <c r="J31" s="9">
        <v>14</v>
      </c>
      <c r="N31" s="9"/>
    </row>
    <row r="32" spans="1:14" x14ac:dyDescent="0.3">
      <c r="A32" t="s">
        <v>129</v>
      </c>
      <c r="B32">
        <v>1</v>
      </c>
      <c r="C32" s="2">
        <v>13</v>
      </c>
      <c r="D32" s="2">
        <f t="shared" si="1"/>
        <v>13</v>
      </c>
      <c r="G32" t="s">
        <v>77</v>
      </c>
      <c r="H32" t="s">
        <v>82</v>
      </c>
      <c r="I32">
        <v>1</v>
      </c>
      <c r="J32" s="9">
        <v>13</v>
      </c>
      <c r="N32" s="9"/>
    </row>
    <row r="33" spans="1:14" x14ac:dyDescent="0.3">
      <c r="A33" t="s">
        <v>358</v>
      </c>
      <c r="B33">
        <v>3</v>
      </c>
      <c r="C33" s="2">
        <v>23</v>
      </c>
      <c r="D33" s="2">
        <f t="shared" si="1"/>
        <v>69</v>
      </c>
      <c r="G33" t="s">
        <v>235</v>
      </c>
      <c r="H33" t="s">
        <v>370</v>
      </c>
      <c r="I33">
        <v>3</v>
      </c>
      <c r="J33" s="9">
        <v>69</v>
      </c>
      <c r="N33" s="9"/>
    </row>
    <row r="34" spans="1:14" x14ac:dyDescent="0.3">
      <c r="A34" t="s">
        <v>36</v>
      </c>
      <c r="B34">
        <v>6</v>
      </c>
      <c r="C34" s="2">
        <v>25</v>
      </c>
      <c r="D34" s="2">
        <f t="shared" si="1"/>
        <v>150</v>
      </c>
      <c r="E34" t="s">
        <v>472</v>
      </c>
      <c r="G34" t="s">
        <v>36</v>
      </c>
      <c r="H34" t="s">
        <v>60</v>
      </c>
      <c r="I34">
        <v>6</v>
      </c>
      <c r="J34" s="9">
        <v>150</v>
      </c>
      <c r="N34" s="9"/>
    </row>
    <row r="35" spans="1:14" x14ac:dyDescent="0.3">
      <c r="A35" t="s">
        <v>245</v>
      </c>
      <c r="B35">
        <v>3</v>
      </c>
      <c r="C35" s="2">
        <v>7</v>
      </c>
      <c r="D35" s="2">
        <f t="shared" si="1"/>
        <v>21</v>
      </c>
      <c r="G35" t="s">
        <v>249</v>
      </c>
      <c r="H35" t="s">
        <v>250</v>
      </c>
      <c r="I35">
        <v>3</v>
      </c>
      <c r="J35" s="9">
        <v>21</v>
      </c>
      <c r="N35" s="9"/>
    </row>
    <row r="36" spans="1:14" x14ac:dyDescent="0.3">
      <c r="A36" t="s">
        <v>121</v>
      </c>
      <c r="B36">
        <v>4</v>
      </c>
      <c r="C36" s="2">
        <v>7</v>
      </c>
      <c r="D36" s="2">
        <f t="shared" si="1"/>
        <v>28</v>
      </c>
      <c r="F36" t="s">
        <v>123</v>
      </c>
      <c r="G36" t="s">
        <v>121</v>
      </c>
      <c r="H36" t="s">
        <v>60</v>
      </c>
      <c r="I36">
        <v>4</v>
      </c>
      <c r="J36" s="9">
        <v>28</v>
      </c>
      <c r="N36" s="9"/>
    </row>
    <row r="37" spans="1:14" x14ac:dyDescent="0.3">
      <c r="A37" t="s">
        <v>26</v>
      </c>
      <c r="B37">
        <v>3</v>
      </c>
      <c r="C37" s="2">
        <v>13</v>
      </c>
      <c r="D37" s="2">
        <f t="shared" si="1"/>
        <v>39</v>
      </c>
      <c r="G37" t="s">
        <v>77</v>
      </c>
      <c r="H37" t="s">
        <v>81</v>
      </c>
      <c r="I37">
        <v>4</v>
      </c>
      <c r="J37" s="9">
        <v>51</v>
      </c>
      <c r="N37" s="9"/>
    </row>
    <row r="38" spans="1:14" x14ac:dyDescent="0.3">
      <c r="A38" t="s">
        <v>89</v>
      </c>
      <c r="B38">
        <v>1</v>
      </c>
      <c r="C38" s="2">
        <v>8</v>
      </c>
      <c r="D38" s="2">
        <f t="shared" si="1"/>
        <v>8</v>
      </c>
      <c r="G38" t="s">
        <v>89</v>
      </c>
      <c r="H38" t="s">
        <v>60</v>
      </c>
      <c r="I38">
        <v>1</v>
      </c>
      <c r="J38" s="9">
        <v>8</v>
      </c>
      <c r="N38" s="9"/>
    </row>
    <row r="39" spans="1:14" x14ac:dyDescent="0.3">
      <c r="A39" t="s">
        <v>43</v>
      </c>
      <c r="B39">
        <v>3</v>
      </c>
      <c r="C39" s="2">
        <v>7</v>
      </c>
      <c r="D39" s="2">
        <f t="shared" si="1"/>
        <v>21</v>
      </c>
      <c r="F39" t="s">
        <v>123</v>
      </c>
      <c r="G39" t="s">
        <v>83</v>
      </c>
      <c r="H39" t="s">
        <v>84</v>
      </c>
      <c r="I39">
        <v>3</v>
      </c>
      <c r="J39" s="9">
        <v>21</v>
      </c>
      <c r="N39" s="9"/>
    </row>
    <row r="40" spans="1:14" x14ac:dyDescent="0.3">
      <c r="A40" t="s">
        <v>148</v>
      </c>
      <c r="B40">
        <v>3</v>
      </c>
      <c r="C40" s="2">
        <v>9</v>
      </c>
      <c r="D40" s="2">
        <f t="shared" si="1"/>
        <v>27</v>
      </c>
      <c r="E40" t="s">
        <v>373</v>
      </c>
      <c r="G40" t="s">
        <v>148</v>
      </c>
      <c r="H40" t="s">
        <v>60</v>
      </c>
      <c r="I40">
        <v>3</v>
      </c>
      <c r="J40" s="9">
        <v>27</v>
      </c>
      <c r="N40" s="9"/>
    </row>
    <row r="41" spans="1:14" x14ac:dyDescent="0.3">
      <c r="A41" t="s">
        <v>151</v>
      </c>
      <c r="B41">
        <v>1</v>
      </c>
      <c r="C41" s="2">
        <v>3</v>
      </c>
      <c r="D41" s="2">
        <f t="shared" si="1"/>
        <v>3</v>
      </c>
      <c r="G41" t="s">
        <v>183</v>
      </c>
      <c r="H41" t="s">
        <v>184</v>
      </c>
      <c r="I41">
        <v>1</v>
      </c>
      <c r="J41" s="9">
        <v>3</v>
      </c>
      <c r="N41" s="9"/>
    </row>
    <row r="42" spans="1:14" x14ac:dyDescent="0.3">
      <c r="A42" t="s">
        <v>471</v>
      </c>
      <c r="B42">
        <v>7</v>
      </c>
      <c r="C42" s="2">
        <v>15</v>
      </c>
      <c r="D42" s="2">
        <f t="shared" si="1"/>
        <v>105</v>
      </c>
      <c r="G42" t="s">
        <v>470</v>
      </c>
      <c r="H42" t="s">
        <v>60</v>
      </c>
      <c r="I42">
        <v>7</v>
      </c>
      <c r="J42" s="9">
        <v>105</v>
      </c>
      <c r="N42" s="9"/>
    </row>
    <row r="43" spans="1:14" x14ac:dyDescent="0.3">
      <c r="A43" t="s">
        <v>42</v>
      </c>
      <c r="B43">
        <v>6</v>
      </c>
      <c r="C43" s="2">
        <v>25</v>
      </c>
      <c r="D43" s="2">
        <f t="shared" si="1"/>
        <v>150</v>
      </c>
      <c r="E43" t="s">
        <v>474</v>
      </c>
      <c r="G43" t="s">
        <v>76</v>
      </c>
      <c r="H43" t="s">
        <v>60</v>
      </c>
      <c r="I43">
        <v>6</v>
      </c>
      <c r="J43" s="9">
        <v>150</v>
      </c>
      <c r="N43" s="9"/>
    </row>
    <row r="44" spans="1:14" x14ac:dyDescent="0.3">
      <c r="A44" t="s">
        <v>275</v>
      </c>
      <c r="B44">
        <v>4</v>
      </c>
      <c r="C44" s="2">
        <v>18</v>
      </c>
      <c r="D44" s="2">
        <f t="shared" si="1"/>
        <v>72</v>
      </c>
      <c r="G44" t="s">
        <v>293</v>
      </c>
      <c r="H44" t="s">
        <v>60</v>
      </c>
      <c r="I44">
        <v>4</v>
      </c>
      <c r="J44" s="9">
        <v>72</v>
      </c>
      <c r="N44" s="9"/>
    </row>
    <row r="45" spans="1:14" x14ac:dyDescent="0.3">
      <c r="A45" t="s">
        <v>199</v>
      </c>
      <c r="B45">
        <v>1</v>
      </c>
      <c r="C45" s="2">
        <v>16</v>
      </c>
      <c r="D45" s="2">
        <f t="shared" si="1"/>
        <v>16</v>
      </c>
      <c r="G45" t="s">
        <v>199</v>
      </c>
      <c r="H45" t="s">
        <v>60</v>
      </c>
      <c r="I45">
        <v>1</v>
      </c>
      <c r="J45" s="9">
        <v>16</v>
      </c>
      <c r="N45" s="9"/>
    </row>
    <row r="46" spans="1:14" x14ac:dyDescent="0.3">
      <c r="A46" t="s">
        <v>27</v>
      </c>
      <c r="B46">
        <v>1</v>
      </c>
      <c r="C46" s="2">
        <v>15</v>
      </c>
      <c r="D46" s="2">
        <f t="shared" si="1"/>
        <v>15</v>
      </c>
      <c r="G46" t="s">
        <v>75</v>
      </c>
      <c r="H46" t="s">
        <v>60</v>
      </c>
      <c r="I46">
        <v>1</v>
      </c>
      <c r="J46" s="9">
        <v>15</v>
      </c>
      <c r="N46" s="9"/>
    </row>
    <row r="47" spans="1:14" x14ac:dyDescent="0.3">
      <c r="A47" t="s">
        <v>473</v>
      </c>
      <c r="B47">
        <v>1</v>
      </c>
      <c r="C47" s="2">
        <v>9</v>
      </c>
      <c r="D47" s="2">
        <f t="shared" si="1"/>
        <v>9</v>
      </c>
      <c r="G47" t="s">
        <v>77</v>
      </c>
      <c r="H47" t="s">
        <v>294</v>
      </c>
      <c r="I47">
        <v>1</v>
      </c>
      <c r="J47" s="9">
        <v>9</v>
      </c>
      <c r="N47" s="9"/>
    </row>
    <row r="48" spans="1:14" x14ac:dyDescent="0.3">
      <c r="A48" t="s">
        <v>271</v>
      </c>
      <c r="B48">
        <v>1</v>
      </c>
      <c r="C48" s="2">
        <v>20</v>
      </c>
      <c r="D48" s="2">
        <f t="shared" si="1"/>
        <v>20</v>
      </c>
      <c r="E48" t="s">
        <v>346</v>
      </c>
      <c r="G48" t="s">
        <v>116</v>
      </c>
      <c r="H48" t="s">
        <v>60</v>
      </c>
      <c r="I48">
        <v>1</v>
      </c>
      <c r="J48" s="9">
        <v>20</v>
      </c>
      <c r="N48" s="9"/>
    </row>
    <row r="49" spans="1:14" x14ac:dyDescent="0.3">
      <c r="A49" t="s">
        <v>223</v>
      </c>
      <c r="B49">
        <v>1</v>
      </c>
      <c r="C49" s="2">
        <v>24</v>
      </c>
      <c r="D49" s="2">
        <f t="shared" si="1"/>
        <v>24</v>
      </c>
      <c r="F49" t="s">
        <v>306</v>
      </c>
      <c r="G49" t="s">
        <v>21</v>
      </c>
      <c r="H49" t="s">
        <v>177</v>
      </c>
      <c r="I49">
        <v>2</v>
      </c>
      <c r="J49" s="9">
        <v>47</v>
      </c>
      <c r="N49" s="9"/>
    </row>
    <row r="50" spans="1:14" x14ac:dyDescent="0.3">
      <c r="A50" t="s">
        <v>127</v>
      </c>
      <c r="B50">
        <v>1</v>
      </c>
      <c r="C50" s="2">
        <v>23</v>
      </c>
      <c r="D50" s="2">
        <f t="shared" si="1"/>
        <v>23</v>
      </c>
      <c r="J50" s="9"/>
      <c r="N50" s="9"/>
    </row>
    <row r="51" spans="1:14" x14ac:dyDescent="0.3">
      <c r="A51" t="s">
        <v>12</v>
      </c>
      <c r="B51">
        <v>3</v>
      </c>
      <c r="C51" s="2">
        <v>25</v>
      </c>
      <c r="D51" s="2">
        <f t="shared" si="1"/>
        <v>75</v>
      </c>
      <c r="E51" t="s">
        <v>279</v>
      </c>
      <c r="F51" s="7" t="s">
        <v>476</v>
      </c>
      <c r="G51" t="s">
        <v>68</v>
      </c>
      <c r="H51" t="s">
        <v>70</v>
      </c>
      <c r="I51">
        <v>3</v>
      </c>
      <c r="J51" s="9">
        <v>75</v>
      </c>
      <c r="N51" s="9"/>
    </row>
    <row r="52" spans="1:14" x14ac:dyDescent="0.3">
      <c r="A52" t="s">
        <v>159</v>
      </c>
      <c r="B52">
        <v>1</v>
      </c>
      <c r="C52" s="2">
        <v>24</v>
      </c>
      <c r="D52" s="2">
        <f t="shared" si="1"/>
        <v>24</v>
      </c>
      <c r="G52" t="s">
        <v>71</v>
      </c>
      <c r="H52" t="s">
        <v>178</v>
      </c>
      <c r="I52">
        <v>1</v>
      </c>
      <c r="J52" s="9">
        <v>24</v>
      </c>
      <c r="N52" s="9"/>
    </row>
    <row r="53" spans="1:14" x14ac:dyDescent="0.3">
      <c r="A53" t="s">
        <v>132</v>
      </c>
      <c r="B53">
        <v>1</v>
      </c>
      <c r="C53" s="2">
        <v>13</v>
      </c>
      <c r="D53" s="2">
        <f t="shared" si="1"/>
        <v>13</v>
      </c>
      <c r="G53" t="s">
        <v>77</v>
      </c>
      <c r="H53" t="s">
        <v>180</v>
      </c>
      <c r="I53">
        <v>1</v>
      </c>
      <c r="J53" s="9">
        <v>13</v>
      </c>
      <c r="N53" s="9"/>
    </row>
    <row r="54" spans="1:14" x14ac:dyDescent="0.3">
      <c r="A54" t="s">
        <v>202</v>
      </c>
      <c r="B54">
        <v>3</v>
      </c>
      <c r="C54" s="2">
        <v>35</v>
      </c>
      <c r="D54" s="2">
        <f t="shared" si="1"/>
        <v>105</v>
      </c>
      <c r="F54" t="s">
        <v>479</v>
      </c>
      <c r="G54" t="s">
        <v>235</v>
      </c>
      <c r="H54" t="s">
        <v>236</v>
      </c>
      <c r="I54">
        <v>3</v>
      </c>
      <c r="J54" s="9">
        <v>105</v>
      </c>
      <c r="N54" s="9"/>
    </row>
    <row r="55" spans="1:14" x14ac:dyDescent="0.3">
      <c r="A55" t="s">
        <v>388</v>
      </c>
      <c r="B55">
        <v>1</v>
      </c>
      <c r="C55" s="2">
        <v>24</v>
      </c>
      <c r="D55" s="2">
        <f t="shared" si="1"/>
        <v>24</v>
      </c>
      <c r="G55" t="s">
        <v>21</v>
      </c>
      <c r="H55" t="s">
        <v>233</v>
      </c>
      <c r="I55">
        <v>2</v>
      </c>
      <c r="J55" s="9">
        <v>47</v>
      </c>
      <c r="N55" s="9"/>
    </row>
    <row r="56" spans="1:14" x14ac:dyDescent="0.3">
      <c r="A56" t="s">
        <v>95</v>
      </c>
      <c r="B56">
        <v>1</v>
      </c>
      <c r="C56" s="2">
        <v>12</v>
      </c>
      <c r="D56" s="2">
        <f t="shared" si="1"/>
        <v>12</v>
      </c>
      <c r="G56" t="s">
        <v>25</v>
      </c>
      <c r="N56" s="9"/>
    </row>
    <row r="57" spans="1:14" x14ac:dyDescent="0.3">
      <c r="A57" t="s">
        <v>99</v>
      </c>
      <c r="B57">
        <v>3</v>
      </c>
      <c r="C57" s="2">
        <v>22</v>
      </c>
      <c r="D57" s="2">
        <f t="shared" si="1"/>
        <v>66</v>
      </c>
      <c r="G57" t="s">
        <v>99</v>
      </c>
      <c r="H57" t="s">
        <v>60</v>
      </c>
      <c r="I57">
        <v>3</v>
      </c>
      <c r="J57" s="9">
        <v>66</v>
      </c>
      <c r="N57" s="9"/>
    </row>
    <row r="58" spans="1:14" x14ac:dyDescent="0.3">
      <c r="A58" t="s">
        <v>22</v>
      </c>
      <c r="B58">
        <v>1</v>
      </c>
      <c r="C58" s="2">
        <v>13</v>
      </c>
      <c r="D58" s="2">
        <f t="shared" si="1"/>
        <v>13</v>
      </c>
      <c r="G58" t="s">
        <v>77</v>
      </c>
      <c r="H58" t="s">
        <v>80</v>
      </c>
      <c r="I58">
        <v>1</v>
      </c>
      <c r="J58" s="9">
        <v>13</v>
      </c>
      <c r="N58" s="9"/>
    </row>
    <row r="59" spans="1:14" x14ac:dyDescent="0.3">
      <c r="A59" t="s">
        <v>350</v>
      </c>
      <c r="B59">
        <v>3</v>
      </c>
      <c r="C59" s="2">
        <v>22</v>
      </c>
      <c r="D59" s="2">
        <f t="shared" si="1"/>
        <v>66</v>
      </c>
      <c r="G59" t="s">
        <v>71</v>
      </c>
      <c r="H59" t="s">
        <v>67</v>
      </c>
      <c r="I59">
        <v>3</v>
      </c>
      <c r="J59" s="9">
        <v>66</v>
      </c>
      <c r="N59" s="9"/>
    </row>
    <row r="60" spans="1:14" x14ac:dyDescent="0.3">
      <c r="A60" t="s">
        <v>48</v>
      </c>
      <c r="B60">
        <v>1</v>
      </c>
      <c r="C60" s="2">
        <v>22</v>
      </c>
      <c r="D60" s="2">
        <f t="shared" si="1"/>
        <v>22</v>
      </c>
      <c r="G60" t="s">
        <v>71</v>
      </c>
      <c r="H60" t="s">
        <v>72</v>
      </c>
      <c r="I60">
        <v>1</v>
      </c>
      <c r="J60" s="9">
        <v>22</v>
      </c>
      <c r="N60" s="9"/>
    </row>
    <row r="61" spans="1:14" x14ac:dyDescent="0.3">
      <c r="A61" t="s">
        <v>103</v>
      </c>
      <c r="B61">
        <v>1</v>
      </c>
      <c r="C61" s="2">
        <v>17</v>
      </c>
      <c r="D61" s="2">
        <f t="shared" si="1"/>
        <v>17</v>
      </c>
      <c r="G61" t="s">
        <v>66</v>
      </c>
      <c r="H61" t="s">
        <v>113</v>
      </c>
      <c r="I61">
        <v>1</v>
      </c>
      <c r="J61" s="9">
        <v>17</v>
      </c>
      <c r="N61" s="9"/>
    </row>
    <row r="62" spans="1:14" x14ac:dyDescent="0.3">
      <c r="A62" t="s">
        <v>198</v>
      </c>
      <c r="B62">
        <v>1</v>
      </c>
      <c r="C62" s="2">
        <v>23</v>
      </c>
      <c r="D62" s="2">
        <f t="shared" si="1"/>
        <v>23</v>
      </c>
      <c r="G62" t="s">
        <v>25</v>
      </c>
      <c r="N62" s="9"/>
    </row>
    <row r="63" spans="1:14" x14ac:dyDescent="0.3">
      <c r="A63" t="s">
        <v>216</v>
      </c>
      <c r="B63">
        <v>2</v>
      </c>
      <c r="C63" s="2">
        <v>15</v>
      </c>
      <c r="D63" s="2">
        <f t="shared" si="1"/>
        <v>30</v>
      </c>
      <c r="E63" t="s">
        <v>46</v>
      </c>
      <c r="F63" s="7" t="s">
        <v>458</v>
      </c>
      <c r="G63" t="s">
        <v>66</v>
      </c>
      <c r="H63" t="s">
        <v>72</v>
      </c>
      <c r="I63">
        <v>2</v>
      </c>
      <c r="J63" s="9">
        <v>30</v>
      </c>
      <c r="N63" s="9"/>
    </row>
    <row r="64" spans="1:14" x14ac:dyDescent="0.3">
      <c r="A64" t="s">
        <v>45</v>
      </c>
      <c r="B64">
        <v>1</v>
      </c>
      <c r="C64" s="2">
        <v>12</v>
      </c>
      <c r="D64" s="2">
        <f t="shared" si="1"/>
        <v>12</v>
      </c>
      <c r="F64" s="7" t="s">
        <v>46</v>
      </c>
      <c r="G64" t="s">
        <v>77</v>
      </c>
      <c r="H64" t="s">
        <v>79</v>
      </c>
      <c r="I64">
        <v>1</v>
      </c>
      <c r="J64" s="9">
        <v>12</v>
      </c>
      <c r="N64" s="9"/>
    </row>
    <row r="65" spans="1:14" x14ac:dyDescent="0.3">
      <c r="A65" t="s">
        <v>254</v>
      </c>
      <c r="B65">
        <v>1</v>
      </c>
      <c r="C65" s="2">
        <v>23</v>
      </c>
      <c r="D65" s="2">
        <f t="shared" si="1"/>
        <v>23</v>
      </c>
      <c r="F65" t="s">
        <v>477</v>
      </c>
      <c r="G65" t="s">
        <v>21</v>
      </c>
      <c r="H65" t="s">
        <v>67</v>
      </c>
      <c r="I65">
        <v>1</v>
      </c>
      <c r="J65" s="9">
        <v>23</v>
      </c>
      <c r="N65" s="9"/>
    </row>
    <row r="66" spans="1:14" x14ac:dyDescent="0.3">
      <c r="A66" t="s">
        <v>327</v>
      </c>
      <c r="B66">
        <v>1</v>
      </c>
      <c r="C66" s="2">
        <v>21</v>
      </c>
      <c r="D66" s="2">
        <f t="shared" si="1"/>
        <v>21</v>
      </c>
      <c r="F66" t="s">
        <v>478</v>
      </c>
      <c r="G66" t="s">
        <v>21</v>
      </c>
      <c r="H66" t="s">
        <v>115</v>
      </c>
      <c r="I66">
        <v>1</v>
      </c>
      <c r="J66" s="9">
        <v>21</v>
      </c>
      <c r="N66" s="9"/>
    </row>
    <row r="67" spans="1:14" x14ac:dyDescent="0.3">
      <c r="A67" t="s">
        <v>29</v>
      </c>
      <c r="B67">
        <v>1</v>
      </c>
      <c r="C67" s="2">
        <v>15</v>
      </c>
      <c r="D67" s="2">
        <f t="shared" si="1"/>
        <v>15</v>
      </c>
      <c r="F67" t="s">
        <v>251</v>
      </c>
      <c r="G67" t="s">
        <v>66</v>
      </c>
      <c r="H67" t="s">
        <v>67</v>
      </c>
      <c r="I67">
        <v>1</v>
      </c>
      <c r="J67" s="9">
        <v>15</v>
      </c>
    </row>
    <row r="68" spans="1:14" ht="15" thickBot="1" x14ac:dyDescent="0.35">
      <c r="A68" t="s">
        <v>305</v>
      </c>
      <c r="B68">
        <v>1</v>
      </c>
      <c r="C68" s="2">
        <v>19</v>
      </c>
      <c r="D68" s="8">
        <f t="shared" si="1"/>
        <v>19</v>
      </c>
      <c r="E68" s="11"/>
      <c r="G68" t="s">
        <v>96</v>
      </c>
      <c r="H68" t="s">
        <v>60</v>
      </c>
      <c r="I68">
        <v>1</v>
      </c>
      <c r="J68" s="10">
        <v>19</v>
      </c>
    </row>
    <row r="69" spans="1:14" ht="15" thickTop="1" x14ac:dyDescent="0.3">
      <c r="D69" s="2">
        <f>SUM(D30:D68)</f>
        <v>1491</v>
      </c>
      <c r="E69" s="9">
        <v>94.2</v>
      </c>
      <c r="J69" s="9">
        <f>SUM(J30:J68)</f>
        <v>1491</v>
      </c>
    </row>
    <row r="71" spans="1:14" x14ac:dyDescent="0.3">
      <c r="A71" t="s">
        <v>326</v>
      </c>
      <c r="B71">
        <v>1</v>
      </c>
      <c r="C71" s="2">
        <v>20</v>
      </c>
      <c r="D71" s="2">
        <f>B71*C71</f>
        <v>20</v>
      </c>
      <c r="G71" t="s">
        <v>326</v>
      </c>
      <c r="H71" t="s">
        <v>60</v>
      </c>
      <c r="I71">
        <v>1</v>
      </c>
      <c r="J71" s="9">
        <v>20</v>
      </c>
    </row>
    <row r="72" spans="1:14" ht="15" thickBot="1" x14ac:dyDescent="0.35">
      <c r="A72" t="s">
        <v>91</v>
      </c>
      <c r="B72">
        <v>1</v>
      </c>
      <c r="C72" s="2">
        <v>20</v>
      </c>
      <c r="D72" s="8">
        <f>B72*C72</f>
        <v>20</v>
      </c>
      <c r="G72" t="s">
        <v>91</v>
      </c>
      <c r="H72" t="s">
        <v>60</v>
      </c>
      <c r="I72">
        <v>1</v>
      </c>
      <c r="J72" s="10">
        <v>20</v>
      </c>
    </row>
    <row r="73" spans="1:14" ht="15" thickTop="1" x14ac:dyDescent="0.3">
      <c r="D73" s="2">
        <f>SUM(D71:D72)</f>
        <v>40</v>
      </c>
      <c r="J73" s="9">
        <f>SUM(J71:J72)</f>
        <v>40</v>
      </c>
    </row>
    <row r="75" spans="1:14" ht="15" thickBot="1" x14ac:dyDescent="0.35">
      <c r="A75" t="s">
        <v>292</v>
      </c>
      <c r="C75" s="2">
        <v>50</v>
      </c>
      <c r="D75" s="8">
        <f>C75</f>
        <v>50</v>
      </c>
    </row>
    <row r="76" spans="1:14" ht="15" thickTop="1" x14ac:dyDescent="0.3">
      <c r="D76" s="2">
        <f>D75</f>
        <v>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31AF-BA06-473D-A610-B8B8FEAB614C}">
  <dimension ref="A1:N30"/>
  <sheetViews>
    <sheetView workbookViewId="0"/>
  </sheetViews>
  <sheetFormatPr defaultRowHeight="14.4" x14ac:dyDescent="0.3"/>
  <cols>
    <col min="1" max="1" width="30" bestFit="1" customWidth="1"/>
    <col min="2" max="2" width="6.109375" bestFit="1" customWidth="1"/>
    <col min="3" max="3" width="6.5546875" style="2" bestFit="1" customWidth="1"/>
    <col min="4" max="4" width="7.5546875" style="2" bestFit="1" customWidth="1"/>
    <col min="5" max="5" width="11.44140625" customWidth="1"/>
  </cols>
  <sheetData>
    <row r="1" spans="1:14" ht="15" thickBot="1" x14ac:dyDescent="0.35">
      <c r="B1" s="2"/>
      <c r="E1" s="3" t="s">
        <v>0</v>
      </c>
      <c r="F1" s="4">
        <f>D12+D27+D30</f>
        <v>336</v>
      </c>
    </row>
    <row r="2" spans="1:14" x14ac:dyDescent="0.3">
      <c r="B2" s="1"/>
      <c r="G2" t="s">
        <v>1</v>
      </c>
    </row>
    <row r="3" spans="1:14" x14ac:dyDescent="0.3">
      <c r="A3" s="3" t="s">
        <v>2</v>
      </c>
      <c r="B3" s="5" t="s">
        <v>4</v>
      </c>
      <c r="C3" s="6" t="s">
        <v>5</v>
      </c>
      <c r="D3" s="6" t="s">
        <v>6</v>
      </c>
      <c r="E3" s="6" t="s">
        <v>7</v>
      </c>
      <c r="F3" s="6"/>
      <c r="G3" t="s">
        <v>8</v>
      </c>
      <c r="H3" t="s">
        <v>9</v>
      </c>
      <c r="I3" t="s">
        <v>10</v>
      </c>
      <c r="J3" t="s">
        <v>11</v>
      </c>
    </row>
    <row r="4" spans="1:14" x14ac:dyDescent="0.3">
      <c r="A4" t="s">
        <v>19</v>
      </c>
      <c r="B4">
        <v>1</v>
      </c>
      <c r="C4" s="2">
        <v>2</v>
      </c>
      <c r="D4" s="2">
        <f>B4*C4</f>
        <v>2</v>
      </c>
      <c r="G4" t="s">
        <v>63</v>
      </c>
      <c r="H4" t="s">
        <v>19</v>
      </c>
      <c r="I4">
        <v>1</v>
      </c>
      <c r="J4" s="9">
        <v>2</v>
      </c>
      <c r="N4" s="9"/>
    </row>
    <row r="5" spans="1:14" x14ac:dyDescent="0.3">
      <c r="A5" t="s">
        <v>87</v>
      </c>
      <c r="B5">
        <v>1</v>
      </c>
      <c r="C5" s="2">
        <v>7</v>
      </c>
      <c r="D5" s="2">
        <f t="shared" ref="D5:D11" si="0">B5*C5</f>
        <v>7</v>
      </c>
      <c r="G5" t="s">
        <v>56</v>
      </c>
      <c r="H5" t="s">
        <v>110</v>
      </c>
      <c r="I5">
        <v>1</v>
      </c>
      <c r="J5" s="9">
        <v>7</v>
      </c>
      <c r="N5" s="9"/>
    </row>
    <row r="6" spans="1:14" x14ac:dyDescent="0.3">
      <c r="A6" t="s">
        <v>480</v>
      </c>
      <c r="B6">
        <v>1</v>
      </c>
      <c r="C6" s="2">
        <v>7</v>
      </c>
      <c r="D6" s="2">
        <f t="shared" si="0"/>
        <v>7</v>
      </c>
      <c r="G6" t="s">
        <v>16</v>
      </c>
      <c r="H6" t="s">
        <v>60</v>
      </c>
      <c r="I6">
        <v>1</v>
      </c>
      <c r="J6" s="9">
        <v>7</v>
      </c>
      <c r="N6" s="9"/>
    </row>
    <row r="7" spans="1:14" x14ac:dyDescent="0.3">
      <c r="A7" t="s">
        <v>419</v>
      </c>
      <c r="B7">
        <v>1</v>
      </c>
      <c r="C7" s="2">
        <v>2</v>
      </c>
      <c r="D7" s="2">
        <f t="shared" si="0"/>
        <v>2</v>
      </c>
      <c r="G7" t="s">
        <v>419</v>
      </c>
      <c r="H7" t="s">
        <v>60</v>
      </c>
      <c r="I7">
        <v>1</v>
      </c>
      <c r="J7" s="9">
        <v>2</v>
      </c>
      <c r="N7" s="9"/>
    </row>
    <row r="8" spans="1:14" x14ac:dyDescent="0.3">
      <c r="A8" t="s">
        <v>325</v>
      </c>
      <c r="B8">
        <v>2</v>
      </c>
      <c r="C8" s="2">
        <v>12</v>
      </c>
      <c r="D8" s="2">
        <f t="shared" si="0"/>
        <v>24</v>
      </c>
      <c r="G8" t="s">
        <v>325</v>
      </c>
      <c r="H8" t="s">
        <v>60</v>
      </c>
      <c r="I8">
        <v>2</v>
      </c>
      <c r="J8" s="9">
        <v>24</v>
      </c>
      <c r="N8" s="9"/>
    </row>
    <row r="9" spans="1:14" x14ac:dyDescent="0.3">
      <c r="A9" t="s">
        <v>53</v>
      </c>
      <c r="B9">
        <v>2</v>
      </c>
      <c r="C9" s="2">
        <v>14</v>
      </c>
      <c r="D9" s="2">
        <f t="shared" si="0"/>
        <v>28</v>
      </c>
      <c r="G9" t="s">
        <v>53</v>
      </c>
      <c r="H9" t="s">
        <v>60</v>
      </c>
      <c r="I9">
        <v>2</v>
      </c>
      <c r="J9" s="9">
        <v>28</v>
      </c>
      <c r="N9" s="9"/>
    </row>
    <row r="10" spans="1:14" x14ac:dyDescent="0.3">
      <c r="A10" t="s">
        <v>124</v>
      </c>
      <c r="B10">
        <v>1</v>
      </c>
      <c r="C10" s="2">
        <v>2</v>
      </c>
      <c r="D10" s="2">
        <f t="shared" si="0"/>
        <v>2</v>
      </c>
      <c r="E10" t="s">
        <v>483</v>
      </c>
      <c r="G10" t="s">
        <v>63</v>
      </c>
      <c r="H10" t="s">
        <v>124</v>
      </c>
      <c r="I10">
        <v>1</v>
      </c>
      <c r="J10" s="9">
        <v>2</v>
      </c>
      <c r="N10" s="9"/>
    </row>
    <row r="11" spans="1:14" ht="15" thickBot="1" x14ac:dyDescent="0.35">
      <c r="A11" t="s">
        <v>188</v>
      </c>
      <c r="B11">
        <v>2</v>
      </c>
      <c r="C11" s="2">
        <v>7</v>
      </c>
      <c r="D11" s="8">
        <f t="shared" si="0"/>
        <v>14</v>
      </c>
      <c r="E11" s="11"/>
      <c r="G11" t="s">
        <v>56</v>
      </c>
      <c r="H11" t="s">
        <v>188</v>
      </c>
      <c r="I11">
        <v>2</v>
      </c>
      <c r="J11" s="10">
        <v>14</v>
      </c>
      <c r="N11" s="9"/>
    </row>
    <row r="12" spans="1:14" ht="15" thickTop="1" x14ac:dyDescent="0.3">
      <c r="D12" s="2">
        <f>SUM(D4:D11)</f>
        <v>86</v>
      </c>
      <c r="E12" s="9">
        <v>2</v>
      </c>
      <c r="J12" s="9">
        <f>SUM(J4:J11)</f>
        <v>86</v>
      </c>
      <c r="N12" s="9"/>
    </row>
    <row r="13" spans="1:14" x14ac:dyDescent="0.3">
      <c r="N13" s="9"/>
    </row>
    <row r="14" spans="1:14" x14ac:dyDescent="0.3">
      <c r="A14" t="s">
        <v>27</v>
      </c>
      <c r="B14">
        <v>1</v>
      </c>
      <c r="C14" s="2">
        <v>15</v>
      </c>
      <c r="D14" s="2">
        <f>B14*C14</f>
        <v>15</v>
      </c>
      <c r="G14" t="s">
        <v>75</v>
      </c>
      <c r="H14" t="s">
        <v>60</v>
      </c>
      <c r="I14">
        <v>1</v>
      </c>
      <c r="J14" s="9">
        <v>15</v>
      </c>
      <c r="N14" s="9"/>
    </row>
    <row r="15" spans="1:14" x14ac:dyDescent="0.3">
      <c r="A15" t="s">
        <v>275</v>
      </c>
      <c r="B15">
        <v>1</v>
      </c>
      <c r="C15" s="2">
        <v>18</v>
      </c>
      <c r="D15" s="2">
        <f t="shared" ref="D15:D26" si="1">B15*C15</f>
        <v>18</v>
      </c>
      <c r="G15" t="s">
        <v>293</v>
      </c>
      <c r="H15" t="s">
        <v>60</v>
      </c>
      <c r="I15">
        <v>1</v>
      </c>
      <c r="J15" s="9">
        <v>18</v>
      </c>
      <c r="N15" s="9"/>
    </row>
    <row r="16" spans="1:14" x14ac:dyDescent="0.3">
      <c r="A16" t="s">
        <v>165</v>
      </c>
      <c r="B16">
        <v>1</v>
      </c>
      <c r="C16" s="2">
        <v>11</v>
      </c>
      <c r="D16" s="2">
        <f t="shared" si="1"/>
        <v>11</v>
      </c>
      <c r="E16" t="s">
        <v>261</v>
      </c>
      <c r="G16" t="s">
        <v>165</v>
      </c>
      <c r="H16" t="s">
        <v>60</v>
      </c>
      <c r="I16">
        <v>1</v>
      </c>
      <c r="J16" s="9">
        <v>11</v>
      </c>
      <c r="N16" s="9"/>
    </row>
    <row r="17" spans="1:14" x14ac:dyDescent="0.3">
      <c r="A17" t="s">
        <v>26</v>
      </c>
      <c r="B17">
        <v>1</v>
      </c>
      <c r="C17" s="2">
        <v>13</v>
      </c>
      <c r="D17" s="2">
        <f t="shared" si="1"/>
        <v>13</v>
      </c>
      <c r="E17" t="s">
        <v>262</v>
      </c>
      <c r="G17" t="s">
        <v>77</v>
      </c>
      <c r="H17" t="s">
        <v>81</v>
      </c>
      <c r="I17">
        <v>2</v>
      </c>
      <c r="J17" s="9">
        <v>25</v>
      </c>
      <c r="N17" s="9"/>
    </row>
    <row r="18" spans="1:14" x14ac:dyDescent="0.3">
      <c r="A18" t="s">
        <v>121</v>
      </c>
      <c r="B18">
        <v>2</v>
      </c>
      <c r="C18" s="2">
        <v>7</v>
      </c>
      <c r="D18" s="2">
        <f t="shared" si="1"/>
        <v>14</v>
      </c>
      <c r="E18" t="s">
        <v>298</v>
      </c>
      <c r="G18" t="s">
        <v>121</v>
      </c>
      <c r="H18" t="s">
        <v>60</v>
      </c>
      <c r="I18">
        <v>2</v>
      </c>
      <c r="J18" s="9">
        <v>14</v>
      </c>
      <c r="N18" s="9"/>
    </row>
    <row r="19" spans="1:14" x14ac:dyDescent="0.3">
      <c r="A19" t="s">
        <v>43</v>
      </c>
      <c r="B19">
        <v>1</v>
      </c>
      <c r="C19" s="2">
        <v>7</v>
      </c>
      <c r="D19" s="2">
        <f t="shared" si="1"/>
        <v>7</v>
      </c>
      <c r="E19" t="s">
        <v>263</v>
      </c>
      <c r="G19" t="s">
        <v>83</v>
      </c>
      <c r="H19" t="s">
        <v>84</v>
      </c>
      <c r="I19">
        <v>1</v>
      </c>
      <c r="J19" s="9">
        <v>7</v>
      </c>
      <c r="N19" s="9"/>
    </row>
    <row r="20" spans="1:14" x14ac:dyDescent="0.3">
      <c r="A20" t="s">
        <v>471</v>
      </c>
      <c r="B20">
        <v>2</v>
      </c>
      <c r="C20" s="2">
        <v>15</v>
      </c>
      <c r="D20" s="2">
        <f t="shared" si="1"/>
        <v>30</v>
      </c>
      <c r="G20" t="s">
        <v>470</v>
      </c>
      <c r="H20" t="s">
        <v>60</v>
      </c>
      <c r="I20">
        <v>2</v>
      </c>
      <c r="J20" s="9">
        <v>30</v>
      </c>
      <c r="N20" s="9"/>
    </row>
    <row r="21" spans="1:14" x14ac:dyDescent="0.3">
      <c r="A21" t="s">
        <v>271</v>
      </c>
      <c r="B21">
        <v>1</v>
      </c>
      <c r="C21" s="2">
        <v>20</v>
      </c>
      <c r="D21" s="2">
        <f t="shared" si="1"/>
        <v>20</v>
      </c>
      <c r="G21" t="s">
        <v>116</v>
      </c>
      <c r="H21" t="s">
        <v>60</v>
      </c>
      <c r="I21">
        <v>2</v>
      </c>
      <c r="J21" s="9">
        <v>37</v>
      </c>
      <c r="N21" s="9"/>
    </row>
    <row r="22" spans="1:14" x14ac:dyDescent="0.3">
      <c r="A22" t="s">
        <v>155</v>
      </c>
      <c r="B22">
        <v>1</v>
      </c>
      <c r="C22" s="2">
        <v>14</v>
      </c>
      <c r="D22" s="2">
        <f t="shared" si="1"/>
        <v>14</v>
      </c>
      <c r="G22" t="s">
        <v>155</v>
      </c>
      <c r="H22" t="s">
        <v>60</v>
      </c>
      <c r="I22">
        <v>1</v>
      </c>
      <c r="J22" s="9">
        <v>14</v>
      </c>
      <c r="N22" s="9"/>
    </row>
    <row r="23" spans="1:14" x14ac:dyDescent="0.3">
      <c r="A23" t="s">
        <v>33</v>
      </c>
      <c r="B23">
        <v>3</v>
      </c>
      <c r="C23" s="2">
        <v>14</v>
      </c>
      <c r="D23" s="2">
        <f t="shared" si="1"/>
        <v>42</v>
      </c>
      <c r="E23" t="s">
        <v>484</v>
      </c>
      <c r="G23" t="s">
        <v>73</v>
      </c>
      <c r="H23" t="s">
        <v>74</v>
      </c>
      <c r="I23">
        <v>4</v>
      </c>
      <c r="J23" s="9">
        <v>59</v>
      </c>
    </row>
    <row r="24" spans="1:14" x14ac:dyDescent="0.3">
      <c r="A24" t="s">
        <v>336</v>
      </c>
      <c r="B24">
        <v>1</v>
      </c>
      <c r="C24" s="2">
        <v>17</v>
      </c>
      <c r="D24" s="2">
        <f t="shared" si="1"/>
        <v>17</v>
      </c>
      <c r="G24" t="s">
        <v>25</v>
      </c>
    </row>
    <row r="25" spans="1:14" x14ac:dyDescent="0.3">
      <c r="A25" t="s">
        <v>481</v>
      </c>
      <c r="B25">
        <v>1</v>
      </c>
      <c r="C25" s="2">
        <v>17</v>
      </c>
      <c r="D25" s="2">
        <f t="shared" si="1"/>
        <v>17</v>
      </c>
      <c r="E25" t="s">
        <v>482</v>
      </c>
      <c r="G25" t="s">
        <v>25</v>
      </c>
    </row>
    <row r="26" spans="1:14" ht="15" thickBot="1" x14ac:dyDescent="0.35">
      <c r="A26" t="s">
        <v>95</v>
      </c>
      <c r="B26">
        <v>1</v>
      </c>
      <c r="C26" s="2">
        <v>12</v>
      </c>
      <c r="D26" s="8">
        <f t="shared" si="1"/>
        <v>12</v>
      </c>
      <c r="E26" s="11"/>
      <c r="G26" t="s">
        <v>25</v>
      </c>
      <c r="J26" s="11"/>
    </row>
    <row r="27" spans="1:14" ht="15" thickTop="1" x14ac:dyDescent="0.3">
      <c r="D27" s="2">
        <f>SUM(D14:D26)</f>
        <v>230</v>
      </c>
      <c r="E27" s="9">
        <v>41</v>
      </c>
      <c r="J27" s="9">
        <f>SUM(J14:J26)</f>
        <v>230</v>
      </c>
    </row>
    <row r="29" spans="1:14" ht="15" thickBot="1" x14ac:dyDescent="0.35">
      <c r="A29" t="s">
        <v>130</v>
      </c>
      <c r="B29">
        <v>1</v>
      </c>
      <c r="C29" s="2">
        <v>20</v>
      </c>
      <c r="D29" s="8">
        <f>B29*C29</f>
        <v>20</v>
      </c>
      <c r="G29" t="s">
        <v>130</v>
      </c>
      <c r="H29" t="s">
        <v>60</v>
      </c>
      <c r="I29">
        <v>1</v>
      </c>
      <c r="J29" s="10">
        <v>20</v>
      </c>
    </row>
    <row r="30" spans="1:14" ht="15" thickTop="1" x14ac:dyDescent="0.3">
      <c r="D30" s="2">
        <f>D29</f>
        <v>20</v>
      </c>
      <c r="J30" s="9">
        <f>J29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DFF0E-A145-49B8-B682-1AC722E82900}">
  <dimension ref="A1:O39"/>
  <sheetViews>
    <sheetView workbookViewId="0"/>
  </sheetViews>
  <sheetFormatPr defaultRowHeight="14.4" x14ac:dyDescent="0.3"/>
  <cols>
    <col min="1" max="1" width="28" bestFit="1" customWidth="1"/>
    <col min="2" max="2" width="4.5546875" bestFit="1" customWidth="1"/>
    <col min="3" max="3" width="6.109375" bestFit="1" customWidth="1"/>
    <col min="4" max="4" width="6.5546875" style="2" bestFit="1" customWidth="1"/>
    <col min="5" max="5" width="7.5546875" style="2" bestFit="1" customWidth="1"/>
    <col min="6" max="6" width="11.109375" customWidth="1"/>
    <col min="7" max="7" width="8.88671875" customWidth="1"/>
  </cols>
  <sheetData>
    <row r="1" spans="1:15" ht="15" thickBot="1" x14ac:dyDescent="0.35">
      <c r="B1" s="1"/>
      <c r="C1" s="2"/>
      <c r="F1" s="3" t="s">
        <v>0</v>
      </c>
      <c r="G1" s="4">
        <f>E5+E15+E35+E39</f>
        <v>655</v>
      </c>
    </row>
    <row r="2" spans="1:15" x14ac:dyDescent="0.3">
      <c r="C2" s="1"/>
      <c r="H2" t="s">
        <v>1</v>
      </c>
    </row>
    <row r="3" spans="1:15" x14ac:dyDescent="0.3">
      <c r="A3" s="3" t="s">
        <v>2</v>
      </c>
      <c r="B3" s="3" t="s">
        <v>3</v>
      </c>
      <c r="C3" s="5" t="s">
        <v>4</v>
      </c>
      <c r="D3" s="6" t="s">
        <v>5</v>
      </c>
      <c r="E3" s="6" t="s">
        <v>6</v>
      </c>
      <c r="F3" s="6" t="s">
        <v>7</v>
      </c>
      <c r="G3" s="6"/>
      <c r="H3" t="s">
        <v>8</v>
      </c>
      <c r="I3" t="s">
        <v>9</v>
      </c>
      <c r="J3" t="s">
        <v>10</v>
      </c>
      <c r="K3" t="s">
        <v>11</v>
      </c>
    </row>
    <row r="4" spans="1:15" ht="15" thickBot="1" x14ac:dyDescent="0.35">
      <c r="A4" t="s">
        <v>106</v>
      </c>
      <c r="B4">
        <v>750</v>
      </c>
      <c r="C4">
        <v>1</v>
      </c>
      <c r="D4" s="2">
        <v>60</v>
      </c>
      <c r="E4" s="8">
        <f>C4*D4</f>
        <v>60</v>
      </c>
      <c r="H4" t="s">
        <v>106</v>
      </c>
      <c r="I4" t="s">
        <v>55</v>
      </c>
      <c r="J4">
        <v>1</v>
      </c>
      <c r="K4" s="10">
        <v>60</v>
      </c>
      <c r="O4" s="9"/>
    </row>
    <row r="5" spans="1:15" ht="15" thickTop="1" x14ac:dyDescent="0.3">
      <c r="E5" s="2">
        <f>E4</f>
        <v>60</v>
      </c>
      <c r="K5" s="9">
        <f>K4</f>
        <v>60</v>
      </c>
      <c r="O5" s="9"/>
    </row>
    <row r="6" spans="1:15" x14ac:dyDescent="0.3">
      <c r="O6" s="9"/>
    </row>
    <row r="7" spans="1:15" x14ac:dyDescent="0.3">
      <c r="A7" t="s">
        <v>87</v>
      </c>
      <c r="C7">
        <v>2</v>
      </c>
      <c r="D7" s="2">
        <v>7</v>
      </c>
      <c r="E7" s="2">
        <f>C7*D7</f>
        <v>14</v>
      </c>
      <c r="H7" t="s">
        <v>56</v>
      </c>
      <c r="I7" t="s">
        <v>110</v>
      </c>
      <c r="J7">
        <v>2</v>
      </c>
      <c r="K7" s="9">
        <v>14</v>
      </c>
      <c r="O7" s="9"/>
    </row>
    <row r="8" spans="1:15" x14ac:dyDescent="0.3">
      <c r="A8" t="s">
        <v>93</v>
      </c>
      <c r="C8">
        <v>1</v>
      </c>
      <c r="D8" s="2">
        <v>5</v>
      </c>
      <c r="E8" s="2">
        <f t="shared" ref="E8:E14" si="0">C8*D8</f>
        <v>5</v>
      </c>
      <c r="F8" t="s">
        <v>94</v>
      </c>
      <c r="H8" t="s">
        <v>56</v>
      </c>
      <c r="I8" t="s">
        <v>57</v>
      </c>
      <c r="J8">
        <v>1</v>
      </c>
      <c r="K8" s="9">
        <v>5</v>
      </c>
      <c r="O8" s="9"/>
    </row>
    <row r="9" spans="1:15" x14ac:dyDescent="0.3">
      <c r="A9" t="s">
        <v>97</v>
      </c>
      <c r="C9">
        <v>2</v>
      </c>
      <c r="D9" s="2">
        <v>4</v>
      </c>
      <c r="E9" s="2">
        <f t="shared" si="0"/>
        <v>8</v>
      </c>
      <c r="H9" t="s">
        <v>111</v>
      </c>
      <c r="I9" t="s">
        <v>112</v>
      </c>
      <c r="J9">
        <v>2</v>
      </c>
      <c r="K9" s="9">
        <v>8</v>
      </c>
      <c r="O9" s="9"/>
    </row>
    <row r="10" spans="1:15" x14ac:dyDescent="0.3">
      <c r="A10" t="s">
        <v>98</v>
      </c>
      <c r="C10">
        <v>3</v>
      </c>
      <c r="D10" s="2">
        <v>12</v>
      </c>
      <c r="E10" s="2">
        <f t="shared" si="0"/>
        <v>36</v>
      </c>
      <c r="H10" t="s">
        <v>98</v>
      </c>
      <c r="I10" t="s">
        <v>60</v>
      </c>
      <c r="J10">
        <v>3</v>
      </c>
      <c r="K10" s="9">
        <v>36</v>
      </c>
      <c r="O10" s="9"/>
    </row>
    <row r="11" spans="1:15" x14ac:dyDescent="0.3">
      <c r="A11" t="s">
        <v>100</v>
      </c>
      <c r="C11">
        <v>1</v>
      </c>
      <c r="D11" s="2">
        <v>5</v>
      </c>
      <c r="E11" s="2">
        <f t="shared" si="0"/>
        <v>5</v>
      </c>
      <c r="H11" t="s">
        <v>56</v>
      </c>
      <c r="I11" t="s">
        <v>109</v>
      </c>
      <c r="J11">
        <v>1</v>
      </c>
      <c r="K11" s="9">
        <v>5</v>
      </c>
      <c r="O11" s="9"/>
    </row>
    <row r="12" spans="1:15" x14ac:dyDescent="0.3">
      <c r="A12" t="s">
        <v>101</v>
      </c>
      <c r="C12">
        <v>2</v>
      </c>
      <c r="D12" s="2">
        <v>7</v>
      </c>
      <c r="E12" s="2">
        <f t="shared" si="0"/>
        <v>14</v>
      </c>
      <c r="H12" t="s">
        <v>16</v>
      </c>
      <c r="I12" t="s">
        <v>60</v>
      </c>
      <c r="J12">
        <v>2</v>
      </c>
      <c r="K12" s="9">
        <v>14</v>
      </c>
      <c r="O12" s="9"/>
    </row>
    <row r="13" spans="1:15" x14ac:dyDescent="0.3">
      <c r="A13" t="s">
        <v>20</v>
      </c>
      <c r="C13">
        <v>2</v>
      </c>
      <c r="D13" s="2">
        <v>2</v>
      </c>
      <c r="E13" s="2">
        <f t="shared" si="0"/>
        <v>4</v>
      </c>
      <c r="H13" t="s">
        <v>63</v>
      </c>
      <c r="I13" t="s">
        <v>20</v>
      </c>
      <c r="J13">
        <v>2</v>
      </c>
      <c r="K13" s="9">
        <v>4</v>
      </c>
      <c r="O13" s="9"/>
    </row>
    <row r="14" spans="1:15" ht="15" thickBot="1" x14ac:dyDescent="0.35">
      <c r="A14" t="s">
        <v>54</v>
      </c>
      <c r="C14">
        <v>1</v>
      </c>
      <c r="D14" s="2">
        <v>3</v>
      </c>
      <c r="E14" s="8">
        <f t="shared" si="0"/>
        <v>3</v>
      </c>
      <c r="F14" s="11"/>
      <c r="H14" t="s">
        <v>54</v>
      </c>
      <c r="I14" t="s">
        <v>60</v>
      </c>
      <c r="J14">
        <v>1</v>
      </c>
      <c r="K14" s="10">
        <v>3</v>
      </c>
      <c r="O14" s="9"/>
    </row>
    <row r="15" spans="1:15" ht="15" thickTop="1" x14ac:dyDescent="0.3">
      <c r="E15" s="2">
        <f>SUM(E7:E14)</f>
        <v>89</v>
      </c>
      <c r="F15" s="9">
        <v>2</v>
      </c>
      <c r="K15" s="9">
        <f>SUM(K7:K14)</f>
        <v>89</v>
      </c>
      <c r="O15" s="9"/>
    </row>
    <row r="16" spans="1:15" x14ac:dyDescent="0.3">
      <c r="O16" s="9"/>
    </row>
    <row r="17" spans="1:15" x14ac:dyDescent="0.3">
      <c r="A17" t="s">
        <v>86</v>
      </c>
      <c r="C17">
        <v>1</v>
      </c>
      <c r="D17" s="2">
        <v>17</v>
      </c>
      <c r="E17" s="2">
        <f>C17*D17</f>
        <v>17</v>
      </c>
      <c r="H17" t="s">
        <v>86</v>
      </c>
      <c r="I17" t="s">
        <v>60</v>
      </c>
      <c r="J17">
        <v>1</v>
      </c>
      <c r="K17" s="9">
        <v>17</v>
      </c>
      <c r="O17" s="9"/>
    </row>
    <row r="18" spans="1:15" x14ac:dyDescent="0.3">
      <c r="A18" t="s">
        <v>88</v>
      </c>
      <c r="C18">
        <v>1</v>
      </c>
      <c r="D18" s="2">
        <v>15</v>
      </c>
      <c r="E18" s="2">
        <f t="shared" ref="E18:E34" si="1">C18*D18</f>
        <v>15</v>
      </c>
      <c r="H18" t="s">
        <v>66</v>
      </c>
      <c r="I18" t="s">
        <v>115</v>
      </c>
      <c r="J18">
        <v>1</v>
      </c>
      <c r="K18" s="9">
        <v>15</v>
      </c>
      <c r="O18" s="9"/>
    </row>
    <row r="19" spans="1:15" x14ac:dyDescent="0.3">
      <c r="A19" t="s">
        <v>89</v>
      </c>
      <c r="C19">
        <v>1</v>
      </c>
      <c r="D19" s="2">
        <v>8</v>
      </c>
      <c r="E19" s="2">
        <f t="shared" si="1"/>
        <v>8</v>
      </c>
      <c r="H19" t="s">
        <v>89</v>
      </c>
      <c r="I19" t="s">
        <v>60</v>
      </c>
      <c r="J19">
        <v>1</v>
      </c>
      <c r="K19" s="9">
        <v>8</v>
      </c>
      <c r="O19" s="9"/>
    </row>
    <row r="20" spans="1:15" x14ac:dyDescent="0.3">
      <c r="A20" t="s">
        <v>43</v>
      </c>
      <c r="C20">
        <v>1</v>
      </c>
      <c r="D20" s="2">
        <v>7</v>
      </c>
      <c r="E20" s="2">
        <f t="shared" si="1"/>
        <v>7</v>
      </c>
      <c r="H20" t="s">
        <v>83</v>
      </c>
      <c r="I20" t="s">
        <v>84</v>
      </c>
      <c r="J20">
        <v>1</v>
      </c>
      <c r="K20" s="9">
        <v>7</v>
      </c>
      <c r="O20" s="9"/>
    </row>
    <row r="21" spans="1:15" x14ac:dyDescent="0.3">
      <c r="A21" t="s">
        <v>26</v>
      </c>
      <c r="C21">
        <v>3</v>
      </c>
      <c r="D21" s="2">
        <v>13</v>
      </c>
      <c r="E21" s="2">
        <f t="shared" si="1"/>
        <v>39</v>
      </c>
      <c r="H21" t="s">
        <v>77</v>
      </c>
      <c r="I21" t="s">
        <v>81</v>
      </c>
      <c r="J21">
        <v>4</v>
      </c>
      <c r="K21" s="9">
        <v>51</v>
      </c>
      <c r="O21" s="9"/>
    </row>
    <row r="22" spans="1:15" x14ac:dyDescent="0.3">
      <c r="A22" t="s">
        <v>33</v>
      </c>
      <c r="C22">
        <v>1</v>
      </c>
      <c r="D22" s="2">
        <v>14</v>
      </c>
      <c r="E22" s="2">
        <f t="shared" si="1"/>
        <v>14</v>
      </c>
      <c r="H22" t="s">
        <v>73</v>
      </c>
      <c r="I22" t="s">
        <v>74</v>
      </c>
      <c r="J22">
        <v>1</v>
      </c>
      <c r="K22" s="9">
        <v>14</v>
      </c>
      <c r="O22" s="9"/>
    </row>
    <row r="23" spans="1:15" x14ac:dyDescent="0.3">
      <c r="A23" t="s">
        <v>36</v>
      </c>
      <c r="C23">
        <v>1</v>
      </c>
      <c r="D23" s="2">
        <v>25</v>
      </c>
      <c r="E23" s="2">
        <f t="shared" si="1"/>
        <v>25</v>
      </c>
      <c r="H23" t="s">
        <v>36</v>
      </c>
      <c r="I23" t="s">
        <v>60</v>
      </c>
      <c r="J23">
        <v>1</v>
      </c>
      <c r="K23" s="9">
        <v>25</v>
      </c>
      <c r="O23" s="9"/>
    </row>
    <row r="24" spans="1:15" x14ac:dyDescent="0.3">
      <c r="A24" t="s">
        <v>92</v>
      </c>
      <c r="C24">
        <v>2</v>
      </c>
      <c r="D24" s="2">
        <v>17</v>
      </c>
      <c r="E24" s="2">
        <f t="shared" si="1"/>
        <v>34</v>
      </c>
      <c r="H24" t="s">
        <v>116</v>
      </c>
      <c r="I24" t="s">
        <v>60</v>
      </c>
      <c r="J24">
        <v>2</v>
      </c>
      <c r="K24" s="9">
        <v>34</v>
      </c>
      <c r="O24" s="9"/>
    </row>
    <row r="25" spans="1:15" x14ac:dyDescent="0.3">
      <c r="A25" t="s">
        <v>95</v>
      </c>
      <c r="C25">
        <v>1</v>
      </c>
      <c r="D25" s="2">
        <v>12</v>
      </c>
      <c r="E25" s="2">
        <f t="shared" si="1"/>
        <v>12</v>
      </c>
      <c r="H25" t="s">
        <v>25</v>
      </c>
      <c r="O25" s="9"/>
    </row>
    <row r="26" spans="1:15" x14ac:dyDescent="0.3">
      <c r="A26" t="s">
        <v>96</v>
      </c>
      <c r="C26">
        <v>1</v>
      </c>
      <c r="D26" s="2">
        <v>10</v>
      </c>
      <c r="E26" s="2">
        <f t="shared" si="1"/>
        <v>10</v>
      </c>
      <c r="H26" t="s">
        <v>96</v>
      </c>
      <c r="I26" t="s">
        <v>60</v>
      </c>
      <c r="J26">
        <v>1</v>
      </c>
      <c r="K26" s="9">
        <v>10</v>
      </c>
      <c r="O26" s="9"/>
    </row>
    <row r="27" spans="1:15" x14ac:dyDescent="0.3">
      <c r="A27" t="s">
        <v>99</v>
      </c>
      <c r="C27">
        <v>3</v>
      </c>
      <c r="D27" s="2">
        <v>22</v>
      </c>
      <c r="E27" s="2">
        <f t="shared" si="1"/>
        <v>66</v>
      </c>
      <c r="H27" t="s">
        <v>99</v>
      </c>
      <c r="I27" t="s">
        <v>60</v>
      </c>
      <c r="J27">
        <v>3</v>
      </c>
      <c r="K27" s="9">
        <v>66</v>
      </c>
      <c r="O27" s="9"/>
    </row>
    <row r="28" spans="1:15" x14ac:dyDescent="0.3">
      <c r="A28" t="s">
        <v>102</v>
      </c>
      <c r="C28">
        <v>2</v>
      </c>
      <c r="D28" s="2">
        <v>17</v>
      </c>
      <c r="E28" s="2">
        <f t="shared" si="1"/>
        <v>34</v>
      </c>
      <c r="H28" t="s">
        <v>117</v>
      </c>
      <c r="I28" t="s">
        <v>60</v>
      </c>
      <c r="J28">
        <v>2</v>
      </c>
      <c r="K28" s="9">
        <v>34</v>
      </c>
      <c r="O28" s="9"/>
    </row>
    <row r="29" spans="1:15" x14ac:dyDescent="0.3">
      <c r="A29" t="s">
        <v>42</v>
      </c>
      <c r="C29">
        <v>3</v>
      </c>
      <c r="D29" s="2">
        <v>25</v>
      </c>
      <c r="E29" s="2">
        <f t="shared" si="1"/>
        <v>75</v>
      </c>
      <c r="G29" s="7" t="s">
        <v>44</v>
      </c>
      <c r="H29" t="s">
        <v>76</v>
      </c>
      <c r="I29" t="s">
        <v>60</v>
      </c>
      <c r="J29">
        <v>3</v>
      </c>
      <c r="K29" s="9">
        <v>75</v>
      </c>
      <c r="O29" s="9"/>
    </row>
    <row r="30" spans="1:15" x14ac:dyDescent="0.3">
      <c r="A30" t="s">
        <v>103</v>
      </c>
      <c r="C30">
        <v>1</v>
      </c>
      <c r="D30" s="2">
        <v>17</v>
      </c>
      <c r="E30" s="2">
        <f t="shared" si="1"/>
        <v>17</v>
      </c>
      <c r="G30" s="7" t="s">
        <v>104</v>
      </c>
      <c r="H30" t="s">
        <v>66</v>
      </c>
      <c r="I30" t="s">
        <v>113</v>
      </c>
      <c r="J30">
        <v>1</v>
      </c>
      <c r="K30" s="9">
        <v>17</v>
      </c>
      <c r="O30" s="9"/>
    </row>
    <row r="31" spans="1:15" x14ac:dyDescent="0.3">
      <c r="A31" t="s">
        <v>105</v>
      </c>
      <c r="C31">
        <v>1</v>
      </c>
      <c r="D31" s="2">
        <v>12</v>
      </c>
      <c r="E31" s="2">
        <f t="shared" si="1"/>
        <v>12</v>
      </c>
      <c r="H31" t="s">
        <v>105</v>
      </c>
      <c r="I31" t="s">
        <v>60</v>
      </c>
      <c r="J31">
        <v>1</v>
      </c>
      <c r="K31" s="9">
        <v>12</v>
      </c>
      <c r="O31" s="9"/>
    </row>
    <row r="32" spans="1:15" x14ac:dyDescent="0.3">
      <c r="A32" t="s">
        <v>35</v>
      </c>
      <c r="C32">
        <v>3</v>
      </c>
      <c r="D32" s="2">
        <v>23</v>
      </c>
      <c r="E32" s="2">
        <f t="shared" si="1"/>
        <v>69</v>
      </c>
      <c r="H32" t="s">
        <v>35</v>
      </c>
      <c r="I32" t="s">
        <v>60</v>
      </c>
      <c r="J32">
        <v>3</v>
      </c>
      <c r="K32" s="9">
        <v>69</v>
      </c>
    </row>
    <row r="33" spans="1:11" x14ac:dyDescent="0.3">
      <c r="A33" t="s">
        <v>107</v>
      </c>
      <c r="C33">
        <v>1</v>
      </c>
      <c r="D33" s="2">
        <v>15</v>
      </c>
      <c r="E33" s="2">
        <f t="shared" si="1"/>
        <v>15</v>
      </c>
      <c r="H33" t="s">
        <v>66</v>
      </c>
      <c r="I33" t="s">
        <v>114</v>
      </c>
      <c r="J33">
        <v>1</v>
      </c>
      <c r="K33" s="9">
        <v>15</v>
      </c>
    </row>
    <row r="34" spans="1:11" ht="15" thickBot="1" x14ac:dyDescent="0.35">
      <c r="A34" t="s">
        <v>108</v>
      </c>
      <c r="C34">
        <v>1</v>
      </c>
      <c r="D34" s="2">
        <v>7</v>
      </c>
      <c r="E34" s="8">
        <f t="shared" si="1"/>
        <v>7</v>
      </c>
      <c r="H34" t="s">
        <v>118</v>
      </c>
      <c r="I34" t="s">
        <v>119</v>
      </c>
      <c r="J34">
        <v>1</v>
      </c>
      <c r="K34" s="10">
        <v>7</v>
      </c>
    </row>
    <row r="35" spans="1:11" ht="15" thickTop="1" x14ac:dyDescent="0.3">
      <c r="E35" s="2">
        <f>SUM(E17:E34)</f>
        <v>476</v>
      </c>
      <c r="K35" s="9">
        <f>SUM(K17:K34)</f>
        <v>476</v>
      </c>
    </row>
    <row r="37" spans="1:11" x14ac:dyDescent="0.3">
      <c r="A37" t="s">
        <v>90</v>
      </c>
      <c r="C37">
        <v>1</v>
      </c>
      <c r="D37" s="2">
        <v>10</v>
      </c>
      <c r="E37" s="2">
        <f>C37*D37</f>
        <v>10</v>
      </c>
      <c r="H37" t="s">
        <v>90</v>
      </c>
      <c r="I37" t="s">
        <v>60</v>
      </c>
      <c r="J37">
        <v>1</v>
      </c>
      <c r="K37" s="9">
        <v>10</v>
      </c>
    </row>
    <row r="38" spans="1:11" ht="15" thickBot="1" x14ac:dyDescent="0.35">
      <c r="A38" t="s">
        <v>91</v>
      </c>
      <c r="C38">
        <v>1</v>
      </c>
      <c r="D38" s="2">
        <v>20</v>
      </c>
      <c r="E38" s="8">
        <f>C38*D38</f>
        <v>20</v>
      </c>
      <c r="H38" t="s">
        <v>91</v>
      </c>
      <c r="I38" t="s">
        <v>60</v>
      </c>
      <c r="J38">
        <v>1</v>
      </c>
      <c r="K38" s="10">
        <v>20</v>
      </c>
    </row>
    <row r="39" spans="1:11" ht="15" thickTop="1" x14ac:dyDescent="0.3">
      <c r="E39" s="2">
        <f>SUM(E37:E38)</f>
        <v>30</v>
      </c>
      <c r="K39" s="9">
        <f>SUM(K37:K38)</f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6E10-953B-4D17-B6C4-843080EFA1E6}">
  <dimension ref="A1:N38"/>
  <sheetViews>
    <sheetView workbookViewId="0"/>
  </sheetViews>
  <sheetFormatPr defaultRowHeight="14.4" x14ac:dyDescent="0.3"/>
  <cols>
    <col min="1" max="1" width="26.21875" bestFit="1" customWidth="1"/>
    <col min="2" max="2" width="6.109375" bestFit="1" customWidth="1"/>
    <col min="3" max="4" width="7.5546875" style="2" bestFit="1" customWidth="1"/>
    <col min="5" max="5" width="11.109375" bestFit="1" customWidth="1"/>
  </cols>
  <sheetData>
    <row r="1" spans="1:14" ht="15" thickBot="1" x14ac:dyDescent="0.35">
      <c r="B1" s="2"/>
      <c r="E1" s="3" t="s">
        <v>0</v>
      </c>
      <c r="F1" s="4">
        <f>D14+D35+D38</f>
        <v>647</v>
      </c>
    </row>
    <row r="2" spans="1:14" x14ac:dyDescent="0.3">
      <c r="B2" s="1"/>
      <c r="G2" t="s">
        <v>1</v>
      </c>
    </row>
    <row r="3" spans="1:14" x14ac:dyDescent="0.3">
      <c r="A3" s="3" t="s">
        <v>2</v>
      </c>
      <c r="B3" s="5" t="s">
        <v>4</v>
      </c>
      <c r="C3" s="6" t="s">
        <v>5</v>
      </c>
      <c r="D3" s="6" t="s">
        <v>6</v>
      </c>
      <c r="E3" s="6" t="s">
        <v>7</v>
      </c>
      <c r="F3" s="6"/>
      <c r="G3" t="s">
        <v>8</v>
      </c>
      <c r="H3" t="s">
        <v>9</v>
      </c>
      <c r="I3" t="s">
        <v>10</v>
      </c>
      <c r="J3" t="s">
        <v>11</v>
      </c>
    </row>
    <row r="4" spans="1:14" x14ac:dyDescent="0.3">
      <c r="A4" t="s">
        <v>20</v>
      </c>
      <c r="B4">
        <v>4</v>
      </c>
      <c r="C4" s="2">
        <v>2</v>
      </c>
      <c r="D4" s="2">
        <f>B4*C4</f>
        <v>8</v>
      </c>
      <c r="G4" t="s">
        <v>63</v>
      </c>
      <c r="H4" t="s">
        <v>20</v>
      </c>
      <c r="I4">
        <v>4</v>
      </c>
      <c r="J4" s="9">
        <v>8</v>
      </c>
      <c r="N4" s="9"/>
    </row>
    <row r="5" spans="1:14" x14ac:dyDescent="0.3">
      <c r="A5" t="s">
        <v>19</v>
      </c>
      <c r="B5">
        <v>6</v>
      </c>
      <c r="C5" s="2">
        <v>2</v>
      </c>
      <c r="D5" s="2">
        <f t="shared" ref="D5:D13" si="0">B5*C5</f>
        <v>12</v>
      </c>
      <c r="G5" t="s">
        <v>63</v>
      </c>
      <c r="H5" t="s">
        <v>19</v>
      </c>
      <c r="I5">
        <v>6</v>
      </c>
      <c r="J5" s="9">
        <v>12</v>
      </c>
      <c r="N5" s="9"/>
    </row>
    <row r="6" spans="1:14" x14ac:dyDescent="0.3">
      <c r="A6" t="s">
        <v>38</v>
      </c>
      <c r="B6">
        <v>2</v>
      </c>
      <c r="C6" s="2">
        <v>14</v>
      </c>
      <c r="D6" s="2">
        <f t="shared" si="0"/>
        <v>28</v>
      </c>
      <c r="G6" t="s">
        <v>38</v>
      </c>
      <c r="H6" t="s">
        <v>60</v>
      </c>
      <c r="I6">
        <v>2</v>
      </c>
      <c r="J6" s="9">
        <v>28</v>
      </c>
      <c r="N6" s="9"/>
    </row>
    <row r="7" spans="1:14" x14ac:dyDescent="0.3">
      <c r="A7" t="s">
        <v>28</v>
      </c>
      <c r="B7">
        <v>6</v>
      </c>
      <c r="C7" s="2">
        <v>7</v>
      </c>
      <c r="D7" s="2">
        <f t="shared" si="0"/>
        <v>42</v>
      </c>
      <c r="G7" t="s">
        <v>56</v>
      </c>
      <c r="H7" t="s">
        <v>58</v>
      </c>
      <c r="I7">
        <v>6</v>
      </c>
      <c r="J7" s="9">
        <v>42</v>
      </c>
      <c r="N7" s="9"/>
    </row>
    <row r="8" spans="1:14" x14ac:dyDescent="0.3">
      <c r="A8" t="s">
        <v>41</v>
      </c>
      <c r="B8">
        <v>1</v>
      </c>
      <c r="C8" s="2">
        <v>12</v>
      </c>
      <c r="D8" s="2">
        <f t="shared" si="0"/>
        <v>12</v>
      </c>
      <c r="G8" t="s">
        <v>41</v>
      </c>
      <c r="H8" t="s">
        <v>60</v>
      </c>
      <c r="I8">
        <v>1</v>
      </c>
      <c r="J8" s="9">
        <v>12</v>
      </c>
      <c r="N8" s="9"/>
    </row>
    <row r="9" spans="1:14" x14ac:dyDescent="0.3">
      <c r="A9" t="s">
        <v>124</v>
      </c>
      <c r="B9">
        <v>3</v>
      </c>
      <c r="C9" s="2">
        <v>2</v>
      </c>
      <c r="D9" s="2">
        <f t="shared" si="0"/>
        <v>6</v>
      </c>
      <c r="G9" t="s">
        <v>63</v>
      </c>
      <c r="H9" t="s">
        <v>124</v>
      </c>
      <c r="I9">
        <v>3</v>
      </c>
      <c r="J9" s="9">
        <v>6</v>
      </c>
      <c r="N9" s="9"/>
    </row>
    <row r="10" spans="1:14" x14ac:dyDescent="0.3">
      <c r="A10" t="s">
        <v>87</v>
      </c>
      <c r="B10">
        <v>1</v>
      </c>
      <c r="C10" s="2">
        <v>7</v>
      </c>
      <c r="D10" s="2">
        <f t="shared" si="0"/>
        <v>7</v>
      </c>
      <c r="G10" t="s">
        <v>56</v>
      </c>
      <c r="H10" t="s">
        <v>110</v>
      </c>
      <c r="I10">
        <v>1</v>
      </c>
      <c r="J10" s="9">
        <v>7</v>
      </c>
      <c r="N10" s="9"/>
    </row>
    <row r="11" spans="1:14" x14ac:dyDescent="0.3">
      <c r="A11" t="s">
        <v>109</v>
      </c>
      <c r="B11">
        <v>1</v>
      </c>
      <c r="C11" s="2">
        <v>5</v>
      </c>
      <c r="D11" s="2">
        <f t="shared" si="0"/>
        <v>5</v>
      </c>
      <c r="G11" t="s">
        <v>56</v>
      </c>
      <c r="H11" t="s">
        <v>109</v>
      </c>
      <c r="I11">
        <v>1</v>
      </c>
      <c r="J11" s="9">
        <v>5</v>
      </c>
      <c r="N11" s="9"/>
    </row>
    <row r="12" spans="1:14" x14ac:dyDescent="0.3">
      <c r="A12" t="s">
        <v>16</v>
      </c>
      <c r="B12">
        <v>1</v>
      </c>
      <c r="C12" s="2">
        <v>7</v>
      </c>
      <c r="D12" s="2">
        <f t="shared" si="0"/>
        <v>7</v>
      </c>
      <c r="G12" t="s">
        <v>16</v>
      </c>
      <c r="H12" t="s">
        <v>60</v>
      </c>
      <c r="I12">
        <v>1</v>
      </c>
      <c r="J12" s="9">
        <v>7</v>
      </c>
      <c r="N12" s="9"/>
    </row>
    <row r="13" spans="1:14" ht="15" thickBot="1" x14ac:dyDescent="0.35">
      <c r="A13" t="s">
        <v>266</v>
      </c>
      <c r="B13">
        <v>3</v>
      </c>
      <c r="C13" s="2">
        <v>7</v>
      </c>
      <c r="D13" s="8">
        <f t="shared" si="0"/>
        <v>21</v>
      </c>
      <c r="G13" t="s">
        <v>61</v>
      </c>
      <c r="H13" t="s">
        <v>266</v>
      </c>
      <c r="I13">
        <v>3</v>
      </c>
      <c r="J13" s="10">
        <v>21</v>
      </c>
      <c r="N13" s="9"/>
    </row>
    <row r="14" spans="1:14" ht="15" thickTop="1" x14ac:dyDescent="0.3">
      <c r="D14" s="2">
        <f>SUM(D4:D13)</f>
        <v>148</v>
      </c>
      <c r="J14" s="9">
        <f>SUM(J4:J13)</f>
        <v>148</v>
      </c>
      <c r="N14" s="9"/>
    </row>
    <row r="15" spans="1:14" x14ac:dyDescent="0.3">
      <c r="N15" s="9"/>
    </row>
    <row r="16" spans="1:14" x14ac:dyDescent="0.3">
      <c r="A16" t="s">
        <v>42</v>
      </c>
      <c r="B16">
        <v>2</v>
      </c>
      <c r="C16" s="2">
        <v>25</v>
      </c>
      <c r="D16" s="2">
        <f>B16*C16</f>
        <v>50</v>
      </c>
      <c r="G16" t="s">
        <v>76</v>
      </c>
      <c r="H16" t="s">
        <v>60</v>
      </c>
      <c r="I16">
        <v>2</v>
      </c>
      <c r="J16" s="9">
        <v>50</v>
      </c>
      <c r="N16" s="9"/>
    </row>
    <row r="17" spans="1:14" x14ac:dyDescent="0.3">
      <c r="A17" t="s">
        <v>48</v>
      </c>
      <c r="B17">
        <v>1</v>
      </c>
      <c r="C17" s="2">
        <v>22</v>
      </c>
      <c r="D17" s="2">
        <f t="shared" ref="D17:D34" si="1">B17*C17</f>
        <v>22</v>
      </c>
      <c r="G17" t="s">
        <v>71</v>
      </c>
      <c r="H17" t="s">
        <v>72</v>
      </c>
      <c r="I17">
        <v>1</v>
      </c>
      <c r="J17" s="9">
        <v>22</v>
      </c>
      <c r="N17" s="9"/>
    </row>
    <row r="18" spans="1:14" x14ac:dyDescent="0.3">
      <c r="A18" t="s">
        <v>96</v>
      </c>
      <c r="B18">
        <v>1</v>
      </c>
      <c r="C18" s="2">
        <v>10</v>
      </c>
      <c r="D18" s="2">
        <f t="shared" si="1"/>
        <v>10</v>
      </c>
      <c r="G18" t="s">
        <v>96</v>
      </c>
      <c r="H18" t="s">
        <v>60</v>
      </c>
      <c r="I18">
        <v>1</v>
      </c>
      <c r="J18" s="9">
        <v>10</v>
      </c>
      <c r="N18" s="9"/>
    </row>
    <row r="19" spans="1:14" x14ac:dyDescent="0.3">
      <c r="A19" t="s">
        <v>320</v>
      </c>
      <c r="B19">
        <v>1</v>
      </c>
      <c r="C19" s="2">
        <v>12</v>
      </c>
      <c r="D19" s="2">
        <f t="shared" si="1"/>
        <v>12</v>
      </c>
      <c r="G19" t="s">
        <v>77</v>
      </c>
      <c r="H19" t="s">
        <v>332</v>
      </c>
      <c r="I19">
        <v>1</v>
      </c>
      <c r="J19" s="9">
        <v>12</v>
      </c>
      <c r="N19" s="9"/>
    </row>
    <row r="20" spans="1:14" x14ac:dyDescent="0.3">
      <c r="A20" t="s">
        <v>162</v>
      </c>
      <c r="B20">
        <v>1</v>
      </c>
      <c r="C20" s="2">
        <v>12</v>
      </c>
      <c r="D20" s="2">
        <f t="shared" si="1"/>
        <v>12</v>
      </c>
      <c r="G20" t="s">
        <v>77</v>
      </c>
      <c r="H20" t="s">
        <v>179</v>
      </c>
      <c r="I20">
        <v>1</v>
      </c>
      <c r="J20" s="9">
        <v>12</v>
      </c>
      <c r="N20" s="9"/>
    </row>
    <row r="21" spans="1:14" x14ac:dyDescent="0.3">
      <c r="A21" t="s">
        <v>254</v>
      </c>
      <c r="B21">
        <v>1</v>
      </c>
      <c r="C21" s="2">
        <v>23</v>
      </c>
      <c r="D21" s="2">
        <f t="shared" si="1"/>
        <v>23</v>
      </c>
      <c r="G21" t="s">
        <v>21</v>
      </c>
      <c r="H21" t="s">
        <v>67</v>
      </c>
      <c r="I21">
        <v>1</v>
      </c>
      <c r="J21" s="9">
        <v>23</v>
      </c>
      <c r="N21" s="9"/>
    </row>
    <row r="22" spans="1:14" x14ac:dyDescent="0.3">
      <c r="A22" t="s">
        <v>43</v>
      </c>
      <c r="B22">
        <v>1</v>
      </c>
      <c r="C22" s="2">
        <v>7</v>
      </c>
      <c r="D22" s="2">
        <f t="shared" si="1"/>
        <v>7</v>
      </c>
      <c r="G22" t="s">
        <v>83</v>
      </c>
      <c r="H22" t="s">
        <v>84</v>
      </c>
      <c r="I22">
        <v>1</v>
      </c>
      <c r="J22" s="9">
        <v>7</v>
      </c>
      <c r="N22" s="9"/>
    </row>
    <row r="23" spans="1:14" x14ac:dyDescent="0.3">
      <c r="A23" t="s">
        <v>485</v>
      </c>
      <c r="B23">
        <v>1</v>
      </c>
      <c r="C23" s="2">
        <v>26</v>
      </c>
      <c r="D23" s="2">
        <f t="shared" si="1"/>
        <v>26</v>
      </c>
      <c r="G23" t="s">
        <v>485</v>
      </c>
      <c r="H23" t="s">
        <v>60</v>
      </c>
      <c r="I23">
        <v>1</v>
      </c>
      <c r="J23" s="9">
        <v>26</v>
      </c>
      <c r="N23" s="9"/>
    </row>
    <row r="24" spans="1:14" x14ac:dyDescent="0.3">
      <c r="A24" t="s">
        <v>33</v>
      </c>
      <c r="B24">
        <v>2</v>
      </c>
      <c r="C24" s="2">
        <v>14</v>
      </c>
      <c r="D24" s="2">
        <f t="shared" si="1"/>
        <v>28</v>
      </c>
      <c r="G24" t="s">
        <v>73</v>
      </c>
      <c r="H24" t="s">
        <v>74</v>
      </c>
      <c r="I24">
        <v>2</v>
      </c>
      <c r="J24" s="9">
        <v>28</v>
      </c>
      <c r="N24" s="9"/>
    </row>
    <row r="25" spans="1:14" x14ac:dyDescent="0.3">
      <c r="A25" t="s">
        <v>201</v>
      </c>
      <c r="B25">
        <v>3</v>
      </c>
      <c r="C25" s="2">
        <v>12</v>
      </c>
      <c r="D25" s="2">
        <f t="shared" si="1"/>
        <v>36</v>
      </c>
      <c r="G25" t="s">
        <v>77</v>
      </c>
      <c r="H25" t="s">
        <v>78</v>
      </c>
      <c r="I25">
        <v>3</v>
      </c>
      <c r="J25" s="9">
        <v>36</v>
      </c>
      <c r="N25" s="9"/>
    </row>
    <row r="26" spans="1:14" x14ac:dyDescent="0.3">
      <c r="A26" t="s">
        <v>99</v>
      </c>
      <c r="B26">
        <v>1</v>
      </c>
      <c r="C26" s="2">
        <v>22</v>
      </c>
      <c r="D26" s="2">
        <f t="shared" si="1"/>
        <v>22</v>
      </c>
      <c r="G26" t="s">
        <v>99</v>
      </c>
      <c r="H26" t="s">
        <v>60</v>
      </c>
      <c r="I26">
        <v>1</v>
      </c>
      <c r="J26" s="9">
        <v>22</v>
      </c>
      <c r="N26" s="9"/>
    </row>
    <row r="27" spans="1:14" x14ac:dyDescent="0.3">
      <c r="A27" t="s">
        <v>217</v>
      </c>
      <c r="B27">
        <v>1</v>
      </c>
      <c r="C27" s="2">
        <v>7</v>
      </c>
      <c r="D27" s="2">
        <f t="shared" si="1"/>
        <v>7</v>
      </c>
      <c r="G27" t="s">
        <v>237</v>
      </c>
      <c r="H27" t="s">
        <v>119</v>
      </c>
      <c r="I27">
        <v>1</v>
      </c>
      <c r="J27" s="9">
        <v>7</v>
      </c>
      <c r="N27" s="9"/>
    </row>
    <row r="28" spans="1:14" x14ac:dyDescent="0.3">
      <c r="A28" t="s">
        <v>45</v>
      </c>
      <c r="B28">
        <v>1</v>
      </c>
      <c r="C28" s="2">
        <v>12</v>
      </c>
      <c r="D28" s="2">
        <f t="shared" si="1"/>
        <v>12</v>
      </c>
      <c r="G28" t="s">
        <v>77</v>
      </c>
      <c r="H28" t="s">
        <v>79</v>
      </c>
      <c r="I28">
        <v>1</v>
      </c>
      <c r="J28" s="9">
        <v>12</v>
      </c>
      <c r="N28" s="9"/>
    </row>
    <row r="29" spans="1:14" x14ac:dyDescent="0.3">
      <c r="A29" t="s">
        <v>121</v>
      </c>
      <c r="B29">
        <v>1</v>
      </c>
      <c r="C29" s="2">
        <v>7</v>
      </c>
      <c r="D29" s="2">
        <f t="shared" si="1"/>
        <v>7</v>
      </c>
      <c r="G29" t="s">
        <v>121</v>
      </c>
      <c r="H29" t="s">
        <v>60</v>
      </c>
      <c r="I29">
        <v>1</v>
      </c>
      <c r="J29" s="9">
        <v>7</v>
      </c>
      <c r="N29" s="9"/>
    </row>
    <row r="30" spans="1:14" x14ac:dyDescent="0.3">
      <c r="A30" t="s">
        <v>275</v>
      </c>
      <c r="B30">
        <v>1</v>
      </c>
      <c r="C30" s="2">
        <v>18</v>
      </c>
      <c r="D30" s="2">
        <f t="shared" si="1"/>
        <v>18</v>
      </c>
      <c r="G30" t="s">
        <v>293</v>
      </c>
      <c r="H30" t="s">
        <v>60</v>
      </c>
      <c r="I30">
        <v>1</v>
      </c>
      <c r="J30" s="9">
        <v>18</v>
      </c>
      <c r="N30" s="9"/>
    </row>
    <row r="31" spans="1:14" x14ac:dyDescent="0.3">
      <c r="A31" t="s">
        <v>216</v>
      </c>
      <c r="B31">
        <v>1</v>
      </c>
      <c r="C31" s="2">
        <v>15</v>
      </c>
      <c r="D31" s="2">
        <f t="shared" si="1"/>
        <v>15</v>
      </c>
      <c r="G31" t="s">
        <v>66</v>
      </c>
      <c r="H31" t="s">
        <v>72</v>
      </c>
      <c r="I31">
        <v>1</v>
      </c>
      <c r="J31" s="9">
        <v>15</v>
      </c>
      <c r="N31" s="9"/>
    </row>
    <row r="32" spans="1:14" x14ac:dyDescent="0.3">
      <c r="A32" t="s">
        <v>18</v>
      </c>
      <c r="B32">
        <v>4</v>
      </c>
      <c r="C32" s="2">
        <v>12</v>
      </c>
      <c r="D32" s="2">
        <f t="shared" si="1"/>
        <v>48</v>
      </c>
      <c r="F32" t="s">
        <v>306</v>
      </c>
      <c r="G32" t="s">
        <v>77</v>
      </c>
      <c r="H32" t="s">
        <v>82</v>
      </c>
      <c r="I32">
        <v>4</v>
      </c>
      <c r="J32" s="9">
        <v>48</v>
      </c>
      <c r="N32" s="9"/>
    </row>
    <row r="33" spans="1:14" x14ac:dyDescent="0.3">
      <c r="A33" t="s">
        <v>148</v>
      </c>
      <c r="B33">
        <v>1</v>
      </c>
      <c r="C33" s="2">
        <v>9</v>
      </c>
      <c r="D33" s="2">
        <f t="shared" si="1"/>
        <v>9</v>
      </c>
      <c r="G33" t="s">
        <v>148</v>
      </c>
      <c r="H33" t="s">
        <v>60</v>
      </c>
      <c r="I33">
        <v>1</v>
      </c>
      <c r="J33" s="9">
        <v>9</v>
      </c>
      <c r="N33" s="9"/>
    </row>
    <row r="34" spans="1:14" ht="15" thickBot="1" x14ac:dyDescent="0.35">
      <c r="A34" t="s">
        <v>29</v>
      </c>
      <c r="B34">
        <v>1</v>
      </c>
      <c r="C34" s="2">
        <v>15</v>
      </c>
      <c r="D34" s="8">
        <f t="shared" si="1"/>
        <v>15</v>
      </c>
      <c r="G34" t="s">
        <v>66</v>
      </c>
      <c r="H34" t="s">
        <v>67</v>
      </c>
      <c r="I34">
        <v>1</v>
      </c>
      <c r="J34" s="10">
        <v>15</v>
      </c>
    </row>
    <row r="35" spans="1:14" ht="15" thickTop="1" x14ac:dyDescent="0.3">
      <c r="D35" s="2">
        <f>SUM(D16:D34)</f>
        <v>379</v>
      </c>
      <c r="J35" s="9">
        <f>SUM(J16:J34)</f>
        <v>379</v>
      </c>
    </row>
    <row r="37" spans="1:14" ht="15" thickBot="1" x14ac:dyDescent="0.35">
      <c r="A37" t="s">
        <v>431</v>
      </c>
      <c r="C37" s="2">
        <v>120</v>
      </c>
      <c r="D37" s="8">
        <f>C37</f>
        <v>120</v>
      </c>
      <c r="G37" t="s">
        <v>431</v>
      </c>
      <c r="H37" t="s">
        <v>60</v>
      </c>
      <c r="I37">
        <v>1</v>
      </c>
      <c r="J37" s="10">
        <v>120</v>
      </c>
    </row>
    <row r="38" spans="1:14" ht="15" thickTop="1" x14ac:dyDescent="0.3">
      <c r="D38" s="2">
        <f>D37</f>
        <v>120</v>
      </c>
      <c r="J38" s="9">
        <f>J37</f>
        <v>120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2F88-AD1E-484B-99D6-FF553ADFAA52}">
  <dimension ref="A1:O59"/>
  <sheetViews>
    <sheetView workbookViewId="0"/>
  </sheetViews>
  <sheetFormatPr defaultRowHeight="14.4" x14ac:dyDescent="0.3"/>
  <cols>
    <col min="1" max="1" width="30" bestFit="1" customWidth="1"/>
    <col min="2" max="2" width="4.5546875" bestFit="1" customWidth="1"/>
    <col min="3" max="3" width="6.109375" bestFit="1" customWidth="1"/>
    <col min="4" max="5" width="7.5546875" style="2" bestFit="1" customWidth="1"/>
    <col min="7" max="7" width="9.77734375" bestFit="1" customWidth="1"/>
  </cols>
  <sheetData>
    <row r="1" spans="1:15" ht="15" thickBot="1" x14ac:dyDescent="0.35">
      <c r="B1" s="1"/>
      <c r="C1" s="2"/>
      <c r="F1" s="3" t="s">
        <v>0</v>
      </c>
      <c r="G1" s="4">
        <f>E9+E28+E49+E53+E56+E59</f>
        <v>1212</v>
      </c>
    </row>
    <row r="2" spans="1:15" x14ac:dyDescent="0.3">
      <c r="C2" s="1"/>
      <c r="H2" t="s">
        <v>1</v>
      </c>
    </row>
    <row r="3" spans="1:15" x14ac:dyDescent="0.3">
      <c r="A3" s="3" t="s">
        <v>2</v>
      </c>
      <c r="B3" s="3" t="s">
        <v>3</v>
      </c>
      <c r="C3" s="5" t="s">
        <v>4</v>
      </c>
      <c r="D3" s="6" t="s">
        <v>5</v>
      </c>
      <c r="E3" s="6" t="s">
        <v>6</v>
      </c>
      <c r="F3" s="6" t="s">
        <v>7</v>
      </c>
      <c r="G3" s="6"/>
      <c r="H3" t="s">
        <v>8</v>
      </c>
      <c r="I3" t="s">
        <v>9</v>
      </c>
      <c r="J3" t="s">
        <v>10</v>
      </c>
      <c r="K3" t="s">
        <v>11</v>
      </c>
    </row>
    <row r="4" spans="1:15" x14ac:dyDescent="0.3">
      <c r="A4" t="s">
        <v>185</v>
      </c>
      <c r="B4">
        <v>375</v>
      </c>
      <c r="C4">
        <v>1</v>
      </c>
      <c r="D4" s="2">
        <v>30</v>
      </c>
      <c r="E4" s="2">
        <f>C4*D4</f>
        <v>30</v>
      </c>
      <c r="H4" t="s">
        <v>185</v>
      </c>
      <c r="I4" t="s">
        <v>228</v>
      </c>
      <c r="J4">
        <v>1</v>
      </c>
      <c r="K4" s="9">
        <v>30</v>
      </c>
      <c r="O4" s="9"/>
    </row>
    <row r="5" spans="1:15" x14ac:dyDescent="0.3">
      <c r="A5" t="s">
        <v>375</v>
      </c>
      <c r="B5">
        <v>750</v>
      </c>
      <c r="C5">
        <v>1</v>
      </c>
      <c r="D5" s="2">
        <v>48</v>
      </c>
      <c r="E5" s="2">
        <f t="shared" ref="E5:E8" si="0">C5*D5</f>
        <v>48</v>
      </c>
      <c r="H5" t="s">
        <v>375</v>
      </c>
      <c r="I5" t="s">
        <v>55</v>
      </c>
      <c r="J5">
        <v>1</v>
      </c>
      <c r="K5" s="9">
        <v>48</v>
      </c>
      <c r="O5" s="9"/>
    </row>
    <row r="6" spans="1:15" x14ac:dyDescent="0.3">
      <c r="A6" t="s">
        <v>487</v>
      </c>
      <c r="B6">
        <v>375</v>
      </c>
      <c r="C6">
        <v>1</v>
      </c>
      <c r="D6" s="2">
        <v>29</v>
      </c>
      <c r="E6" s="2">
        <f t="shared" si="0"/>
        <v>29</v>
      </c>
      <c r="H6" t="s">
        <v>487</v>
      </c>
      <c r="I6" t="s">
        <v>228</v>
      </c>
      <c r="J6">
        <v>1</v>
      </c>
      <c r="K6" s="9">
        <v>29</v>
      </c>
      <c r="O6" s="9"/>
    </row>
    <row r="7" spans="1:15" x14ac:dyDescent="0.3">
      <c r="A7" t="s">
        <v>185</v>
      </c>
      <c r="B7">
        <v>750</v>
      </c>
      <c r="C7">
        <v>1</v>
      </c>
      <c r="D7" s="2">
        <v>55</v>
      </c>
      <c r="E7" s="2">
        <f t="shared" si="0"/>
        <v>55</v>
      </c>
      <c r="H7" t="s">
        <v>185</v>
      </c>
      <c r="I7" t="s">
        <v>55</v>
      </c>
      <c r="J7">
        <v>1</v>
      </c>
      <c r="K7" s="9">
        <v>55</v>
      </c>
      <c r="O7" s="9"/>
    </row>
    <row r="8" spans="1:15" ht="15" thickBot="1" x14ac:dyDescent="0.35">
      <c r="A8" t="s">
        <v>220</v>
      </c>
      <c r="B8">
        <v>750</v>
      </c>
      <c r="C8">
        <v>1</v>
      </c>
      <c r="D8" s="2">
        <v>75</v>
      </c>
      <c r="E8" s="8">
        <f t="shared" si="0"/>
        <v>75</v>
      </c>
      <c r="H8" t="s">
        <v>220</v>
      </c>
      <c r="I8" t="s">
        <v>55</v>
      </c>
      <c r="J8">
        <v>1</v>
      </c>
      <c r="K8" s="10">
        <v>75</v>
      </c>
      <c r="O8" s="9"/>
    </row>
    <row r="9" spans="1:15" ht="15" thickTop="1" x14ac:dyDescent="0.3">
      <c r="E9" s="2">
        <f>SUM(E4:E8)</f>
        <v>237</v>
      </c>
      <c r="K9" s="9">
        <f>SUM(K4:K8)</f>
        <v>237</v>
      </c>
      <c r="O9" s="9"/>
    </row>
    <row r="10" spans="1:15" x14ac:dyDescent="0.3">
      <c r="O10" s="9"/>
    </row>
    <row r="11" spans="1:15" x14ac:dyDescent="0.3">
      <c r="A11" t="s">
        <v>87</v>
      </c>
      <c r="C11">
        <v>3</v>
      </c>
      <c r="D11" s="2">
        <v>7</v>
      </c>
      <c r="E11" s="2">
        <f>C11*D11</f>
        <v>21</v>
      </c>
      <c r="F11" t="s">
        <v>488</v>
      </c>
      <c r="H11" t="s">
        <v>56</v>
      </c>
      <c r="I11" t="s">
        <v>110</v>
      </c>
      <c r="J11">
        <v>3</v>
      </c>
      <c r="K11" s="9">
        <v>21</v>
      </c>
      <c r="O11" s="9"/>
    </row>
    <row r="12" spans="1:15" x14ac:dyDescent="0.3">
      <c r="A12" t="s">
        <v>486</v>
      </c>
      <c r="C12">
        <v>3</v>
      </c>
      <c r="D12" s="2">
        <v>8</v>
      </c>
      <c r="E12" s="2">
        <f t="shared" ref="E12:E27" si="1">C12*D12</f>
        <v>24</v>
      </c>
      <c r="H12" t="s">
        <v>171</v>
      </c>
      <c r="I12" t="s">
        <v>172</v>
      </c>
      <c r="J12">
        <v>3</v>
      </c>
      <c r="K12" s="9">
        <v>24</v>
      </c>
      <c r="O12" s="9"/>
    </row>
    <row r="13" spans="1:15" x14ac:dyDescent="0.3">
      <c r="A13" t="s">
        <v>20</v>
      </c>
      <c r="C13">
        <v>1</v>
      </c>
      <c r="D13" s="2">
        <v>2</v>
      </c>
      <c r="E13" s="2">
        <f t="shared" si="1"/>
        <v>2</v>
      </c>
      <c r="H13" t="s">
        <v>63</v>
      </c>
      <c r="I13" t="s">
        <v>20</v>
      </c>
      <c r="J13">
        <v>1</v>
      </c>
      <c r="K13" s="9">
        <v>2</v>
      </c>
      <c r="O13" s="9"/>
    </row>
    <row r="14" spans="1:15" x14ac:dyDescent="0.3">
      <c r="A14" t="s">
        <v>124</v>
      </c>
      <c r="C14">
        <v>4</v>
      </c>
      <c r="D14" s="2">
        <v>2</v>
      </c>
      <c r="E14" s="2">
        <f t="shared" si="1"/>
        <v>8</v>
      </c>
      <c r="H14" t="s">
        <v>63</v>
      </c>
      <c r="I14" t="s">
        <v>124</v>
      </c>
      <c r="J14">
        <v>4</v>
      </c>
      <c r="K14" s="9">
        <v>8</v>
      </c>
      <c r="O14" s="9"/>
    </row>
    <row r="15" spans="1:15" x14ac:dyDescent="0.3">
      <c r="A15" t="s">
        <v>98</v>
      </c>
      <c r="C15">
        <v>2</v>
      </c>
      <c r="D15" s="2">
        <v>12</v>
      </c>
      <c r="E15" s="2">
        <f t="shared" si="1"/>
        <v>24</v>
      </c>
      <c r="H15" t="s">
        <v>98</v>
      </c>
      <c r="I15" t="s">
        <v>60</v>
      </c>
      <c r="J15">
        <v>2</v>
      </c>
      <c r="K15" s="9">
        <v>24</v>
      </c>
      <c r="O15" s="9"/>
    </row>
    <row r="16" spans="1:15" x14ac:dyDescent="0.3">
      <c r="A16" t="s">
        <v>489</v>
      </c>
      <c r="C16">
        <v>2</v>
      </c>
      <c r="D16" s="2">
        <v>7</v>
      </c>
      <c r="E16" s="2">
        <f t="shared" si="1"/>
        <v>14</v>
      </c>
      <c r="H16" t="s">
        <v>16</v>
      </c>
      <c r="I16" t="s">
        <v>60</v>
      </c>
      <c r="J16">
        <v>2</v>
      </c>
      <c r="K16" s="9">
        <v>14</v>
      </c>
      <c r="O16" s="9"/>
    </row>
    <row r="17" spans="1:15" x14ac:dyDescent="0.3">
      <c r="A17" t="s">
        <v>308</v>
      </c>
      <c r="C17">
        <v>1</v>
      </c>
      <c r="D17" s="2">
        <v>12</v>
      </c>
      <c r="E17" s="2">
        <f t="shared" si="1"/>
        <v>12</v>
      </c>
      <c r="H17" t="s">
        <v>308</v>
      </c>
      <c r="I17" t="s">
        <v>60</v>
      </c>
      <c r="J17">
        <v>1</v>
      </c>
      <c r="K17" s="9">
        <v>12</v>
      </c>
      <c r="O17" s="9"/>
    </row>
    <row r="18" spans="1:15" x14ac:dyDescent="0.3">
      <c r="A18" t="s">
        <v>28</v>
      </c>
      <c r="C18">
        <v>10</v>
      </c>
      <c r="D18" s="2">
        <v>7</v>
      </c>
      <c r="E18" s="2">
        <f t="shared" si="1"/>
        <v>70</v>
      </c>
      <c r="F18" t="s">
        <v>495</v>
      </c>
      <c r="H18" t="s">
        <v>56</v>
      </c>
      <c r="I18" t="s">
        <v>58</v>
      </c>
      <c r="J18">
        <v>10</v>
      </c>
      <c r="K18" s="9">
        <v>70</v>
      </c>
      <c r="O18" s="9"/>
    </row>
    <row r="19" spans="1:15" x14ac:dyDescent="0.3">
      <c r="A19" t="s">
        <v>153</v>
      </c>
      <c r="C19">
        <v>1</v>
      </c>
      <c r="D19" s="2">
        <v>13</v>
      </c>
      <c r="E19" s="2">
        <f t="shared" si="1"/>
        <v>13</v>
      </c>
      <c r="H19" t="s">
        <v>175</v>
      </c>
      <c r="I19" t="s">
        <v>60</v>
      </c>
      <c r="J19">
        <v>1</v>
      </c>
      <c r="K19" s="9">
        <v>13</v>
      </c>
      <c r="O19" s="9"/>
    </row>
    <row r="20" spans="1:15" x14ac:dyDescent="0.3">
      <c r="A20" t="s">
        <v>38</v>
      </c>
      <c r="C20">
        <v>2</v>
      </c>
      <c r="D20" s="2">
        <v>14</v>
      </c>
      <c r="E20" s="2">
        <f t="shared" si="1"/>
        <v>28</v>
      </c>
      <c r="H20" t="s">
        <v>38</v>
      </c>
      <c r="I20" t="s">
        <v>60</v>
      </c>
      <c r="J20">
        <v>2</v>
      </c>
      <c r="K20" s="9">
        <v>28</v>
      </c>
      <c r="O20" s="9"/>
    </row>
    <row r="21" spans="1:15" x14ac:dyDescent="0.3">
      <c r="A21" t="s">
        <v>19</v>
      </c>
      <c r="C21">
        <v>2</v>
      </c>
      <c r="D21" s="2">
        <v>2</v>
      </c>
      <c r="E21" s="2">
        <f t="shared" si="1"/>
        <v>4</v>
      </c>
      <c r="H21" t="s">
        <v>63</v>
      </c>
      <c r="I21" t="s">
        <v>19</v>
      </c>
      <c r="J21">
        <v>2</v>
      </c>
      <c r="K21" s="9">
        <v>4</v>
      </c>
      <c r="O21" s="9"/>
    </row>
    <row r="22" spans="1:15" x14ac:dyDescent="0.3">
      <c r="A22" t="s">
        <v>266</v>
      </c>
      <c r="C22">
        <v>3</v>
      </c>
      <c r="D22" s="2">
        <v>7</v>
      </c>
      <c r="E22" s="2">
        <f t="shared" si="1"/>
        <v>21</v>
      </c>
      <c r="F22" t="s">
        <v>494</v>
      </c>
      <c r="H22" t="s">
        <v>61</v>
      </c>
      <c r="I22" t="s">
        <v>266</v>
      </c>
      <c r="J22">
        <v>3</v>
      </c>
      <c r="K22" s="9">
        <v>21</v>
      </c>
      <c r="O22" s="9"/>
    </row>
    <row r="23" spans="1:15" x14ac:dyDescent="0.3">
      <c r="A23" t="s">
        <v>491</v>
      </c>
      <c r="C23">
        <v>2</v>
      </c>
      <c r="D23" s="2">
        <v>10</v>
      </c>
      <c r="E23" s="2">
        <f t="shared" si="1"/>
        <v>20</v>
      </c>
      <c r="H23" t="s">
        <v>171</v>
      </c>
      <c r="I23" t="s">
        <v>230</v>
      </c>
      <c r="J23">
        <v>2</v>
      </c>
      <c r="K23" s="9">
        <v>20</v>
      </c>
      <c r="O23" s="9"/>
    </row>
    <row r="24" spans="1:15" x14ac:dyDescent="0.3">
      <c r="A24" t="s">
        <v>311</v>
      </c>
      <c r="C24">
        <v>1</v>
      </c>
      <c r="D24" s="2">
        <v>7</v>
      </c>
      <c r="E24" s="2">
        <f t="shared" si="1"/>
        <v>7</v>
      </c>
      <c r="F24" t="s">
        <v>437</v>
      </c>
      <c r="H24" t="s">
        <v>61</v>
      </c>
      <c r="I24" t="s">
        <v>329</v>
      </c>
      <c r="J24">
        <v>1</v>
      </c>
      <c r="K24" s="9">
        <v>7</v>
      </c>
      <c r="O24" s="9"/>
    </row>
    <row r="25" spans="1:15" x14ac:dyDescent="0.3">
      <c r="A25" t="s">
        <v>57</v>
      </c>
      <c r="C25">
        <v>2</v>
      </c>
      <c r="D25" s="2">
        <v>5</v>
      </c>
      <c r="E25" s="2">
        <f t="shared" si="1"/>
        <v>10</v>
      </c>
      <c r="F25" t="s">
        <v>492</v>
      </c>
      <c r="H25" t="s">
        <v>56</v>
      </c>
      <c r="I25" t="s">
        <v>57</v>
      </c>
      <c r="J25">
        <v>2</v>
      </c>
      <c r="K25" s="9">
        <v>10</v>
      </c>
      <c r="O25" s="9"/>
    </row>
    <row r="26" spans="1:15" x14ac:dyDescent="0.3">
      <c r="A26" t="s">
        <v>54</v>
      </c>
      <c r="C26">
        <v>1</v>
      </c>
      <c r="D26" s="2">
        <v>3</v>
      </c>
      <c r="E26" s="2">
        <f t="shared" si="1"/>
        <v>3</v>
      </c>
      <c r="H26" t="s">
        <v>54</v>
      </c>
      <c r="I26" t="s">
        <v>60</v>
      </c>
      <c r="J26">
        <v>1</v>
      </c>
      <c r="K26" s="9">
        <v>3</v>
      </c>
      <c r="O26" s="9"/>
    </row>
    <row r="27" spans="1:15" ht="15" thickBot="1" x14ac:dyDescent="0.35">
      <c r="A27" t="s">
        <v>188</v>
      </c>
      <c r="C27">
        <v>1</v>
      </c>
      <c r="D27" s="2">
        <v>7</v>
      </c>
      <c r="E27" s="8">
        <f t="shared" si="1"/>
        <v>7</v>
      </c>
      <c r="F27" s="11" t="s">
        <v>437</v>
      </c>
      <c r="H27" t="s">
        <v>56</v>
      </c>
      <c r="I27" t="s">
        <v>188</v>
      </c>
      <c r="J27">
        <v>1</v>
      </c>
      <c r="K27" s="10">
        <v>7</v>
      </c>
      <c r="O27" s="9"/>
    </row>
    <row r="28" spans="1:15" ht="15" thickTop="1" x14ac:dyDescent="0.3">
      <c r="E28" s="2">
        <f>SUM(E11:E27)</f>
        <v>288</v>
      </c>
      <c r="F28" s="9">
        <v>42</v>
      </c>
      <c r="K28" s="9">
        <f>SUM(K11:K27)</f>
        <v>288</v>
      </c>
      <c r="O28" s="9"/>
    </row>
    <row r="29" spans="1:15" x14ac:dyDescent="0.3">
      <c r="O29" s="9"/>
    </row>
    <row r="30" spans="1:15" x14ac:dyDescent="0.3">
      <c r="A30" t="s">
        <v>473</v>
      </c>
      <c r="C30">
        <v>1</v>
      </c>
      <c r="D30" s="2">
        <v>9</v>
      </c>
      <c r="E30" s="2">
        <f>C30*D30</f>
        <v>9</v>
      </c>
      <c r="H30" t="s">
        <v>77</v>
      </c>
      <c r="I30" t="s">
        <v>294</v>
      </c>
      <c r="J30">
        <v>2</v>
      </c>
      <c r="K30" s="9">
        <v>17</v>
      </c>
      <c r="O30" s="9"/>
    </row>
    <row r="31" spans="1:15" x14ac:dyDescent="0.3">
      <c r="A31" t="s">
        <v>43</v>
      </c>
      <c r="C31">
        <v>4</v>
      </c>
      <c r="D31" s="2">
        <v>7</v>
      </c>
      <c r="E31" s="2">
        <f t="shared" ref="E31:E48" si="2">C31*D31</f>
        <v>28</v>
      </c>
      <c r="G31" t="s">
        <v>123</v>
      </c>
      <c r="H31" t="s">
        <v>83</v>
      </c>
      <c r="I31" t="s">
        <v>84</v>
      </c>
      <c r="J31">
        <v>4</v>
      </c>
      <c r="K31" s="9">
        <v>28</v>
      </c>
      <c r="O31" s="9"/>
    </row>
    <row r="32" spans="1:15" x14ac:dyDescent="0.3">
      <c r="A32" t="s">
        <v>33</v>
      </c>
      <c r="C32">
        <v>2</v>
      </c>
      <c r="D32" s="2">
        <v>14</v>
      </c>
      <c r="E32" s="2">
        <f t="shared" si="2"/>
        <v>28</v>
      </c>
      <c r="H32" t="s">
        <v>73</v>
      </c>
      <c r="I32" t="s">
        <v>74</v>
      </c>
      <c r="J32">
        <v>2</v>
      </c>
      <c r="K32" s="9">
        <v>28</v>
      </c>
      <c r="O32" s="9"/>
    </row>
    <row r="33" spans="1:15" x14ac:dyDescent="0.3">
      <c r="A33" t="s">
        <v>42</v>
      </c>
      <c r="C33">
        <v>1</v>
      </c>
      <c r="D33" s="2">
        <v>25</v>
      </c>
      <c r="E33" s="2">
        <f t="shared" si="2"/>
        <v>25</v>
      </c>
      <c r="F33" t="s">
        <v>277</v>
      </c>
      <c r="G33" s="7" t="s">
        <v>44</v>
      </c>
      <c r="H33" t="s">
        <v>76</v>
      </c>
      <c r="I33" t="s">
        <v>60</v>
      </c>
      <c r="J33">
        <v>1</v>
      </c>
      <c r="K33" s="9">
        <v>25</v>
      </c>
      <c r="O33" s="9"/>
    </row>
    <row r="34" spans="1:15" x14ac:dyDescent="0.3">
      <c r="A34" t="s">
        <v>103</v>
      </c>
      <c r="C34">
        <v>1</v>
      </c>
      <c r="D34" s="2">
        <v>17</v>
      </c>
      <c r="E34" s="2">
        <f t="shared" si="2"/>
        <v>17</v>
      </c>
      <c r="F34" t="s">
        <v>277</v>
      </c>
      <c r="G34" s="7" t="s">
        <v>104</v>
      </c>
      <c r="H34" t="s">
        <v>66</v>
      </c>
      <c r="I34" t="s">
        <v>113</v>
      </c>
      <c r="J34">
        <v>1</v>
      </c>
      <c r="K34" s="9">
        <v>17</v>
      </c>
      <c r="O34" s="9"/>
    </row>
    <row r="35" spans="1:15" x14ac:dyDescent="0.3">
      <c r="A35" t="s">
        <v>436</v>
      </c>
      <c r="C35">
        <v>1</v>
      </c>
      <c r="D35" s="2">
        <v>8</v>
      </c>
      <c r="E35" s="2">
        <f t="shared" si="2"/>
        <v>8</v>
      </c>
      <c r="H35" t="s">
        <v>25</v>
      </c>
      <c r="O35" s="9"/>
    </row>
    <row r="36" spans="1:15" x14ac:dyDescent="0.3">
      <c r="A36" t="s">
        <v>21</v>
      </c>
      <c r="C36">
        <v>1</v>
      </c>
      <c r="D36" s="2">
        <v>16</v>
      </c>
      <c r="E36" s="2">
        <f t="shared" si="2"/>
        <v>16</v>
      </c>
      <c r="H36" t="s">
        <v>21</v>
      </c>
      <c r="I36" t="s">
        <v>60</v>
      </c>
      <c r="J36">
        <v>1</v>
      </c>
      <c r="K36" s="9">
        <v>16</v>
      </c>
      <c r="O36" s="9"/>
    </row>
    <row r="37" spans="1:15" x14ac:dyDescent="0.3">
      <c r="A37" t="s">
        <v>12</v>
      </c>
      <c r="C37">
        <v>2</v>
      </c>
      <c r="D37" s="2">
        <v>25</v>
      </c>
      <c r="E37" s="2">
        <f t="shared" si="2"/>
        <v>50</v>
      </c>
      <c r="H37" t="s">
        <v>68</v>
      </c>
      <c r="I37" t="s">
        <v>70</v>
      </c>
      <c r="J37">
        <v>2</v>
      </c>
      <c r="K37" s="9">
        <v>50</v>
      </c>
      <c r="O37" s="9"/>
    </row>
    <row r="38" spans="1:15" x14ac:dyDescent="0.3">
      <c r="A38" t="s">
        <v>95</v>
      </c>
      <c r="C38">
        <v>4</v>
      </c>
      <c r="D38" s="2">
        <v>12</v>
      </c>
      <c r="E38" s="2">
        <f t="shared" si="2"/>
        <v>48</v>
      </c>
      <c r="H38" t="s">
        <v>77</v>
      </c>
      <c r="I38" t="s">
        <v>81</v>
      </c>
      <c r="J38">
        <v>5</v>
      </c>
      <c r="K38" s="9">
        <v>61</v>
      </c>
      <c r="O38" s="9"/>
    </row>
    <row r="39" spans="1:15" x14ac:dyDescent="0.3">
      <c r="A39" t="s">
        <v>26</v>
      </c>
      <c r="C39">
        <v>1</v>
      </c>
      <c r="D39" s="2">
        <v>13</v>
      </c>
      <c r="E39" s="2">
        <f t="shared" si="2"/>
        <v>13</v>
      </c>
      <c r="H39" t="s">
        <v>25</v>
      </c>
      <c r="O39" s="9"/>
    </row>
    <row r="40" spans="1:15" x14ac:dyDescent="0.3">
      <c r="A40" t="s">
        <v>490</v>
      </c>
      <c r="C40">
        <v>2</v>
      </c>
      <c r="D40" s="2">
        <v>13</v>
      </c>
      <c r="E40" s="2">
        <f t="shared" si="2"/>
        <v>26</v>
      </c>
      <c r="G40" t="s">
        <v>253</v>
      </c>
      <c r="H40" t="s">
        <v>77</v>
      </c>
      <c r="I40" t="s">
        <v>332</v>
      </c>
      <c r="J40">
        <v>4</v>
      </c>
      <c r="K40" s="9">
        <v>50</v>
      </c>
      <c r="O40" s="9"/>
    </row>
    <row r="41" spans="1:15" x14ac:dyDescent="0.3">
      <c r="A41" t="s">
        <v>136</v>
      </c>
      <c r="C41">
        <v>2</v>
      </c>
      <c r="D41" s="2">
        <v>13</v>
      </c>
      <c r="E41" s="2">
        <f t="shared" si="2"/>
        <v>26</v>
      </c>
      <c r="H41" t="s">
        <v>77</v>
      </c>
      <c r="I41" t="s">
        <v>179</v>
      </c>
      <c r="J41">
        <v>2</v>
      </c>
      <c r="K41" s="9">
        <v>26</v>
      </c>
      <c r="O41" s="9"/>
    </row>
    <row r="42" spans="1:15" x14ac:dyDescent="0.3">
      <c r="A42" t="s">
        <v>275</v>
      </c>
      <c r="C42">
        <v>2</v>
      </c>
      <c r="D42" s="2">
        <v>18</v>
      </c>
      <c r="E42" s="2">
        <f t="shared" si="2"/>
        <v>36</v>
      </c>
      <c r="H42" t="s">
        <v>293</v>
      </c>
      <c r="I42" t="s">
        <v>60</v>
      </c>
      <c r="J42">
        <v>2</v>
      </c>
      <c r="K42" s="9">
        <v>36</v>
      </c>
      <c r="O42" s="9"/>
    </row>
    <row r="43" spans="1:15" x14ac:dyDescent="0.3">
      <c r="A43" t="s">
        <v>148</v>
      </c>
      <c r="C43">
        <v>2</v>
      </c>
      <c r="D43" s="2">
        <v>9</v>
      </c>
      <c r="E43" s="2">
        <f t="shared" si="2"/>
        <v>18</v>
      </c>
      <c r="H43" t="s">
        <v>148</v>
      </c>
      <c r="I43" t="s">
        <v>60</v>
      </c>
      <c r="J43">
        <v>2</v>
      </c>
      <c r="K43" s="9">
        <v>18</v>
      </c>
      <c r="O43" s="9"/>
    </row>
    <row r="44" spans="1:15" x14ac:dyDescent="0.3">
      <c r="A44" t="s">
        <v>201</v>
      </c>
      <c r="C44">
        <v>2</v>
      </c>
      <c r="D44" s="2">
        <v>12</v>
      </c>
      <c r="E44" s="2">
        <f t="shared" si="2"/>
        <v>24</v>
      </c>
      <c r="H44" t="s">
        <v>77</v>
      </c>
      <c r="I44" t="s">
        <v>78</v>
      </c>
      <c r="J44">
        <v>2</v>
      </c>
      <c r="K44" s="9">
        <v>24</v>
      </c>
      <c r="O44" s="9"/>
    </row>
    <row r="45" spans="1:15" x14ac:dyDescent="0.3">
      <c r="A45" t="s">
        <v>320</v>
      </c>
      <c r="C45">
        <v>2</v>
      </c>
      <c r="D45" s="2">
        <v>12</v>
      </c>
      <c r="E45" s="2">
        <f t="shared" si="2"/>
        <v>24</v>
      </c>
      <c r="F45" t="s">
        <v>493</v>
      </c>
      <c r="H45" t="s">
        <v>25</v>
      </c>
      <c r="O45" s="9"/>
    </row>
    <row r="46" spans="1:15" x14ac:dyDescent="0.3">
      <c r="A46" t="s">
        <v>155</v>
      </c>
      <c r="C46">
        <v>1</v>
      </c>
      <c r="D46" s="2">
        <v>14</v>
      </c>
      <c r="E46" s="2">
        <f t="shared" si="2"/>
        <v>14</v>
      </c>
      <c r="H46" t="s">
        <v>155</v>
      </c>
      <c r="I46" t="s">
        <v>60</v>
      </c>
      <c r="J46">
        <v>1</v>
      </c>
      <c r="K46" s="9">
        <v>14</v>
      </c>
      <c r="O46" s="9"/>
    </row>
    <row r="47" spans="1:15" x14ac:dyDescent="0.3">
      <c r="A47" t="s">
        <v>27</v>
      </c>
      <c r="C47">
        <v>1</v>
      </c>
      <c r="D47" s="2">
        <v>15</v>
      </c>
      <c r="E47" s="2">
        <f t="shared" si="2"/>
        <v>15</v>
      </c>
      <c r="H47" t="s">
        <v>75</v>
      </c>
      <c r="I47" t="s">
        <v>60</v>
      </c>
      <c r="J47">
        <v>1</v>
      </c>
      <c r="K47" s="9">
        <v>15</v>
      </c>
      <c r="O47" s="9"/>
    </row>
    <row r="48" spans="1:15" ht="15" thickBot="1" x14ac:dyDescent="0.35">
      <c r="A48" t="s">
        <v>29</v>
      </c>
      <c r="C48">
        <v>1</v>
      </c>
      <c r="D48" s="2">
        <v>15</v>
      </c>
      <c r="E48" s="8">
        <f t="shared" si="2"/>
        <v>15</v>
      </c>
      <c r="F48" s="11"/>
      <c r="G48" t="s">
        <v>251</v>
      </c>
      <c r="H48" t="s">
        <v>66</v>
      </c>
      <c r="I48" t="s">
        <v>67</v>
      </c>
      <c r="J48">
        <v>1</v>
      </c>
      <c r="K48" s="10">
        <v>15</v>
      </c>
    </row>
    <row r="49" spans="1:11" ht="15" thickTop="1" x14ac:dyDescent="0.3">
      <c r="E49" s="2">
        <f>SUM(E30:E48)</f>
        <v>440</v>
      </c>
      <c r="F49" s="9">
        <v>13</v>
      </c>
      <c r="K49" s="9">
        <f>SUM(K30:K48)</f>
        <v>440</v>
      </c>
    </row>
    <row r="51" spans="1:11" x14ac:dyDescent="0.3">
      <c r="A51" t="s">
        <v>326</v>
      </c>
      <c r="C51">
        <v>1</v>
      </c>
      <c r="D51" s="2">
        <v>20</v>
      </c>
      <c r="E51" s="2">
        <f>C51*D51</f>
        <v>20</v>
      </c>
      <c r="H51" t="s">
        <v>326</v>
      </c>
      <c r="I51" t="s">
        <v>60</v>
      </c>
      <c r="J51">
        <v>1</v>
      </c>
      <c r="K51" s="9">
        <v>20</v>
      </c>
    </row>
    <row r="52" spans="1:11" ht="15" thickBot="1" x14ac:dyDescent="0.35">
      <c r="A52" t="s">
        <v>130</v>
      </c>
      <c r="C52">
        <v>1</v>
      </c>
      <c r="D52" s="2">
        <v>20</v>
      </c>
      <c r="E52" s="8">
        <f>C52*D52</f>
        <v>20</v>
      </c>
      <c r="H52" t="s">
        <v>130</v>
      </c>
      <c r="I52" t="s">
        <v>60</v>
      </c>
      <c r="J52">
        <v>1</v>
      </c>
      <c r="K52" s="10">
        <v>20</v>
      </c>
    </row>
    <row r="53" spans="1:11" ht="15" thickTop="1" x14ac:dyDescent="0.3">
      <c r="E53" s="2">
        <f>SUM(E51:E52)</f>
        <v>40</v>
      </c>
      <c r="K53" s="9">
        <f>SUM(K51:K52)</f>
        <v>40</v>
      </c>
    </row>
    <row r="55" spans="1:11" ht="15" thickBot="1" x14ac:dyDescent="0.35">
      <c r="A55" t="s">
        <v>219</v>
      </c>
      <c r="C55">
        <v>1</v>
      </c>
      <c r="D55" s="2">
        <v>7</v>
      </c>
      <c r="E55" s="8">
        <f>C55*D55</f>
        <v>7</v>
      </c>
      <c r="H55" t="s">
        <v>229</v>
      </c>
      <c r="I55" t="s">
        <v>60</v>
      </c>
      <c r="J55">
        <v>1</v>
      </c>
      <c r="K55" s="10">
        <v>7</v>
      </c>
    </row>
    <row r="56" spans="1:11" ht="15" thickTop="1" x14ac:dyDescent="0.3">
      <c r="E56" s="2">
        <f>E55</f>
        <v>7</v>
      </c>
      <c r="K56" s="9">
        <f>K55</f>
        <v>7</v>
      </c>
    </row>
    <row r="58" spans="1:11" ht="15" thickBot="1" x14ac:dyDescent="0.35">
      <c r="A58" t="s">
        <v>431</v>
      </c>
      <c r="D58" s="2">
        <v>200</v>
      </c>
      <c r="E58" s="8">
        <f>D58</f>
        <v>200</v>
      </c>
      <c r="H58" t="s">
        <v>431</v>
      </c>
      <c r="I58" t="s">
        <v>60</v>
      </c>
      <c r="J58">
        <v>1</v>
      </c>
      <c r="K58" s="10">
        <v>200</v>
      </c>
    </row>
    <row r="59" spans="1:11" ht="15" thickTop="1" x14ac:dyDescent="0.3">
      <c r="E59" s="2">
        <f>E58</f>
        <v>200</v>
      </c>
      <c r="K59" s="9">
        <f>K58</f>
        <v>200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1A6C-4118-4A1B-B9BB-3328679E1033}">
  <dimension ref="A1:N44"/>
  <sheetViews>
    <sheetView workbookViewId="0"/>
  </sheetViews>
  <sheetFormatPr defaultRowHeight="14.4" x14ac:dyDescent="0.3"/>
  <cols>
    <col min="1" max="1" width="29.88671875" bestFit="1" customWidth="1"/>
    <col min="2" max="2" width="6.109375" bestFit="1" customWidth="1"/>
    <col min="3" max="3" width="6.5546875" style="2" bestFit="1" customWidth="1"/>
    <col min="4" max="4" width="7.5546875" style="2" bestFit="1" customWidth="1"/>
  </cols>
  <sheetData>
    <row r="1" spans="1:14" ht="15" thickBot="1" x14ac:dyDescent="0.35">
      <c r="B1" s="2"/>
      <c r="E1" s="3" t="s">
        <v>0</v>
      </c>
      <c r="F1" s="4">
        <f>D15+D40+D44</f>
        <v>772</v>
      </c>
    </row>
    <row r="2" spans="1:14" x14ac:dyDescent="0.3">
      <c r="B2" s="1"/>
      <c r="G2" t="s">
        <v>1</v>
      </c>
    </row>
    <row r="3" spans="1:14" x14ac:dyDescent="0.3">
      <c r="A3" s="3" t="s">
        <v>2</v>
      </c>
      <c r="B3" s="5" t="s">
        <v>4</v>
      </c>
      <c r="C3" s="6" t="s">
        <v>5</v>
      </c>
      <c r="D3" s="6" t="s">
        <v>6</v>
      </c>
      <c r="E3" s="6" t="s">
        <v>7</v>
      </c>
      <c r="F3" s="6"/>
      <c r="G3" t="s">
        <v>8</v>
      </c>
      <c r="H3" t="s">
        <v>9</v>
      </c>
      <c r="I3" t="s">
        <v>10</v>
      </c>
      <c r="J3" t="s">
        <v>11</v>
      </c>
    </row>
    <row r="4" spans="1:14" x14ac:dyDescent="0.3">
      <c r="A4" t="s">
        <v>143</v>
      </c>
      <c r="B4">
        <v>1</v>
      </c>
      <c r="C4" s="2">
        <v>7</v>
      </c>
      <c r="D4" s="2">
        <f>B4*C4</f>
        <v>7</v>
      </c>
      <c r="G4" t="s">
        <v>61</v>
      </c>
      <c r="H4" t="s">
        <v>173</v>
      </c>
      <c r="I4">
        <v>1</v>
      </c>
      <c r="J4" s="9">
        <v>7</v>
      </c>
      <c r="N4" s="9"/>
    </row>
    <row r="5" spans="1:14" x14ac:dyDescent="0.3">
      <c r="A5" t="s">
        <v>54</v>
      </c>
      <c r="B5">
        <v>3</v>
      </c>
      <c r="C5" s="2">
        <v>3</v>
      </c>
      <c r="D5" s="2">
        <f t="shared" ref="D5:D14" si="0">B5*C5</f>
        <v>9</v>
      </c>
      <c r="G5" t="s">
        <v>54</v>
      </c>
      <c r="H5" t="s">
        <v>60</v>
      </c>
      <c r="I5">
        <v>3</v>
      </c>
      <c r="J5" s="9">
        <v>9</v>
      </c>
      <c r="N5" s="9"/>
    </row>
    <row r="6" spans="1:14" x14ac:dyDescent="0.3">
      <c r="A6" t="s">
        <v>28</v>
      </c>
      <c r="B6">
        <v>2</v>
      </c>
      <c r="C6" s="2">
        <v>7</v>
      </c>
      <c r="D6" s="2">
        <f t="shared" si="0"/>
        <v>14</v>
      </c>
      <c r="G6" t="s">
        <v>56</v>
      </c>
      <c r="H6" t="s">
        <v>58</v>
      </c>
      <c r="I6">
        <v>2</v>
      </c>
      <c r="J6" s="9">
        <v>14</v>
      </c>
      <c r="N6" s="9"/>
    </row>
    <row r="7" spans="1:14" x14ac:dyDescent="0.3">
      <c r="A7" t="s">
        <v>124</v>
      </c>
      <c r="B7">
        <v>1</v>
      </c>
      <c r="C7" s="2">
        <v>2</v>
      </c>
      <c r="D7" s="2">
        <f t="shared" si="0"/>
        <v>2</v>
      </c>
      <c r="G7" t="s">
        <v>63</v>
      </c>
      <c r="H7" t="s">
        <v>124</v>
      </c>
      <c r="I7">
        <v>1</v>
      </c>
      <c r="J7" s="9">
        <v>2</v>
      </c>
      <c r="N7" s="9"/>
    </row>
    <row r="8" spans="1:14" x14ac:dyDescent="0.3">
      <c r="A8" t="s">
        <v>87</v>
      </c>
      <c r="B8">
        <v>2</v>
      </c>
      <c r="C8" s="2">
        <v>7</v>
      </c>
      <c r="D8" s="2">
        <f t="shared" si="0"/>
        <v>14</v>
      </c>
      <c r="G8" t="s">
        <v>56</v>
      </c>
      <c r="H8" t="s">
        <v>110</v>
      </c>
      <c r="I8">
        <v>2</v>
      </c>
      <c r="J8" s="9">
        <v>14</v>
      </c>
      <c r="N8" s="9"/>
    </row>
    <row r="9" spans="1:14" x14ac:dyDescent="0.3">
      <c r="A9" t="s">
        <v>153</v>
      </c>
      <c r="B9">
        <v>2</v>
      </c>
      <c r="C9" s="2">
        <v>13</v>
      </c>
      <c r="D9" s="2">
        <f t="shared" si="0"/>
        <v>26</v>
      </c>
      <c r="G9" t="s">
        <v>175</v>
      </c>
      <c r="H9" t="s">
        <v>60</v>
      </c>
      <c r="I9">
        <v>2</v>
      </c>
      <c r="J9" s="9">
        <v>26</v>
      </c>
      <c r="N9" s="9"/>
    </row>
    <row r="10" spans="1:14" x14ac:dyDescent="0.3">
      <c r="A10" t="s">
        <v>38</v>
      </c>
      <c r="B10">
        <v>1</v>
      </c>
      <c r="C10" s="2">
        <v>14</v>
      </c>
      <c r="D10" s="2">
        <f t="shared" si="0"/>
        <v>14</v>
      </c>
      <c r="G10" t="s">
        <v>38</v>
      </c>
      <c r="H10" t="s">
        <v>60</v>
      </c>
      <c r="I10">
        <v>1</v>
      </c>
      <c r="J10" s="9">
        <v>14</v>
      </c>
      <c r="N10" s="9"/>
    </row>
    <row r="11" spans="1:14" x14ac:dyDescent="0.3">
      <c r="A11" t="s">
        <v>232</v>
      </c>
      <c r="B11">
        <v>5</v>
      </c>
      <c r="C11" s="2">
        <v>5</v>
      </c>
      <c r="D11" s="2">
        <f t="shared" si="0"/>
        <v>25</v>
      </c>
      <c r="G11" t="s">
        <v>56</v>
      </c>
      <c r="H11" t="s">
        <v>232</v>
      </c>
      <c r="I11">
        <v>5</v>
      </c>
      <c r="J11" s="9">
        <v>25</v>
      </c>
      <c r="N11" s="9"/>
    </row>
    <row r="12" spans="1:14" x14ac:dyDescent="0.3">
      <c r="A12" t="s">
        <v>501</v>
      </c>
      <c r="B12">
        <v>2</v>
      </c>
      <c r="C12" s="2">
        <v>10</v>
      </c>
      <c r="D12" s="2">
        <f t="shared" si="0"/>
        <v>20</v>
      </c>
      <c r="G12" t="s">
        <v>502</v>
      </c>
      <c r="H12" t="s">
        <v>60</v>
      </c>
      <c r="I12">
        <v>2</v>
      </c>
      <c r="J12" s="9">
        <v>20</v>
      </c>
      <c r="N12" s="9"/>
    </row>
    <row r="13" spans="1:14" x14ac:dyDescent="0.3">
      <c r="A13" t="s">
        <v>164</v>
      </c>
      <c r="B13">
        <v>1</v>
      </c>
      <c r="C13" s="2">
        <v>7</v>
      </c>
      <c r="D13" s="2">
        <f t="shared" si="0"/>
        <v>7</v>
      </c>
      <c r="G13" t="s">
        <v>16</v>
      </c>
      <c r="H13" t="s">
        <v>60</v>
      </c>
      <c r="I13">
        <v>1</v>
      </c>
      <c r="J13" s="9">
        <v>7</v>
      </c>
      <c r="N13" s="9"/>
    </row>
    <row r="14" spans="1:14" ht="15" thickBot="1" x14ac:dyDescent="0.35">
      <c r="A14" t="s">
        <v>168</v>
      </c>
      <c r="B14">
        <v>1</v>
      </c>
      <c r="C14" s="2">
        <v>4</v>
      </c>
      <c r="D14" s="8">
        <f t="shared" si="0"/>
        <v>4</v>
      </c>
      <c r="G14" t="s">
        <v>111</v>
      </c>
      <c r="H14" t="s">
        <v>168</v>
      </c>
      <c r="I14">
        <v>1</v>
      </c>
      <c r="J14" s="10">
        <v>4</v>
      </c>
      <c r="N14" s="9"/>
    </row>
    <row r="15" spans="1:14" ht="15" thickTop="1" x14ac:dyDescent="0.3">
      <c r="D15" s="2">
        <f>SUM(D4:D14)</f>
        <v>142</v>
      </c>
      <c r="J15" s="9">
        <f>SUM(J4:J14)</f>
        <v>142</v>
      </c>
      <c r="N15" s="9"/>
    </row>
    <row r="16" spans="1:14" x14ac:dyDescent="0.3">
      <c r="N16" s="9"/>
    </row>
    <row r="17" spans="1:14" x14ac:dyDescent="0.3">
      <c r="A17" t="s">
        <v>121</v>
      </c>
      <c r="B17">
        <v>2</v>
      </c>
      <c r="C17" s="2">
        <v>7</v>
      </c>
      <c r="D17" s="2">
        <f>B17*C17</f>
        <v>14</v>
      </c>
      <c r="E17" t="s">
        <v>498</v>
      </c>
      <c r="G17" t="s">
        <v>121</v>
      </c>
      <c r="H17" t="s">
        <v>60</v>
      </c>
      <c r="I17">
        <v>2</v>
      </c>
      <c r="J17" s="9">
        <v>14</v>
      </c>
      <c r="N17" s="9"/>
    </row>
    <row r="18" spans="1:14" x14ac:dyDescent="0.3">
      <c r="A18" t="s">
        <v>485</v>
      </c>
      <c r="B18">
        <v>1</v>
      </c>
      <c r="C18" s="2">
        <v>26</v>
      </c>
      <c r="D18" s="2">
        <f t="shared" ref="D18:D39" si="1">B18*C18</f>
        <v>26</v>
      </c>
      <c r="E18" t="s">
        <v>496</v>
      </c>
      <c r="G18" t="s">
        <v>485</v>
      </c>
      <c r="H18" t="s">
        <v>60</v>
      </c>
      <c r="I18">
        <v>1</v>
      </c>
      <c r="J18" s="9">
        <v>26</v>
      </c>
      <c r="N18" s="9"/>
    </row>
    <row r="19" spans="1:14" x14ac:dyDescent="0.3">
      <c r="A19" t="s">
        <v>33</v>
      </c>
      <c r="B19">
        <v>3</v>
      </c>
      <c r="C19" s="2">
        <v>14</v>
      </c>
      <c r="D19" s="2">
        <f t="shared" si="1"/>
        <v>42</v>
      </c>
      <c r="G19" t="s">
        <v>73</v>
      </c>
      <c r="H19" t="s">
        <v>74</v>
      </c>
      <c r="I19">
        <v>4</v>
      </c>
      <c r="J19" s="9">
        <v>59</v>
      </c>
      <c r="N19" s="9"/>
    </row>
    <row r="20" spans="1:14" x14ac:dyDescent="0.3">
      <c r="A20" t="s">
        <v>92</v>
      </c>
      <c r="B20">
        <v>3</v>
      </c>
      <c r="C20" s="2">
        <v>17</v>
      </c>
      <c r="D20" s="2">
        <f t="shared" si="1"/>
        <v>51</v>
      </c>
      <c r="G20" t="s">
        <v>116</v>
      </c>
      <c r="H20" t="s">
        <v>60</v>
      </c>
      <c r="I20">
        <v>4</v>
      </c>
      <c r="J20" s="9">
        <v>71</v>
      </c>
      <c r="N20" s="9"/>
    </row>
    <row r="21" spans="1:14" x14ac:dyDescent="0.3">
      <c r="A21" t="s">
        <v>99</v>
      </c>
      <c r="B21">
        <v>1</v>
      </c>
      <c r="C21" s="2">
        <v>22</v>
      </c>
      <c r="D21" s="2">
        <f t="shared" si="1"/>
        <v>22</v>
      </c>
      <c r="G21" t="s">
        <v>99</v>
      </c>
      <c r="H21" t="s">
        <v>60</v>
      </c>
      <c r="I21">
        <v>1</v>
      </c>
      <c r="J21" s="9">
        <v>22</v>
      </c>
      <c r="N21" s="9"/>
    </row>
    <row r="22" spans="1:14" x14ac:dyDescent="0.3">
      <c r="A22" t="s">
        <v>317</v>
      </c>
      <c r="B22">
        <v>2</v>
      </c>
      <c r="C22" s="2">
        <v>14</v>
      </c>
      <c r="D22" s="2">
        <f t="shared" si="1"/>
        <v>28</v>
      </c>
      <c r="F22" t="s">
        <v>500</v>
      </c>
      <c r="G22" t="s">
        <v>83</v>
      </c>
      <c r="H22" t="s">
        <v>334</v>
      </c>
      <c r="I22">
        <v>2</v>
      </c>
      <c r="J22" s="9">
        <v>28</v>
      </c>
      <c r="N22" s="9"/>
    </row>
    <row r="23" spans="1:14" x14ac:dyDescent="0.3">
      <c r="A23" t="s">
        <v>89</v>
      </c>
      <c r="B23">
        <v>1</v>
      </c>
      <c r="C23" s="2">
        <v>8</v>
      </c>
      <c r="D23" s="2">
        <f t="shared" si="1"/>
        <v>8</v>
      </c>
      <c r="G23" t="s">
        <v>89</v>
      </c>
      <c r="H23" t="s">
        <v>60</v>
      </c>
      <c r="I23">
        <v>1</v>
      </c>
      <c r="J23" s="9">
        <v>8</v>
      </c>
      <c r="N23" s="9"/>
    </row>
    <row r="24" spans="1:14" x14ac:dyDescent="0.3">
      <c r="A24" t="s">
        <v>102</v>
      </c>
      <c r="B24">
        <v>2</v>
      </c>
      <c r="C24" s="2">
        <v>17</v>
      </c>
      <c r="D24" s="2">
        <f t="shared" si="1"/>
        <v>34</v>
      </c>
      <c r="G24" t="s">
        <v>117</v>
      </c>
      <c r="H24" t="s">
        <v>60</v>
      </c>
      <c r="I24">
        <v>2</v>
      </c>
      <c r="J24" s="9">
        <v>34</v>
      </c>
      <c r="N24" s="9"/>
    </row>
    <row r="25" spans="1:14" x14ac:dyDescent="0.3">
      <c r="A25" t="s">
        <v>271</v>
      </c>
      <c r="B25">
        <v>1</v>
      </c>
      <c r="C25" s="2">
        <v>20</v>
      </c>
      <c r="D25" s="2">
        <f t="shared" si="1"/>
        <v>20</v>
      </c>
      <c r="G25" t="s">
        <v>25</v>
      </c>
      <c r="N25" s="9"/>
    </row>
    <row r="26" spans="1:14" x14ac:dyDescent="0.3">
      <c r="A26" t="s">
        <v>285</v>
      </c>
      <c r="B26">
        <v>1</v>
      </c>
      <c r="C26" s="2">
        <v>4</v>
      </c>
      <c r="D26" s="2">
        <f t="shared" si="1"/>
        <v>4</v>
      </c>
      <c r="E26" t="s">
        <v>497</v>
      </c>
      <c r="G26" t="s">
        <v>295</v>
      </c>
      <c r="H26" t="s">
        <v>296</v>
      </c>
      <c r="I26">
        <v>1</v>
      </c>
      <c r="J26" s="9">
        <v>4</v>
      </c>
      <c r="N26" s="9"/>
    </row>
    <row r="27" spans="1:14" x14ac:dyDescent="0.3">
      <c r="A27" t="s">
        <v>35</v>
      </c>
      <c r="B27">
        <v>2</v>
      </c>
      <c r="C27" s="2">
        <v>23</v>
      </c>
      <c r="D27" s="2">
        <f t="shared" si="1"/>
        <v>46</v>
      </c>
      <c r="E27" t="s">
        <v>361</v>
      </c>
      <c r="G27" t="s">
        <v>35</v>
      </c>
      <c r="H27" t="s">
        <v>60</v>
      </c>
      <c r="I27">
        <v>2</v>
      </c>
      <c r="J27" s="9">
        <v>46</v>
      </c>
      <c r="N27" s="9"/>
    </row>
    <row r="28" spans="1:14" x14ac:dyDescent="0.3">
      <c r="A28" t="s">
        <v>127</v>
      </c>
      <c r="B28">
        <v>1</v>
      </c>
      <c r="C28" s="2">
        <v>23</v>
      </c>
      <c r="D28" s="2">
        <f t="shared" si="1"/>
        <v>23</v>
      </c>
      <c r="E28" t="s">
        <v>361</v>
      </c>
      <c r="G28" t="s">
        <v>21</v>
      </c>
      <c r="H28" t="s">
        <v>177</v>
      </c>
      <c r="I28">
        <v>1</v>
      </c>
      <c r="J28" s="9">
        <v>23</v>
      </c>
      <c r="N28" s="9"/>
    </row>
    <row r="29" spans="1:14" x14ac:dyDescent="0.3">
      <c r="A29" t="s">
        <v>45</v>
      </c>
      <c r="B29">
        <v>1</v>
      </c>
      <c r="C29" s="2">
        <v>12</v>
      </c>
      <c r="D29" s="2">
        <f t="shared" si="1"/>
        <v>12</v>
      </c>
      <c r="F29" s="7" t="s">
        <v>46</v>
      </c>
      <c r="G29" t="s">
        <v>77</v>
      </c>
      <c r="H29" t="s">
        <v>79</v>
      </c>
      <c r="I29">
        <v>1</v>
      </c>
      <c r="J29" s="9">
        <v>12</v>
      </c>
      <c r="N29" s="9"/>
    </row>
    <row r="30" spans="1:14" x14ac:dyDescent="0.3">
      <c r="A30" t="s">
        <v>43</v>
      </c>
      <c r="B30">
        <v>2</v>
      </c>
      <c r="C30" s="2">
        <v>7</v>
      </c>
      <c r="D30" s="2">
        <f t="shared" si="1"/>
        <v>14</v>
      </c>
      <c r="F30" s="7" t="s">
        <v>279</v>
      </c>
      <c r="G30" t="s">
        <v>83</v>
      </c>
      <c r="H30" t="s">
        <v>84</v>
      </c>
      <c r="I30">
        <v>2</v>
      </c>
      <c r="J30" s="9">
        <v>14</v>
      </c>
      <c r="N30" s="9"/>
    </row>
    <row r="31" spans="1:14" x14ac:dyDescent="0.3">
      <c r="A31" t="s">
        <v>148</v>
      </c>
      <c r="B31">
        <v>2</v>
      </c>
      <c r="C31" s="2">
        <v>9</v>
      </c>
      <c r="D31" s="2">
        <f t="shared" si="1"/>
        <v>18</v>
      </c>
      <c r="F31" s="7" t="s">
        <v>339</v>
      </c>
      <c r="G31" t="s">
        <v>148</v>
      </c>
      <c r="H31" t="s">
        <v>60</v>
      </c>
      <c r="I31">
        <v>2</v>
      </c>
      <c r="J31" s="9">
        <v>18</v>
      </c>
      <c r="N31" s="9"/>
    </row>
    <row r="32" spans="1:14" x14ac:dyDescent="0.3">
      <c r="A32" t="s">
        <v>499</v>
      </c>
      <c r="B32">
        <v>1</v>
      </c>
      <c r="C32" s="2">
        <v>17</v>
      </c>
      <c r="D32" s="2">
        <f t="shared" si="1"/>
        <v>17</v>
      </c>
      <c r="G32" t="s">
        <v>25</v>
      </c>
      <c r="N32" s="9"/>
    </row>
    <row r="33" spans="1:14" x14ac:dyDescent="0.3">
      <c r="A33" t="s">
        <v>42</v>
      </c>
      <c r="B33">
        <v>2</v>
      </c>
      <c r="C33" s="2">
        <v>25</v>
      </c>
      <c r="D33" s="2">
        <f t="shared" si="1"/>
        <v>50</v>
      </c>
      <c r="G33" t="s">
        <v>76</v>
      </c>
      <c r="H33" t="s">
        <v>60</v>
      </c>
      <c r="I33">
        <v>2</v>
      </c>
      <c r="J33" s="9">
        <v>50</v>
      </c>
      <c r="N33" s="9"/>
    </row>
    <row r="34" spans="1:14" x14ac:dyDescent="0.3">
      <c r="A34" t="s">
        <v>96</v>
      </c>
      <c r="B34">
        <v>2</v>
      </c>
      <c r="C34" s="2">
        <v>10</v>
      </c>
      <c r="D34" s="2">
        <f t="shared" si="1"/>
        <v>20</v>
      </c>
      <c r="G34" t="s">
        <v>96</v>
      </c>
      <c r="H34" t="s">
        <v>60</v>
      </c>
      <c r="I34">
        <v>2</v>
      </c>
      <c r="J34" s="9">
        <v>20</v>
      </c>
      <c r="N34" s="9"/>
    </row>
    <row r="35" spans="1:14" x14ac:dyDescent="0.3">
      <c r="A35" t="s">
        <v>86</v>
      </c>
      <c r="B35">
        <v>1</v>
      </c>
      <c r="C35" s="2">
        <v>17</v>
      </c>
      <c r="D35" s="2">
        <f t="shared" si="1"/>
        <v>17</v>
      </c>
      <c r="F35" t="s">
        <v>291</v>
      </c>
      <c r="G35" t="s">
        <v>86</v>
      </c>
      <c r="H35" t="s">
        <v>60</v>
      </c>
      <c r="I35">
        <v>1</v>
      </c>
      <c r="J35" s="9">
        <v>17</v>
      </c>
      <c r="N35" s="9"/>
    </row>
    <row r="36" spans="1:14" x14ac:dyDescent="0.3">
      <c r="A36" t="s">
        <v>24</v>
      </c>
      <c r="B36">
        <v>1</v>
      </c>
      <c r="C36" s="2">
        <v>12</v>
      </c>
      <c r="D36" s="2">
        <f t="shared" si="1"/>
        <v>12</v>
      </c>
      <c r="G36" t="s">
        <v>77</v>
      </c>
      <c r="H36" t="s">
        <v>80</v>
      </c>
      <c r="I36">
        <v>1</v>
      </c>
      <c r="J36" s="9">
        <v>12</v>
      </c>
      <c r="N36" s="9"/>
    </row>
    <row r="37" spans="1:14" x14ac:dyDescent="0.3">
      <c r="A37" t="s">
        <v>36</v>
      </c>
      <c r="B37">
        <v>3</v>
      </c>
      <c r="C37" s="2">
        <v>25</v>
      </c>
      <c r="D37" s="2">
        <f t="shared" si="1"/>
        <v>75</v>
      </c>
      <c r="G37" t="s">
        <v>36</v>
      </c>
      <c r="H37" t="s">
        <v>60</v>
      </c>
      <c r="I37">
        <v>3</v>
      </c>
      <c r="J37" s="9">
        <v>75</v>
      </c>
      <c r="N37" s="9"/>
    </row>
    <row r="38" spans="1:14" x14ac:dyDescent="0.3">
      <c r="A38" t="s">
        <v>162</v>
      </c>
      <c r="B38">
        <v>2</v>
      </c>
      <c r="C38" s="2">
        <v>12</v>
      </c>
      <c r="D38" s="2">
        <f t="shared" si="1"/>
        <v>24</v>
      </c>
      <c r="G38" t="s">
        <v>77</v>
      </c>
      <c r="H38" t="s">
        <v>179</v>
      </c>
      <c r="I38">
        <v>2</v>
      </c>
      <c r="J38" s="9">
        <v>24</v>
      </c>
      <c r="N38" s="9"/>
    </row>
    <row r="39" spans="1:14" ht="15" thickBot="1" x14ac:dyDescent="0.35">
      <c r="A39" t="s">
        <v>129</v>
      </c>
      <c r="B39">
        <v>1</v>
      </c>
      <c r="C39" s="2">
        <v>13</v>
      </c>
      <c r="D39" s="8">
        <f t="shared" si="1"/>
        <v>13</v>
      </c>
      <c r="E39" s="11"/>
      <c r="G39" t="s">
        <v>77</v>
      </c>
      <c r="H39" t="s">
        <v>82</v>
      </c>
      <c r="I39">
        <v>1</v>
      </c>
      <c r="J39" s="10">
        <v>13</v>
      </c>
      <c r="N39" s="9"/>
    </row>
    <row r="40" spans="1:14" ht="15" thickTop="1" x14ac:dyDescent="0.3">
      <c r="D40" s="2">
        <f>SUM(D17:D39)</f>
        <v>590</v>
      </c>
      <c r="E40" s="9">
        <v>36.299999999999997</v>
      </c>
      <c r="J40" s="9">
        <f>SUM(J17:J39)</f>
        <v>590</v>
      </c>
      <c r="N40" s="9"/>
    </row>
    <row r="41" spans="1:14" x14ac:dyDescent="0.3">
      <c r="N41" s="9"/>
    </row>
    <row r="42" spans="1:14" x14ac:dyDescent="0.3">
      <c r="A42" t="s">
        <v>326</v>
      </c>
      <c r="B42">
        <v>1</v>
      </c>
      <c r="C42" s="2">
        <v>20</v>
      </c>
      <c r="D42" s="2">
        <f>B42*C42</f>
        <v>20</v>
      </c>
      <c r="G42" t="s">
        <v>326</v>
      </c>
      <c r="H42" t="s">
        <v>60</v>
      </c>
      <c r="I42">
        <v>1</v>
      </c>
      <c r="J42" s="9">
        <v>20</v>
      </c>
    </row>
    <row r="43" spans="1:14" ht="15" thickBot="1" x14ac:dyDescent="0.35">
      <c r="A43" t="s">
        <v>130</v>
      </c>
      <c r="B43">
        <v>1</v>
      </c>
      <c r="C43" s="2">
        <v>20</v>
      </c>
      <c r="D43" s="8">
        <f>B43*C43</f>
        <v>20</v>
      </c>
      <c r="G43" t="s">
        <v>130</v>
      </c>
      <c r="H43" t="s">
        <v>60</v>
      </c>
      <c r="I43">
        <v>1</v>
      </c>
      <c r="J43" s="10">
        <v>20</v>
      </c>
    </row>
    <row r="44" spans="1:14" ht="15" thickTop="1" x14ac:dyDescent="0.3">
      <c r="D44" s="2">
        <f>SUM(D42:D43)</f>
        <v>40</v>
      </c>
      <c r="J44" s="9">
        <f>SUM(J42:J43)</f>
        <v>40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0C3B5-8DCF-461D-9F40-A9BD92343709}">
  <dimension ref="A1:N42"/>
  <sheetViews>
    <sheetView workbookViewId="0"/>
  </sheetViews>
  <sheetFormatPr defaultRowHeight="14.4" x14ac:dyDescent="0.3"/>
  <cols>
    <col min="1" max="1" width="32.88671875" bestFit="1" customWidth="1"/>
    <col min="2" max="2" width="6.109375" bestFit="1" customWidth="1"/>
    <col min="3" max="3" width="6.5546875" style="2" bestFit="1" customWidth="1"/>
    <col min="4" max="4" width="7.5546875" style="2" bestFit="1" customWidth="1"/>
    <col min="5" max="5" width="16.33203125" bestFit="1" customWidth="1"/>
  </cols>
  <sheetData>
    <row r="1" spans="1:14" ht="15" thickBot="1" x14ac:dyDescent="0.35">
      <c r="B1" s="2"/>
      <c r="E1" s="3" t="s">
        <v>0</v>
      </c>
      <c r="F1" s="4">
        <f>D18+D42</f>
        <v>689</v>
      </c>
    </row>
    <row r="2" spans="1:14" x14ac:dyDescent="0.3">
      <c r="B2" s="1"/>
      <c r="G2" t="s">
        <v>1</v>
      </c>
    </row>
    <row r="3" spans="1:14" x14ac:dyDescent="0.3">
      <c r="A3" s="3" t="s">
        <v>2</v>
      </c>
      <c r="B3" s="5" t="s">
        <v>4</v>
      </c>
      <c r="C3" s="6" t="s">
        <v>5</v>
      </c>
      <c r="D3" s="6" t="s">
        <v>6</v>
      </c>
      <c r="E3" s="6" t="s">
        <v>7</v>
      </c>
      <c r="F3" s="6"/>
      <c r="G3" t="s">
        <v>8</v>
      </c>
      <c r="H3" t="s">
        <v>9</v>
      </c>
      <c r="I3" t="s">
        <v>10</v>
      </c>
      <c r="J3" t="s">
        <v>11</v>
      </c>
    </row>
    <row r="4" spans="1:14" x14ac:dyDescent="0.3">
      <c r="A4" t="s">
        <v>20</v>
      </c>
      <c r="B4">
        <v>3</v>
      </c>
      <c r="C4" s="2">
        <v>2</v>
      </c>
      <c r="D4" s="2">
        <f>B4*C4</f>
        <v>6</v>
      </c>
      <c r="E4" t="s">
        <v>506</v>
      </c>
      <c r="G4" t="s">
        <v>63</v>
      </c>
      <c r="H4" t="s">
        <v>20</v>
      </c>
      <c r="I4">
        <v>3</v>
      </c>
      <c r="J4" s="9">
        <v>6</v>
      </c>
      <c r="N4" s="9"/>
    </row>
    <row r="5" spans="1:14" x14ac:dyDescent="0.3">
      <c r="A5" t="s">
        <v>311</v>
      </c>
      <c r="B5">
        <v>1</v>
      </c>
      <c r="C5" s="2">
        <v>7</v>
      </c>
      <c r="D5" s="2">
        <f t="shared" ref="D5:D17" si="0">B5*C5</f>
        <v>7</v>
      </c>
      <c r="G5" t="s">
        <v>61</v>
      </c>
      <c r="H5" t="s">
        <v>329</v>
      </c>
      <c r="I5">
        <v>1</v>
      </c>
      <c r="J5" s="9">
        <v>7</v>
      </c>
      <c r="N5" s="9"/>
    </row>
    <row r="6" spans="1:14" x14ac:dyDescent="0.3">
      <c r="A6" t="s">
        <v>143</v>
      </c>
      <c r="B6">
        <v>1</v>
      </c>
      <c r="C6" s="2">
        <v>7</v>
      </c>
      <c r="D6" s="2">
        <f t="shared" si="0"/>
        <v>7</v>
      </c>
      <c r="G6" t="s">
        <v>61</v>
      </c>
      <c r="H6" t="s">
        <v>173</v>
      </c>
      <c r="I6">
        <v>1</v>
      </c>
      <c r="J6" s="9">
        <v>7</v>
      </c>
      <c r="N6" s="9"/>
    </row>
    <row r="7" spans="1:14" x14ac:dyDescent="0.3">
      <c r="A7" t="s">
        <v>38</v>
      </c>
      <c r="B7">
        <v>1</v>
      </c>
      <c r="C7" s="2">
        <v>14</v>
      </c>
      <c r="D7" s="2">
        <f t="shared" si="0"/>
        <v>14</v>
      </c>
      <c r="E7" t="s">
        <v>337</v>
      </c>
      <c r="G7" t="s">
        <v>38</v>
      </c>
      <c r="H7" t="s">
        <v>60</v>
      </c>
      <c r="I7">
        <v>1</v>
      </c>
      <c r="J7" s="9">
        <v>14</v>
      </c>
      <c r="N7" s="9"/>
    </row>
    <row r="8" spans="1:14" x14ac:dyDescent="0.3">
      <c r="A8" t="s">
        <v>124</v>
      </c>
      <c r="B8">
        <v>2</v>
      </c>
      <c r="C8" s="2">
        <v>2</v>
      </c>
      <c r="D8" s="2">
        <f t="shared" si="0"/>
        <v>4</v>
      </c>
      <c r="G8" t="s">
        <v>63</v>
      </c>
      <c r="H8" t="s">
        <v>124</v>
      </c>
      <c r="I8">
        <v>2</v>
      </c>
      <c r="J8" s="9">
        <v>4</v>
      </c>
      <c r="N8" s="9"/>
    </row>
    <row r="9" spans="1:14" x14ac:dyDescent="0.3">
      <c r="A9" t="s">
        <v>54</v>
      </c>
      <c r="B9">
        <v>2</v>
      </c>
      <c r="C9" s="2">
        <v>3</v>
      </c>
      <c r="D9" s="2">
        <f t="shared" si="0"/>
        <v>6</v>
      </c>
      <c r="G9" t="s">
        <v>54</v>
      </c>
      <c r="H9" t="s">
        <v>60</v>
      </c>
      <c r="I9">
        <v>2</v>
      </c>
      <c r="J9" s="9">
        <v>6</v>
      </c>
      <c r="N9" s="9"/>
    </row>
    <row r="10" spans="1:14" x14ac:dyDescent="0.3">
      <c r="A10" t="s">
        <v>16</v>
      </c>
      <c r="B10">
        <v>2</v>
      </c>
      <c r="C10" s="2">
        <v>7</v>
      </c>
      <c r="D10" s="2">
        <f t="shared" si="0"/>
        <v>14</v>
      </c>
      <c r="G10" t="s">
        <v>16</v>
      </c>
      <c r="H10" t="s">
        <v>60</v>
      </c>
      <c r="I10">
        <v>2</v>
      </c>
      <c r="J10" s="9">
        <v>14</v>
      </c>
      <c r="N10" s="9"/>
    </row>
    <row r="11" spans="1:14" x14ac:dyDescent="0.3">
      <c r="A11" t="s">
        <v>57</v>
      </c>
      <c r="B11">
        <v>1</v>
      </c>
      <c r="C11" s="2">
        <v>5</v>
      </c>
      <c r="D11" s="2">
        <f t="shared" si="0"/>
        <v>5</v>
      </c>
      <c r="G11" t="s">
        <v>56</v>
      </c>
      <c r="H11" t="s">
        <v>57</v>
      </c>
      <c r="I11">
        <v>1</v>
      </c>
      <c r="J11" s="9">
        <v>5</v>
      </c>
      <c r="N11" s="9"/>
    </row>
    <row r="12" spans="1:14" x14ac:dyDescent="0.3">
      <c r="A12" t="s">
        <v>32</v>
      </c>
      <c r="B12">
        <v>2</v>
      </c>
      <c r="C12" s="2">
        <v>4</v>
      </c>
      <c r="D12" s="2">
        <f t="shared" si="0"/>
        <v>8</v>
      </c>
      <c r="E12" t="s">
        <v>507</v>
      </c>
      <c r="G12" t="s">
        <v>32</v>
      </c>
      <c r="H12" t="s">
        <v>64</v>
      </c>
      <c r="I12">
        <v>2</v>
      </c>
      <c r="J12" s="9">
        <v>8</v>
      </c>
      <c r="N12" s="9"/>
    </row>
    <row r="13" spans="1:14" x14ac:dyDescent="0.3">
      <c r="A13" t="s">
        <v>168</v>
      </c>
      <c r="B13">
        <v>1</v>
      </c>
      <c r="C13" s="2">
        <v>4</v>
      </c>
      <c r="D13" s="2">
        <f t="shared" si="0"/>
        <v>4</v>
      </c>
      <c r="G13" t="s">
        <v>111</v>
      </c>
      <c r="H13" t="s">
        <v>168</v>
      </c>
      <c r="I13">
        <v>1</v>
      </c>
      <c r="J13" s="9">
        <v>4</v>
      </c>
      <c r="N13" s="9"/>
    </row>
    <row r="14" spans="1:14" x14ac:dyDescent="0.3">
      <c r="A14" t="s">
        <v>135</v>
      </c>
      <c r="B14">
        <v>1</v>
      </c>
      <c r="C14" s="2">
        <v>7</v>
      </c>
      <c r="D14" s="2">
        <f t="shared" si="0"/>
        <v>7</v>
      </c>
      <c r="G14" t="s">
        <v>56</v>
      </c>
      <c r="H14" t="s">
        <v>135</v>
      </c>
      <c r="I14">
        <v>1</v>
      </c>
      <c r="J14" s="9">
        <v>7</v>
      </c>
      <c r="N14" s="9"/>
    </row>
    <row r="15" spans="1:14" x14ac:dyDescent="0.3">
      <c r="A15" t="s">
        <v>188</v>
      </c>
      <c r="B15">
        <v>1</v>
      </c>
      <c r="C15" s="2">
        <v>7</v>
      </c>
      <c r="D15" s="2">
        <f t="shared" si="0"/>
        <v>7</v>
      </c>
      <c r="G15" t="s">
        <v>56</v>
      </c>
      <c r="H15" t="s">
        <v>188</v>
      </c>
      <c r="I15">
        <v>1</v>
      </c>
      <c r="J15" s="9">
        <v>7</v>
      </c>
      <c r="N15" s="9"/>
    </row>
    <row r="16" spans="1:14" x14ac:dyDescent="0.3">
      <c r="A16" t="s">
        <v>53</v>
      </c>
      <c r="B16">
        <v>1</v>
      </c>
      <c r="C16" s="2">
        <v>14</v>
      </c>
      <c r="D16" s="2">
        <f t="shared" si="0"/>
        <v>14</v>
      </c>
      <c r="E16" t="s">
        <v>337</v>
      </c>
      <c r="G16" t="s">
        <v>53</v>
      </c>
      <c r="H16" t="s">
        <v>60</v>
      </c>
      <c r="I16">
        <v>1</v>
      </c>
      <c r="J16" s="9">
        <v>14</v>
      </c>
      <c r="N16" s="9"/>
    </row>
    <row r="17" spans="1:14" ht="15" thickBot="1" x14ac:dyDescent="0.35">
      <c r="A17" t="s">
        <v>49</v>
      </c>
      <c r="B17">
        <v>1</v>
      </c>
      <c r="C17" s="2">
        <v>6</v>
      </c>
      <c r="D17" s="8">
        <f t="shared" si="0"/>
        <v>6</v>
      </c>
      <c r="E17" s="11"/>
      <c r="G17" t="s">
        <v>49</v>
      </c>
      <c r="H17" t="s">
        <v>60</v>
      </c>
      <c r="I17">
        <v>1</v>
      </c>
      <c r="J17" s="10">
        <v>6</v>
      </c>
      <c r="N17" s="9"/>
    </row>
    <row r="18" spans="1:14" ht="15" thickTop="1" x14ac:dyDescent="0.3">
      <c r="D18" s="2">
        <f>SUM(D4:D17)</f>
        <v>109</v>
      </c>
      <c r="E18" s="9">
        <v>3.5</v>
      </c>
      <c r="J18" s="9">
        <f>SUM(J4:J17)</f>
        <v>109</v>
      </c>
      <c r="N18" s="9"/>
    </row>
    <row r="19" spans="1:14" x14ac:dyDescent="0.3">
      <c r="N19" s="9"/>
    </row>
    <row r="20" spans="1:14" x14ac:dyDescent="0.3">
      <c r="A20" t="s">
        <v>162</v>
      </c>
      <c r="B20">
        <v>1</v>
      </c>
      <c r="C20" s="2">
        <v>12</v>
      </c>
      <c r="D20" s="2">
        <f>B20*C20</f>
        <v>12</v>
      </c>
      <c r="G20" t="s">
        <v>77</v>
      </c>
      <c r="H20" t="s">
        <v>179</v>
      </c>
      <c r="I20">
        <v>2</v>
      </c>
      <c r="J20" s="9">
        <v>25</v>
      </c>
      <c r="N20" s="9"/>
    </row>
    <row r="21" spans="1:14" x14ac:dyDescent="0.3">
      <c r="A21" t="s">
        <v>96</v>
      </c>
      <c r="B21">
        <v>2</v>
      </c>
      <c r="C21" s="2">
        <v>10</v>
      </c>
      <c r="D21" s="2">
        <f t="shared" ref="D21:D41" si="1">B21*C21</f>
        <v>20</v>
      </c>
      <c r="G21" t="s">
        <v>96</v>
      </c>
      <c r="H21" t="s">
        <v>60</v>
      </c>
      <c r="I21">
        <v>2</v>
      </c>
      <c r="J21" s="9">
        <v>20</v>
      </c>
      <c r="N21" s="9"/>
    </row>
    <row r="22" spans="1:14" x14ac:dyDescent="0.3">
      <c r="A22" t="s">
        <v>136</v>
      </c>
      <c r="B22">
        <v>1</v>
      </c>
      <c r="C22" s="2">
        <v>13</v>
      </c>
      <c r="D22" s="2">
        <f t="shared" si="1"/>
        <v>13</v>
      </c>
      <c r="G22" t="s">
        <v>25</v>
      </c>
      <c r="N22" s="9"/>
    </row>
    <row r="23" spans="1:14" x14ac:dyDescent="0.3">
      <c r="A23" t="s">
        <v>198</v>
      </c>
      <c r="B23">
        <v>2</v>
      </c>
      <c r="C23" s="2">
        <v>23</v>
      </c>
      <c r="D23" s="2">
        <f t="shared" si="1"/>
        <v>46</v>
      </c>
      <c r="G23" t="s">
        <v>21</v>
      </c>
      <c r="H23" t="s">
        <v>233</v>
      </c>
      <c r="I23">
        <v>2</v>
      </c>
      <c r="J23" s="9">
        <v>46</v>
      </c>
      <c r="N23" s="9"/>
    </row>
    <row r="24" spans="1:14" x14ac:dyDescent="0.3">
      <c r="A24" t="s">
        <v>43</v>
      </c>
      <c r="B24">
        <v>2</v>
      </c>
      <c r="C24" s="2">
        <v>7</v>
      </c>
      <c r="D24" s="2">
        <f t="shared" si="1"/>
        <v>14</v>
      </c>
      <c r="G24" t="s">
        <v>83</v>
      </c>
      <c r="H24" t="s">
        <v>84</v>
      </c>
      <c r="I24">
        <v>2</v>
      </c>
      <c r="J24" s="9">
        <v>14</v>
      </c>
      <c r="N24" s="9"/>
    </row>
    <row r="25" spans="1:14" x14ac:dyDescent="0.3">
      <c r="A25" t="s">
        <v>280</v>
      </c>
      <c r="B25">
        <v>1</v>
      </c>
      <c r="C25" s="2">
        <v>30</v>
      </c>
      <c r="D25" s="2">
        <f t="shared" si="1"/>
        <v>30</v>
      </c>
      <c r="G25" t="s">
        <v>68</v>
      </c>
      <c r="H25" t="s">
        <v>70</v>
      </c>
      <c r="I25">
        <v>1</v>
      </c>
      <c r="J25" s="9">
        <v>30</v>
      </c>
      <c r="N25" s="9"/>
    </row>
    <row r="26" spans="1:14" x14ac:dyDescent="0.3">
      <c r="A26" t="s">
        <v>271</v>
      </c>
      <c r="B26">
        <v>1</v>
      </c>
      <c r="C26" s="2">
        <v>20</v>
      </c>
      <c r="D26" s="2">
        <f t="shared" si="1"/>
        <v>20</v>
      </c>
      <c r="E26" t="s">
        <v>503</v>
      </c>
      <c r="G26" t="s">
        <v>116</v>
      </c>
      <c r="H26" t="s">
        <v>60</v>
      </c>
      <c r="I26">
        <v>1</v>
      </c>
      <c r="J26" s="9">
        <v>20</v>
      </c>
      <c r="N26" s="9"/>
    </row>
    <row r="27" spans="1:14" x14ac:dyDescent="0.3">
      <c r="A27" t="s">
        <v>127</v>
      </c>
      <c r="B27">
        <v>2</v>
      </c>
      <c r="C27" s="2">
        <v>23</v>
      </c>
      <c r="D27" s="2">
        <f t="shared" si="1"/>
        <v>46</v>
      </c>
      <c r="F27" s="7" t="s">
        <v>290</v>
      </c>
      <c r="G27" t="s">
        <v>21</v>
      </c>
      <c r="H27" t="s">
        <v>177</v>
      </c>
      <c r="I27">
        <v>2</v>
      </c>
      <c r="J27" s="9">
        <v>46</v>
      </c>
      <c r="N27" s="9"/>
    </row>
    <row r="28" spans="1:14" x14ac:dyDescent="0.3">
      <c r="A28" t="s">
        <v>254</v>
      </c>
      <c r="B28">
        <v>1</v>
      </c>
      <c r="C28" s="2">
        <v>23</v>
      </c>
      <c r="D28" s="2">
        <f t="shared" si="1"/>
        <v>23</v>
      </c>
      <c r="E28" t="s">
        <v>277</v>
      </c>
      <c r="F28" s="7" t="s">
        <v>290</v>
      </c>
      <c r="G28" t="s">
        <v>21</v>
      </c>
      <c r="H28" t="s">
        <v>67</v>
      </c>
      <c r="I28">
        <v>1</v>
      </c>
      <c r="J28" s="9">
        <v>23</v>
      </c>
      <c r="N28" s="9"/>
    </row>
    <row r="29" spans="1:14" x14ac:dyDescent="0.3">
      <c r="A29" t="s">
        <v>45</v>
      </c>
      <c r="B29">
        <v>2</v>
      </c>
      <c r="C29" s="2">
        <v>12</v>
      </c>
      <c r="D29" s="2">
        <f t="shared" si="1"/>
        <v>24</v>
      </c>
      <c r="F29" s="7" t="s">
        <v>46</v>
      </c>
      <c r="G29" t="s">
        <v>77</v>
      </c>
      <c r="H29" t="s">
        <v>79</v>
      </c>
      <c r="I29">
        <v>2</v>
      </c>
      <c r="J29" s="9">
        <v>24</v>
      </c>
      <c r="N29" s="9"/>
    </row>
    <row r="30" spans="1:14" x14ac:dyDescent="0.3">
      <c r="A30" t="s">
        <v>504</v>
      </c>
      <c r="B30">
        <v>1</v>
      </c>
      <c r="C30" s="2">
        <v>13</v>
      </c>
      <c r="D30" s="2">
        <f t="shared" si="1"/>
        <v>13</v>
      </c>
      <c r="G30" t="s">
        <v>77</v>
      </c>
      <c r="H30" t="s">
        <v>332</v>
      </c>
      <c r="I30">
        <v>1</v>
      </c>
      <c r="J30" s="9">
        <v>13</v>
      </c>
      <c r="N30" s="9"/>
    </row>
    <row r="31" spans="1:14" x14ac:dyDescent="0.3">
      <c r="A31" t="s">
        <v>36</v>
      </c>
      <c r="B31">
        <v>2</v>
      </c>
      <c r="C31" s="2">
        <v>25</v>
      </c>
      <c r="D31" s="2">
        <f t="shared" si="1"/>
        <v>50</v>
      </c>
      <c r="G31" t="s">
        <v>36</v>
      </c>
      <c r="H31" t="s">
        <v>60</v>
      </c>
      <c r="I31">
        <v>2</v>
      </c>
      <c r="J31" s="9">
        <v>50</v>
      </c>
      <c r="N31" s="9"/>
    </row>
    <row r="32" spans="1:14" x14ac:dyDescent="0.3">
      <c r="A32" t="s">
        <v>275</v>
      </c>
      <c r="B32">
        <v>5</v>
      </c>
      <c r="C32" s="2">
        <v>18</v>
      </c>
      <c r="D32" s="2">
        <f t="shared" si="1"/>
        <v>90</v>
      </c>
      <c r="F32" s="13" t="s">
        <v>457</v>
      </c>
      <c r="G32" t="s">
        <v>293</v>
      </c>
      <c r="H32" t="s">
        <v>60</v>
      </c>
      <c r="I32">
        <v>5</v>
      </c>
      <c r="J32" s="9">
        <v>90</v>
      </c>
      <c r="N32" s="9"/>
    </row>
    <row r="33" spans="1:14" x14ac:dyDescent="0.3">
      <c r="A33" t="s">
        <v>317</v>
      </c>
      <c r="B33">
        <v>1</v>
      </c>
      <c r="C33" s="2">
        <v>14</v>
      </c>
      <c r="D33" s="2">
        <f t="shared" si="1"/>
        <v>14</v>
      </c>
      <c r="G33" t="s">
        <v>83</v>
      </c>
      <c r="H33" t="s">
        <v>334</v>
      </c>
      <c r="I33">
        <v>1</v>
      </c>
      <c r="J33" s="9">
        <v>14</v>
      </c>
      <c r="N33" s="9"/>
    </row>
    <row r="34" spans="1:14" x14ac:dyDescent="0.3">
      <c r="A34" t="s">
        <v>48</v>
      </c>
      <c r="B34">
        <v>2</v>
      </c>
      <c r="C34" s="2">
        <v>22</v>
      </c>
      <c r="D34" s="2">
        <f t="shared" si="1"/>
        <v>44</v>
      </c>
      <c r="E34" t="s">
        <v>505</v>
      </c>
      <c r="G34" t="s">
        <v>71</v>
      </c>
      <c r="H34" t="s">
        <v>72</v>
      </c>
      <c r="I34">
        <v>2</v>
      </c>
      <c r="J34" s="9">
        <v>44</v>
      </c>
      <c r="N34" s="9"/>
    </row>
    <row r="35" spans="1:14" x14ac:dyDescent="0.3">
      <c r="A35" t="s">
        <v>189</v>
      </c>
      <c r="B35">
        <v>1</v>
      </c>
      <c r="C35" s="2">
        <v>25</v>
      </c>
      <c r="D35" s="2">
        <f t="shared" si="1"/>
        <v>25</v>
      </c>
      <c r="E35" t="s">
        <v>508</v>
      </c>
      <c r="G35" t="s">
        <v>68</v>
      </c>
      <c r="H35" t="s">
        <v>234</v>
      </c>
      <c r="I35">
        <v>1</v>
      </c>
      <c r="J35" s="9">
        <v>25</v>
      </c>
      <c r="N35" s="9"/>
    </row>
    <row r="36" spans="1:14" x14ac:dyDescent="0.3">
      <c r="A36" t="s">
        <v>245</v>
      </c>
      <c r="B36">
        <v>1</v>
      </c>
      <c r="C36" s="2">
        <v>7</v>
      </c>
      <c r="D36" s="2">
        <f t="shared" si="1"/>
        <v>7</v>
      </c>
      <c r="E36" t="s">
        <v>242</v>
      </c>
      <c r="G36" t="s">
        <v>249</v>
      </c>
      <c r="H36" t="s">
        <v>250</v>
      </c>
      <c r="I36">
        <v>1</v>
      </c>
      <c r="J36" s="9">
        <v>7</v>
      </c>
      <c r="N36" s="9"/>
    </row>
    <row r="37" spans="1:14" x14ac:dyDescent="0.3">
      <c r="A37" t="s">
        <v>102</v>
      </c>
      <c r="B37">
        <v>1</v>
      </c>
      <c r="C37" s="2">
        <v>17</v>
      </c>
      <c r="D37" s="2">
        <f t="shared" si="1"/>
        <v>17</v>
      </c>
      <c r="G37" t="s">
        <v>117</v>
      </c>
      <c r="H37" t="s">
        <v>60</v>
      </c>
      <c r="I37">
        <v>1</v>
      </c>
      <c r="J37" s="9">
        <v>17</v>
      </c>
      <c r="N37" s="9"/>
    </row>
    <row r="38" spans="1:14" x14ac:dyDescent="0.3">
      <c r="A38" t="s">
        <v>35</v>
      </c>
      <c r="B38">
        <v>1</v>
      </c>
      <c r="C38" s="2">
        <v>23</v>
      </c>
      <c r="D38" s="2">
        <f t="shared" si="1"/>
        <v>23</v>
      </c>
      <c r="G38" t="s">
        <v>35</v>
      </c>
      <c r="H38" t="s">
        <v>60</v>
      </c>
      <c r="I38">
        <v>1</v>
      </c>
      <c r="J38" s="9">
        <v>23</v>
      </c>
      <c r="N38" s="9"/>
    </row>
    <row r="39" spans="1:14" x14ac:dyDescent="0.3">
      <c r="A39" t="s">
        <v>99</v>
      </c>
      <c r="B39">
        <v>1</v>
      </c>
      <c r="C39" s="2">
        <v>22</v>
      </c>
      <c r="D39" s="2">
        <f t="shared" si="1"/>
        <v>22</v>
      </c>
      <c r="G39" t="s">
        <v>99</v>
      </c>
      <c r="H39" t="s">
        <v>60</v>
      </c>
      <c r="I39">
        <v>1</v>
      </c>
      <c r="J39" s="9">
        <v>22</v>
      </c>
    </row>
    <row r="40" spans="1:14" x14ac:dyDescent="0.3">
      <c r="A40" t="s">
        <v>509</v>
      </c>
      <c r="B40">
        <v>1</v>
      </c>
      <c r="C40" s="2">
        <v>13</v>
      </c>
      <c r="D40" s="2">
        <f t="shared" si="1"/>
        <v>13</v>
      </c>
      <c r="G40" t="s">
        <v>77</v>
      </c>
      <c r="H40" t="s">
        <v>180</v>
      </c>
      <c r="I40">
        <v>1</v>
      </c>
      <c r="J40" s="9">
        <v>13</v>
      </c>
    </row>
    <row r="41" spans="1:14" ht="15" thickBot="1" x14ac:dyDescent="0.35">
      <c r="A41" t="s">
        <v>155</v>
      </c>
      <c r="B41">
        <v>1</v>
      </c>
      <c r="C41" s="2">
        <v>14</v>
      </c>
      <c r="D41" s="8">
        <f t="shared" si="1"/>
        <v>14</v>
      </c>
      <c r="E41" s="11"/>
      <c r="G41" t="s">
        <v>155</v>
      </c>
      <c r="H41" t="s">
        <v>60</v>
      </c>
      <c r="I41">
        <v>1</v>
      </c>
      <c r="J41" s="10">
        <v>14</v>
      </c>
    </row>
    <row r="42" spans="1:14" ht="15" thickTop="1" x14ac:dyDescent="0.3">
      <c r="D42" s="2">
        <f>SUM(D20:D41)</f>
        <v>580</v>
      </c>
      <c r="E42" s="9">
        <v>36.4</v>
      </c>
      <c r="J42" s="9">
        <f>SUM(J20:J41)</f>
        <v>580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A7FF-C182-4A80-B36E-76232EA0B315}">
  <dimension ref="A1:O60"/>
  <sheetViews>
    <sheetView workbookViewId="0"/>
  </sheetViews>
  <sheetFormatPr defaultRowHeight="14.4" x14ac:dyDescent="0.3"/>
  <cols>
    <col min="1" max="1" width="31.21875" bestFit="1" customWidth="1"/>
    <col min="2" max="2" width="4.5546875" bestFit="1" customWidth="1"/>
    <col min="3" max="3" width="6.109375" bestFit="1" customWidth="1"/>
    <col min="4" max="5" width="9.109375" style="2" bestFit="1" customWidth="1"/>
    <col min="6" max="6" width="11.109375" customWidth="1"/>
    <col min="7" max="7" width="9.77734375" bestFit="1" customWidth="1"/>
  </cols>
  <sheetData>
    <row r="1" spans="1:15" ht="15" thickBot="1" x14ac:dyDescent="0.35">
      <c r="B1" s="1"/>
      <c r="C1" s="2"/>
      <c r="F1" s="3" t="s">
        <v>0</v>
      </c>
      <c r="G1" s="4">
        <f>E5+E25+E51+E56+E60</f>
        <v>3195</v>
      </c>
    </row>
    <row r="2" spans="1:15" x14ac:dyDescent="0.3">
      <c r="C2" s="1"/>
      <c r="H2" t="s">
        <v>1</v>
      </c>
    </row>
    <row r="3" spans="1:15" x14ac:dyDescent="0.3">
      <c r="A3" s="3" t="s">
        <v>2</v>
      </c>
      <c r="B3" s="3" t="s">
        <v>3</v>
      </c>
      <c r="C3" s="5" t="s">
        <v>4</v>
      </c>
      <c r="D3" s="6" t="s">
        <v>5</v>
      </c>
      <c r="E3" s="6" t="s">
        <v>6</v>
      </c>
      <c r="F3" s="6" t="s">
        <v>7</v>
      </c>
      <c r="G3" s="6"/>
      <c r="H3" t="s">
        <v>8</v>
      </c>
      <c r="I3" t="s">
        <v>9</v>
      </c>
      <c r="J3" t="s">
        <v>10</v>
      </c>
      <c r="K3" t="s">
        <v>11</v>
      </c>
    </row>
    <row r="4" spans="1:15" ht="15" thickBot="1" x14ac:dyDescent="0.35">
      <c r="A4" t="s">
        <v>512</v>
      </c>
      <c r="B4">
        <v>375</v>
      </c>
      <c r="C4">
        <v>1</v>
      </c>
      <c r="D4" s="2">
        <v>40</v>
      </c>
      <c r="E4" s="8">
        <f>C4*D4</f>
        <v>40</v>
      </c>
      <c r="H4" t="s">
        <v>512</v>
      </c>
      <c r="I4" t="s">
        <v>228</v>
      </c>
      <c r="J4">
        <v>1</v>
      </c>
      <c r="K4" s="10">
        <v>40</v>
      </c>
      <c r="O4" s="9"/>
    </row>
    <row r="5" spans="1:15" ht="15" thickTop="1" x14ac:dyDescent="0.3">
      <c r="E5" s="2">
        <f>E4</f>
        <v>40</v>
      </c>
      <c r="K5" s="9">
        <f>K4</f>
        <v>40</v>
      </c>
      <c r="O5" s="9"/>
    </row>
    <row r="6" spans="1:15" x14ac:dyDescent="0.3">
      <c r="O6" s="9"/>
    </row>
    <row r="7" spans="1:15" x14ac:dyDescent="0.3">
      <c r="A7" t="s">
        <v>311</v>
      </c>
      <c r="C7">
        <v>1</v>
      </c>
      <c r="D7" s="2">
        <v>7</v>
      </c>
      <c r="E7" s="2">
        <f>C7*D7</f>
        <v>7</v>
      </c>
      <c r="F7" t="s">
        <v>263</v>
      </c>
      <c r="H7" t="s">
        <v>61</v>
      </c>
      <c r="I7" t="s">
        <v>329</v>
      </c>
      <c r="J7">
        <v>1</v>
      </c>
      <c r="K7" s="9">
        <v>7</v>
      </c>
      <c r="O7" s="9"/>
    </row>
    <row r="8" spans="1:15" x14ac:dyDescent="0.3">
      <c r="A8" t="s">
        <v>153</v>
      </c>
      <c r="C8">
        <v>2</v>
      </c>
      <c r="D8" s="2">
        <v>13</v>
      </c>
      <c r="E8" s="2">
        <f t="shared" ref="E8:E24" si="0">C8*D8</f>
        <v>26</v>
      </c>
      <c r="H8" t="s">
        <v>175</v>
      </c>
      <c r="I8" t="s">
        <v>60</v>
      </c>
      <c r="J8">
        <v>2</v>
      </c>
      <c r="K8" s="9">
        <v>26</v>
      </c>
      <c r="O8" s="9"/>
    </row>
    <row r="9" spans="1:15" x14ac:dyDescent="0.3">
      <c r="A9" t="s">
        <v>515</v>
      </c>
      <c r="C9">
        <v>1</v>
      </c>
      <c r="D9" s="2">
        <v>7</v>
      </c>
      <c r="E9" s="2">
        <f t="shared" si="0"/>
        <v>7</v>
      </c>
      <c r="H9" t="s">
        <v>16</v>
      </c>
      <c r="I9" t="s">
        <v>60</v>
      </c>
      <c r="J9">
        <v>6</v>
      </c>
      <c r="K9" s="9">
        <v>42</v>
      </c>
      <c r="O9" s="9"/>
    </row>
    <row r="10" spans="1:15" x14ac:dyDescent="0.3">
      <c r="A10" t="s">
        <v>53</v>
      </c>
      <c r="C10">
        <v>2</v>
      </c>
      <c r="D10" s="2">
        <v>14</v>
      </c>
      <c r="E10" s="2">
        <f t="shared" si="0"/>
        <v>28</v>
      </c>
      <c r="H10" t="s">
        <v>53</v>
      </c>
      <c r="I10" t="s">
        <v>60</v>
      </c>
      <c r="J10">
        <v>2</v>
      </c>
      <c r="K10" s="9">
        <v>28</v>
      </c>
      <c r="O10" s="9"/>
    </row>
    <row r="11" spans="1:15" x14ac:dyDescent="0.3">
      <c r="A11" t="s">
        <v>87</v>
      </c>
      <c r="C11">
        <v>1</v>
      </c>
      <c r="D11" s="2">
        <v>7</v>
      </c>
      <c r="E11" s="2">
        <f t="shared" si="0"/>
        <v>7</v>
      </c>
      <c r="H11" t="s">
        <v>56</v>
      </c>
      <c r="I11" t="s">
        <v>110</v>
      </c>
      <c r="J11">
        <v>1</v>
      </c>
      <c r="K11" s="9">
        <v>7</v>
      </c>
      <c r="O11" s="9"/>
    </row>
    <row r="12" spans="1:15" x14ac:dyDescent="0.3">
      <c r="A12" t="s">
        <v>19</v>
      </c>
      <c r="C12">
        <v>1</v>
      </c>
      <c r="D12" s="2">
        <v>2</v>
      </c>
      <c r="E12" s="2">
        <f t="shared" si="0"/>
        <v>2</v>
      </c>
      <c r="H12" t="s">
        <v>63</v>
      </c>
      <c r="I12" t="s">
        <v>19</v>
      </c>
      <c r="J12">
        <v>1</v>
      </c>
      <c r="K12" s="9">
        <v>2</v>
      </c>
      <c r="O12" s="9"/>
    </row>
    <row r="13" spans="1:15" x14ac:dyDescent="0.3">
      <c r="A13" t="s">
        <v>517</v>
      </c>
      <c r="C13">
        <v>2</v>
      </c>
      <c r="D13" s="2">
        <v>8</v>
      </c>
      <c r="E13" s="2">
        <f t="shared" si="0"/>
        <v>16</v>
      </c>
      <c r="F13" t="s">
        <v>518</v>
      </c>
      <c r="H13" t="s">
        <v>171</v>
      </c>
      <c r="I13" t="s">
        <v>172</v>
      </c>
      <c r="J13">
        <v>3</v>
      </c>
      <c r="K13" s="9">
        <v>24</v>
      </c>
      <c r="O13" s="9"/>
    </row>
    <row r="14" spans="1:15" x14ac:dyDescent="0.3">
      <c r="A14" t="s">
        <v>28</v>
      </c>
      <c r="C14">
        <v>1</v>
      </c>
      <c r="D14" s="2">
        <v>7</v>
      </c>
      <c r="E14" s="2">
        <f t="shared" si="0"/>
        <v>7</v>
      </c>
      <c r="H14" t="s">
        <v>56</v>
      </c>
      <c r="I14" t="s">
        <v>58</v>
      </c>
      <c r="J14">
        <v>1</v>
      </c>
      <c r="K14" s="9">
        <v>7</v>
      </c>
      <c r="O14" s="9"/>
    </row>
    <row r="15" spans="1:15" x14ac:dyDescent="0.3">
      <c r="A15" t="s">
        <v>158</v>
      </c>
      <c r="C15">
        <v>2</v>
      </c>
      <c r="D15" s="2">
        <v>13</v>
      </c>
      <c r="E15" s="2">
        <f t="shared" si="0"/>
        <v>26</v>
      </c>
      <c r="H15" t="s">
        <v>158</v>
      </c>
      <c r="I15" t="s">
        <v>60</v>
      </c>
      <c r="J15">
        <v>2</v>
      </c>
      <c r="K15" s="9">
        <v>26</v>
      </c>
      <c r="O15" s="9"/>
    </row>
    <row r="16" spans="1:15" x14ac:dyDescent="0.3">
      <c r="A16" t="s">
        <v>98</v>
      </c>
      <c r="C16">
        <v>2</v>
      </c>
      <c r="D16" s="2">
        <v>12</v>
      </c>
      <c r="E16" s="2">
        <f t="shared" si="0"/>
        <v>24</v>
      </c>
      <c r="H16" t="s">
        <v>98</v>
      </c>
      <c r="I16" t="s">
        <v>60</v>
      </c>
      <c r="J16">
        <v>2</v>
      </c>
      <c r="K16" s="9">
        <v>24</v>
      </c>
      <c r="O16" s="9"/>
    </row>
    <row r="17" spans="1:15" x14ac:dyDescent="0.3">
      <c r="A17" t="s">
        <v>39</v>
      </c>
      <c r="C17">
        <v>2</v>
      </c>
      <c r="D17" s="2">
        <v>15</v>
      </c>
      <c r="E17" s="2">
        <f t="shared" si="0"/>
        <v>30</v>
      </c>
      <c r="H17" t="s">
        <v>62</v>
      </c>
      <c r="I17" t="s">
        <v>60</v>
      </c>
      <c r="J17">
        <v>2</v>
      </c>
      <c r="K17" s="9">
        <v>30</v>
      </c>
      <c r="O17" s="9"/>
    </row>
    <row r="18" spans="1:15" x14ac:dyDescent="0.3">
      <c r="A18" t="s">
        <v>161</v>
      </c>
      <c r="C18">
        <v>1</v>
      </c>
      <c r="D18" s="2">
        <v>15</v>
      </c>
      <c r="E18" s="2">
        <f t="shared" si="0"/>
        <v>15</v>
      </c>
      <c r="H18" t="s">
        <v>161</v>
      </c>
      <c r="I18" t="s">
        <v>60</v>
      </c>
      <c r="J18">
        <v>1</v>
      </c>
      <c r="K18" s="9">
        <v>15</v>
      </c>
      <c r="O18" s="9"/>
    </row>
    <row r="19" spans="1:15" x14ac:dyDescent="0.3">
      <c r="A19" t="s">
        <v>519</v>
      </c>
      <c r="C19">
        <v>1</v>
      </c>
      <c r="D19" s="2">
        <v>6</v>
      </c>
      <c r="E19" s="2">
        <f t="shared" si="0"/>
        <v>6</v>
      </c>
      <c r="H19" t="s">
        <v>65</v>
      </c>
      <c r="I19" t="s">
        <v>60</v>
      </c>
      <c r="J19">
        <v>1</v>
      </c>
      <c r="K19" s="9">
        <v>6</v>
      </c>
      <c r="O19" s="9"/>
    </row>
    <row r="20" spans="1:15" x14ac:dyDescent="0.3">
      <c r="A20" t="s">
        <v>325</v>
      </c>
      <c r="C20">
        <v>1</v>
      </c>
      <c r="D20" s="2">
        <v>12</v>
      </c>
      <c r="E20" s="2">
        <f t="shared" si="0"/>
        <v>12</v>
      </c>
      <c r="H20" t="s">
        <v>325</v>
      </c>
      <c r="I20" t="s">
        <v>60</v>
      </c>
      <c r="J20">
        <v>1</v>
      </c>
      <c r="K20" s="9">
        <v>12</v>
      </c>
      <c r="O20" s="9"/>
    </row>
    <row r="21" spans="1:15" x14ac:dyDescent="0.3">
      <c r="A21" t="s">
        <v>168</v>
      </c>
      <c r="C21">
        <v>1</v>
      </c>
      <c r="D21" s="2">
        <v>4</v>
      </c>
      <c r="E21" s="2">
        <f t="shared" si="0"/>
        <v>4</v>
      </c>
      <c r="H21" t="s">
        <v>111</v>
      </c>
      <c r="I21" t="s">
        <v>168</v>
      </c>
      <c r="J21">
        <v>1</v>
      </c>
      <c r="K21" s="9">
        <v>4</v>
      </c>
      <c r="O21" s="9"/>
    </row>
    <row r="22" spans="1:15" x14ac:dyDescent="0.3">
      <c r="A22" t="s">
        <v>521</v>
      </c>
      <c r="C22">
        <v>1</v>
      </c>
      <c r="D22" s="2">
        <v>8</v>
      </c>
      <c r="E22" s="2">
        <f t="shared" si="0"/>
        <v>8</v>
      </c>
      <c r="H22" t="s">
        <v>25</v>
      </c>
      <c r="O22" s="9"/>
    </row>
    <row r="23" spans="1:15" x14ac:dyDescent="0.3">
      <c r="A23" t="s">
        <v>16</v>
      </c>
      <c r="C23">
        <v>5</v>
      </c>
      <c r="D23" s="2">
        <v>7</v>
      </c>
      <c r="E23" s="2">
        <f t="shared" si="0"/>
        <v>35</v>
      </c>
      <c r="F23" t="s">
        <v>263</v>
      </c>
      <c r="H23" t="s">
        <v>25</v>
      </c>
      <c r="O23" s="9"/>
    </row>
    <row r="24" spans="1:15" ht="15" thickBot="1" x14ac:dyDescent="0.35">
      <c r="A24" t="s">
        <v>143</v>
      </c>
      <c r="C24">
        <v>2</v>
      </c>
      <c r="D24" s="2">
        <v>7</v>
      </c>
      <c r="E24" s="8">
        <f t="shared" si="0"/>
        <v>14</v>
      </c>
      <c r="F24" s="11"/>
      <c r="H24" t="s">
        <v>61</v>
      </c>
      <c r="I24" t="s">
        <v>173</v>
      </c>
      <c r="J24">
        <v>2</v>
      </c>
      <c r="K24" s="10">
        <v>14</v>
      </c>
      <c r="O24" s="9"/>
    </row>
    <row r="25" spans="1:15" ht="15" thickTop="1" x14ac:dyDescent="0.3">
      <c r="E25" s="2">
        <f>SUM(E7:E24)</f>
        <v>274</v>
      </c>
      <c r="F25" s="9">
        <v>12</v>
      </c>
      <c r="K25" s="9">
        <f>SUM(K7:K24)</f>
        <v>274</v>
      </c>
      <c r="O25" s="9"/>
    </row>
    <row r="26" spans="1:15" x14ac:dyDescent="0.3">
      <c r="O26" s="9"/>
    </row>
    <row r="27" spans="1:15" x14ac:dyDescent="0.3">
      <c r="A27" t="s">
        <v>12</v>
      </c>
      <c r="C27">
        <v>2</v>
      </c>
      <c r="D27" s="2">
        <v>25</v>
      </c>
      <c r="E27" s="2">
        <f>C27*D27</f>
        <v>50</v>
      </c>
      <c r="G27" s="7" t="s">
        <v>44</v>
      </c>
      <c r="H27" t="s">
        <v>68</v>
      </c>
      <c r="I27" t="s">
        <v>70</v>
      </c>
      <c r="J27">
        <v>2</v>
      </c>
      <c r="K27" s="9">
        <v>50</v>
      </c>
      <c r="O27" s="9"/>
    </row>
    <row r="28" spans="1:15" x14ac:dyDescent="0.3">
      <c r="A28" t="s">
        <v>33</v>
      </c>
      <c r="C28">
        <v>3</v>
      </c>
      <c r="D28" s="2">
        <v>14</v>
      </c>
      <c r="E28" s="2">
        <f t="shared" ref="E28:E50" si="1">C28*D28</f>
        <v>42</v>
      </c>
      <c r="G28" s="7" t="s">
        <v>343</v>
      </c>
      <c r="H28" t="s">
        <v>73</v>
      </c>
      <c r="I28" t="s">
        <v>74</v>
      </c>
      <c r="J28">
        <v>3</v>
      </c>
      <c r="K28" s="9">
        <v>42</v>
      </c>
      <c r="O28" s="9"/>
    </row>
    <row r="29" spans="1:15" x14ac:dyDescent="0.3">
      <c r="A29" t="s">
        <v>162</v>
      </c>
      <c r="C29">
        <v>1</v>
      </c>
      <c r="D29" s="2">
        <v>12</v>
      </c>
      <c r="E29" s="2">
        <f t="shared" si="1"/>
        <v>12</v>
      </c>
      <c r="H29" t="s">
        <v>77</v>
      </c>
      <c r="I29" t="s">
        <v>179</v>
      </c>
      <c r="J29">
        <v>3</v>
      </c>
      <c r="K29" s="9">
        <v>38</v>
      </c>
      <c r="O29" s="9"/>
    </row>
    <row r="30" spans="1:15" x14ac:dyDescent="0.3">
      <c r="A30" t="s">
        <v>275</v>
      </c>
      <c r="C30">
        <v>2</v>
      </c>
      <c r="D30" s="2">
        <v>18</v>
      </c>
      <c r="E30" s="2">
        <f t="shared" si="1"/>
        <v>36</v>
      </c>
      <c r="G30" t="s">
        <v>457</v>
      </c>
      <c r="H30" t="s">
        <v>293</v>
      </c>
      <c r="I30" t="s">
        <v>60</v>
      </c>
      <c r="J30">
        <v>2</v>
      </c>
      <c r="K30" s="9">
        <v>36</v>
      </c>
      <c r="O30" s="9"/>
    </row>
    <row r="31" spans="1:15" x14ac:dyDescent="0.3">
      <c r="A31" t="s">
        <v>18</v>
      </c>
      <c r="C31">
        <v>1</v>
      </c>
      <c r="D31" s="2">
        <v>12</v>
      </c>
      <c r="E31" s="2">
        <f t="shared" si="1"/>
        <v>12</v>
      </c>
      <c r="F31" t="s">
        <v>260</v>
      </c>
      <c r="H31" t="s">
        <v>77</v>
      </c>
      <c r="I31" t="s">
        <v>82</v>
      </c>
      <c r="J31">
        <v>1</v>
      </c>
      <c r="K31" s="9">
        <v>12</v>
      </c>
      <c r="O31" s="9"/>
    </row>
    <row r="32" spans="1:15" x14ac:dyDescent="0.3">
      <c r="A32" t="s">
        <v>36</v>
      </c>
      <c r="C32">
        <v>3</v>
      </c>
      <c r="D32" s="2">
        <v>25</v>
      </c>
      <c r="E32" s="2">
        <f t="shared" si="1"/>
        <v>75</v>
      </c>
      <c r="F32" t="s">
        <v>268</v>
      </c>
      <c r="H32" t="s">
        <v>36</v>
      </c>
      <c r="I32" t="s">
        <v>60</v>
      </c>
      <c r="J32">
        <v>3</v>
      </c>
      <c r="K32" s="9">
        <v>75</v>
      </c>
      <c r="O32" s="9"/>
    </row>
    <row r="33" spans="1:15" x14ac:dyDescent="0.3">
      <c r="A33" t="s">
        <v>42</v>
      </c>
      <c r="C33">
        <v>4</v>
      </c>
      <c r="D33" s="2">
        <v>25</v>
      </c>
      <c r="E33" s="2">
        <f t="shared" si="1"/>
        <v>100</v>
      </c>
      <c r="F33" t="s">
        <v>514</v>
      </c>
      <c r="H33" t="s">
        <v>76</v>
      </c>
      <c r="I33" t="s">
        <v>60</v>
      </c>
      <c r="J33">
        <v>4</v>
      </c>
      <c r="K33" s="9">
        <v>100</v>
      </c>
      <c r="O33" s="9"/>
    </row>
    <row r="34" spans="1:15" x14ac:dyDescent="0.3">
      <c r="A34" t="s">
        <v>89</v>
      </c>
      <c r="C34">
        <v>1</v>
      </c>
      <c r="D34" s="2">
        <v>8</v>
      </c>
      <c r="E34" s="2">
        <f t="shared" si="1"/>
        <v>8</v>
      </c>
      <c r="F34" t="s">
        <v>323</v>
      </c>
      <c r="H34" t="s">
        <v>89</v>
      </c>
      <c r="I34" t="s">
        <v>60</v>
      </c>
      <c r="J34">
        <v>1</v>
      </c>
      <c r="K34" s="9">
        <v>8</v>
      </c>
      <c r="O34" s="9"/>
    </row>
    <row r="35" spans="1:15" x14ac:dyDescent="0.3">
      <c r="A35" t="s">
        <v>156</v>
      </c>
      <c r="C35">
        <v>1</v>
      </c>
      <c r="D35" s="2">
        <v>18</v>
      </c>
      <c r="E35" s="2">
        <f t="shared" si="1"/>
        <v>18</v>
      </c>
      <c r="F35" t="s">
        <v>373</v>
      </c>
      <c r="H35" t="s">
        <v>178</v>
      </c>
      <c r="I35" t="s">
        <v>182</v>
      </c>
      <c r="J35">
        <v>1</v>
      </c>
      <c r="K35" s="9">
        <v>18</v>
      </c>
      <c r="O35" s="9"/>
    </row>
    <row r="36" spans="1:15" x14ac:dyDescent="0.3">
      <c r="A36" t="s">
        <v>317</v>
      </c>
      <c r="C36">
        <v>2</v>
      </c>
      <c r="D36" s="2">
        <v>14</v>
      </c>
      <c r="E36" s="2">
        <f t="shared" si="1"/>
        <v>28</v>
      </c>
      <c r="F36" t="s">
        <v>338</v>
      </c>
      <c r="H36" t="s">
        <v>83</v>
      </c>
      <c r="I36" t="s">
        <v>334</v>
      </c>
      <c r="J36">
        <v>2</v>
      </c>
      <c r="K36" s="9">
        <v>28</v>
      </c>
      <c r="O36" s="9"/>
    </row>
    <row r="37" spans="1:15" x14ac:dyDescent="0.3">
      <c r="A37" t="s">
        <v>45</v>
      </c>
      <c r="C37">
        <v>2</v>
      </c>
      <c r="D37" s="2">
        <v>12</v>
      </c>
      <c r="E37" s="2">
        <f t="shared" si="1"/>
        <v>24</v>
      </c>
      <c r="F37" t="s">
        <v>277</v>
      </c>
      <c r="G37" s="7" t="s">
        <v>340</v>
      </c>
      <c r="H37" t="s">
        <v>77</v>
      </c>
      <c r="I37" t="s">
        <v>79</v>
      </c>
      <c r="J37">
        <v>2</v>
      </c>
      <c r="K37" s="9">
        <v>24</v>
      </c>
      <c r="O37" s="9"/>
    </row>
    <row r="38" spans="1:15" x14ac:dyDescent="0.3">
      <c r="A38" t="s">
        <v>485</v>
      </c>
      <c r="C38">
        <v>4</v>
      </c>
      <c r="D38" s="2">
        <v>26</v>
      </c>
      <c r="E38" s="2">
        <f t="shared" si="1"/>
        <v>104</v>
      </c>
      <c r="F38" t="s">
        <v>513</v>
      </c>
      <c r="H38" t="s">
        <v>485</v>
      </c>
      <c r="I38" t="s">
        <v>60</v>
      </c>
      <c r="J38">
        <v>4</v>
      </c>
      <c r="K38" s="9">
        <v>104</v>
      </c>
      <c r="O38" s="9"/>
    </row>
    <row r="39" spans="1:15" x14ac:dyDescent="0.3">
      <c r="A39" t="s">
        <v>165</v>
      </c>
      <c r="C39">
        <v>1</v>
      </c>
      <c r="D39" s="2">
        <v>11</v>
      </c>
      <c r="E39" s="2">
        <f t="shared" si="1"/>
        <v>11</v>
      </c>
      <c r="F39" t="s">
        <v>261</v>
      </c>
      <c r="H39" t="s">
        <v>165</v>
      </c>
      <c r="I39" t="s">
        <v>60</v>
      </c>
      <c r="J39">
        <v>1</v>
      </c>
      <c r="K39" s="9">
        <v>11</v>
      </c>
      <c r="O39" s="9"/>
    </row>
    <row r="40" spans="1:15" x14ac:dyDescent="0.3">
      <c r="A40" t="s">
        <v>341</v>
      </c>
      <c r="C40">
        <v>1</v>
      </c>
      <c r="D40" s="2">
        <v>35</v>
      </c>
      <c r="E40" s="2">
        <f t="shared" si="1"/>
        <v>35</v>
      </c>
      <c r="G40" s="7" t="s">
        <v>342</v>
      </c>
      <c r="H40" t="s">
        <v>178</v>
      </c>
      <c r="I40" t="s">
        <v>344</v>
      </c>
      <c r="J40">
        <v>1</v>
      </c>
      <c r="K40" s="9">
        <v>35</v>
      </c>
      <c r="O40" s="9"/>
    </row>
    <row r="41" spans="1:15" x14ac:dyDescent="0.3">
      <c r="A41" t="s">
        <v>26</v>
      </c>
      <c r="C41">
        <v>1</v>
      </c>
      <c r="D41" s="2">
        <v>13</v>
      </c>
      <c r="E41" s="2">
        <f t="shared" si="1"/>
        <v>13</v>
      </c>
      <c r="H41" t="s">
        <v>77</v>
      </c>
      <c r="I41" t="s">
        <v>81</v>
      </c>
      <c r="J41">
        <v>1</v>
      </c>
      <c r="K41" s="9">
        <v>13</v>
      </c>
      <c r="O41" s="9"/>
    </row>
    <row r="42" spans="1:15" x14ac:dyDescent="0.3">
      <c r="A42" t="s">
        <v>516</v>
      </c>
      <c r="C42">
        <v>1</v>
      </c>
      <c r="D42" s="2">
        <v>17</v>
      </c>
      <c r="E42" s="2">
        <f t="shared" si="1"/>
        <v>17</v>
      </c>
      <c r="H42" t="s">
        <v>96</v>
      </c>
      <c r="I42" t="s">
        <v>60</v>
      </c>
      <c r="J42">
        <v>1</v>
      </c>
      <c r="K42" s="9">
        <v>17</v>
      </c>
      <c r="O42" s="9"/>
    </row>
    <row r="43" spans="1:15" x14ac:dyDescent="0.3">
      <c r="A43" t="s">
        <v>136</v>
      </c>
      <c r="C43">
        <v>2</v>
      </c>
      <c r="D43" s="2">
        <v>13</v>
      </c>
      <c r="E43" s="2">
        <f t="shared" si="1"/>
        <v>26</v>
      </c>
      <c r="H43" t="s">
        <v>25</v>
      </c>
      <c r="O43" s="9"/>
    </row>
    <row r="44" spans="1:15" x14ac:dyDescent="0.3">
      <c r="A44" t="s">
        <v>43</v>
      </c>
      <c r="C44">
        <v>1</v>
      </c>
      <c r="D44" s="2">
        <v>7</v>
      </c>
      <c r="E44" s="2">
        <f t="shared" si="1"/>
        <v>7</v>
      </c>
      <c r="H44" t="s">
        <v>83</v>
      </c>
      <c r="I44" t="s">
        <v>84</v>
      </c>
      <c r="J44">
        <v>1</v>
      </c>
      <c r="K44" s="9">
        <v>7</v>
      </c>
      <c r="O44" s="9"/>
    </row>
    <row r="45" spans="1:15" x14ac:dyDescent="0.3">
      <c r="A45" t="s">
        <v>271</v>
      </c>
      <c r="C45">
        <v>1</v>
      </c>
      <c r="D45" s="2">
        <v>20</v>
      </c>
      <c r="E45" s="2">
        <f t="shared" si="1"/>
        <v>20</v>
      </c>
      <c r="H45" t="s">
        <v>116</v>
      </c>
      <c r="I45" t="s">
        <v>60</v>
      </c>
      <c r="J45">
        <v>1</v>
      </c>
      <c r="K45" s="9">
        <v>20</v>
      </c>
      <c r="O45" s="9"/>
    </row>
    <row r="46" spans="1:15" x14ac:dyDescent="0.3">
      <c r="A46" t="s">
        <v>102</v>
      </c>
      <c r="C46">
        <v>2</v>
      </c>
      <c r="D46" s="2">
        <v>17</v>
      </c>
      <c r="E46" s="2">
        <f t="shared" si="1"/>
        <v>34</v>
      </c>
      <c r="H46" t="s">
        <v>117</v>
      </c>
      <c r="I46" t="s">
        <v>60</v>
      </c>
      <c r="J46">
        <v>2</v>
      </c>
      <c r="K46" s="9">
        <v>34</v>
      </c>
      <c r="O46" s="9"/>
    </row>
    <row r="47" spans="1:15" x14ac:dyDescent="0.3">
      <c r="A47" t="s">
        <v>148</v>
      </c>
      <c r="C47">
        <v>1</v>
      </c>
      <c r="D47" s="2">
        <v>9</v>
      </c>
      <c r="E47" s="2">
        <f t="shared" si="1"/>
        <v>9</v>
      </c>
      <c r="H47" t="s">
        <v>148</v>
      </c>
      <c r="I47" t="s">
        <v>60</v>
      </c>
      <c r="J47">
        <v>1</v>
      </c>
      <c r="K47" s="9">
        <v>9</v>
      </c>
      <c r="O47" s="9"/>
    </row>
    <row r="48" spans="1:15" x14ac:dyDescent="0.3">
      <c r="A48" t="s">
        <v>151</v>
      </c>
      <c r="C48">
        <v>1</v>
      </c>
      <c r="D48" s="2">
        <v>3</v>
      </c>
      <c r="E48" s="2">
        <f t="shared" si="1"/>
        <v>3</v>
      </c>
      <c r="H48" t="s">
        <v>183</v>
      </c>
      <c r="I48" t="s">
        <v>184</v>
      </c>
      <c r="J48">
        <v>1</v>
      </c>
      <c r="K48" s="9">
        <v>3</v>
      </c>
      <c r="O48" s="9"/>
    </row>
    <row r="49" spans="1:15" x14ac:dyDescent="0.3">
      <c r="A49" t="s">
        <v>22</v>
      </c>
      <c r="C49">
        <v>1</v>
      </c>
      <c r="D49" s="2">
        <v>13</v>
      </c>
      <c r="E49" s="2">
        <f t="shared" si="1"/>
        <v>13</v>
      </c>
      <c r="H49" t="s">
        <v>77</v>
      </c>
      <c r="I49" t="s">
        <v>80</v>
      </c>
      <c r="J49">
        <v>1</v>
      </c>
      <c r="K49" s="9">
        <v>13</v>
      </c>
      <c r="O49" s="9"/>
    </row>
    <row r="50" spans="1:15" ht="15" thickBot="1" x14ac:dyDescent="0.35">
      <c r="A50" t="s">
        <v>223</v>
      </c>
      <c r="C50">
        <v>1</v>
      </c>
      <c r="D50" s="2">
        <v>24</v>
      </c>
      <c r="E50" s="8">
        <f t="shared" si="1"/>
        <v>24</v>
      </c>
      <c r="F50" s="11"/>
      <c r="H50" t="s">
        <v>21</v>
      </c>
      <c r="I50" t="s">
        <v>177</v>
      </c>
      <c r="J50">
        <v>1</v>
      </c>
      <c r="K50" s="10">
        <v>24</v>
      </c>
      <c r="O50" s="9"/>
    </row>
    <row r="51" spans="1:15" ht="15" thickTop="1" x14ac:dyDescent="0.3">
      <c r="E51" s="2">
        <f>SUM(E27:E50)</f>
        <v>721</v>
      </c>
      <c r="F51" s="9">
        <v>73.8</v>
      </c>
      <c r="K51" s="9">
        <f>SUM(K27:K50)</f>
        <v>721</v>
      </c>
      <c r="O51" s="9"/>
    </row>
    <row r="53" spans="1:15" x14ac:dyDescent="0.3">
      <c r="A53" t="s">
        <v>510</v>
      </c>
      <c r="C53">
        <v>30</v>
      </c>
      <c r="D53" s="2">
        <v>25</v>
      </c>
      <c r="E53" s="2">
        <f>C53*D53</f>
        <v>750</v>
      </c>
    </row>
    <row r="54" spans="1:15" x14ac:dyDescent="0.3">
      <c r="A54" t="s">
        <v>372</v>
      </c>
      <c r="C54">
        <v>60</v>
      </c>
      <c r="D54" s="2">
        <v>6</v>
      </c>
      <c r="E54" s="2">
        <f t="shared" ref="E54:E55" si="2">C54*D54</f>
        <v>360</v>
      </c>
    </row>
    <row r="55" spans="1:15" ht="15" thickBot="1" x14ac:dyDescent="0.35">
      <c r="A55" t="s">
        <v>511</v>
      </c>
      <c r="C55">
        <v>1</v>
      </c>
      <c r="D55" s="2">
        <v>1000</v>
      </c>
      <c r="E55" s="8">
        <f t="shared" si="2"/>
        <v>1000</v>
      </c>
    </row>
    <row r="56" spans="1:15" ht="15" thickTop="1" x14ac:dyDescent="0.3">
      <c r="E56" s="2">
        <f>SUM(E53:E55)</f>
        <v>2110</v>
      </c>
    </row>
    <row r="58" spans="1:15" x14ac:dyDescent="0.3">
      <c r="A58" t="s">
        <v>90</v>
      </c>
      <c r="C58">
        <v>1</v>
      </c>
      <c r="D58" s="2">
        <v>10</v>
      </c>
      <c r="E58" s="2">
        <f>C58*D58</f>
        <v>10</v>
      </c>
      <c r="F58" t="s">
        <v>523</v>
      </c>
      <c r="H58" t="s">
        <v>90</v>
      </c>
      <c r="I58" t="s">
        <v>60</v>
      </c>
      <c r="J58">
        <v>1</v>
      </c>
      <c r="K58" s="9">
        <v>10</v>
      </c>
    </row>
    <row r="59" spans="1:15" ht="15" thickBot="1" x14ac:dyDescent="0.35">
      <c r="A59" t="s">
        <v>130</v>
      </c>
      <c r="C59">
        <v>2</v>
      </c>
      <c r="D59" s="2">
        <v>20</v>
      </c>
      <c r="E59" s="8">
        <f>C59*D59</f>
        <v>40</v>
      </c>
      <c r="F59" s="11" t="s">
        <v>520</v>
      </c>
      <c r="H59" t="s">
        <v>130</v>
      </c>
      <c r="I59" t="s">
        <v>60</v>
      </c>
      <c r="J59">
        <v>2</v>
      </c>
      <c r="K59" s="10">
        <v>40</v>
      </c>
    </row>
    <row r="60" spans="1:15" ht="15" thickTop="1" x14ac:dyDescent="0.3">
      <c r="E60" s="2">
        <f>SUM(E58:E59)</f>
        <v>50</v>
      </c>
      <c r="F60" s="9">
        <v>14</v>
      </c>
      <c r="K60" s="9">
        <f>SUM(K58:K59)</f>
        <v>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8271A-0ECE-4D71-B8DC-D4DFDDB4E2C5}">
  <dimension ref="A1:N11"/>
  <sheetViews>
    <sheetView workbookViewId="0"/>
  </sheetViews>
  <sheetFormatPr defaultRowHeight="14.4" x14ac:dyDescent="0.3"/>
  <cols>
    <col min="1" max="1" width="16.6640625" bestFit="1" customWidth="1"/>
    <col min="2" max="2" width="4.5546875" bestFit="1" customWidth="1"/>
    <col min="3" max="3" width="6.109375" bestFit="1" customWidth="1"/>
    <col min="4" max="4" width="6.5546875" bestFit="1" customWidth="1"/>
    <col min="5" max="5" width="7.5546875" bestFit="1" customWidth="1"/>
    <col min="6" max="6" width="11.109375" bestFit="1" customWidth="1"/>
  </cols>
  <sheetData>
    <row r="1" spans="1:14" ht="15" thickBot="1" x14ac:dyDescent="0.35">
      <c r="B1" s="1"/>
      <c r="C1" s="2"/>
      <c r="D1" s="2"/>
      <c r="E1" s="2"/>
      <c r="F1" s="3" t="s">
        <v>0</v>
      </c>
      <c r="G1" s="4">
        <f>E10</f>
        <v>363</v>
      </c>
    </row>
    <row r="2" spans="1:14" x14ac:dyDescent="0.3">
      <c r="C2" s="1"/>
      <c r="D2" s="2"/>
      <c r="E2" s="2"/>
      <c r="G2" t="s">
        <v>1</v>
      </c>
    </row>
    <row r="3" spans="1:14" x14ac:dyDescent="0.3">
      <c r="A3" s="3" t="s">
        <v>2</v>
      </c>
      <c r="B3" s="3" t="s">
        <v>3</v>
      </c>
      <c r="C3" s="5" t="s">
        <v>4</v>
      </c>
      <c r="D3" s="6" t="s">
        <v>5</v>
      </c>
      <c r="E3" s="6" t="s">
        <v>6</v>
      </c>
      <c r="F3" s="6"/>
      <c r="G3" t="s">
        <v>8</v>
      </c>
      <c r="H3" t="s">
        <v>9</v>
      </c>
      <c r="I3" t="s">
        <v>10</v>
      </c>
      <c r="J3" t="s">
        <v>11</v>
      </c>
    </row>
    <row r="4" spans="1:14" x14ac:dyDescent="0.3">
      <c r="A4" t="s">
        <v>30</v>
      </c>
      <c r="B4">
        <v>750</v>
      </c>
      <c r="C4">
        <v>1</v>
      </c>
      <c r="D4" s="2">
        <v>37</v>
      </c>
      <c r="E4" s="2">
        <f>C4*D4</f>
        <v>37</v>
      </c>
      <c r="G4" t="s">
        <v>30</v>
      </c>
      <c r="H4" t="s">
        <v>55</v>
      </c>
      <c r="I4">
        <v>1</v>
      </c>
      <c r="J4" s="9">
        <v>37</v>
      </c>
      <c r="N4" s="9"/>
    </row>
    <row r="5" spans="1:14" x14ac:dyDescent="0.3">
      <c r="A5" t="s">
        <v>190</v>
      </c>
      <c r="B5">
        <v>750</v>
      </c>
      <c r="C5">
        <v>3</v>
      </c>
      <c r="D5" s="2">
        <v>37</v>
      </c>
      <c r="E5" s="2">
        <f t="shared" ref="E5:E9" si="0">C5*D5</f>
        <v>111</v>
      </c>
      <c r="G5" t="s">
        <v>190</v>
      </c>
      <c r="H5" t="s">
        <v>55</v>
      </c>
      <c r="I5">
        <v>3</v>
      </c>
      <c r="J5" s="9">
        <v>111</v>
      </c>
      <c r="N5" s="9"/>
    </row>
    <row r="6" spans="1:14" x14ac:dyDescent="0.3">
      <c r="A6" t="s">
        <v>220</v>
      </c>
      <c r="B6">
        <v>750</v>
      </c>
      <c r="C6">
        <v>1</v>
      </c>
      <c r="D6" s="2">
        <v>75</v>
      </c>
      <c r="E6" s="2">
        <f t="shared" si="0"/>
        <v>75</v>
      </c>
      <c r="G6" t="s">
        <v>220</v>
      </c>
      <c r="H6" t="s">
        <v>55</v>
      </c>
      <c r="I6">
        <v>1</v>
      </c>
      <c r="J6" s="9">
        <v>75</v>
      </c>
      <c r="N6" s="9"/>
    </row>
    <row r="7" spans="1:14" x14ac:dyDescent="0.3">
      <c r="A7" t="s">
        <v>185</v>
      </c>
      <c r="B7">
        <v>375</v>
      </c>
      <c r="C7">
        <v>2</v>
      </c>
      <c r="D7" s="2">
        <v>30</v>
      </c>
      <c r="E7" s="2">
        <f t="shared" si="0"/>
        <v>60</v>
      </c>
      <c r="G7" t="s">
        <v>185</v>
      </c>
      <c r="H7" t="s">
        <v>228</v>
      </c>
      <c r="I7">
        <v>2</v>
      </c>
      <c r="J7" s="9">
        <v>60</v>
      </c>
      <c r="N7" s="9"/>
    </row>
    <row r="8" spans="1:14" x14ac:dyDescent="0.3">
      <c r="A8" t="s">
        <v>240</v>
      </c>
      <c r="B8">
        <v>355</v>
      </c>
      <c r="C8">
        <v>1</v>
      </c>
      <c r="D8" s="2">
        <v>6</v>
      </c>
      <c r="E8" s="2">
        <f t="shared" si="0"/>
        <v>6</v>
      </c>
      <c r="G8" t="s">
        <v>240</v>
      </c>
      <c r="H8" t="s">
        <v>522</v>
      </c>
      <c r="I8">
        <v>1</v>
      </c>
      <c r="J8" s="9">
        <v>6</v>
      </c>
      <c r="N8" s="9"/>
    </row>
    <row r="9" spans="1:14" ht="15" thickBot="1" x14ac:dyDescent="0.35">
      <c r="A9" t="s">
        <v>366</v>
      </c>
      <c r="B9">
        <v>750</v>
      </c>
      <c r="C9">
        <v>2</v>
      </c>
      <c r="D9" s="2">
        <v>37</v>
      </c>
      <c r="E9" s="8">
        <f t="shared" si="0"/>
        <v>74</v>
      </c>
      <c r="G9" t="s">
        <v>366</v>
      </c>
      <c r="H9" t="s">
        <v>369</v>
      </c>
      <c r="I9">
        <v>2</v>
      </c>
      <c r="J9" s="10">
        <v>74</v>
      </c>
      <c r="N9" s="9"/>
    </row>
    <row r="10" spans="1:14" ht="15" thickTop="1" x14ac:dyDescent="0.3">
      <c r="D10" s="2"/>
      <c r="E10" s="2">
        <f>SUM(E4:E9)</f>
        <v>363</v>
      </c>
      <c r="J10" s="9">
        <f>SUM(J4:J9)</f>
        <v>363</v>
      </c>
    </row>
    <row r="11" spans="1:14" x14ac:dyDescent="0.3">
      <c r="D11" s="2"/>
      <c r="E11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7E09-52BE-499D-961B-8DB457E2B58F}">
  <dimension ref="A1:O75"/>
  <sheetViews>
    <sheetView tabSelected="1" workbookViewId="0"/>
  </sheetViews>
  <sheetFormatPr defaultRowHeight="14.4" x14ac:dyDescent="0.3"/>
  <cols>
    <col min="1" max="1" width="31.21875" bestFit="1" customWidth="1"/>
    <col min="2" max="2" width="4.5546875" bestFit="1" customWidth="1"/>
    <col min="3" max="3" width="6.109375" bestFit="1" customWidth="1"/>
    <col min="4" max="4" width="6.5546875" style="2" bestFit="1" customWidth="1"/>
    <col min="5" max="5" width="9.109375" style="2" bestFit="1" customWidth="1"/>
    <col min="6" max="6" width="17.5546875" customWidth="1"/>
    <col min="7" max="7" width="9.77734375" bestFit="1" customWidth="1"/>
    <col min="11" max="11" width="9.6640625" bestFit="1" customWidth="1"/>
  </cols>
  <sheetData>
    <row r="1" spans="1:15" ht="15" thickBot="1" x14ac:dyDescent="0.35">
      <c r="B1" s="1"/>
      <c r="C1" s="2"/>
      <c r="F1" s="3" t="s">
        <v>0</v>
      </c>
      <c r="G1" s="4">
        <f>E6+E36+E71+E75</f>
        <v>1831</v>
      </c>
    </row>
    <row r="2" spans="1:15" x14ac:dyDescent="0.3">
      <c r="C2" s="1"/>
      <c r="H2" t="s">
        <v>1</v>
      </c>
    </row>
    <row r="3" spans="1:15" x14ac:dyDescent="0.3">
      <c r="A3" s="3" t="s">
        <v>2</v>
      </c>
      <c r="B3" s="3" t="s">
        <v>3</v>
      </c>
      <c r="C3" s="5" t="s">
        <v>4</v>
      </c>
      <c r="D3" s="6" t="s">
        <v>5</v>
      </c>
      <c r="E3" s="6" t="s">
        <v>6</v>
      </c>
      <c r="F3" s="6" t="s">
        <v>7</v>
      </c>
      <c r="G3" s="6"/>
      <c r="H3" t="s">
        <v>8</v>
      </c>
      <c r="I3" t="s">
        <v>9</v>
      </c>
      <c r="J3" t="s">
        <v>10</v>
      </c>
      <c r="K3" t="s">
        <v>11</v>
      </c>
    </row>
    <row r="4" spans="1:15" x14ac:dyDescent="0.3">
      <c r="A4" t="s">
        <v>220</v>
      </c>
      <c r="B4">
        <v>750</v>
      </c>
      <c r="C4">
        <v>2</v>
      </c>
      <c r="D4" s="2">
        <v>75</v>
      </c>
      <c r="E4" s="2">
        <f>C4*D4</f>
        <v>150</v>
      </c>
      <c r="H4" t="s">
        <v>220</v>
      </c>
      <c r="I4" t="s">
        <v>55</v>
      </c>
      <c r="J4">
        <v>2</v>
      </c>
      <c r="K4" s="9">
        <v>150</v>
      </c>
      <c r="O4" s="9"/>
    </row>
    <row r="5" spans="1:15" ht="15" thickBot="1" x14ac:dyDescent="0.35">
      <c r="A5" t="s">
        <v>376</v>
      </c>
      <c r="B5">
        <v>750</v>
      </c>
      <c r="C5">
        <v>1</v>
      </c>
      <c r="D5" s="2">
        <v>37</v>
      </c>
      <c r="E5" s="8">
        <f>C5*D5</f>
        <v>37</v>
      </c>
      <c r="H5" t="s">
        <v>391</v>
      </c>
      <c r="I5" t="s">
        <v>55</v>
      </c>
      <c r="J5">
        <v>1</v>
      </c>
      <c r="K5" s="10">
        <v>37</v>
      </c>
    </row>
    <row r="6" spans="1:15" ht="15" thickTop="1" x14ac:dyDescent="0.3">
      <c r="E6" s="2">
        <f>SUM(E4:E5)</f>
        <v>187</v>
      </c>
      <c r="K6" s="9">
        <f>SUM(K4:K5)</f>
        <v>187</v>
      </c>
      <c r="O6" s="9"/>
    </row>
    <row r="7" spans="1:15" x14ac:dyDescent="0.3">
      <c r="O7" s="9"/>
    </row>
    <row r="8" spans="1:15" x14ac:dyDescent="0.3">
      <c r="A8" t="s">
        <v>98</v>
      </c>
      <c r="C8">
        <v>2</v>
      </c>
      <c r="D8" s="2">
        <v>12</v>
      </c>
      <c r="E8" s="2">
        <f>C8*D8</f>
        <v>24</v>
      </c>
      <c r="H8" t="s">
        <v>98</v>
      </c>
      <c r="I8" t="s">
        <v>60</v>
      </c>
      <c r="J8">
        <v>2</v>
      </c>
      <c r="K8" s="9">
        <v>24</v>
      </c>
      <c r="O8" s="9"/>
    </row>
    <row r="9" spans="1:15" x14ac:dyDescent="0.3">
      <c r="A9" t="s">
        <v>38</v>
      </c>
      <c r="C9">
        <v>4</v>
      </c>
      <c r="D9" s="2">
        <v>14</v>
      </c>
      <c r="E9" s="2">
        <f t="shared" ref="E9:E35" si="0">C9*D9</f>
        <v>56</v>
      </c>
      <c r="H9" t="s">
        <v>38</v>
      </c>
      <c r="I9" t="s">
        <v>60</v>
      </c>
      <c r="J9">
        <v>4</v>
      </c>
      <c r="K9" s="9">
        <v>56</v>
      </c>
      <c r="O9" s="9"/>
    </row>
    <row r="10" spans="1:15" x14ac:dyDescent="0.3">
      <c r="A10" t="s">
        <v>87</v>
      </c>
      <c r="C10">
        <v>2</v>
      </c>
      <c r="D10" s="2">
        <v>7</v>
      </c>
      <c r="E10" s="2">
        <f t="shared" si="0"/>
        <v>14</v>
      </c>
      <c r="H10" t="s">
        <v>56</v>
      </c>
      <c r="I10" t="s">
        <v>110</v>
      </c>
      <c r="J10">
        <v>2</v>
      </c>
      <c r="K10" s="9">
        <v>14</v>
      </c>
      <c r="O10" s="9"/>
    </row>
    <row r="11" spans="1:15" x14ac:dyDescent="0.3">
      <c r="A11" t="s">
        <v>143</v>
      </c>
      <c r="C11">
        <v>1</v>
      </c>
      <c r="D11" s="2">
        <v>7</v>
      </c>
      <c r="E11" s="2">
        <f t="shared" si="0"/>
        <v>7</v>
      </c>
      <c r="H11" t="s">
        <v>61</v>
      </c>
      <c r="I11" t="s">
        <v>173</v>
      </c>
      <c r="J11">
        <v>1</v>
      </c>
      <c r="K11" s="9">
        <v>7</v>
      </c>
      <c r="O11" s="9"/>
    </row>
    <row r="12" spans="1:15" x14ac:dyDescent="0.3">
      <c r="A12" t="s">
        <v>53</v>
      </c>
      <c r="C12">
        <v>3</v>
      </c>
      <c r="D12" s="2">
        <v>14</v>
      </c>
      <c r="E12" s="2">
        <f t="shared" si="0"/>
        <v>42</v>
      </c>
      <c r="H12" t="s">
        <v>53</v>
      </c>
      <c r="I12" t="s">
        <v>60</v>
      </c>
      <c r="J12">
        <v>3</v>
      </c>
      <c r="K12" s="9">
        <v>42</v>
      </c>
      <c r="O12" s="9"/>
    </row>
    <row r="13" spans="1:15" x14ac:dyDescent="0.3">
      <c r="A13" t="s">
        <v>221</v>
      </c>
      <c r="C13">
        <v>2</v>
      </c>
      <c r="D13" s="2">
        <v>7</v>
      </c>
      <c r="E13" s="2">
        <f t="shared" si="0"/>
        <v>14</v>
      </c>
      <c r="H13" t="s">
        <v>61</v>
      </c>
      <c r="I13" t="s">
        <v>221</v>
      </c>
      <c r="J13">
        <v>2</v>
      </c>
      <c r="K13" s="9">
        <v>14</v>
      </c>
    </row>
    <row r="14" spans="1:15" x14ac:dyDescent="0.3">
      <c r="A14" t="s">
        <v>519</v>
      </c>
      <c r="C14">
        <v>3</v>
      </c>
      <c r="D14" s="2">
        <v>6</v>
      </c>
      <c r="E14" s="2">
        <f t="shared" si="0"/>
        <v>18</v>
      </c>
      <c r="H14" t="s">
        <v>65</v>
      </c>
      <c r="I14" t="s">
        <v>60</v>
      </c>
      <c r="J14">
        <v>3</v>
      </c>
      <c r="K14" s="9">
        <v>18</v>
      </c>
      <c r="O14" s="9"/>
    </row>
    <row r="15" spans="1:15" x14ac:dyDescent="0.3">
      <c r="A15" t="s">
        <v>144</v>
      </c>
      <c r="C15">
        <v>1</v>
      </c>
      <c r="D15" s="2">
        <v>8</v>
      </c>
      <c r="E15" s="2">
        <f t="shared" si="0"/>
        <v>8</v>
      </c>
      <c r="H15" t="s">
        <v>176</v>
      </c>
      <c r="I15" t="s">
        <v>60</v>
      </c>
      <c r="J15">
        <v>1</v>
      </c>
      <c r="K15" s="9">
        <v>8</v>
      </c>
      <c r="O15" s="9"/>
    </row>
    <row r="16" spans="1:15" x14ac:dyDescent="0.3">
      <c r="A16" t="s">
        <v>158</v>
      </c>
      <c r="C16">
        <v>4</v>
      </c>
      <c r="D16" s="2">
        <v>13</v>
      </c>
      <c r="E16" s="2">
        <f t="shared" si="0"/>
        <v>52</v>
      </c>
      <c r="H16" t="s">
        <v>158</v>
      </c>
      <c r="I16" t="s">
        <v>60</v>
      </c>
      <c r="J16">
        <v>4</v>
      </c>
      <c r="K16" s="9">
        <v>52</v>
      </c>
      <c r="O16" s="9"/>
    </row>
    <row r="17" spans="1:15" x14ac:dyDescent="0.3">
      <c r="A17" t="s">
        <v>19</v>
      </c>
      <c r="C17">
        <v>7</v>
      </c>
      <c r="D17" s="2">
        <v>2</v>
      </c>
      <c r="E17" s="2">
        <f t="shared" si="0"/>
        <v>14</v>
      </c>
      <c r="H17" t="s">
        <v>63</v>
      </c>
      <c r="I17" t="s">
        <v>19</v>
      </c>
      <c r="J17">
        <v>7</v>
      </c>
      <c r="K17" s="9">
        <v>14</v>
      </c>
      <c r="O17" s="9"/>
    </row>
    <row r="18" spans="1:15" x14ac:dyDescent="0.3">
      <c r="A18" t="s">
        <v>54</v>
      </c>
      <c r="C18">
        <v>3</v>
      </c>
      <c r="D18" s="2">
        <v>3</v>
      </c>
      <c r="E18" s="2">
        <f t="shared" si="0"/>
        <v>9</v>
      </c>
      <c r="H18" t="s">
        <v>54</v>
      </c>
      <c r="I18" t="s">
        <v>60</v>
      </c>
      <c r="J18">
        <v>3</v>
      </c>
      <c r="K18" s="9">
        <v>9</v>
      </c>
      <c r="O18" s="9"/>
    </row>
    <row r="19" spans="1:15" x14ac:dyDescent="0.3">
      <c r="A19" t="s">
        <v>419</v>
      </c>
      <c r="C19">
        <v>1</v>
      </c>
      <c r="D19" s="2">
        <v>2</v>
      </c>
      <c r="E19" s="2">
        <f t="shared" si="0"/>
        <v>2</v>
      </c>
      <c r="H19" t="s">
        <v>419</v>
      </c>
      <c r="I19" t="s">
        <v>60</v>
      </c>
      <c r="J19">
        <v>1</v>
      </c>
      <c r="K19" s="9">
        <v>2</v>
      </c>
      <c r="O19" s="9"/>
    </row>
    <row r="20" spans="1:15" x14ac:dyDescent="0.3">
      <c r="A20" t="s">
        <v>41</v>
      </c>
      <c r="C20">
        <v>1</v>
      </c>
      <c r="D20" s="2">
        <v>12</v>
      </c>
      <c r="E20" s="2">
        <f t="shared" si="0"/>
        <v>12</v>
      </c>
      <c r="H20" t="s">
        <v>41</v>
      </c>
      <c r="I20" t="s">
        <v>60</v>
      </c>
      <c r="J20">
        <v>1</v>
      </c>
      <c r="K20" s="9">
        <v>12</v>
      </c>
      <c r="O20" s="9"/>
    </row>
    <row r="21" spans="1:15" x14ac:dyDescent="0.3">
      <c r="A21" t="s">
        <v>39</v>
      </c>
      <c r="C21">
        <v>1</v>
      </c>
      <c r="D21" s="2">
        <v>15</v>
      </c>
      <c r="E21" s="2">
        <f t="shared" si="0"/>
        <v>15</v>
      </c>
      <c r="H21" t="s">
        <v>62</v>
      </c>
      <c r="I21" t="s">
        <v>60</v>
      </c>
      <c r="J21">
        <v>1</v>
      </c>
      <c r="K21" s="9">
        <v>15</v>
      </c>
      <c r="O21" s="9"/>
    </row>
    <row r="22" spans="1:15" x14ac:dyDescent="0.3">
      <c r="A22" t="s">
        <v>137</v>
      </c>
      <c r="C22">
        <v>3</v>
      </c>
      <c r="D22" s="2">
        <v>7</v>
      </c>
      <c r="E22" s="2">
        <f t="shared" si="0"/>
        <v>21</v>
      </c>
      <c r="H22" t="s">
        <v>16</v>
      </c>
      <c r="I22" t="s">
        <v>60</v>
      </c>
      <c r="J22">
        <v>16</v>
      </c>
      <c r="K22" s="9">
        <v>112</v>
      </c>
      <c r="O22" s="9"/>
    </row>
    <row r="23" spans="1:15" x14ac:dyDescent="0.3">
      <c r="A23" t="s">
        <v>16</v>
      </c>
      <c r="C23">
        <v>13</v>
      </c>
      <c r="D23" s="2">
        <v>7</v>
      </c>
      <c r="E23" s="2">
        <f t="shared" si="0"/>
        <v>91</v>
      </c>
      <c r="H23" t="s">
        <v>25</v>
      </c>
      <c r="O23" s="9"/>
    </row>
    <row r="24" spans="1:15" x14ac:dyDescent="0.3">
      <c r="A24" t="s">
        <v>325</v>
      </c>
      <c r="C24">
        <v>1</v>
      </c>
      <c r="D24" s="2">
        <v>12</v>
      </c>
      <c r="E24" s="2">
        <f t="shared" si="0"/>
        <v>12</v>
      </c>
      <c r="H24" t="s">
        <v>325</v>
      </c>
      <c r="I24" t="s">
        <v>60</v>
      </c>
      <c r="J24">
        <v>1</v>
      </c>
      <c r="K24" s="9">
        <v>12</v>
      </c>
      <c r="O24" s="9"/>
    </row>
    <row r="25" spans="1:15" x14ac:dyDescent="0.3">
      <c r="A25" t="s">
        <v>163</v>
      </c>
      <c r="C25">
        <v>1</v>
      </c>
      <c r="D25" s="2">
        <v>7</v>
      </c>
      <c r="E25" s="2">
        <f t="shared" si="0"/>
        <v>7</v>
      </c>
      <c r="H25" t="s">
        <v>56</v>
      </c>
      <c r="I25" t="s">
        <v>163</v>
      </c>
      <c r="J25">
        <v>1</v>
      </c>
      <c r="K25" s="9">
        <v>7</v>
      </c>
      <c r="O25" s="9"/>
    </row>
    <row r="26" spans="1:15" x14ac:dyDescent="0.3">
      <c r="A26" t="s">
        <v>311</v>
      </c>
      <c r="C26">
        <v>4</v>
      </c>
      <c r="D26" s="2">
        <v>7</v>
      </c>
      <c r="E26" s="2">
        <f t="shared" si="0"/>
        <v>28</v>
      </c>
      <c r="H26" t="s">
        <v>61</v>
      </c>
      <c r="I26" t="s">
        <v>329</v>
      </c>
      <c r="J26">
        <v>4</v>
      </c>
      <c r="K26" s="9">
        <v>28</v>
      </c>
      <c r="O26" s="9"/>
    </row>
    <row r="27" spans="1:15" x14ac:dyDescent="0.3">
      <c r="A27" t="s">
        <v>525</v>
      </c>
      <c r="C27">
        <v>1</v>
      </c>
      <c r="D27" s="2">
        <v>8</v>
      </c>
      <c r="E27" s="2">
        <f t="shared" si="0"/>
        <v>8</v>
      </c>
      <c r="H27" t="s">
        <v>171</v>
      </c>
      <c r="I27" t="s">
        <v>172</v>
      </c>
      <c r="J27">
        <v>1</v>
      </c>
      <c r="K27" s="9">
        <v>8</v>
      </c>
      <c r="O27" s="9"/>
    </row>
    <row r="28" spans="1:15" x14ac:dyDescent="0.3">
      <c r="A28" t="s">
        <v>232</v>
      </c>
      <c r="C28">
        <v>2</v>
      </c>
      <c r="D28" s="2">
        <v>5</v>
      </c>
      <c r="E28" s="2">
        <f t="shared" si="0"/>
        <v>10</v>
      </c>
      <c r="H28" t="s">
        <v>56</v>
      </c>
      <c r="I28" t="s">
        <v>232</v>
      </c>
      <c r="J28">
        <v>2</v>
      </c>
      <c r="K28" s="9">
        <v>10</v>
      </c>
      <c r="O28" s="9"/>
    </row>
    <row r="29" spans="1:15" x14ac:dyDescent="0.3">
      <c r="A29" t="s">
        <v>139</v>
      </c>
      <c r="C29">
        <v>1</v>
      </c>
      <c r="D29" s="2">
        <v>14</v>
      </c>
      <c r="E29" s="2">
        <f t="shared" si="0"/>
        <v>14</v>
      </c>
      <c r="H29" t="s">
        <v>139</v>
      </c>
      <c r="I29" t="s">
        <v>60</v>
      </c>
      <c r="J29">
        <v>1</v>
      </c>
      <c r="K29" s="9">
        <v>14</v>
      </c>
      <c r="O29" s="9"/>
    </row>
    <row r="30" spans="1:15" x14ac:dyDescent="0.3">
      <c r="A30" t="s">
        <v>145</v>
      </c>
      <c r="C30">
        <v>2</v>
      </c>
      <c r="D30" s="2">
        <v>7</v>
      </c>
      <c r="E30" s="2">
        <f t="shared" si="0"/>
        <v>14</v>
      </c>
      <c r="H30" t="s">
        <v>61</v>
      </c>
      <c r="I30" t="s">
        <v>174</v>
      </c>
      <c r="J30">
        <v>2</v>
      </c>
      <c r="K30" s="9">
        <v>14</v>
      </c>
      <c r="O30" s="9"/>
    </row>
    <row r="31" spans="1:15" x14ac:dyDescent="0.3">
      <c r="A31" t="s">
        <v>422</v>
      </c>
      <c r="C31">
        <v>1</v>
      </c>
      <c r="D31" s="2">
        <v>7</v>
      </c>
      <c r="E31" s="2">
        <f t="shared" si="0"/>
        <v>7</v>
      </c>
      <c r="H31" t="s">
        <v>56</v>
      </c>
      <c r="I31" t="s">
        <v>422</v>
      </c>
      <c r="J31">
        <v>1</v>
      </c>
      <c r="K31" s="9">
        <v>7</v>
      </c>
      <c r="O31" s="9"/>
    </row>
    <row r="32" spans="1:15" x14ac:dyDescent="0.3">
      <c r="A32" t="s">
        <v>529</v>
      </c>
      <c r="C32">
        <v>1</v>
      </c>
      <c r="D32" s="2">
        <v>7</v>
      </c>
      <c r="E32" s="2">
        <f t="shared" si="0"/>
        <v>7</v>
      </c>
      <c r="H32" t="s">
        <v>56</v>
      </c>
      <c r="I32" t="s">
        <v>188</v>
      </c>
      <c r="J32">
        <v>1</v>
      </c>
      <c r="K32" s="9">
        <v>7</v>
      </c>
      <c r="O32" s="9"/>
    </row>
    <row r="33" spans="1:15" x14ac:dyDescent="0.3">
      <c r="A33" t="s">
        <v>32</v>
      </c>
      <c r="C33">
        <v>1</v>
      </c>
      <c r="D33" s="2">
        <v>4</v>
      </c>
      <c r="E33" s="2">
        <f t="shared" si="0"/>
        <v>4</v>
      </c>
      <c r="H33" t="s">
        <v>32</v>
      </c>
      <c r="I33" t="s">
        <v>64</v>
      </c>
      <c r="J33">
        <v>1</v>
      </c>
      <c r="K33" s="9">
        <v>4</v>
      </c>
      <c r="O33" s="9"/>
    </row>
    <row r="34" spans="1:15" x14ac:dyDescent="0.3">
      <c r="A34" t="s">
        <v>49</v>
      </c>
      <c r="C34">
        <v>1</v>
      </c>
      <c r="D34" s="2">
        <v>6</v>
      </c>
      <c r="E34" s="2">
        <f t="shared" si="0"/>
        <v>6</v>
      </c>
      <c r="H34" t="s">
        <v>49</v>
      </c>
      <c r="I34" t="s">
        <v>60</v>
      </c>
      <c r="J34">
        <v>1</v>
      </c>
      <c r="K34" s="9">
        <v>6</v>
      </c>
      <c r="O34" s="9"/>
    </row>
    <row r="35" spans="1:15" ht="15" thickBot="1" x14ac:dyDescent="0.35">
      <c r="A35" t="s">
        <v>153</v>
      </c>
      <c r="C35">
        <v>1</v>
      </c>
      <c r="D35" s="2">
        <v>13</v>
      </c>
      <c r="E35" s="8">
        <f t="shared" si="0"/>
        <v>13</v>
      </c>
      <c r="H35" t="s">
        <v>175</v>
      </c>
      <c r="I35" t="s">
        <v>60</v>
      </c>
      <c r="J35">
        <v>1</v>
      </c>
      <c r="K35" s="10">
        <v>13</v>
      </c>
      <c r="O35" s="9"/>
    </row>
    <row r="36" spans="1:15" ht="15" thickTop="1" x14ac:dyDescent="0.3">
      <c r="E36" s="2">
        <f>SUM(E8:E35)</f>
        <v>529</v>
      </c>
      <c r="K36" s="9">
        <f>SUM(K8:K35)</f>
        <v>529</v>
      </c>
      <c r="O36" s="9"/>
    </row>
    <row r="37" spans="1:15" x14ac:dyDescent="0.3">
      <c r="O37" s="9"/>
    </row>
    <row r="38" spans="1:15" x14ac:dyDescent="0.3">
      <c r="A38" t="s">
        <v>165</v>
      </c>
      <c r="C38">
        <v>1</v>
      </c>
      <c r="D38" s="2">
        <v>11</v>
      </c>
      <c r="E38" s="2">
        <f>C38*D38</f>
        <v>11</v>
      </c>
      <c r="H38" t="s">
        <v>165</v>
      </c>
      <c r="I38" t="s">
        <v>60</v>
      </c>
      <c r="J38">
        <v>1</v>
      </c>
      <c r="K38" s="9">
        <v>11</v>
      </c>
      <c r="O38" s="9"/>
    </row>
    <row r="39" spans="1:15" x14ac:dyDescent="0.3">
      <c r="A39" t="s">
        <v>29</v>
      </c>
      <c r="C39">
        <v>2</v>
      </c>
      <c r="D39" s="2">
        <v>15</v>
      </c>
      <c r="E39" s="2">
        <f t="shared" ref="E39:E70" si="1">C39*D39</f>
        <v>30</v>
      </c>
      <c r="H39" t="s">
        <v>66</v>
      </c>
      <c r="I39" t="s">
        <v>67</v>
      </c>
      <c r="J39">
        <v>2</v>
      </c>
      <c r="K39" s="9">
        <v>30</v>
      </c>
      <c r="O39" s="9"/>
    </row>
    <row r="40" spans="1:15" x14ac:dyDescent="0.3">
      <c r="A40" t="s">
        <v>43</v>
      </c>
      <c r="C40">
        <v>5</v>
      </c>
      <c r="D40" s="2">
        <v>7</v>
      </c>
      <c r="E40" s="2">
        <f t="shared" si="1"/>
        <v>35</v>
      </c>
      <c r="F40" t="s">
        <v>263</v>
      </c>
      <c r="G40" t="s">
        <v>123</v>
      </c>
      <c r="H40" t="s">
        <v>83</v>
      </c>
      <c r="I40" t="s">
        <v>84</v>
      </c>
      <c r="J40">
        <v>5</v>
      </c>
      <c r="K40" s="9">
        <v>35</v>
      </c>
      <c r="O40" s="9"/>
    </row>
    <row r="41" spans="1:15" x14ac:dyDescent="0.3">
      <c r="A41" t="s">
        <v>89</v>
      </c>
      <c r="C41">
        <v>3</v>
      </c>
      <c r="D41" s="2">
        <v>8</v>
      </c>
      <c r="E41" s="2">
        <f t="shared" si="1"/>
        <v>24</v>
      </c>
      <c r="H41" t="s">
        <v>89</v>
      </c>
      <c r="I41" t="s">
        <v>60</v>
      </c>
      <c r="J41">
        <v>3</v>
      </c>
      <c r="K41" s="9">
        <v>24</v>
      </c>
      <c r="O41" s="9"/>
    </row>
    <row r="42" spans="1:15" x14ac:dyDescent="0.3">
      <c r="A42" t="s">
        <v>26</v>
      </c>
      <c r="C42">
        <v>3</v>
      </c>
      <c r="D42" s="2">
        <v>13</v>
      </c>
      <c r="E42" s="2">
        <f t="shared" si="1"/>
        <v>39</v>
      </c>
      <c r="H42" t="s">
        <v>77</v>
      </c>
      <c r="I42" t="s">
        <v>81</v>
      </c>
      <c r="J42">
        <v>3</v>
      </c>
      <c r="K42" s="9">
        <v>39</v>
      </c>
      <c r="O42" s="9"/>
    </row>
    <row r="43" spans="1:15" x14ac:dyDescent="0.3">
      <c r="A43" t="s">
        <v>21</v>
      </c>
      <c r="C43">
        <v>1</v>
      </c>
      <c r="D43" s="2">
        <v>16</v>
      </c>
      <c r="E43" s="2">
        <f t="shared" si="1"/>
        <v>16</v>
      </c>
      <c r="H43" t="s">
        <v>21</v>
      </c>
      <c r="I43" t="s">
        <v>60</v>
      </c>
      <c r="J43">
        <v>1</v>
      </c>
      <c r="K43" s="9">
        <v>16</v>
      </c>
      <c r="O43" s="9"/>
    </row>
    <row r="44" spans="1:15" x14ac:dyDescent="0.3">
      <c r="A44" t="s">
        <v>162</v>
      </c>
      <c r="C44">
        <v>1</v>
      </c>
      <c r="D44" s="2">
        <v>12</v>
      </c>
      <c r="E44" s="2">
        <f t="shared" si="1"/>
        <v>12</v>
      </c>
      <c r="H44" t="s">
        <v>77</v>
      </c>
      <c r="I44" t="s">
        <v>179</v>
      </c>
      <c r="J44">
        <v>2</v>
      </c>
      <c r="K44" s="9">
        <v>25</v>
      </c>
      <c r="O44" s="9"/>
    </row>
    <row r="45" spans="1:15" x14ac:dyDescent="0.3">
      <c r="A45" t="s">
        <v>103</v>
      </c>
      <c r="C45">
        <v>4</v>
      </c>
      <c r="D45" s="2">
        <v>17</v>
      </c>
      <c r="E45" s="2">
        <f t="shared" si="1"/>
        <v>68</v>
      </c>
      <c r="H45" t="s">
        <v>66</v>
      </c>
      <c r="I45" t="s">
        <v>113</v>
      </c>
      <c r="J45">
        <v>4</v>
      </c>
      <c r="K45" s="9">
        <v>68</v>
      </c>
      <c r="O45" s="9"/>
    </row>
    <row r="46" spans="1:15" x14ac:dyDescent="0.3">
      <c r="A46" t="s">
        <v>136</v>
      </c>
      <c r="C46">
        <v>1</v>
      </c>
      <c r="D46" s="2">
        <v>13</v>
      </c>
      <c r="E46" s="2">
        <f t="shared" si="1"/>
        <v>13</v>
      </c>
      <c r="H46" t="s">
        <v>25</v>
      </c>
      <c r="O46" s="9"/>
    </row>
    <row r="47" spans="1:15" x14ac:dyDescent="0.3">
      <c r="A47" t="s">
        <v>22</v>
      </c>
      <c r="C47">
        <v>1</v>
      </c>
      <c r="D47" s="2">
        <v>13</v>
      </c>
      <c r="E47" s="2">
        <f t="shared" si="1"/>
        <v>13</v>
      </c>
      <c r="H47" t="s">
        <v>77</v>
      </c>
      <c r="I47" t="s">
        <v>80</v>
      </c>
      <c r="J47">
        <v>1</v>
      </c>
      <c r="K47" s="9">
        <v>13</v>
      </c>
      <c r="O47" s="9"/>
    </row>
    <row r="48" spans="1:15" x14ac:dyDescent="0.3">
      <c r="A48" t="s">
        <v>197</v>
      </c>
      <c r="C48">
        <v>3</v>
      </c>
      <c r="D48" s="2">
        <v>17</v>
      </c>
      <c r="E48" s="2">
        <f t="shared" si="1"/>
        <v>51</v>
      </c>
      <c r="G48" s="7" t="s">
        <v>104</v>
      </c>
      <c r="H48" t="s">
        <v>96</v>
      </c>
      <c r="I48" t="s">
        <v>60</v>
      </c>
      <c r="J48">
        <v>3</v>
      </c>
      <c r="K48" s="9">
        <v>51</v>
      </c>
      <c r="O48" s="9"/>
    </row>
    <row r="49" spans="1:15" x14ac:dyDescent="0.3">
      <c r="A49" t="s">
        <v>33</v>
      </c>
      <c r="C49">
        <v>5</v>
      </c>
      <c r="D49" s="2">
        <v>14</v>
      </c>
      <c r="E49" s="2">
        <f t="shared" si="1"/>
        <v>70</v>
      </c>
      <c r="G49" s="7" t="s">
        <v>343</v>
      </c>
      <c r="H49" t="s">
        <v>73</v>
      </c>
      <c r="I49" t="s">
        <v>74</v>
      </c>
      <c r="J49">
        <v>5</v>
      </c>
      <c r="K49" s="9">
        <v>70</v>
      </c>
      <c r="O49" s="9"/>
    </row>
    <row r="50" spans="1:15" x14ac:dyDescent="0.3">
      <c r="A50" t="s">
        <v>99</v>
      </c>
      <c r="C50">
        <v>3</v>
      </c>
      <c r="D50" s="2">
        <v>22</v>
      </c>
      <c r="E50" s="2">
        <f t="shared" si="1"/>
        <v>66</v>
      </c>
      <c r="H50" t="s">
        <v>99</v>
      </c>
      <c r="I50" t="s">
        <v>60</v>
      </c>
      <c r="J50">
        <v>3</v>
      </c>
      <c r="K50" s="9">
        <v>66</v>
      </c>
      <c r="O50" s="9"/>
    </row>
    <row r="51" spans="1:15" x14ac:dyDescent="0.3">
      <c r="A51" t="s">
        <v>299</v>
      </c>
      <c r="C51">
        <v>1</v>
      </c>
      <c r="D51" s="2">
        <v>15</v>
      </c>
      <c r="E51" s="2">
        <f t="shared" si="1"/>
        <v>15</v>
      </c>
      <c r="H51" t="s">
        <v>66</v>
      </c>
      <c r="I51" t="s">
        <v>115</v>
      </c>
      <c r="J51">
        <v>1</v>
      </c>
      <c r="K51" s="9">
        <v>15</v>
      </c>
      <c r="O51" s="9"/>
    </row>
    <row r="52" spans="1:15" x14ac:dyDescent="0.3">
      <c r="A52" t="s">
        <v>327</v>
      </c>
      <c r="C52">
        <v>1</v>
      </c>
      <c r="D52" s="2">
        <v>21</v>
      </c>
      <c r="E52" s="2">
        <f t="shared" si="1"/>
        <v>21</v>
      </c>
      <c r="H52" t="s">
        <v>21</v>
      </c>
      <c r="I52" t="s">
        <v>115</v>
      </c>
      <c r="J52">
        <v>1</v>
      </c>
      <c r="K52" s="9">
        <v>21</v>
      </c>
      <c r="O52" s="9"/>
    </row>
    <row r="53" spans="1:15" x14ac:dyDescent="0.3">
      <c r="A53" t="s">
        <v>12</v>
      </c>
      <c r="C53">
        <v>2</v>
      </c>
      <c r="D53" s="2">
        <v>25</v>
      </c>
      <c r="E53" s="2">
        <f t="shared" si="1"/>
        <v>50</v>
      </c>
      <c r="G53" t="s">
        <v>13</v>
      </c>
      <c r="H53" t="s">
        <v>68</v>
      </c>
      <c r="I53" t="s">
        <v>70</v>
      </c>
      <c r="J53">
        <v>2</v>
      </c>
      <c r="K53" s="9">
        <v>50</v>
      </c>
      <c r="O53" s="9"/>
    </row>
    <row r="54" spans="1:15" x14ac:dyDescent="0.3">
      <c r="A54" t="s">
        <v>102</v>
      </c>
      <c r="C54">
        <v>2</v>
      </c>
      <c r="D54" s="2">
        <v>17</v>
      </c>
      <c r="E54" s="2">
        <f t="shared" si="1"/>
        <v>34</v>
      </c>
      <c r="H54" t="s">
        <v>117</v>
      </c>
      <c r="I54" t="s">
        <v>60</v>
      </c>
      <c r="J54">
        <v>3</v>
      </c>
      <c r="K54" s="9">
        <v>54</v>
      </c>
      <c r="O54" s="9"/>
    </row>
    <row r="55" spans="1:15" x14ac:dyDescent="0.3">
      <c r="A55" t="s">
        <v>199</v>
      </c>
      <c r="C55">
        <v>1</v>
      </c>
      <c r="D55" s="2">
        <v>16</v>
      </c>
      <c r="E55" s="2">
        <f t="shared" si="1"/>
        <v>16</v>
      </c>
      <c r="H55" t="s">
        <v>199</v>
      </c>
      <c r="I55" t="s">
        <v>60</v>
      </c>
      <c r="J55">
        <v>1</v>
      </c>
      <c r="K55" s="9">
        <v>16</v>
      </c>
      <c r="O55" s="9"/>
    </row>
    <row r="56" spans="1:15" x14ac:dyDescent="0.3">
      <c r="A56" t="s">
        <v>127</v>
      </c>
      <c r="C56">
        <v>1</v>
      </c>
      <c r="D56" s="2">
        <v>23</v>
      </c>
      <c r="E56" s="2">
        <f t="shared" si="1"/>
        <v>23</v>
      </c>
      <c r="F56" t="s">
        <v>524</v>
      </c>
      <c r="H56" t="s">
        <v>21</v>
      </c>
      <c r="I56" t="s">
        <v>177</v>
      </c>
      <c r="J56">
        <v>1</v>
      </c>
      <c r="K56" s="9">
        <v>23</v>
      </c>
      <c r="O56" s="9"/>
    </row>
    <row r="57" spans="1:15" x14ac:dyDescent="0.3">
      <c r="A57" t="s">
        <v>254</v>
      </c>
      <c r="C57">
        <v>3</v>
      </c>
      <c r="D57" s="2">
        <v>23</v>
      </c>
      <c r="E57" s="2">
        <f t="shared" si="1"/>
        <v>69</v>
      </c>
      <c r="F57" t="s">
        <v>526</v>
      </c>
      <c r="G57" t="s">
        <v>477</v>
      </c>
      <c r="H57" t="s">
        <v>21</v>
      </c>
      <c r="I57" t="s">
        <v>67</v>
      </c>
      <c r="J57">
        <v>3</v>
      </c>
      <c r="K57" s="9">
        <v>69</v>
      </c>
      <c r="O57" s="9"/>
    </row>
    <row r="58" spans="1:15" x14ac:dyDescent="0.3">
      <c r="A58" t="s">
        <v>245</v>
      </c>
      <c r="C58">
        <v>1</v>
      </c>
      <c r="D58" s="2">
        <v>7</v>
      </c>
      <c r="E58" s="2">
        <f t="shared" si="1"/>
        <v>7</v>
      </c>
      <c r="H58" t="s">
        <v>249</v>
      </c>
      <c r="I58" t="s">
        <v>250</v>
      </c>
      <c r="J58">
        <v>1</v>
      </c>
      <c r="K58" s="9">
        <v>7</v>
      </c>
      <c r="O58" s="9"/>
    </row>
    <row r="59" spans="1:15" x14ac:dyDescent="0.3">
      <c r="A59" t="s">
        <v>485</v>
      </c>
      <c r="C59">
        <v>3</v>
      </c>
      <c r="D59" s="2">
        <v>26</v>
      </c>
      <c r="E59" s="2">
        <f t="shared" si="1"/>
        <v>78</v>
      </c>
      <c r="H59" t="s">
        <v>485</v>
      </c>
      <c r="I59" t="s">
        <v>60</v>
      </c>
      <c r="J59">
        <v>3</v>
      </c>
      <c r="K59" s="9">
        <v>78</v>
      </c>
      <c r="O59" s="9"/>
    </row>
    <row r="60" spans="1:15" x14ac:dyDescent="0.3">
      <c r="A60" t="s">
        <v>126</v>
      </c>
      <c r="C60">
        <v>1</v>
      </c>
      <c r="D60" s="2">
        <v>20</v>
      </c>
      <c r="E60" s="2">
        <f t="shared" si="1"/>
        <v>20</v>
      </c>
      <c r="H60" t="s">
        <v>25</v>
      </c>
      <c r="O60" s="9"/>
    </row>
    <row r="61" spans="1:15" x14ac:dyDescent="0.3">
      <c r="A61" t="s">
        <v>36</v>
      </c>
      <c r="C61">
        <v>3</v>
      </c>
      <c r="D61" s="2">
        <v>25</v>
      </c>
      <c r="E61" s="2">
        <f t="shared" si="1"/>
        <v>75</v>
      </c>
      <c r="F61" t="s">
        <v>268</v>
      </c>
      <c r="H61" t="s">
        <v>36</v>
      </c>
      <c r="I61" t="s">
        <v>60</v>
      </c>
      <c r="J61">
        <v>3</v>
      </c>
      <c r="K61" s="9">
        <v>75</v>
      </c>
      <c r="O61" s="9"/>
    </row>
    <row r="62" spans="1:15" x14ac:dyDescent="0.3">
      <c r="A62" t="s">
        <v>155</v>
      </c>
      <c r="C62">
        <v>1</v>
      </c>
      <c r="D62" s="2">
        <v>14</v>
      </c>
      <c r="E62" s="2">
        <f t="shared" si="1"/>
        <v>14</v>
      </c>
      <c r="F62" t="s">
        <v>277</v>
      </c>
      <c r="G62" s="7" t="s">
        <v>528</v>
      </c>
      <c r="H62" t="s">
        <v>155</v>
      </c>
      <c r="I62" t="s">
        <v>60</v>
      </c>
      <c r="J62">
        <v>1</v>
      </c>
      <c r="K62" s="9">
        <v>14</v>
      </c>
      <c r="O62" s="9"/>
    </row>
    <row r="63" spans="1:15" x14ac:dyDescent="0.3">
      <c r="A63" t="s">
        <v>148</v>
      </c>
      <c r="C63">
        <v>2</v>
      </c>
      <c r="D63" s="2">
        <v>9</v>
      </c>
      <c r="E63" s="2">
        <f t="shared" si="1"/>
        <v>18</v>
      </c>
      <c r="H63" t="s">
        <v>148</v>
      </c>
      <c r="I63" t="s">
        <v>60</v>
      </c>
      <c r="J63">
        <v>2</v>
      </c>
      <c r="K63" s="9">
        <v>18</v>
      </c>
      <c r="O63" s="9"/>
    </row>
    <row r="64" spans="1:15" x14ac:dyDescent="0.3">
      <c r="A64" t="s">
        <v>42</v>
      </c>
      <c r="C64">
        <v>1</v>
      </c>
      <c r="D64" s="2">
        <v>25</v>
      </c>
      <c r="E64" s="2">
        <f t="shared" si="1"/>
        <v>25</v>
      </c>
      <c r="H64" t="s">
        <v>76</v>
      </c>
      <c r="I64" t="s">
        <v>60</v>
      </c>
      <c r="J64">
        <v>1</v>
      </c>
      <c r="K64" s="9">
        <v>25</v>
      </c>
      <c r="O64" s="9"/>
    </row>
    <row r="65" spans="1:15" x14ac:dyDescent="0.3">
      <c r="A65" t="s">
        <v>159</v>
      </c>
      <c r="C65">
        <v>3</v>
      </c>
      <c r="D65" s="2">
        <v>24</v>
      </c>
      <c r="E65" s="2">
        <f t="shared" si="1"/>
        <v>72</v>
      </c>
      <c r="H65" t="s">
        <v>71</v>
      </c>
      <c r="I65" t="s">
        <v>178</v>
      </c>
      <c r="J65">
        <v>3</v>
      </c>
      <c r="K65" s="9">
        <v>72</v>
      </c>
      <c r="O65" s="9"/>
    </row>
    <row r="66" spans="1:15" x14ac:dyDescent="0.3">
      <c r="A66" t="s">
        <v>45</v>
      </c>
      <c r="C66">
        <v>1</v>
      </c>
      <c r="D66" s="2">
        <v>12</v>
      </c>
      <c r="E66" s="2">
        <f t="shared" si="1"/>
        <v>12</v>
      </c>
      <c r="G66" s="7" t="s">
        <v>46</v>
      </c>
      <c r="H66" t="s">
        <v>77</v>
      </c>
      <c r="I66" t="s">
        <v>79</v>
      </c>
      <c r="J66">
        <v>1</v>
      </c>
      <c r="K66" s="9">
        <v>12</v>
      </c>
      <c r="O66" s="9"/>
    </row>
    <row r="67" spans="1:15" x14ac:dyDescent="0.3">
      <c r="A67" t="s">
        <v>350</v>
      </c>
      <c r="C67">
        <v>1</v>
      </c>
      <c r="D67" s="2">
        <v>22</v>
      </c>
      <c r="E67" s="2">
        <f t="shared" si="1"/>
        <v>22</v>
      </c>
      <c r="H67" t="s">
        <v>71</v>
      </c>
      <c r="I67" t="s">
        <v>67</v>
      </c>
      <c r="J67">
        <v>1</v>
      </c>
      <c r="K67" s="9">
        <v>22</v>
      </c>
      <c r="O67" s="9"/>
    </row>
    <row r="68" spans="1:15" x14ac:dyDescent="0.3">
      <c r="A68" t="s">
        <v>321</v>
      </c>
      <c r="C68">
        <v>1</v>
      </c>
      <c r="D68" s="2">
        <v>21</v>
      </c>
      <c r="E68" s="2">
        <f t="shared" si="1"/>
        <v>21</v>
      </c>
      <c r="H68" t="s">
        <v>21</v>
      </c>
      <c r="I68" t="s">
        <v>330</v>
      </c>
      <c r="J68">
        <v>1</v>
      </c>
      <c r="K68" s="9">
        <v>21</v>
      </c>
      <c r="O68" s="9"/>
    </row>
    <row r="69" spans="1:15" x14ac:dyDescent="0.3">
      <c r="A69" t="s">
        <v>48</v>
      </c>
      <c r="C69">
        <v>1</v>
      </c>
      <c r="D69" s="2">
        <v>22</v>
      </c>
      <c r="E69" s="2">
        <f t="shared" si="1"/>
        <v>22</v>
      </c>
      <c r="H69" t="s">
        <v>71</v>
      </c>
      <c r="I69" t="s">
        <v>72</v>
      </c>
      <c r="J69">
        <v>1</v>
      </c>
      <c r="K69" s="9">
        <v>22</v>
      </c>
      <c r="O69" s="9"/>
    </row>
    <row r="70" spans="1:15" ht="15" thickBot="1" x14ac:dyDescent="0.35">
      <c r="A70" t="s">
        <v>35</v>
      </c>
      <c r="C70">
        <v>1</v>
      </c>
      <c r="D70" s="2">
        <v>23</v>
      </c>
      <c r="E70" s="8">
        <f t="shared" si="1"/>
        <v>23</v>
      </c>
      <c r="F70" s="11" t="s">
        <v>128</v>
      </c>
      <c r="H70" t="s">
        <v>35</v>
      </c>
      <c r="I70" t="s">
        <v>60</v>
      </c>
      <c r="J70">
        <v>1</v>
      </c>
      <c r="K70" s="10">
        <v>23</v>
      </c>
      <c r="O70" s="9"/>
    </row>
    <row r="71" spans="1:15" ht="15" thickTop="1" x14ac:dyDescent="0.3">
      <c r="E71" s="2">
        <f>SUM(E38:E70)</f>
        <v>1085</v>
      </c>
      <c r="F71" s="9">
        <v>82.2</v>
      </c>
      <c r="K71" s="9">
        <f>SUM(K38:K70)</f>
        <v>1085</v>
      </c>
      <c r="O71" s="9"/>
    </row>
    <row r="72" spans="1:15" x14ac:dyDescent="0.3">
      <c r="O72" s="9"/>
    </row>
    <row r="73" spans="1:15" x14ac:dyDescent="0.3">
      <c r="A73" t="s">
        <v>326</v>
      </c>
      <c r="C73">
        <v>1</v>
      </c>
      <c r="D73" s="2">
        <v>20</v>
      </c>
      <c r="E73" s="2">
        <f>C73*D73</f>
        <v>20</v>
      </c>
      <c r="H73" t="s">
        <v>326</v>
      </c>
      <c r="I73" t="s">
        <v>60</v>
      </c>
      <c r="J73">
        <v>1</v>
      </c>
      <c r="K73" s="9">
        <v>20</v>
      </c>
      <c r="O73" s="9"/>
    </row>
    <row r="74" spans="1:15" ht="15" thickBot="1" x14ac:dyDescent="0.35">
      <c r="A74" t="s">
        <v>90</v>
      </c>
      <c r="C74">
        <v>1</v>
      </c>
      <c r="D74" s="2">
        <v>10</v>
      </c>
      <c r="E74" s="8">
        <f>C74*D74</f>
        <v>10</v>
      </c>
      <c r="H74" t="s">
        <v>90</v>
      </c>
      <c r="I74" t="s">
        <v>60</v>
      </c>
      <c r="J74">
        <v>1</v>
      </c>
      <c r="K74" s="10">
        <v>10</v>
      </c>
      <c r="O74" s="9"/>
    </row>
    <row r="75" spans="1:15" ht="15" thickTop="1" x14ac:dyDescent="0.3">
      <c r="E75" s="2">
        <f>SUM(E73:E74)</f>
        <v>30</v>
      </c>
      <c r="K75" s="9">
        <f>SUM(K73:K74)</f>
        <v>30</v>
      </c>
      <c r="O75" s="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C556-3627-41CC-9D9E-B64CD9987792}">
  <dimension ref="A1:N12"/>
  <sheetViews>
    <sheetView workbookViewId="0"/>
  </sheetViews>
  <sheetFormatPr defaultRowHeight="14.4" x14ac:dyDescent="0.3"/>
  <cols>
    <col min="6" max="6" width="11.109375" bestFit="1" customWidth="1"/>
    <col min="10" max="10" width="9.6640625" bestFit="1" customWidth="1"/>
  </cols>
  <sheetData>
    <row r="1" spans="1:14" ht="15" thickBot="1" x14ac:dyDescent="0.35">
      <c r="B1" s="1"/>
      <c r="C1" s="2"/>
      <c r="D1" s="2"/>
      <c r="E1" s="2"/>
      <c r="F1" s="3" t="s">
        <v>0</v>
      </c>
      <c r="G1" s="4">
        <f>E12</f>
        <v>628</v>
      </c>
    </row>
    <row r="2" spans="1:14" x14ac:dyDescent="0.3">
      <c r="C2" s="1"/>
      <c r="D2" s="2"/>
      <c r="E2" s="2"/>
      <c r="G2" t="s">
        <v>1</v>
      </c>
    </row>
    <row r="3" spans="1:14" x14ac:dyDescent="0.3">
      <c r="A3" s="3" t="s">
        <v>2</v>
      </c>
      <c r="B3" s="3" t="s">
        <v>3</v>
      </c>
      <c r="C3" s="5" t="s">
        <v>4</v>
      </c>
      <c r="D3" s="6" t="s">
        <v>5</v>
      </c>
      <c r="E3" s="6" t="s">
        <v>6</v>
      </c>
      <c r="F3" s="6"/>
      <c r="G3" t="s">
        <v>8</v>
      </c>
      <c r="H3" t="s">
        <v>9</v>
      </c>
      <c r="I3" t="s">
        <v>10</v>
      </c>
      <c r="J3" t="s">
        <v>11</v>
      </c>
    </row>
    <row r="4" spans="1:14" x14ac:dyDescent="0.3">
      <c r="A4" t="s">
        <v>240</v>
      </c>
      <c r="B4">
        <v>355</v>
      </c>
      <c r="C4">
        <v>19</v>
      </c>
      <c r="D4" s="2">
        <v>6</v>
      </c>
      <c r="E4" s="2">
        <f>C4*D4</f>
        <v>114</v>
      </c>
      <c r="G4" t="s">
        <v>240</v>
      </c>
      <c r="H4" t="s">
        <v>522</v>
      </c>
      <c r="I4">
        <v>19</v>
      </c>
      <c r="J4" s="9">
        <v>114</v>
      </c>
      <c r="N4" s="9"/>
    </row>
    <row r="5" spans="1:14" x14ac:dyDescent="0.3">
      <c r="A5" t="s">
        <v>375</v>
      </c>
      <c r="B5">
        <v>750</v>
      </c>
      <c r="C5">
        <v>1</v>
      </c>
      <c r="D5" s="2">
        <v>48</v>
      </c>
      <c r="E5" s="2">
        <f t="shared" ref="E5:E11" si="0">C5*D5</f>
        <v>48</v>
      </c>
      <c r="G5" t="s">
        <v>375</v>
      </c>
      <c r="H5" t="s">
        <v>55</v>
      </c>
      <c r="I5">
        <v>1</v>
      </c>
      <c r="J5" s="9">
        <v>48</v>
      </c>
    </row>
    <row r="6" spans="1:14" x14ac:dyDescent="0.3">
      <c r="A6" t="s">
        <v>190</v>
      </c>
      <c r="B6">
        <v>750</v>
      </c>
      <c r="C6">
        <v>3</v>
      </c>
      <c r="D6" s="2">
        <v>37</v>
      </c>
      <c r="E6" s="2">
        <f t="shared" si="0"/>
        <v>111</v>
      </c>
      <c r="G6" t="s">
        <v>190</v>
      </c>
      <c r="H6" t="s">
        <v>55</v>
      </c>
      <c r="I6">
        <v>3</v>
      </c>
      <c r="J6" s="9">
        <v>111</v>
      </c>
      <c r="N6" s="9"/>
    </row>
    <row r="7" spans="1:14" x14ac:dyDescent="0.3">
      <c r="A7" t="s">
        <v>30</v>
      </c>
      <c r="B7">
        <v>750</v>
      </c>
      <c r="C7">
        <v>3</v>
      </c>
      <c r="D7" s="2">
        <v>37</v>
      </c>
      <c r="E7" s="2">
        <f t="shared" si="0"/>
        <v>111</v>
      </c>
      <c r="G7" t="s">
        <v>30</v>
      </c>
      <c r="H7" t="s">
        <v>55</v>
      </c>
      <c r="I7">
        <v>3</v>
      </c>
      <c r="J7" s="9">
        <v>111</v>
      </c>
      <c r="N7" s="9"/>
    </row>
    <row r="8" spans="1:14" x14ac:dyDescent="0.3">
      <c r="A8" t="s">
        <v>366</v>
      </c>
      <c r="B8">
        <v>750</v>
      </c>
      <c r="C8">
        <v>2</v>
      </c>
      <c r="D8" s="2">
        <v>37</v>
      </c>
      <c r="E8" s="2">
        <f t="shared" si="0"/>
        <v>74</v>
      </c>
      <c r="G8" t="s">
        <v>366</v>
      </c>
      <c r="H8" t="s">
        <v>369</v>
      </c>
      <c r="I8">
        <v>2</v>
      </c>
      <c r="J8" s="9">
        <v>74</v>
      </c>
      <c r="N8" s="9"/>
    </row>
    <row r="9" spans="1:14" x14ac:dyDescent="0.3">
      <c r="A9" t="s">
        <v>185</v>
      </c>
      <c r="B9">
        <v>375</v>
      </c>
      <c r="C9">
        <v>1</v>
      </c>
      <c r="D9" s="2">
        <v>30</v>
      </c>
      <c r="E9" s="2">
        <f t="shared" si="0"/>
        <v>30</v>
      </c>
      <c r="G9" t="s">
        <v>185</v>
      </c>
      <c r="H9" t="s">
        <v>228</v>
      </c>
      <c r="I9">
        <v>1</v>
      </c>
      <c r="J9" s="9">
        <v>30</v>
      </c>
      <c r="N9" s="9"/>
    </row>
    <row r="10" spans="1:14" x14ac:dyDescent="0.3">
      <c r="A10" t="s">
        <v>512</v>
      </c>
      <c r="B10">
        <v>375</v>
      </c>
      <c r="C10">
        <v>3</v>
      </c>
      <c r="D10" s="2">
        <v>40</v>
      </c>
      <c r="E10" s="2">
        <f t="shared" si="0"/>
        <v>120</v>
      </c>
      <c r="G10" t="s">
        <v>512</v>
      </c>
      <c r="H10" t="s">
        <v>228</v>
      </c>
      <c r="I10">
        <v>3</v>
      </c>
      <c r="J10" s="9">
        <v>120</v>
      </c>
      <c r="N10" s="9"/>
    </row>
    <row r="11" spans="1:14" ht="15" thickBot="1" x14ac:dyDescent="0.35">
      <c r="A11" t="s">
        <v>527</v>
      </c>
      <c r="B11">
        <v>375</v>
      </c>
      <c r="C11">
        <v>1</v>
      </c>
      <c r="D11" s="2">
        <v>20</v>
      </c>
      <c r="E11" s="8">
        <f t="shared" si="0"/>
        <v>20</v>
      </c>
      <c r="G11" t="s">
        <v>530</v>
      </c>
      <c r="H11">
        <v>375</v>
      </c>
      <c r="I11">
        <v>1</v>
      </c>
      <c r="J11" s="10">
        <v>20</v>
      </c>
      <c r="N11" s="9"/>
    </row>
    <row r="12" spans="1:14" ht="15" thickTop="1" x14ac:dyDescent="0.3">
      <c r="D12" s="2"/>
      <c r="E12" s="2">
        <f>SUM(E4:E11)</f>
        <v>628</v>
      </c>
      <c r="J12" s="9">
        <f>SUM(J4:J11)</f>
        <v>628</v>
      </c>
      <c r="N12" s="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0750-9122-47BF-B733-94415501921F}">
  <dimension ref="A1:K3"/>
  <sheetViews>
    <sheetView workbookViewId="0">
      <selection sqref="A1:K3"/>
    </sheetView>
  </sheetViews>
  <sheetFormatPr defaultRowHeight="14.4" x14ac:dyDescent="0.3"/>
  <sheetData>
    <row r="1" spans="1:11" ht="15" thickBot="1" x14ac:dyDescent="0.35">
      <c r="B1" s="1"/>
      <c r="C1" s="2"/>
      <c r="D1" s="2"/>
      <c r="E1" s="2"/>
      <c r="F1" s="3" t="s">
        <v>0</v>
      </c>
      <c r="G1" s="4">
        <f>E5+E25+E51+E56+E60</f>
        <v>0</v>
      </c>
    </row>
    <row r="2" spans="1:11" x14ac:dyDescent="0.3">
      <c r="C2" s="1"/>
      <c r="D2" s="2"/>
      <c r="E2" s="2"/>
      <c r="H2" t="s">
        <v>1</v>
      </c>
    </row>
    <row r="3" spans="1:11" x14ac:dyDescent="0.3">
      <c r="A3" s="3" t="s">
        <v>2</v>
      </c>
      <c r="B3" s="3" t="s">
        <v>3</v>
      </c>
      <c r="C3" s="5" t="s">
        <v>4</v>
      </c>
      <c r="D3" s="6" t="s">
        <v>5</v>
      </c>
      <c r="E3" s="6" t="s">
        <v>6</v>
      </c>
      <c r="F3" s="6" t="s">
        <v>7</v>
      </c>
      <c r="G3" s="6"/>
      <c r="H3" t="s">
        <v>8</v>
      </c>
      <c r="I3" t="s">
        <v>9</v>
      </c>
      <c r="J3" t="s">
        <v>10</v>
      </c>
      <c r="K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574F-9199-4E3A-A834-70ED8ADB3767}">
  <dimension ref="A1:P73"/>
  <sheetViews>
    <sheetView workbookViewId="0"/>
  </sheetViews>
  <sheetFormatPr defaultRowHeight="14.4" x14ac:dyDescent="0.3"/>
  <cols>
    <col min="1" max="1" width="28.6640625" bestFit="1" customWidth="1"/>
    <col min="2" max="2" width="4.5546875" bestFit="1" customWidth="1"/>
    <col min="3" max="3" width="6.109375" bestFit="1" customWidth="1"/>
    <col min="4" max="4" width="6.5546875" style="2" bestFit="1" customWidth="1"/>
    <col min="5" max="5" width="9.109375" style="2" bestFit="1" customWidth="1"/>
    <col min="6" max="6" width="34.77734375" customWidth="1"/>
    <col min="7" max="7" width="9.77734375" bestFit="1" customWidth="1"/>
    <col min="11" max="11" width="10.44140625" bestFit="1" customWidth="1"/>
  </cols>
  <sheetData>
    <row r="1" spans="1:15" ht="15" thickBot="1" x14ac:dyDescent="0.35">
      <c r="B1" s="1"/>
      <c r="C1" s="2"/>
      <c r="F1" s="3" t="s">
        <v>0</v>
      </c>
      <c r="G1" s="4">
        <f>E6+E34+E70+E73</f>
        <v>1744</v>
      </c>
    </row>
    <row r="2" spans="1:15" x14ac:dyDescent="0.3">
      <c r="C2" s="1"/>
      <c r="H2" t="s">
        <v>1</v>
      </c>
    </row>
    <row r="3" spans="1:15" x14ac:dyDescent="0.3">
      <c r="A3" s="3" t="s">
        <v>2</v>
      </c>
      <c r="B3" s="3" t="s">
        <v>3</v>
      </c>
      <c r="C3" s="5" t="s">
        <v>4</v>
      </c>
      <c r="D3" s="6" t="s">
        <v>5</v>
      </c>
      <c r="E3" s="6" t="s">
        <v>6</v>
      </c>
      <c r="F3" s="6" t="s">
        <v>7</v>
      </c>
      <c r="G3" s="6"/>
      <c r="H3" t="s">
        <v>8</v>
      </c>
      <c r="I3" t="s">
        <v>9</v>
      </c>
      <c r="J3" t="s">
        <v>10</v>
      </c>
      <c r="K3" t="s">
        <v>11</v>
      </c>
    </row>
    <row r="4" spans="1:15" x14ac:dyDescent="0.3">
      <c r="A4" t="s">
        <v>138</v>
      </c>
      <c r="B4">
        <v>750</v>
      </c>
      <c r="C4">
        <v>2</v>
      </c>
      <c r="D4" s="2">
        <v>50</v>
      </c>
      <c r="E4" s="2">
        <f>C4*D4</f>
        <v>100</v>
      </c>
      <c r="H4" t="s">
        <v>138</v>
      </c>
      <c r="I4" t="s">
        <v>55</v>
      </c>
      <c r="J4">
        <v>2</v>
      </c>
      <c r="K4" s="9">
        <v>100</v>
      </c>
    </row>
    <row r="5" spans="1:15" ht="15" thickBot="1" x14ac:dyDescent="0.35">
      <c r="A5" t="s">
        <v>141</v>
      </c>
      <c r="B5">
        <v>750</v>
      </c>
      <c r="C5">
        <v>1</v>
      </c>
      <c r="D5" s="2">
        <v>48</v>
      </c>
      <c r="E5" s="8">
        <f>C5*D5</f>
        <v>48</v>
      </c>
      <c r="H5" t="s">
        <v>141</v>
      </c>
      <c r="I5" t="s">
        <v>55</v>
      </c>
      <c r="J5">
        <v>1</v>
      </c>
      <c r="K5" s="10">
        <v>48</v>
      </c>
      <c r="O5" s="9"/>
    </row>
    <row r="6" spans="1:15" ht="15" thickTop="1" x14ac:dyDescent="0.3">
      <c r="E6" s="2">
        <f>SUM(E4:E5)</f>
        <v>148</v>
      </c>
      <c r="K6" s="9">
        <f>SUM(K4:K5)</f>
        <v>148</v>
      </c>
      <c r="O6" s="9"/>
    </row>
    <row r="7" spans="1:15" x14ac:dyDescent="0.3">
      <c r="O7" s="9"/>
    </row>
    <row r="8" spans="1:15" x14ac:dyDescent="0.3">
      <c r="A8" t="s">
        <v>124</v>
      </c>
      <c r="C8">
        <v>1</v>
      </c>
      <c r="D8" s="2">
        <v>2</v>
      </c>
      <c r="E8" s="2">
        <f>C8*D8</f>
        <v>2</v>
      </c>
      <c r="H8" t="s">
        <v>63</v>
      </c>
      <c r="I8" t="s">
        <v>124</v>
      </c>
      <c r="J8">
        <v>1</v>
      </c>
      <c r="K8" s="9">
        <v>2</v>
      </c>
      <c r="O8" s="9"/>
    </row>
    <row r="9" spans="1:15" x14ac:dyDescent="0.3">
      <c r="A9" t="s">
        <v>50</v>
      </c>
      <c r="C9">
        <v>7</v>
      </c>
      <c r="D9" s="2">
        <v>7</v>
      </c>
      <c r="E9" s="2">
        <f t="shared" ref="E9:E33" si="0">C9*D9</f>
        <v>49</v>
      </c>
      <c r="H9" t="s">
        <v>56</v>
      </c>
      <c r="I9" t="s">
        <v>59</v>
      </c>
      <c r="J9">
        <v>7</v>
      </c>
      <c r="K9" s="9">
        <v>49</v>
      </c>
      <c r="O9" s="9"/>
    </row>
    <row r="10" spans="1:15" x14ac:dyDescent="0.3">
      <c r="A10" t="s">
        <v>31</v>
      </c>
      <c r="C10">
        <v>4</v>
      </c>
      <c r="D10" s="2">
        <v>7</v>
      </c>
      <c r="E10" s="2">
        <f t="shared" si="0"/>
        <v>28</v>
      </c>
      <c r="H10" t="s">
        <v>56</v>
      </c>
      <c r="I10" t="s">
        <v>31</v>
      </c>
      <c r="J10">
        <v>4</v>
      </c>
      <c r="K10" s="9">
        <v>28</v>
      </c>
      <c r="O10" s="9"/>
    </row>
    <row r="11" spans="1:15" x14ac:dyDescent="0.3">
      <c r="A11" t="s">
        <v>134</v>
      </c>
      <c r="C11">
        <v>1</v>
      </c>
      <c r="D11" s="2">
        <v>8</v>
      </c>
      <c r="E11" s="2">
        <f t="shared" si="0"/>
        <v>8</v>
      </c>
      <c r="H11" t="s">
        <v>171</v>
      </c>
      <c r="I11" t="s">
        <v>172</v>
      </c>
      <c r="J11">
        <v>1</v>
      </c>
      <c r="K11" s="9">
        <v>8</v>
      </c>
      <c r="O11" s="9"/>
    </row>
    <row r="12" spans="1:15" x14ac:dyDescent="0.3">
      <c r="A12" t="s">
        <v>135</v>
      </c>
      <c r="C12">
        <v>1</v>
      </c>
      <c r="D12" s="2">
        <v>7</v>
      </c>
      <c r="E12" s="2">
        <f t="shared" si="0"/>
        <v>7</v>
      </c>
      <c r="H12" t="s">
        <v>56</v>
      </c>
      <c r="I12" t="s">
        <v>135</v>
      </c>
      <c r="J12">
        <v>1</v>
      </c>
      <c r="K12" s="9">
        <v>7</v>
      </c>
      <c r="O12" s="9"/>
    </row>
    <row r="13" spans="1:15" x14ac:dyDescent="0.3">
      <c r="A13" t="s">
        <v>137</v>
      </c>
      <c r="C13">
        <v>2</v>
      </c>
      <c r="D13" s="2">
        <v>7</v>
      </c>
      <c r="E13" s="2">
        <f t="shared" si="0"/>
        <v>14</v>
      </c>
      <c r="H13" t="s">
        <v>16</v>
      </c>
      <c r="I13" t="s">
        <v>60</v>
      </c>
      <c r="J13">
        <v>5</v>
      </c>
      <c r="K13" s="9">
        <v>35</v>
      </c>
      <c r="O13" s="9"/>
    </row>
    <row r="14" spans="1:15" x14ac:dyDescent="0.3">
      <c r="A14" t="s">
        <v>53</v>
      </c>
      <c r="C14">
        <v>5</v>
      </c>
      <c r="D14" s="2">
        <v>14</v>
      </c>
      <c r="E14" s="2">
        <f t="shared" si="0"/>
        <v>70</v>
      </c>
      <c r="H14" t="s">
        <v>53</v>
      </c>
      <c r="I14" t="s">
        <v>60</v>
      </c>
      <c r="J14">
        <v>5</v>
      </c>
      <c r="K14" s="9">
        <v>70</v>
      </c>
      <c r="O14" s="9"/>
    </row>
    <row r="15" spans="1:15" x14ac:dyDescent="0.3">
      <c r="A15" t="s">
        <v>139</v>
      </c>
      <c r="C15">
        <v>2</v>
      </c>
      <c r="D15" s="2">
        <v>14</v>
      </c>
      <c r="E15" s="2">
        <f t="shared" si="0"/>
        <v>28</v>
      </c>
      <c r="H15" t="s">
        <v>139</v>
      </c>
      <c r="I15" t="s">
        <v>60</v>
      </c>
      <c r="J15">
        <v>2</v>
      </c>
      <c r="K15" s="9">
        <v>28</v>
      </c>
      <c r="O15" s="9"/>
    </row>
    <row r="16" spans="1:15" x14ac:dyDescent="0.3">
      <c r="A16" t="s">
        <v>28</v>
      </c>
      <c r="C16">
        <v>5</v>
      </c>
      <c r="D16" s="2">
        <v>7</v>
      </c>
      <c r="E16" s="2">
        <f t="shared" si="0"/>
        <v>35</v>
      </c>
      <c r="H16" t="s">
        <v>56</v>
      </c>
      <c r="I16" t="s">
        <v>58</v>
      </c>
      <c r="J16">
        <v>5</v>
      </c>
      <c r="K16" s="9">
        <v>35</v>
      </c>
      <c r="O16" s="9"/>
    </row>
    <row r="17" spans="1:15" x14ac:dyDescent="0.3">
      <c r="A17" t="s">
        <v>143</v>
      </c>
      <c r="C17">
        <v>2</v>
      </c>
      <c r="D17" s="2">
        <v>7</v>
      </c>
      <c r="E17" s="2">
        <f t="shared" si="0"/>
        <v>14</v>
      </c>
      <c r="F17" t="s">
        <v>147</v>
      </c>
      <c r="H17" t="s">
        <v>61</v>
      </c>
      <c r="I17" t="s">
        <v>173</v>
      </c>
      <c r="J17">
        <v>2</v>
      </c>
      <c r="K17" s="9">
        <v>14</v>
      </c>
      <c r="O17" s="9"/>
    </row>
    <row r="18" spans="1:15" x14ac:dyDescent="0.3">
      <c r="A18" t="s">
        <v>144</v>
      </c>
      <c r="C18">
        <v>4</v>
      </c>
      <c r="D18" s="2">
        <v>8</v>
      </c>
      <c r="E18" s="2">
        <f t="shared" si="0"/>
        <v>32</v>
      </c>
      <c r="H18" t="s">
        <v>176</v>
      </c>
      <c r="I18" t="s">
        <v>60</v>
      </c>
      <c r="J18">
        <v>4</v>
      </c>
      <c r="K18" s="9">
        <v>32</v>
      </c>
      <c r="O18" s="9"/>
    </row>
    <row r="19" spans="1:15" x14ac:dyDescent="0.3">
      <c r="A19" t="s">
        <v>87</v>
      </c>
      <c r="C19">
        <v>1</v>
      </c>
      <c r="D19" s="2">
        <v>7</v>
      </c>
      <c r="E19" s="2">
        <f t="shared" si="0"/>
        <v>7</v>
      </c>
      <c r="H19" t="s">
        <v>56</v>
      </c>
      <c r="I19" t="s">
        <v>110</v>
      </c>
      <c r="J19">
        <v>1</v>
      </c>
      <c r="K19" s="9">
        <v>7</v>
      </c>
      <c r="O19" s="9"/>
    </row>
    <row r="20" spans="1:15" x14ac:dyDescent="0.3">
      <c r="A20" t="s">
        <v>145</v>
      </c>
      <c r="C20">
        <v>3</v>
      </c>
      <c r="D20" s="2">
        <v>7</v>
      </c>
      <c r="E20" s="2">
        <f t="shared" si="0"/>
        <v>21</v>
      </c>
      <c r="H20" t="s">
        <v>61</v>
      </c>
      <c r="I20" t="s">
        <v>174</v>
      </c>
      <c r="J20">
        <v>3</v>
      </c>
      <c r="K20" s="9">
        <v>21</v>
      </c>
      <c r="O20" s="9"/>
    </row>
    <row r="21" spans="1:15" x14ac:dyDescent="0.3">
      <c r="A21" t="s">
        <v>49</v>
      </c>
      <c r="C21">
        <v>2</v>
      </c>
      <c r="D21" s="2">
        <v>6</v>
      </c>
      <c r="E21" s="2">
        <f t="shared" si="0"/>
        <v>12</v>
      </c>
      <c r="F21" t="s">
        <v>146</v>
      </c>
      <c r="H21" t="s">
        <v>49</v>
      </c>
      <c r="I21" t="s">
        <v>60</v>
      </c>
      <c r="J21">
        <v>2</v>
      </c>
      <c r="K21" s="9">
        <v>12</v>
      </c>
      <c r="O21" s="9"/>
    </row>
    <row r="22" spans="1:15" x14ac:dyDescent="0.3">
      <c r="A22" t="s">
        <v>51</v>
      </c>
      <c r="C22">
        <v>1</v>
      </c>
      <c r="D22" s="2">
        <v>6</v>
      </c>
      <c r="E22" s="2">
        <f t="shared" si="0"/>
        <v>6</v>
      </c>
      <c r="F22" t="s">
        <v>146</v>
      </c>
      <c r="H22" t="s">
        <v>65</v>
      </c>
      <c r="I22" t="s">
        <v>60</v>
      </c>
      <c r="J22">
        <v>1</v>
      </c>
      <c r="K22" s="9">
        <v>6</v>
      </c>
      <c r="O22" s="9"/>
    </row>
    <row r="23" spans="1:15" x14ac:dyDescent="0.3">
      <c r="A23" t="s">
        <v>153</v>
      </c>
      <c r="C23">
        <v>2</v>
      </c>
      <c r="D23" s="2">
        <v>13</v>
      </c>
      <c r="E23" s="2">
        <f t="shared" si="0"/>
        <v>26</v>
      </c>
      <c r="H23" t="s">
        <v>175</v>
      </c>
      <c r="I23" t="s">
        <v>60</v>
      </c>
      <c r="J23">
        <v>2</v>
      </c>
      <c r="K23" s="9">
        <v>26</v>
      </c>
      <c r="O23" s="9"/>
    </row>
    <row r="24" spans="1:15" x14ac:dyDescent="0.3">
      <c r="A24" t="s">
        <v>154</v>
      </c>
      <c r="C24">
        <v>1</v>
      </c>
      <c r="D24" s="2">
        <v>6</v>
      </c>
      <c r="E24" s="2">
        <f t="shared" si="0"/>
        <v>6</v>
      </c>
      <c r="H24" t="s">
        <v>154</v>
      </c>
      <c r="I24" t="s">
        <v>60</v>
      </c>
      <c r="J24">
        <v>1</v>
      </c>
      <c r="K24" s="9">
        <v>6</v>
      </c>
      <c r="O24" s="9"/>
    </row>
    <row r="25" spans="1:15" x14ac:dyDescent="0.3">
      <c r="A25" t="s">
        <v>158</v>
      </c>
      <c r="C25">
        <v>2</v>
      </c>
      <c r="D25" s="2">
        <v>13</v>
      </c>
      <c r="E25" s="2">
        <f t="shared" si="0"/>
        <v>26</v>
      </c>
      <c r="H25" t="s">
        <v>158</v>
      </c>
      <c r="I25" t="s">
        <v>60</v>
      </c>
      <c r="J25">
        <v>2</v>
      </c>
      <c r="K25" s="9">
        <v>26</v>
      </c>
      <c r="O25" s="9"/>
    </row>
    <row r="26" spans="1:15" x14ac:dyDescent="0.3">
      <c r="A26" t="s">
        <v>160</v>
      </c>
      <c r="C26">
        <v>1</v>
      </c>
      <c r="D26" s="2">
        <v>14</v>
      </c>
      <c r="E26" s="2">
        <f t="shared" si="0"/>
        <v>14</v>
      </c>
      <c r="H26" t="s">
        <v>160</v>
      </c>
      <c r="I26" t="s">
        <v>60</v>
      </c>
      <c r="J26">
        <v>1</v>
      </c>
      <c r="K26" s="9">
        <v>14</v>
      </c>
      <c r="O26" s="9"/>
    </row>
    <row r="27" spans="1:15" x14ac:dyDescent="0.3">
      <c r="A27" t="s">
        <v>161</v>
      </c>
      <c r="C27">
        <v>2</v>
      </c>
      <c r="D27" s="2">
        <v>15</v>
      </c>
      <c r="E27" s="2">
        <f t="shared" si="0"/>
        <v>30</v>
      </c>
      <c r="H27" t="s">
        <v>161</v>
      </c>
      <c r="I27" t="s">
        <v>60</v>
      </c>
      <c r="J27">
        <v>2</v>
      </c>
      <c r="K27" s="9">
        <v>30</v>
      </c>
      <c r="O27" s="9"/>
    </row>
    <row r="28" spans="1:15" x14ac:dyDescent="0.3">
      <c r="A28" t="s">
        <v>163</v>
      </c>
      <c r="C28">
        <v>1</v>
      </c>
      <c r="D28" s="2">
        <v>7</v>
      </c>
      <c r="E28" s="2">
        <f t="shared" si="0"/>
        <v>7</v>
      </c>
      <c r="H28" t="s">
        <v>56</v>
      </c>
      <c r="I28" t="s">
        <v>163</v>
      </c>
      <c r="J28">
        <v>1</v>
      </c>
      <c r="K28" s="9">
        <v>7</v>
      </c>
      <c r="O28" s="9"/>
    </row>
    <row r="29" spans="1:15" x14ac:dyDescent="0.3">
      <c r="A29" t="s">
        <v>98</v>
      </c>
      <c r="C29">
        <v>5</v>
      </c>
      <c r="D29" s="2">
        <v>12</v>
      </c>
      <c r="E29" s="2">
        <f t="shared" si="0"/>
        <v>60</v>
      </c>
      <c r="H29" t="s">
        <v>98</v>
      </c>
      <c r="I29" t="s">
        <v>60</v>
      </c>
      <c r="J29">
        <v>5</v>
      </c>
      <c r="K29" s="9">
        <v>60</v>
      </c>
      <c r="O29" s="9"/>
    </row>
    <row r="30" spans="1:15" x14ac:dyDescent="0.3">
      <c r="A30" t="s">
        <v>19</v>
      </c>
      <c r="C30">
        <v>1</v>
      </c>
      <c r="D30" s="2">
        <v>2</v>
      </c>
      <c r="E30" s="2">
        <f t="shared" si="0"/>
        <v>2</v>
      </c>
      <c r="H30" t="s">
        <v>63</v>
      </c>
      <c r="I30" t="s">
        <v>19</v>
      </c>
      <c r="J30">
        <v>1</v>
      </c>
      <c r="K30" s="9">
        <v>2</v>
      </c>
      <c r="O30" s="9"/>
    </row>
    <row r="31" spans="1:15" x14ac:dyDescent="0.3">
      <c r="A31" t="s">
        <v>39</v>
      </c>
      <c r="C31">
        <v>1</v>
      </c>
      <c r="D31" s="2">
        <v>15</v>
      </c>
      <c r="E31" s="2">
        <f t="shared" si="0"/>
        <v>15</v>
      </c>
      <c r="H31" t="s">
        <v>62</v>
      </c>
      <c r="I31" t="s">
        <v>60</v>
      </c>
      <c r="J31">
        <v>1</v>
      </c>
      <c r="K31" s="9">
        <v>15</v>
      </c>
      <c r="O31" s="9"/>
    </row>
    <row r="32" spans="1:15" x14ac:dyDescent="0.3">
      <c r="A32" t="s">
        <v>164</v>
      </c>
      <c r="C32">
        <v>3</v>
      </c>
      <c r="D32" s="2">
        <v>7</v>
      </c>
      <c r="E32" s="2">
        <f t="shared" si="0"/>
        <v>21</v>
      </c>
      <c r="H32" t="s">
        <v>25</v>
      </c>
      <c r="O32" s="9"/>
    </row>
    <row r="33" spans="1:16" ht="15" thickBot="1" x14ac:dyDescent="0.35">
      <c r="A33" t="s">
        <v>168</v>
      </c>
      <c r="C33">
        <v>2</v>
      </c>
      <c r="D33" s="2">
        <v>4</v>
      </c>
      <c r="E33" s="8">
        <f t="shared" si="0"/>
        <v>8</v>
      </c>
      <c r="F33" s="11"/>
      <c r="H33" t="s">
        <v>111</v>
      </c>
      <c r="I33" t="s">
        <v>168</v>
      </c>
      <c r="J33">
        <v>2</v>
      </c>
      <c r="K33" s="10">
        <v>8</v>
      </c>
      <c r="O33" s="9"/>
    </row>
    <row r="34" spans="1:16" ht="15" thickTop="1" x14ac:dyDescent="0.3">
      <c r="E34" s="2">
        <f>SUM(E8:E33)</f>
        <v>548</v>
      </c>
      <c r="F34" s="9">
        <v>10.45</v>
      </c>
      <c r="K34" s="9">
        <f>SUM(K8:K33)</f>
        <v>548</v>
      </c>
      <c r="O34" s="9"/>
    </row>
    <row r="35" spans="1:16" x14ac:dyDescent="0.3">
      <c r="O35" s="9"/>
    </row>
    <row r="36" spans="1:16" x14ac:dyDescent="0.3">
      <c r="A36" t="s">
        <v>120</v>
      </c>
      <c r="C36">
        <v>1</v>
      </c>
      <c r="D36" s="2">
        <v>19</v>
      </c>
      <c r="E36" s="2">
        <f>C36*D36</f>
        <v>19</v>
      </c>
      <c r="G36" t="s">
        <v>122</v>
      </c>
      <c r="H36" t="s">
        <v>96</v>
      </c>
      <c r="I36" t="s">
        <v>60</v>
      </c>
      <c r="J36">
        <v>4</v>
      </c>
      <c r="K36" s="9">
        <v>49</v>
      </c>
      <c r="O36" s="9"/>
    </row>
    <row r="37" spans="1:16" x14ac:dyDescent="0.3">
      <c r="A37" t="s">
        <v>121</v>
      </c>
      <c r="C37">
        <v>3</v>
      </c>
      <c r="D37" s="2">
        <v>7</v>
      </c>
      <c r="E37" s="2">
        <f t="shared" ref="E37:E69" si="1">C37*D37</f>
        <v>21</v>
      </c>
      <c r="G37" t="s">
        <v>123</v>
      </c>
      <c r="H37" t="s">
        <v>121</v>
      </c>
      <c r="I37" t="s">
        <v>60</v>
      </c>
      <c r="J37">
        <v>3</v>
      </c>
      <c r="K37" s="9">
        <v>21</v>
      </c>
      <c r="O37" s="9"/>
    </row>
    <row r="38" spans="1:16" x14ac:dyDescent="0.3">
      <c r="A38" t="s">
        <v>33</v>
      </c>
      <c r="C38">
        <v>6</v>
      </c>
      <c r="D38" s="2">
        <v>14</v>
      </c>
      <c r="E38" s="2">
        <f t="shared" si="1"/>
        <v>84</v>
      </c>
      <c r="H38" t="s">
        <v>73</v>
      </c>
      <c r="I38" t="s">
        <v>74</v>
      </c>
      <c r="J38">
        <v>6</v>
      </c>
      <c r="K38" s="9">
        <v>84</v>
      </c>
      <c r="O38" s="9"/>
    </row>
    <row r="39" spans="1:16" x14ac:dyDescent="0.3">
      <c r="A39" t="s">
        <v>125</v>
      </c>
      <c r="C39">
        <v>3</v>
      </c>
      <c r="D39" s="2">
        <v>20</v>
      </c>
      <c r="E39" s="2">
        <f t="shared" si="1"/>
        <v>60</v>
      </c>
      <c r="H39" t="s">
        <v>116</v>
      </c>
      <c r="I39" t="s">
        <v>60</v>
      </c>
      <c r="J39">
        <v>3</v>
      </c>
      <c r="K39" s="9">
        <v>60</v>
      </c>
      <c r="O39" s="9"/>
    </row>
    <row r="40" spans="1:16" x14ac:dyDescent="0.3">
      <c r="A40" t="s">
        <v>126</v>
      </c>
      <c r="C40">
        <v>1</v>
      </c>
      <c r="D40" s="2">
        <v>20</v>
      </c>
      <c r="E40" s="2">
        <f t="shared" si="1"/>
        <v>20</v>
      </c>
      <c r="H40" t="s">
        <v>117</v>
      </c>
      <c r="I40" t="s">
        <v>60</v>
      </c>
      <c r="J40">
        <v>2</v>
      </c>
      <c r="K40" s="9">
        <v>37</v>
      </c>
      <c r="O40" s="9"/>
    </row>
    <row r="41" spans="1:16" x14ac:dyDescent="0.3">
      <c r="A41" t="s">
        <v>99</v>
      </c>
      <c r="C41">
        <v>3</v>
      </c>
      <c r="D41" s="2">
        <v>22</v>
      </c>
      <c r="E41" s="2">
        <f t="shared" si="1"/>
        <v>66</v>
      </c>
      <c r="G41" t="s">
        <v>142</v>
      </c>
      <c r="H41" t="s">
        <v>99</v>
      </c>
      <c r="I41" t="s">
        <v>60</v>
      </c>
      <c r="J41">
        <v>3</v>
      </c>
      <c r="K41" s="9">
        <v>66</v>
      </c>
      <c r="O41" s="9"/>
    </row>
    <row r="42" spans="1:16" x14ac:dyDescent="0.3">
      <c r="A42" t="s">
        <v>127</v>
      </c>
      <c r="C42">
        <v>2</v>
      </c>
      <c r="D42" s="2">
        <v>23</v>
      </c>
      <c r="E42" s="2">
        <f t="shared" si="1"/>
        <v>46</v>
      </c>
      <c r="F42" t="s">
        <v>128</v>
      </c>
      <c r="H42" t="s">
        <v>21</v>
      </c>
      <c r="I42" t="s">
        <v>177</v>
      </c>
      <c r="J42">
        <v>2</v>
      </c>
      <c r="K42" s="9">
        <v>46</v>
      </c>
      <c r="P42" s="9"/>
    </row>
    <row r="43" spans="1:16" x14ac:dyDescent="0.3">
      <c r="A43" t="s">
        <v>129</v>
      </c>
      <c r="C43">
        <v>1</v>
      </c>
      <c r="D43" s="2">
        <v>13</v>
      </c>
      <c r="E43" s="2">
        <f t="shared" si="1"/>
        <v>13</v>
      </c>
      <c r="H43" t="s">
        <v>77</v>
      </c>
      <c r="I43" t="s">
        <v>82</v>
      </c>
      <c r="J43">
        <v>1</v>
      </c>
      <c r="K43" s="9">
        <v>13</v>
      </c>
      <c r="O43" s="9"/>
    </row>
    <row r="44" spans="1:16" x14ac:dyDescent="0.3">
      <c r="A44" t="s">
        <v>35</v>
      </c>
      <c r="C44">
        <v>4</v>
      </c>
      <c r="D44" s="2">
        <v>23</v>
      </c>
      <c r="E44" s="2">
        <f t="shared" si="1"/>
        <v>92</v>
      </c>
      <c r="H44" t="s">
        <v>35</v>
      </c>
      <c r="I44" t="s">
        <v>60</v>
      </c>
      <c r="J44">
        <v>4</v>
      </c>
      <c r="K44" s="9">
        <v>92</v>
      </c>
      <c r="O44" s="9"/>
    </row>
    <row r="45" spans="1:16" x14ac:dyDescent="0.3">
      <c r="A45" t="s">
        <v>36</v>
      </c>
      <c r="C45">
        <v>2</v>
      </c>
      <c r="D45" s="2">
        <v>25</v>
      </c>
      <c r="E45" s="2">
        <f t="shared" si="1"/>
        <v>50</v>
      </c>
      <c r="H45" t="s">
        <v>36</v>
      </c>
      <c r="I45" t="s">
        <v>60</v>
      </c>
      <c r="J45">
        <v>2</v>
      </c>
      <c r="K45" s="9">
        <v>50</v>
      </c>
      <c r="O45" s="9"/>
    </row>
    <row r="46" spans="1:16" x14ac:dyDescent="0.3">
      <c r="A46" t="s">
        <v>29</v>
      </c>
      <c r="C46">
        <v>1</v>
      </c>
      <c r="D46" s="2">
        <v>15</v>
      </c>
      <c r="E46" s="2">
        <f t="shared" si="1"/>
        <v>15</v>
      </c>
      <c r="H46" t="s">
        <v>66</v>
      </c>
      <c r="I46" t="s">
        <v>67</v>
      </c>
      <c r="J46">
        <v>1</v>
      </c>
      <c r="K46" s="9">
        <v>15</v>
      </c>
      <c r="O46" s="9"/>
    </row>
    <row r="47" spans="1:16" x14ac:dyDescent="0.3">
      <c r="A47" t="s">
        <v>96</v>
      </c>
      <c r="C47">
        <v>3</v>
      </c>
      <c r="D47" s="2">
        <v>10</v>
      </c>
      <c r="E47" s="2">
        <f t="shared" si="1"/>
        <v>30</v>
      </c>
      <c r="H47" t="s">
        <v>25</v>
      </c>
      <c r="O47" s="9"/>
    </row>
    <row r="48" spans="1:16" x14ac:dyDescent="0.3">
      <c r="A48" t="s">
        <v>132</v>
      </c>
      <c r="C48">
        <v>1</v>
      </c>
      <c r="D48" s="2">
        <v>13</v>
      </c>
      <c r="E48" s="2">
        <f t="shared" si="1"/>
        <v>13</v>
      </c>
      <c r="H48" t="s">
        <v>77</v>
      </c>
      <c r="I48" t="s">
        <v>180</v>
      </c>
      <c r="J48">
        <v>1</v>
      </c>
      <c r="K48" s="9">
        <v>13</v>
      </c>
      <c r="O48" s="9"/>
    </row>
    <row r="49" spans="1:15" x14ac:dyDescent="0.3">
      <c r="A49" t="s">
        <v>12</v>
      </c>
      <c r="C49">
        <v>2</v>
      </c>
      <c r="D49" s="2">
        <v>25</v>
      </c>
      <c r="E49" s="2">
        <f t="shared" si="1"/>
        <v>50</v>
      </c>
      <c r="H49" t="s">
        <v>68</v>
      </c>
      <c r="I49" t="s">
        <v>70</v>
      </c>
      <c r="J49">
        <v>2</v>
      </c>
      <c r="K49" s="9">
        <v>50</v>
      </c>
      <c r="O49" s="9"/>
    </row>
    <row r="50" spans="1:15" x14ac:dyDescent="0.3">
      <c r="A50" t="s">
        <v>133</v>
      </c>
      <c r="C50">
        <v>1</v>
      </c>
      <c r="D50" s="2">
        <v>20</v>
      </c>
      <c r="E50" s="2">
        <f t="shared" si="1"/>
        <v>20</v>
      </c>
      <c r="H50" t="s">
        <v>86</v>
      </c>
      <c r="I50" t="s">
        <v>60</v>
      </c>
      <c r="J50">
        <v>2</v>
      </c>
      <c r="K50" s="9">
        <v>37</v>
      </c>
      <c r="O50" s="9"/>
    </row>
    <row r="51" spans="1:15" x14ac:dyDescent="0.3">
      <c r="A51" t="s">
        <v>136</v>
      </c>
      <c r="C51">
        <v>2</v>
      </c>
      <c r="D51" s="2">
        <v>13</v>
      </c>
      <c r="E51" s="2">
        <f t="shared" si="1"/>
        <v>26</v>
      </c>
      <c r="H51" t="s">
        <v>77</v>
      </c>
      <c r="I51" t="s">
        <v>179</v>
      </c>
      <c r="J51">
        <v>3</v>
      </c>
      <c r="K51" s="9">
        <v>38</v>
      </c>
      <c r="O51" s="9"/>
    </row>
    <row r="52" spans="1:15" x14ac:dyDescent="0.3">
      <c r="A52" t="s">
        <v>105</v>
      </c>
      <c r="C52">
        <v>2</v>
      </c>
      <c r="D52" s="2">
        <v>12</v>
      </c>
      <c r="E52" s="2">
        <f t="shared" si="1"/>
        <v>24</v>
      </c>
      <c r="H52" t="s">
        <v>105</v>
      </c>
      <c r="I52" t="s">
        <v>60</v>
      </c>
      <c r="J52">
        <v>2</v>
      </c>
      <c r="K52" s="9">
        <v>24</v>
      </c>
      <c r="O52" s="9"/>
    </row>
    <row r="53" spans="1:15" x14ac:dyDescent="0.3">
      <c r="A53" t="s">
        <v>86</v>
      </c>
      <c r="C53">
        <v>1</v>
      </c>
      <c r="D53" s="2">
        <v>17</v>
      </c>
      <c r="E53" s="2">
        <f t="shared" si="1"/>
        <v>17</v>
      </c>
      <c r="H53" t="s">
        <v>25</v>
      </c>
      <c r="O53" s="9"/>
    </row>
    <row r="54" spans="1:15" x14ac:dyDescent="0.3">
      <c r="A54" t="s">
        <v>140</v>
      </c>
      <c r="C54">
        <v>2</v>
      </c>
      <c r="D54" s="2">
        <v>17</v>
      </c>
      <c r="E54" s="2">
        <f t="shared" si="1"/>
        <v>34</v>
      </c>
      <c r="H54" t="s">
        <v>21</v>
      </c>
      <c r="I54" t="s">
        <v>60</v>
      </c>
      <c r="J54">
        <v>2</v>
      </c>
      <c r="K54" s="9">
        <v>34</v>
      </c>
      <c r="O54" s="9"/>
    </row>
    <row r="55" spans="1:15" x14ac:dyDescent="0.3">
      <c r="A55" t="s">
        <v>42</v>
      </c>
      <c r="C55">
        <v>2</v>
      </c>
      <c r="D55" s="2">
        <v>25</v>
      </c>
      <c r="E55" s="2">
        <f t="shared" si="1"/>
        <v>50</v>
      </c>
      <c r="H55" t="s">
        <v>76</v>
      </c>
      <c r="I55" t="s">
        <v>60</v>
      </c>
      <c r="J55">
        <v>2</v>
      </c>
      <c r="K55" s="9">
        <v>50</v>
      </c>
      <c r="O55" s="9"/>
    </row>
    <row r="56" spans="1:15" x14ac:dyDescent="0.3">
      <c r="A56" t="s">
        <v>95</v>
      </c>
      <c r="C56">
        <v>3</v>
      </c>
      <c r="D56" s="2">
        <v>12</v>
      </c>
      <c r="E56" s="2">
        <f t="shared" si="1"/>
        <v>36</v>
      </c>
      <c r="F56" t="s">
        <v>150</v>
      </c>
      <c r="H56" t="s">
        <v>77</v>
      </c>
      <c r="I56" t="s">
        <v>81</v>
      </c>
      <c r="J56">
        <v>4</v>
      </c>
      <c r="K56" s="9">
        <v>49</v>
      </c>
      <c r="O56" s="9"/>
    </row>
    <row r="57" spans="1:15" x14ac:dyDescent="0.3">
      <c r="A57" t="s">
        <v>148</v>
      </c>
      <c r="C57">
        <v>2</v>
      </c>
      <c r="D57" s="2">
        <v>9</v>
      </c>
      <c r="E57" s="2">
        <f t="shared" si="1"/>
        <v>18</v>
      </c>
      <c r="F57" t="s">
        <v>149</v>
      </c>
      <c r="H57" t="s">
        <v>148</v>
      </c>
      <c r="I57" t="s">
        <v>60</v>
      </c>
      <c r="J57">
        <v>2</v>
      </c>
      <c r="K57" s="9">
        <v>18</v>
      </c>
      <c r="O57" s="9"/>
    </row>
    <row r="58" spans="1:15" x14ac:dyDescent="0.3">
      <c r="A58" t="s">
        <v>45</v>
      </c>
      <c r="C58">
        <v>3</v>
      </c>
      <c r="D58" s="2">
        <v>12</v>
      </c>
      <c r="E58" s="2">
        <f t="shared" si="1"/>
        <v>36</v>
      </c>
      <c r="F58" t="s">
        <v>166</v>
      </c>
      <c r="G58" s="7" t="s">
        <v>167</v>
      </c>
      <c r="H58" t="s">
        <v>77</v>
      </c>
      <c r="I58" t="s">
        <v>79</v>
      </c>
      <c r="J58">
        <v>3</v>
      </c>
      <c r="K58" s="9">
        <v>36</v>
      </c>
      <c r="O58" s="9"/>
    </row>
    <row r="59" spans="1:15" x14ac:dyDescent="0.3">
      <c r="A59" t="s">
        <v>43</v>
      </c>
      <c r="C59">
        <v>3</v>
      </c>
      <c r="D59" s="2">
        <v>7</v>
      </c>
      <c r="E59" s="2">
        <f t="shared" si="1"/>
        <v>21</v>
      </c>
      <c r="F59" t="s">
        <v>147</v>
      </c>
      <c r="H59" t="s">
        <v>83</v>
      </c>
      <c r="I59" t="s">
        <v>84</v>
      </c>
      <c r="J59">
        <v>3</v>
      </c>
      <c r="K59" s="9">
        <v>21</v>
      </c>
      <c r="O59" s="9"/>
    </row>
    <row r="60" spans="1:15" x14ac:dyDescent="0.3">
      <c r="A60" t="s">
        <v>151</v>
      </c>
      <c r="C60">
        <v>2</v>
      </c>
      <c r="D60" s="2">
        <v>3</v>
      </c>
      <c r="E60" s="2">
        <f t="shared" si="1"/>
        <v>6</v>
      </c>
      <c r="F60" t="s">
        <v>152</v>
      </c>
      <c r="H60" t="s">
        <v>183</v>
      </c>
      <c r="I60" t="s">
        <v>184</v>
      </c>
      <c r="J60">
        <v>2</v>
      </c>
      <c r="K60" s="9">
        <v>6</v>
      </c>
      <c r="O60" s="9"/>
    </row>
    <row r="61" spans="1:15" x14ac:dyDescent="0.3">
      <c r="A61" t="s">
        <v>155</v>
      </c>
      <c r="C61">
        <v>1</v>
      </c>
      <c r="D61" s="2">
        <v>14</v>
      </c>
      <c r="E61" s="2">
        <f t="shared" si="1"/>
        <v>14</v>
      </c>
      <c r="H61" t="s">
        <v>155</v>
      </c>
      <c r="I61" t="s">
        <v>60</v>
      </c>
      <c r="J61">
        <v>1</v>
      </c>
      <c r="K61" s="9">
        <v>14</v>
      </c>
      <c r="O61" s="9"/>
    </row>
    <row r="62" spans="1:15" x14ac:dyDescent="0.3">
      <c r="A62" t="s">
        <v>156</v>
      </c>
      <c r="C62">
        <v>1</v>
      </c>
      <c r="D62" s="2">
        <v>18</v>
      </c>
      <c r="E62" s="2">
        <f t="shared" si="1"/>
        <v>18</v>
      </c>
      <c r="G62" s="7" t="s">
        <v>157</v>
      </c>
      <c r="H62" t="s">
        <v>178</v>
      </c>
      <c r="I62" t="s">
        <v>182</v>
      </c>
      <c r="J62">
        <v>1</v>
      </c>
      <c r="K62" s="9">
        <v>18</v>
      </c>
    </row>
    <row r="63" spans="1:15" x14ac:dyDescent="0.3">
      <c r="A63" t="s">
        <v>159</v>
      </c>
      <c r="C63">
        <v>2</v>
      </c>
      <c r="D63" s="2">
        <v>24</v>
      </c>
      <c r="E63" s="2">
        <f t="shared" si="1"/>
        <v>48</v>
      </c>
      <c r="H63" t="s">
        <v>71</v>
      </c>
      <c r="I63" t="s">
        <v>178</v>
      </c>
      <c r="J63">
        <v>2</v>
      </c>
      <c r="K63" s="9">
        <v>48</v>
      </c>
    </row>
    <row r="64" spans="1:15" x14ac:dyDescent="0.3">
      <c r="A64" t="s">
        <v>162</v>
      </c>
      <c r="C64">
        <v>1</v>
      </c>
      <c r="D64" s="2">
        <v>12</v>
      </c>
      <c r="E64" s="2">
        <f t="shared" si="1"/>
        <v>12</v>
      </c>
      <c r="H64" t="s">
        <v>25</v>
      </c>
    </row>
    <row r="65" spans="1:11" x14ac:dyDescent="0.3">
      <c r="A65" t="s">
        <v>165</v>
      </c>
      <c r="C65">
        <v>1</v>
      </c>
      <c r="D65" s="2">
        <v>11</v>
      </c>
      <c r="E65" s="2">
        <f t="shared" si="1"/>
        <v>11</v>
      </c>
      <c r="H65" t="s">
        <v>165</v>
      </c>
      <c r="I65" t="s">
        <v>60</v>
      </c>
      <c r="J65">
        <v>1</v>
      </c>
      <c r="K65" s="9">
        <v>11</v>
      </c>
    </row>
    <row r="66" spans="1:11" x14ac:dyDescent="0.3">
      <c r="A66" t="s">
        <v>26</v>
      </c>
      <c r="C66">
        <v>1</v>
      </c>
      <c r="D66" s="2">
        <v>13</v>
      </c>
      <c r="E66" s="2">
        <f t="shared" si="1"/>
        <v>13</v>
      </c>
      <c r="H66" t="s">
        <v>25</v>
      </c>
    </row>
    <row r="67" spans="1:11" x14ac:dyDescent="0.3">
      <c r="A67" t="s">
        <v>89</v>
      </c>
      <c r="C67">
        <v>1</v>
      </c>
      <c r="D67" s="2">
        <v>8</v>
      </c>
      <c r="E67" s="2">
        <f t="shared" si="1"/>
        <v>8</v>
      </c>
      <c r="H67" t="s">
        <v>89</v>
      </c>
      <c r="I67" t="s">
        <v>60</v>
      </c>
      <c r="J67">
        <v>1</v>
      </c>
      <c r="K67" s="9">
        <v>8</v>
      </c>
    </row>
    <row r="68" spans="1:11" x14ac:dyDescent="0.3">
      <c r="A68" t="s">
        <v>102</v>
      </c>
      <c r="C68">
        <v>1</v>
      </c>
      <c r="D68" s="2">
        <v>17</v>
      </c>
      <c r="E68" s="2">
        <f t="shared" si="1"/>
        <v>17</v>
      </c>
      <c r="H68" t="s">
        <v>25</v>
      </c>
    </row>
    <row r="69" spans="1:11" ht="15" thickBot="1" x14ac:dyDescent="0.35">
      <c r="A69" t="s">
        <v>169</v>
      </c>
      <c r="C69">
        <v>1</v>
      </c>
      <c r="D69" s="2">
        <v>20</v>
      </c>
      <c r="E69" s="8">
        <f t="shared" si="1"/>
        <v>20</v>
      </c>
      <c r="F69" s="11"/>
      <c r="G69" t="s">
        <v>170</v>
      </c>
      <c r="H69" t="s">
        <v>177</v>
      </c>
      <c r="I69" t="s">
        <v>181</v>
      </c>
      <c r="J69">
        <v>1</v>
      </c>
      <c r="K69" s="10">
        <v>20</v>
      </c>
    </row>
    <row r="70" spans="1:11" ht="15" thickTop="1" x14ac:dyDescent="0.3">
      <c r="E70" s="2">
        <f>SUM(E36:E69)</f>
        <v>1028</v>
      </c>
      <c r="F70" s="9">
        <v>37.85</v>
      </c>
      <c r="K70" s="9">
        <f>SUM(K36:K69)</f>
        <v>1028</v>
      </c>
    </row>
    <row r="72" spans="1:11" ht="15" thickBot="1" x14ac:dyDescent="0.35">
      <c r="A72" t="s">
        <v>130</v>
      </c>
      <c r="C72">
        <v>1</v>
      </c>
      <c r="D72" s="2">
        <v>20</v>
      </c>
      <c r="E72" s="8">
        <f>C72*D72</f>
        <v>20</v>
      </c>
      <c r="F72" s="11" t="s">
        <v>131</v>
      </c>
      <c r="H72" t="s">
        <v>130</v>
      </c>
      <c r="I72" t="s">
        <v>60</v>
      </c>
      <c r="J72">
        <v>1</v>
      </c>
      <c r="K72" s="10">
        <v>20</v>
      </c>
    </row>
    <row r="73" spans="1:11" ht="15" thickTop="1" x14ac:dyDescent="0.3">
      <c r="E73" s="2">
        <f>E72</f>
        <v>20</v>
      </c>
      <c r="F73" s="9">
        <v>20</v>
      </c>
      <c r="K73" s="9">
        <f>K72</f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77C98-BE78-49B2-B58F-217D8A9F0920}">
  <dimension ref="A1:O86"/>
  <sheetViews>
    <sheetView workbookViewId="0"/>
  </sheetViews>
  <sheetFormatPr defaultRowHeight="14.4" x14ac:dyDescent="0.3"/>
  <cols>
    <col min="1" max="1" width="32.77734375" bestFit="1" customWidth="1"/>
    <col min="2" max="2" width="4.5546875" bestFit="1" customWidth="1"/>
    <col min="3" max="3" width="6.109375" bestFit="1" customWidth="1"/>
    <col min="4" max="4" width="6.5546875" style="2" bestFit="1" customWidth="1"/>
    <col min="5" max="5" width="9.109375" style="2" bestFit="1" customWidth="1"/>
    <col min="6" max="6" width="24.21875" customWidth="1"/>
    <col min="7" max="7" width="9.5546875" customWidth="1"/>
    <col min="11" max="11" width="9.6640625" bestFit="1" customWidth="1"/>
  </cols>
  <sheetData>
    <row r="1" spans="1:15" ht="15" thickBot="1" x14ac:dyDescent="0.35">
      <c r="B1" s="1"/>
      <c r="C1" s="2"/>
      <c r="F1" s="3" t="s">
        <v>0</v>
      </c>
      <c r="G1" s="4">
        <f>E7+E35+E73+E79+E83+E86</f>
        <v>2263</v>
      </c>
    </row>
    <row r="2" spans="1:15" x14ac:dyDescent="0.3">
      <c r="C2" s="1"/>
      <c r="H2" t="s">
        <v>1</v>
      </c>
    </row>
    <row r="3" spans="1:15" x14ac:dyDescent="0.3">
      <c r="A3" s="3" t="s">
        <v>2</v>
      </c>
      <c r="B3" s="3" t="s">
        <v>3</v>
      </c>
      <c r="C3" s="5" t="s">
        <v>4</v>
      </c>
      <c r="D3" s="6" t="s">
        <v>5</v>
      </c>
      <c r="E3" s="6" t="s">
        <v>6</v>
      </c>
      <c r="F3" s="6" t="s">
        <v>7</v>
      </c>
      <c r="G3" s="6"/>
      <c r="H3" t="s">
        <v>8</v>
      </c>
      <c r="I3" t="s">
        <v>9</v>
      </c>
      <c r="J3" t="s">
        <v>10</v>
      </c>
      <c r="K3" t="s">
        <v>11</v>
      </c>
    </row>
    <row r="4" spans="1:15" x14ac:dyDescent="0.3">
      <c r="A4" t="s">
        <v>185</v>
      </c>
      <c r="B4">
        <v>750</v>
      </c>
      <c r="C4">
        <v>1</v>
      </c>
      <c r="D4" s="2">
        <v>55</v>
      </c>
      <c r="E4" s="2">
        <f>C4*D4</f>
        <v>55</v>
      </c>
      <c r="H4" t="s">
        <v>185</v>
      </c>
      <c r="I4" t="s">
        <v>55</v>
      </c>
      <c r="J4">
        <v>1</v>
      </c>
      <c r="K4" s="9">
        <v>55</v>
      </c>
      <c r="O4" s="9"/>
    </row>
    <row r="5" spans="1:15" x14ac:dyDescent="0.3">
      <c r="A5" t="s">
        <v>190</v>
      </c>
      <c r="B5">
        <v>750</v>
      </c>
      <c r="C5">
        <v>1</v>
      </c>
      <c r="D5" s="2">
        <v>37</v>
      </c>
      <c r="E5" s="2">
        <f t="shared" ref="E5:E6" si="0">C5*D5</f>
        <v>37</v>
      </c>
      <c r="F5" t="s">
        <v>191</v>
      </c>
      <c r="H5" t="s">
        <v>190</v>
      </c>
      <c r="I5" t="s">
        <v>55</v>
      </c>
      <c r="J5">
        <v>1</v>
      </c>
      <c r="K5" s="9">
        <v>37</v>
      </c>
      <c r="O5" s="9"/>
    </row>
    <row r="6" spans="1:15" ht="15" thickBot="1" x14ac:dyDescent="0.35">
      <c r="A6" t="s">
        <v>220</v>
      </c>
      <c r="B6">
        <v>375</v>
      </c>
      <c r="C6">
        <v>1</v>
      </c>
      <c r="D6" s="2">
        <v>40</v>
      </c>
      <c r="E6" s="8">
        <f t="shared" si="0"/>
        <v>40</v>
      </c>
      <c r="F6" s="11"/>
      <c r="H6" t="s">
        <v>220</v>
      </c>
      <c r="I6" t="s">
        <v>228</v>
      </c>
      <c r="J6">
        <v>1</v>
      </c>
      <c r="K6" s="10">
        <v>40</v>
      </c>
      <c r="O6" s="9"/>
    </row>
    <row r="7" spans="1:15" ht="15" thickTop="1" x14ac:dyDescent="0.3">
      <c r="E7" s="2">
        <f>SUM(E4:E6)</f>
        <v>132</v>
      </c>
      <c r="F7" s="9">
        <v>5</v>
      </c>
      <c r="K7" s="9">
        <f>SUM(K4:K6)</f>
        <v>132</v>
      </c>
      <c r="O7" s="9"/>
    </row>
    <row r="8" spans="1:15" x14ac:dyDescent="0.3">
      <c r="O8" s="9"/>
    </row>
    <row r="9" spans="1:15" x14ac:dyDescent="0.3">
      <c r="A9" t="s">
        <v>186</v>
      </c>
      <c r="C9">
        <v>1</v>
      </c>
      <c r="D9" s="2">
        <v>6</v>
      </c>
      <c r="E9" s="2">
        <f>C9*D9</f>
        <v>6</v>
      </c>
      <c r="H9" t="s">
        <v>186</v>
      </c>
      <c r="I9" t="s">
        <v>60</v>
      </c>
      <c r="J9">
        <v>1</v>
      </c>
      <c r="K9" s="9">
        <v>6</v>
      </c>
      <c r="O9" s="9"/>
    </row>
    <row r="10" spans="1:15" x14ac:dyDescent="0.3">
      <c r="A10" t="s">
        <v>188</v>
      </c>
      <c r="C10">
        <v>3</v>
      </c>
      <c r="D10" s="2">
        <v>7</v>
      </c>
      <c r="E10" s="2">
        <f t="shared" ref="E10:E34" si="1">C10*D10</f>
        <v>21</v>
      </c>
      <c r="H10" t="s">
        <v>56</v>
      </c>
      <c r="I10" t="s">
        <v>188</v>
      </c>
      <c r="J10">
        <v>3</v>
      </c>
      <c r="K10" s="9">
        <v>21</v>
      </c>
      <c r="O10" s="9"/>
    </row>
    <row r="11" spans="1:15" x14ac:dyDescent="0.3">
      <c r="A11" t="s">
        <v>143</v>
      </c>
      <c r="C11">
        <v>3</v>
      </c>
      <c r="D11" s="2">
        <v>7</v>
      </c>
      <c r="E11" s="2">
        <f t="shared" si="1"/>
        <v>21</v>
      </c>
      <c r="H11" t="s">
        <v>61</v>
      </c>
      <c r="I11" t="s">
        <v>173</v>
      </c>
      <c r="J11">
        <v>3</v>
      </c>
      <c r="K11" s="9">
        <v>21</v>
      </c>
      <c r="O11" s="9"/>
    </row>
    <row r="12" spans="1:15" x14ac:dyDescent="0.3">
      <c r="A12" t="s">
        <v>28</v>
      </c>
      <c r="C12">
        <v>2</v>
      </c>
      <c r="D12" s="2">
        <v>7</v>
      </c>
      <c r="E12" s="2">
        <f t="shared" si="1"/>
        <v>14</v>
      </c>
      <c r="H12" t="s">
        <v>56</v>
      </c>
      <c r="I12" t="s">
        <v>58</v>
      </c>
      <c r="J12">
        <v>2</v>
      </c>
      <c r="K12" s="9">
        <v>14</v>
      </c>
      <c r="O12" s="9"/>
    </row>
    <row r="13" spans="1:15" x14ac:dyDescent="0.3">
      <c r="A13" t="s">
        <v>87</v>
      </c>
      <c r="C13">
        <v>1</v>
      </c>
      <c r="D13" s="2">
        <v>7</v>
      </c>
      <c r="E13" s="2">
        <f t="shared" si="1"/>
        <v>7</v>
      </c>
      <c r="H13" t="s">
        <v>56</v>
      </c>
      <c r="I13" t="s">
        <v>110</v>
      </c>
      <c r="J13">
        <v>1</v>
      </c>
      <c r="K13" s="9">
        <v>7</v>
      </c>
      <c r="O13" s="9"/>
    </row>
    <row r="14" spans="1:15" x14ac:dyDescent="0.3">
      <c r="A14" t="s">
        <v>158</v>
      </c>
      <c r="C14">
        <v>4</v>
      </c>
      <c r="D14" s="2">
        <v>13</v>
      </c>
      <c r="E14" s="2">
        <f t="shared" si="1"/>
        <v>52</v>
      </c>
      <c r="H14" t="s">
        <v>158</v>
      </c>
      <c r="I14" t="s">
        <v>60</v>
      </c>
      <c r="J14">
        <v>4</v>
      </c>
      <c r="K14" s="9">
        <v>52</v>
      </c>
      <c r="O14" s="9"/>
    </row>
    <row r="15" spans="1:15" x14ac:dyDescent="0.3">
      <c r="A15" t="s">
        <v>19</v>
      </c>
      <c r="C15">
        <v>9</v>
      </c>
      <c r="D15" s="2">
        <v>2</v>
      </c>
      <c r="E15" s="2">
        <f t="shared" si="1"/>
        <v>18</v>
      </c>
      <c r="F15" t="s">
        <v>203</v>
      </c>
      <c r="H15" t="s">
        <v>63</v>
      </c>
      <c r="I15" t="s">
        <v>19</v>
      </c>
      <c r="J15">
        <v>9</v>
      </c>
      <c r="K15" s="9">
        <v>18</v>
      </c>
      <c r="O15" s="9"/>
    </row>
    <row r="16" spans="1:15" x14ac:dyDescent="0.3">
      <c r="A16" t="s">
        <v>153</v>
      </c>
      <c r="C16">
        <v>2</v>
      </c>
      <c r="D16" s="2">
        <v>13</v>
      </c>
      <c r="E16" s="2">
        <f t="shared" si="1"/>
        <v>26</v>
      </c>
      <c r="H16" t="s">
        <v>175</v>
      </c>
      <c r="I16" t="s">
        <v>60</v>
      </c>
      <c r="J16">
        <v>2</v>
      </c>
      <c r="K16" s="9">
        <v>26</v>
      </c>
      <c r="O16" s="9"/>
    </row>
    <row r="17" spans="1:15" x14ac:dyDescent="0.3">
      <c r="A17" t="s">
        <v>53</v>
      </c>
      <c r="C17">
        <v>1</v>
      </c>
      <c r="D17" s="2">
        <v>14</v>
      </c>
      <c r="E17" s="2">
        <f t="shared" si="1"/>
        <v>14</v>
      </c>
      <c r="H17" t="s">
        <v>53</v>
      </c>
      <c r="I17" t="s">
        <v>60</v>
      </c>
      <c r="J17">
        <v>1</v>
      </c>
      <c r="K17" s="9">
        <v>14</v>
      </c>
      <c r="O17" s="9"/>
    </row>
    <row r="18" spans="1:15" x14ac:dyDescent="0.3">
      <c r="A18" t="s">
        <v>192</v>
      </c>
      <c r="C18">
        <v>11</v>
      </c>
      <c r="D18" s="2">
        <v>7</v>
      </c>
      <c r="E18" s="2">
        <f t="shared" si="1"/>
        <v>77</v>
      </c>
      <c r="H18" t="s">
        <v>56</v>
      </c>
      <c r="I18" t="s">
        <v>59</v>
      </c>
      <c r="J18">
        <v>11</v>
      </c>
      <c r="K18" s="9">
        <v>77</v>
      </c>
      <c r="O18" s="9"/>
    </row>
    <row r="19" spans="1:15" x14ac:dyDescent="0.3">
      <c r="A19" t="s">
        <v>112</v>
      </c>
      <c r="C19">
        <v>1</v>
      </c>
      <c r="D19" s="2">
        <v>4</v>
      </c>
      <c r="E19" s="2">
        <f t="shared" si="1"/>
        <v>4</v>
      </c>
      <c r="H19" t="s">
        <v>111</v>
      </c>
      <c r="I19" t="s">
        <v>112</v>
      </c>
      <c r="J19">
        <v>1</v>
      </c>
      <c r="K19" s="9">
        <v>4</v>
      </c>
      <c r="O19" s="9"/>
    </row>
    <row r="20" spans="1:15" x14ac:dyDescent="0.3">
      <c r="A20" t="s">
        <v>54</v>
      </c>
      <c r="C20">
        <v>5</v>
      </c>
      <c r="D20" s="2">
        <v>3</v>
      </c>
      <c r="E20" s="2">
        <f t="shared" si="1"/>
        <v>15</v>
      </c>
      <c r="F20" t="s">
        <v>209</v>
      </c>
      <c r="H20" t="s">
        <v>54</v>
      </c>
      <c r="I20" t="s">
        <v>60</v>
      </c>
      <c r="J20">
        <v>5</v>
      </c>
      <c r="K20" s="9">
        <v>15</v>
      </c>
      <c r="O20" s="9"/>
    </row>
    <row r="21" spans="1:15" x14ac:dyDescent="0.3">
      <c r="A21" t="s">
        <v>200</v>
      </c>
      <c r="C21">
        <v>1</v>
      </c>
      <c r="D21" s="2">
        <v>5</v>
      </c>
      <c r="E21" s="2">
        <f t="shared" si="1"/>
        <v>5</v>
      </c>
      <c r="H21" t="s">
        <v>56</v>
      </c>
      <c r="I21" t="s">
        <v>232</v>
      </c>
      <c r="J21">
        <v>1</v>
      </c>
      <c r="K21" s="9">
        <v>5</v>
      </c>
      <c r="O21" s="9"/>
    </row>
    <row r="22" spans="1:15" x14ac:dyDescent="0.3">
      <c r="A22" t="s">
        <v>39</v>
      </c>
      <c r="C22">
        <v>8</v>
      </c>
      <c r="D22" s="2">
        <v>15</v>
      </c>
      <c r="E22" s="2">
        <f t="shared" si="1"/>
        <v>120</v>
      </c>
      <c r="F22" t="s">
        <v>225</v>
      </c>
      <c r="H22" t="s">
        <v>62</v>
      </c>
      <c r="I22" t="s">
        <v>60</v>
      </c>
      <c r="J22">
        <v>8</v>
      </c>
      <c r="K22" s="9">
        <v>120</v>
      </c>
      <c r="O22" s="9"/>
    </row>
    <row r="23" spans="1:15" x14ac:dyDescent="0.3">
      <c r="A23" t="s">
        <v>16</v>
      </c>
      <c r="C23">
        <v>3</v>
      </c>
      <c r="D23" s="2">
        <v>7</v>
      </c>
      <c r="E23" s="2">
        <f t="shared" si="1"/>
        <v>21</v>
      </c>
      <c r="H23" t="s">
        <v>16</v>
      </c>
      <c r="I23" t="s">
        <v>60</v>
      </c>
      <c r="J23">
        <v>3</v>
      </c>
      <c r="K23" s="9">
        <v>21</v>
      </c>
      <c r="O23" s="9"/>
    </row>
    <row r="24" spans="1:15" x14ac:dyDescent="0.3">
      <c r="A24" t="s">
        <v>20</v>
      </c>
      <c r="C24">
        <v>3</v>
      </c>
      <c r="D24" s="2">
        <v>2</v>
      </c>
      <c r="E24" s="2">
        <f t="shared" si="1"/>
        <v>6</v>
      </c>
      <c r="H24" t="s">
        <v>63</v>
      </c>
      <c r="I24" t="s">
        <v>20</v>
      </c>
      <c r="J24">
        <v>3</v>
      </c>
      <c r="K24" s="9">
        <v>6</v>
      </c>
      <c r="O24" s="9"/>
    </row>
    <row r="25" spans="1:15" x14ac:dyDescent="0.3">
      <c r="A25" t="s">
        <v>213</v>
      </c>
      <c r="C25">
        <v>3</v>
      </c>
      <c r="D25" s="2">
        <v>7</v>
      </c>
      <c r="E25" s="2">
        <f t="shared" si="1"/>
        <v>21</v>
      </c>
      <c r="F25" t="s">
        <v>222</v>
      </c>
      <c r="H25" t="s">
        <v>56</v>
      </c>
      <c r="I25" t="s">
        <v>231</v>
      </c>
      <c r="J25">
        <v>3</v>
      </c>
      <c r="K25" s="9">
        <v>21</v>
      </c>
      <c r="O25" s="9"/>
    </row>
    <row r="26" spans="1:15" x14ac:dyDescent="0.3">
      <c r="A26" t="s">
        <v>139</v>
      </c>
      <c r="C26">
        <v>1</v>
      </c>
      <c r="D26" s="2">
        <v>14</v>
      </c>
      <c r="E26" s="2">
        <f t="shared" si="1"/>
        <v>14</v>
      </c>
      <c r="H26" t="s">
        <v>139</v>
      </c>
      <c r="I26" t="s">
        <v>60</v>
      </c>
      <c r="J26">
        <v>1</v>
      </c>
      <c r="K26" s="9">
        <v>14</v>
      </c>
      <c r="O26" s="9"/>
    </row>
    <row r="27" spans="1:15" x14ac:dyDescent="0.3">
      <c r="A27" t="s">
        <v>38</v>
      </c>
      <c r="C27">
        <v>1</v>
      </c>
      <c r="D27" s="2">
        <v>14</v>
      </c>
      <c r="E27" s="2">
        <f t="shared" si="1"/>
        <v>14</v>
      </c>
      <c r="H27" t="s">
        <v>38</v>
      </c>
      <c r="I27" t="s">
        <v>60</v>
      </c>
      <c r="J27">
        <v>1</v>
      </c>
      <c r="K27" s="9">
        <v>14</v>
      </c>
      <c r="O27" s="9"/>
    </row>
    <row r="28" spans="1:15" x14ac:dyDescent="0.3">
      <c r="A28" t="s">
        <v>41</v>
      </c>
      <c r="C28">
        <v>1</v>
      </c>
      <c r="D28" s="2">
        <v>12</v>
      </c>
      <c r="E28" s="2">
        <f t="shared" si="1"/>
        <v>12</v>
      </c>
      <c r="H28" t="s">
        <v>41</v>
      </c>
      <c r="I28" t="s">
        <v>60</v>
      </c>
      <c r="J28">
        <v>1</v>
      </c>
      <c r="K28" s="9">
        <v>12</v>
      </c>
      <c r="O28" s="9"/>
    </row>
    <row r="29" spans="1:15" x14ac:dyDescent="0.3">
      <c r="A29" t="s">
        <v>214</v>
      </c>
      <c r="C29">
        <v>4</v>
      </c>
      <c r="D29" s="2">
        <v>6</v>
      </c>
      <c r="E29" s="2">
        <f t="shared" si="1"/>
        <v>24</v>
      </c>
      <c r="F29" t="s">
        <v>203</v>
      </c>
      <c r="H29" t="s">
        <v>214</v>
      </c>
      <c r="I29" t="s">
        <v>60</v>
      </c>
      <c r="J29">
        <v>4</v>
      </c>
      <c r="K29" s="9">
        <v>24</v>
      </c>
      <c r="O29" s="9"/>
    </row>
    <row r="30" spans="1:15" x14ac:dyDescent="0.3">
      <c r="A30" t="s">
        <v>49</v>
      </c>
      <c r="C30">
        <v>1</v>
      </c>
      <c r="D30" s="2">
        <v>6</v>
      </c>
      <c r="E30" s="2">
        <f t="shared" si="1"/>
        <v>6</v>
      </c>
      <c r="H30" t="s">
        <v>49</v>
      </c>
      <c r="I30" t="s">
        <v>60</v>
      </c>
      <c r="J30">
        <v>1</v>
      </c>
      <c r="K30" s="9">
        <v>6</v>
      </c>
      <c r="O30" s="9"/>
    </row>
    <row r="31" spans="1:15" x14ac:dyDescent="0.3">
      <c r="A31" t="s">
        <v>218</v>
      </c>
      <c r="C31">
        <v>1</v>
      </c>
      <c r="D31" s="2">
        <v>10</v>
      </c>
      <c r="E31" s="2">
        <f t="shared" si="1"/>
        <v>10</v>
      </c>
      <c r="H31" t="s">
        <v>171</v>
      </c>
      <c r="I31" t="s">
        <v>230</v>
      </c>
      <c r="J31">
        <v>1</v>
      </c>
      <c r="K31" s="9">
        <v>10</v>
      </c>
      <c r="O31" s="9"/>
    </row>
    <row r="32" spans="1:15" x14ac:dyDescent="0.3">
      <c r="A32" t="s">
        <v>221</v>
      </c>
      <c r="C32">
        <v>2</v>
      </c>
      <c r="D32" s="2">
        <v>7</v>
      </c>
      <c r="E32" s="2">
        <f t="shared" si="1"/>
        <v>14</v>
      </c>
      <c r="F32" t="s">
        <v>222</v>
      </c>
      <c r="H32" t="s">
        <v>61</v>
      </c>
      <c r="I32" t="s">
        <v>221</v>
      </c>
      <c r="J32">
        <v>2</v>
      </c>
      <c r="K32" s="9">
        <v>14</v>
      </c>
      <c r="O32" s="9"/>
    </row>
    <row r="33" spans="1:15" x14ac:dyDescent="0.3">
      <c r="A33" t="s">
        <v>145</v>
      </c>
      <c r="C33">
        <v>1</v>
      </c>
      <c r="D33" s="2">
        <v>7</v>
      </c>
      <c r="E33" s="2">
        <f t="shared" si="1"/>
        <v>7</v>
      </c>
      <c r="H33" t="s">
        <v>61</v>
      </c>
      <c r="I33" t="s">
        <v>174</v>
      </c>
      <c r="J33">
        <v>1</v>
      </c>
      <c r="K33" s="9">
        <v>7</v>
      </c>
      <c r="O33" s="9"/>
    </row>
    <row r="34" spans="1:15" ht="15" thickBot="1" x14ac:dyDescent="0.35">
      <c r="A34" t="s">
        <v>161</v>
      </c>
      <c r="C34">
        <v>2</v>
      </c>
      <c r="D34" s="2">
        <v>15</v>
      </c>
      <c r="E34" s="8">
        <f t="shared" si="1"/>
        <v>30</v>
      </c>
      <c r="F34" s="11" t="s">
        <v>224</v>
      </c>
      <c r="H34" t="s">
        <v>161</v>
      </c>
      <c r="I34" t="s">
        <v>60</v>
      </c>
      <c r="J34">
        <v>2</v>
      </c>
      <c r="K34" s="10">
        <v>30</v>
      </c>
      <c r="O34" s="9"/>
    </row>
    <row r="35" spans="1:15" ht="15" thickTop="1" x14ac:dyDescent="0.3">
      <c r="E35" s="2">
        <f>SUM(E9:E34)</f>
        <v>579</v>
      </c>
      <c r="F35" s="12">
        <v>121</v>
      </c>
      <c r="K35" s="9">
        <f>SUM(K9:K34)</f>
        <v>579</v>
      </c>
      <c r="O35" s="9"/>
    </row>
    <row r="36" spans="1:15" x14ac:dyDescent="0.3">
      <c r="O36" s="9"/>
    </row>
    <row r="37" spans="1:15" x14ac:dyDescent="0.3">
      <c r="A37" t="s">
        <v>95</v>
      </c>
      <c r="C37">
        <v>5</v>
      </c>
      <c r="D37" s="2">
        <v>12</v>
      </c>
      <c r="E37" s="2">
        <f>C37*D37</f>
        <v>60</v>
      </c>
      <c r="H37" t="s">
        <v>77</v>
      </c>
      <c r="I37" t="s">
        <v>81</v>
      </c>
      <c r="J37">
        <v>6</v>
      </c>
      <c r="K37" s="9">
        <v>73</v>
      </c>
      <c r="O37" s="9"/>
    </row>
    <row r="38" spans="1:15" x14ac:dyDescent="0.3">
      <c r="A38" t="s">
        <v>127</v>
      </c>
      <c r="C38">
        <v>1</v>
      </c>
      <c r="D38" s="2">
        <v>23</v>
      </c>
      <c r="E38" s="2">
        <f t="shared" ref="E38:E72" si="2">C38*D38</f>
        <v>23</v>
      </c>
      <c r="H38" t="s">
        <v>21</v>
      </c>
      <c r="I38" t="s">
        <v>177</v>
      </c>
      <c r="J38">
        <v>2</v>
      </c>
      <c r="K38" s="9">
        <v>47</v>
      </c>
      <c r="O38" s="9"/>
    </row>
    <row r="39" spans="1:15" x14ac:dyDescent="0.3">
      <c r="A39" t="s">
        <v>33</v>
      </c>
      <c r="C39">
        <v>5</v>
      </c>
      <c r="D39" s="2">
        <v>14</v>
      </c>
      <c r="E39" s="2">
        <f t="shared" si="2"/>
        <v>70</v>
      </c>
      <c r="F39" t="s">
        <v>222</v>
      </c>
      <c r="H39" t="s">
        <v>73</v>
      </c>
      <c r="I39" t="s">
        <v>74</v>
      </c>
      <c r="J39">
        <v>5</v>
      </c>
      <c r="K39" s="9">
        <v>70</v>
      </c>
      <c r="O39" s="9"/>
    </row>
    <row r="40" spans="1:15" x14ac:dyDescent="0.3">
      <c r="A40" t="s">
        <v>189</v>
      </c>
      <c r="C40">
        <v>1</v>
      </c>
      <c r="D40" s="2">
        <v>25</v>
      </c>
      <c r="E40" s="2">
        <f t="shared" si="2"/>
        <v>25</v>
      </c>
      <c r="G40" s="7" t="s">
        <v>44</v>
      </c>
      <c r="H40" t="s">
        <v>68</v>
      </c>
      <c r="I40" t="s">
        <v>234</v>
      </c>
      <c r="J40">
        <v>1</v>
      </c>
      <c r="K40" s="9">
        <v>25</v>
      </c>
      <c r="O40" s="9"/>
    </row>
    <row r="41" spans="1:15" x14ac:dyDescent="0.3">
      <c r="A41" t="s">
        <v>136</v>
      </c>
      <c r="C41">
        <v>1</v>
      </c>
      <c r="D41" s="2">
        <v>13</v>
      </c>
      <c r="E41" s="2">
        <f t="shared" si="2"/>
        <v>13</v>
      </c>
      <c r="H41" t="s">
        <v>77</v>
      </c>
      <c r="I41" t="s">
        <v>179</v>
      </c>
      <c r="J41">
        <v>1</v>
      </c>
      <c r="K41" s="9">
        <v>13</v>
      </c>
      <c r="O41" s="9"/>
    </row>
    <row r="42" spans="1:15" x14ac:dyDescent="0.3">
      <c r="A42" t="s">
        <v>102</v>
      </c>
      <c r="C42">
        <v>2</v>
      </c>
      <c r="D42" s="2">
        <v>17</v>
      </c>
      <c r="E42" s="2">
        <f t="shared" si="2"/>
        <v>34</v>
      </c>
      <c r="H42" t="s">
        <v>117</v>
      </c>
      <c r="I42" t="s">
        <v>60</v>
      </c>
      <c r="J42">
        <v>2</v>
      </c>
      <c r="K42" s="9">
        <v>34</v>
      </c>
      <c r="O42" s="9"/>
    </row>
    <row r="43" spans="1:15" x14ac:dyDescent="0.3">
      <c r="A43" t="s">
        <v>92</v>
      </c>
      <c r="C43">
        <v>4</v>
      </c>
      <c r="D43" s="2">
        <v>17</v>
      </c>
      <c r="E43" s="2">
        <f t="shared" si="2"/>
        <v>68</v>
      </c>
      <c r="H43" t="s">
        <v>116</v>
      </c>
      <c r="I43" t="s">
        <v>60</v>
      </c>
      <c r="J43">
        <v>4</v>
      </c>
      <c r="K43" s="9">
        <v>68</v>
      </c>
      <c r="O43" s="9"/>
    </row>
    <row r="44" spans="1:15" x14ac:dyDescent="0.3">
      <c r="A44" t="s">
        <v>36</v>
      </c>
      <c r="C44">
        <v>5</v>
      </c>
      <c r="D44" s="2">
        <v>25</v>
      </c>
      <c r="E44" s="2">
        <f t="shared" si="2"/>
        <v>125</v>
      </c>
      <c r="F44" t="s">
        <v>204</v>
      </c>
      <c r="H44" t="s">
        <v>36</v>
      </c>
      <c r="I44" t="s">
        <v>60</v>
      </c>
      <c r="J44">
        <v>5</v>
      </c>
      <c r="K44" s="9">
        <v>125</v>
      </c>
      <c r="O44" s="9"/>
    </row>
    <row r="45" spans="1:15" x14ac:dyDescent="0.3">
      <c r="A45" t="s">
        <v>165</v>
      </c>
      <c r="C45">
        <v>2</v>
      </c>
      <c r="D45" s="2">
        <v>11</v>
      </c>
      <c r="E45" s="2">
        <f t="shared" si="2"/>
        <v>22</v>
      </c>
      <c r="H45" t="s">
        <v>165</v>
      </c>
      <c r="I45" t="s">
        <v>60</v>
      </c>
      <c r="J45">
        <v>2</v>
      </c>
      <c r="K45" s="9">
        <v>22</v>
      </c>
      <c r="O45" s="9"/>
    </row>
    <row r="46" spans="1:15" x14ac:dyDescent="0.3">
      <c r="A46" t="s">
        <v>24</v>
      </c>
      <c r="C46">
        <v>3</v>
      </c>
      <c r="D46" s="2">
        <v>12</v>
      </c>
      <c r="E46" s="2">
        <f t="shared" si="2"/>
        <v>36</v>
      </c>
      <c r="H46" t="s">
        <v>77</v>
      </c>
      <c r="I46" t="s">
        <v>80</v>
      </c>
      <c r="J46">
        <v>3</v>
      </c>
      <c r="K46" s="9">
        <v>36</v>
      </c>
      <c r="O46" s="9"/>
    </row>
    <row r="47" spans="1:15" x14ac:dyDescent="0.3">
      <c r="A47" t="s">
        <v>86</v>
      </c>
      <c r="C47">
        <v>3</v>
      </c>
      <c r="D47" s="2">
        <v>17</v>
      </c>
      <c r="E47" s="2">
        <f t="shared" si="2"/>
        <v>51</v>
      </c>
      <c r="F47" t="s">
        <v>205</v>
      </c>
      <c r="H47" t="s">
        <v>86</v>
      </c>
      <c r="I47" t="s">
        <v>60</v>
      </c>
      <c r="J47">
        <v>3</v>
      </c>
      <c r="K47" s="9">
        <v>51</v>
      </c>
      <c r="O47" s="9"/>
    </row>
    <row r="48" spans="1:15" x14ac:dyDescent="0.3">
      <c r="A48" t="s">
        <v>193</v>
      </c>
      <c r="C48">
        <v>1</v>
      </c>
      <c r="D48" s="2">
        <v>3</v>
      </c>
      <c r="E48" s="2">
        <f t="shared" si="2"/>
        <v>3</v>
      </c>
      <c r="H48" t="s">
        <v>226</v>
      </c>
      <c r="I48" t="s">
        <v>227</v>
      </c>
      <c r="J48">
        <v>1</v>
      </c>
      <c r="K48" s="9">
        <v>3</v>
      </c>
      <c r="O48" s="9"/>
    </row>
    <row r="49" spans="1:15" x14ac:dyDescent="0.3">
      <c r="A49" t="s">
        <v>194</v>
      </c>
      <c r="C49">
        <v>3</v>
      </c>
      <c r="D49" s="2">
        <v>24</v>
      </c>
      <c r="E49" s="2">
        <f t="shared" si="2"/>
        <v>72</v>
      </c>
      <c r="H49" t="s">
        <v>21</v>
      </c>
      <c r="I49" t="s">
        <v>67</v>
      </c>
      <c r="J49">
        <v>3</v>
      </c>
      <c r="K49" s="9">
        <v>72</v>
      </c>
      <c r="O49" s="9"/>
    </row>
    <row r="50" spans="1:15" x14ac:dyDescent="0.3">
      <c r="A50" t="s">
        <v>195</v>
      </c>
      <c r="C50">
        <v>1</v>
      </c>
      <c r="D50" s="2">
        <v>22</v>
      </c>
      <c r="E50" s="2">
        <f t="shared" si="2"/>
        <v>22</v>
      </c>
      <c r="H50" t="s">
        <v>21</v>
      </c>
      <c r="I50" t="s">
        <v>115</v>
      </c>
      <c r="J50">
        <v>1</v>
      </c>
      <c r="K50" s="9">
        <v>22</v>
      </c>
      <c r="O50" s="9"/>
    </row>
    <row r="51" spans="1:15" x14ac:dyDescent="0.3">
      <c r="A51" t="s">
        <v>196</v>
      </c>
      <c r="C51">
        <v>2</v>
      </c>
      <c r="D51" s="2">
        <v>13</v>
      </c>
      <c r="E51" s="2">
        <f t="shared" si="2"/>
        <v>26</v>
      </c>
      <c r="H51" t="s">
        <v>77</v>
      </c>
      <c r="I51" t="s">
        <v>78</v>
      </c>
      <c r="J51">
        <v>4</v>
      </c>
      <c r="K51" s="9">
        <v>50</v>
      </c>
      <c r="O51" s="9"/>
    </row>
    <row r="52" spans="1:15" x14ac:dyDescent="0.3">
      <c r="A52" t="s">
        <v>197</v>
      </c>
      <c r="C52">
        <v>1</v>
      </c>
      <c r="D52" s="2">
        <v>17</v>
      </c>
      <c r="E52" s="2">
        <f t="shared" si="2"/>
        <v>17</v>
      </c>
      <c r="H52" t="s">
        <v>96</v>
      </c>
      <c r="I52" t="s">
        <v>60</v>
      </c>
      <c r="J52">
        <v>2</v>
      </c>
      <c r="K52" s="9">
        <v>27</v>
      </c>
      <c r="O52" s="9"/>
    </row>
    <row r="53" spans="1:15" x14ac:dyDescent="0.3">
      <c r="A53" t="s">
        <v>99</v>
      </c>
      <c r="C53">
        <v>6</v>
      </c>
      <c r="D53" s="2">
        <v>22</v>
      </c>
      <c r="E53" s="2">
        <f t="shared" si="2"/>
        <v>132</v>
      </c>
      <c r="F53" t="s">
        <v>206</v>
      </c>
      <c r="H53" t="s">
        <v>99</v>
      </c>
      <c r="I53" t="s">
        <v>60</v>
      </c>
      <c r="J53">
        <v>6</v>
      </c>
      <c r="K53" s="9">
        <v>132</v>
      </c>
      <c r="O53" s="9"/>
    </row>
    <row r="54" spans="1:15" x14ac:dyDescent="0.3">
      <c r="A54" t="s">
        <v>198</v>
      </c>
      <c r="C54">
        <v>1</v>
      </c>
      <c r="D54" s="2">
        <v>23</v>
      </c>
      <c r="E54" s="2">
        <f t="shared" si="2"/>
        <v>23</v>
      </c>
      <c r="H54" t="s">
        <v>21</v>
      </c>
      <c r="I54" t="s">
        <v>233</v>
      </c>
      <c r="J54">
        <v>1</v>
      </c>
      <c r="K54" s="9">
        <v>23</v>
      </c>
      <c r="O54" s="9"/>
    </row>
    <row r="55" spans="1:15" x14ac:dyDescent="0.3">
      <c r="A55" t="s">
        <v>48</v>
      </c>
      <c r="C55">
        <v>2</v>
      </c>
      <c r="D55" s="2">
        <v>22</v>
      </c>
      <c r="E55" s="2">
        <f t="shared" si="2"/>
        <v>44</v>
      </c>
      <c r="H55" t="s">
        <v>71</v>
      </c>
      <c r="I55" t="s">
        <v>72</v>
      </c>
      <c r="J55">
        <v>2</v>
      </c>
      <c r="K55" s="9">
        <v>44</v>
      </c>
      <c r="O55" s="9"/>
    </row>
    <row r="56" spans="1:15" x14ac:dyDescent="0.3">
      <c r="A56" t="s">
        <v>199</v>
      </c>
      <c r="C56">
        <v>1</v>
      </c>
      <c r="D56" s="2">
        <v>16</v>
      </c>
      <c r="E56" s="2">
        <f t="shared" si="2"/>
        <v>16</v>
      </c>
      <c r="H56" t="s">
        <v>199</v>
      </c>
      <c r="I56" t="s">
        <v>60</v>
      </c>
      <c r="J56">
        <v>1</v>
      </c>
      <c r="K56" s="9">
        <v>16</v>
      </c>
      <c r="O56" s="9"/>
    </row>
    <row r="57" spans="1:15" x14ac:dyDescent="0.3">
      <c r="A57" t="s">
        <v>43</v>
      </c>
      <c r="C57">
        <v>3</v>
      </c>
      <c r="D57" s="2">
        <v>7</v>
      </c>
      <c r="E57" s="2">
        <f t="shared" si="2"/>
        <v>21</v>
      </c>
      <c r="H57" t="s">
        <v>83</v>
      </c>
      <c r="I57" t="s">
        <v>84</v>
      </c>
      <c r="J57">
        <v>3</v>
      </c>
      <c r="K57" s="9">
        <v>21</v>
      </c>
      <c r="O57" s="9"/>
    </row>
    <row r="58" spans="1:15" x14ac:dyDescent="0.3">
      <c r="A58" t="s">
        <v>159</v>
      </c>
      <c r="C58">
        <v>1</v>
      </c>
      <c r="D58" s="2">
        <v>24</v>
      </c>
      <c r="E58" s="2">
        <f t="shared" si="2"/>
        <v>24</v>
      </c>
      <c r="H58" t="s">
        <v>71</v>
      </c>
      <c r="I58" t="s">
        <v>178</v>
      </c>
      <c r="J58">
        <v>1</v>
      </c>
      <c r="K58" s="9">
        <v>24</v>
      </c>
      <c r="O58" s="9"/>
    </row>
    <row r="59" spans="1:15" x14ac:dyDescent="0.3">
      <c r="A59" t="s">
        <v>201</v>
      </c>
      <c r="C59">
        <v>2</v>
      </c>
      <c r="D59" s="2">
        <v>12</v>
      </c>
      <c r="E59" s="2">
        <f t="shared" si="2"/>
        <v>24</v>
      </c>
      <c r="H59" t="s">
        <v>25</v>
      </c>
      <c r="O59" s="9"/>
    </row>
    <row r="60" spans="1:15" x14ac:dyDescent="0.3">
      <c r="A60" t="s">
        <v>202</v>
      </c>
      <c r="C60">
        <v>3</v>
      </c>
      <c r="D60" s="2">
        <v>35</v>
      </c>
      <c r="E60" s="2">
        <f t="shared" si="2"/>
        <v>105</v>
      </c>
      <c r="H60" t="s">
        <v>235</v>
      </c>
      <c r="I60" t="s">
        <v>236</v>
      </c>
      <c r="J60">
        <v>3</v>
      </c>
      <c r="K60" s="9">
        <v>105</v>
      </c>
      <c r="O60" s="9"/>
    </row>
    <row r="61" spans="1:15" x14ac:dyDescent="0.3">
      <c r="A61" t="s">
        <v>26</v>
      </c>
      <c r="C61">
        <v>1</v>
      </c>
      <c r="D61" s="2">
        <v>13</v>
      </c>
      <c r="E61" s="2">
        <f t="shared" si="2"/>
        <v>13</v>
      </c>
      <c r="F61" t="s">
        <v>207</v>
      </c>
      <c r="H61" t="s">
        <v>25</v>
      </c>
      <c r="O61" s="9"/>
    </row>
    <row r="62" spans="1:15" x14ac:dyDescent="0.3">
      <c r="A62" t="s">
        <v>121</v>
      </c>
      <c r="C62">
        <v>2</v>
      </c>
      <c r="D62" s="2">
        <v>7</v>
      </c>
      <c r="E62" s="2">
        <f t="shared" si="2"/>
        <v>14</v>
      </c>
      <c r="F62" t="s">
        <v>208</v>
      </c>
      <c r="H62" t="s">
        <v>121</v>
      </c>
      <c r="I62" t="s">
        <v>60</v>
      </c>
      <c r="J62">
        <v>2</v>
      </c>
      <c r="K62" s="9">
        <v>14</v>
      </c>
      <c r="O62" s="9"/>
    </row>
    <row r="63" spans="1:15" x14ac:dyDescent="0.3">
      <c r="A63" t="s">
        <v>89</v>
      </c>
      <c r="C63">
        <v>3</v>
      </c>
      <c r="D63" s="2">
        <v>8</v>
      </c>
      <c r="E63" s="2">
        <f t="shared" si="2"/>
        <v>24</v>
      </c>
      <c r="H63" t="s">
        <v>89</v>
      </c>
      <c r="I63" t="s">
        <v>60</v>
      </c>
      <c r="J63">
        <v>3</v>
      </c>
      <c r="K63" s="9">
        <v>24</v>
      </c>
      <c r="O63" s="9"/>
    </row>
    <row r="64" spans="1:15" x14ac:dyDescent="0.3">
      <c r="A64" t="s">
        <v>42</v>
      </c>
      <c r="C64">
        <v>3</v>
      </c>
      <c r="D64" s="2">
        <v>25</v>
      </c>
      <c r="E64" s="2">
        <f t="shared" si="2"/>
        <v>75</v>
      </c>
      <c r="H64" t="s">
        <v>76</v>
      </c>
      <c r="I64" t="s">
        <v>60</v>
      </c>
      <c r="J64">
        <v>3</v>
      </c>
      <c r="K64" s="9">
        <v>75</v>
      </c>
      <c r="O64" s="9"/>
    </row>
    <row r="65" spans="1:15" x14ac:dyDescent="0.3">
      <c r="A65" t="s">
        <v>210</v>
      </c>
      <c r="C65">
        <v>1</v>
      </c>
      <c r="D65" s="2">
        <v>17</v>
      </c>
      <c r="E65" s="2">
        <f t="shared" si="2"/>
        <v>17</v>
      </c>
      <c r="H65" t="s">
        <v>66</v>
      </c>
      <c r="I65" t="s">
        <v>233</v>
      </c>
      <c r="J65">
        <v>1</v>
      </c>
      <c r="K65" s="9">
        <v>17</v>
      </c>
      <c r="O65" s="9"/>
    </row>
    <row r="66" spans="1:15" x14ac:dyDescent="0.3">
      <c r="A66" t="s">
        <v>23</v>
      </c>
      <c r="C66">
        <v>2</v>
      </c>
      <c r="D66" s="2">
        <v>13</v>
      </c>
      <c r="E66" s="2">
        <f t="shared" si="2"/>
        <v>26</v>
      </c>
      <c r="H66" t="s">
        <v>77</v>
      </c>
      <c r="I66" t="s">
        <v>79</v>
      </c>
      <c r="J66">
        <v>2</v>
      </c>
      <c r="K66" s="9">
        <v>26</v>
      </c>
      <c r="O66" s="9"/>
    </row>
    <row r="67" spans="1:15" x14ac:dyDescent="0.3">
      <c r="A67" t="s">
        <v>215</v>
      </c>
      <c r="C67">
        <v>1</v>
      </c>
      <c r="D67" s="2">
        <v>18</v>
      </c>
      <c r="E67" s="2">
        <f t="shared" si="2"/>
        <v>18</v>
      </c>
      <c r="H67" t="s">
        <v>215</v>
      </c>
      <c r="I67" t="s">
        <v>60</v>
      </c>
      <c r="J67">
        <v>1</v>
      </c>
      <c r="K67" s="9">
        <v>18</v>
      </c>
      <c r="O67" s="9"/>
    </row>
    <row r="68" spans="1:15" x14ac:dyDescent="0.3">
      <c r="A68" t="s">
        <v>216</v>
      </c>
      <c r="C68">
        <v>1</v>
      </c>
      <c r="D68" s="2">
        <v>15</v>
      </c>
      <c r="E68" s="2">
        <f t="shared" si="2"/>
        <v>15</v>
      </c>
      <c r="H68" t="s">
        <v>66</v>
      </c>
      <c r="I68" t="s">
        <v>72</v>
      </c>
      <c r="J68">
        <v>1</v>
      </c>
      <c r="K68" s="9">
        <v>15</v>
      </c>
      <c r="O68" s="9"/>
    </row>
    <row r="69" spans="1:15" x14ac:dyDescent="0.3">
      <c r="A69" t="s">
        <v>96</v>
      </c>
      <c r="C69">
        <v>1</v>
      </c>
      <c r="D69" s="2">
        <v>10</v>
      </c>
      <c r="E69" s="2">
        <f t="shared" si="2"/>
        <v>10</v>
      </c>
      <c r="H69" t="s">
        <v>25</v>
      </c>
      <c r="O69" s="9"/>
    </row>
    <row r="70" spans="1:15" x14ac:dyDescent="0.3">
      <c r="A70" t="s">
        <v>27</v>
      </c>
      <c r="C70">
        <v>1</v>
      </c>
      <c r="D70" s="2">
        <v>15</v>
      </c>
      <c r="E70" s="2">
        <f t="shared" si="2"/>
        <v>15</v>
      </c>
      <c r="H70" t="s">
        <v>75</v>
      </c>
      <c r="I70" t="s">
        <v>60</v>
      </c>
      <c r="J70">
        <v>1</v>
      </c>
      <c r="K70" s="9">
        <v>15</v>
      </c>
      <c r="O70" s="9"/>
    </row>
    <row r="71" spans="1:15" x14ac:dyDescent="0.3">
      <c r="A71" t="s">
        <v>217</v>
      </c>
      <c r="C71">
        <v>1</v>
      </c>
      <c r="D71" s="2">
        <v>7</v>
      </c>
      <c r="E71" s="2">
        <f t="shared" si="2"/>
        <v>7</v>
      </c>
      <c r="H71" t="s">
        <v>237</v>
      </c>
      <c r="I71" t="s">
        <v>119</v>
      </c>
      <c r="J71">
        <v>1</v>
      </c>
      <c r="K71" s="9">
        <v>7</v>
      </c>
      <c r="O71" s="9"/>
    </row>
    <row r="72" spans="1:15" ht="15" thickBot="1" x14ac:dyDescent="0.35">
      <c r="A72" t="s">
        <v>223</v>
      </c>
      <c r="C72">
        <v>1</v>
      </c>
      <c r="D72" s="2">
        <v>24</v>
      </c>
      <c r="E72" s="8">
        <f t="shared" si="2"/>
        <v>24</v>
      </c>
      <c r="F72" s="11"/>
      <c r="H72" t="s">
        <v>25</v>
      </c>
      <c r="K72" s="11"/>
    </row>
    <row r="73" spans="1:15" ht="15" thickTop="1" x14ac:dyDescent="0.3">
      <c r="E73" s="2">
        <f>SUM(E37:E72)</f>
        <v>1314</v>
      </c>
      <c r="F73" s="9">
        <v>98</v>
      </c>
      <c r="K73" s="9">
        <f>SUM(K37:K72)</f>
        <v>1314</v>
      </c>
    </row>
    <row r="75" spans="1:15" x14ac:dyDescent="0.3">
      <c r="A75" t="s">
        <v>90</v>
      </c>
      <c r="C75">
        <v>3</v>
      </c>
      <c r="D75" s="2">
        <v>10</v>
      </c>
      <c r="E75" s="2">
        <f>C75*D75</f>
        <v>30</v>
      </c>
      <c r="H75" t="s">
        <v>90</v>
      </c>
      <c r="I75" t="s">
        <v>60</v>
      </c>
      <c r="J75">
        <v>3</v>
      </c>
      <c r="K75" s="9">
        <v>30</v>
      </c>
    </row>
    <row r="76" spans="1:15" x14ac:dyDescent="0.3">
      <c r="A76" t="s">
        <v>187</v>
      </c>
      <c r="C76">
        <v>2</v>
      </c>
      <c r="D76" s="2">
        <v>20</v>
      </c>
      <c r="E76" s="2">
        <f t="shared" ref="E76:E78" si="3">C76*D76</f>
        <v>40</v>
      </c>
      <c r="H76" t="s">
        <v>187</v>
      </c>
      <c r="I76" t="s">
        <v>60</v>
      </c>
      <c r="J76">
        <v>2</v>
      </c>
      <c r="K76" s="9">
        <v>40</v>
      </c>
    </row>
    <row r="77" spans="1:15" x14ac:dyDescent="0.3">
      <c r="A77" t="s">
        <v>130</v>
      </c>
      <c r="C77">
        <v>2</v>
      </c>
      <c r="D77" s="2">
        <v>20</v>
      </c>
      <c r="E77" s="2">
        <f t="shared" si="3"/>
        <v>40</v>
      </c>
      <c r="H77" t="s">
        <v>130</v>
      </c>
      <c r="I77" t="s">
        <v>60</v>
      </c>
      <c r="J77">
        <v>2</v>
      </c>
      <c r="K77" s="9">
        <v>40</v>
      </c>
    </row>
    <row r="78" spans="1:15" ht="15" thickBot="1" x14ac:dyDescent="0.35">
      <c r="A78" t="s">
        <v>91</v>
      </c>
      <c r="C78">
        <v>1</v>
      </c>
      <c r="D78" s="2">
        <v>20</v>
      </c>
      <c r="E78" s="8">
        <f t="shared" si="3"/>
        <v>20</v>
      </c>
      <c r="H78" t="s">
        <v>91</v>
      </c>
      <c r="I78" t="s">
        <v>60</v>
      </c>
      <c r="J78">
        <v>1</v>
      </c>
      <c r="K78" s="10">
        <v>20</v>
      </c>
    </row>
    <row r="79" spans="1:15" ht="15" thickTop="1" x14ac:dyDescent="0.3">
      <c r="E79" s="2">
        <f>SUM(E75:E78)</f>
        <v>130</v>
      </c>
      <c r="K79" s="9">
        <f>SUM(K75:K78)</f>
        <v>130</v>
      </c>
    </row>
    <row r="81" spans="1:11" x14ac:dyDescent="0.3">
      <c r="A81" t="s">
        <v>211</v>
      </c>
      <c r="C81">
        <v>2</v>
      </c>
      <c r="D81" s="2">
        <v>15</v>
      </c>
      <c r="E81" s="2">
        <f>C81*D81</f>
        <v>30</v>
      </c>
      <c r="H81" t="s">
        <v>211</v>
      </c>
      <c r="I81" t="s">
        <v>60</v>
      </c>
      <c r="J81">
        <v>2</v>
      </c>
      <c r="K81" s="9">
        <v>30</v>
      </c>
    </row>
    <row r="82" spans="1:11" ht="15" thickBot="1" x14ac:dyDescent="0.35">
      <c r="A82" t="s">
        <v>212</v>
      </c>
      <c r="C82">
        <v>1</v>
      </c>
      <c r="D82" s="2">
        <v>15</v>
      </c>
      <c r="E82" s="8">
        <f>C82*D82</f>
        <v>15</v>
      </c>
      <c r="H82" t="s">
        <v>238</v>
      </c>
      <c r="I82" t="s">
        <v>60</v>
      </c>
      <c r="J82">
        <v>1</v>
      </c>
      <c r="K82" s="10">
        <v>15</v>
      </c>
    </row>
    <row r="83" spans="1:11" ht="15" thickTop="1" x14ac:dyDescent="0.3">
      <c r="E83" s="2">
        <f>SUM(E81:E82)</f>
        <v>45</v>
      </c>
      <c r="K83" s="9">
        <f>SUM(K81:K82)</f>
        <v>45</v>
      </c>
    </row>
    <row r="85" spans="1:11" ht="15" thickBot="1" x14ac:dyDescent="0.35">
      <c r="A85" t="s">
        <v>219</v>
      </c>
      <c r="C85">
        <v>9</v>
      </c>
      <c r="D85" s="2">
        <v>7</v>
      </c>
      <c r="E85" s="8">
        <f>C85*D85</f>
        <v>63</v>
      </c>
      <c r="H85" t="s">
        <v>229</v>
      </c>
      <c r="I85" t="s">
        <v>60</v>
      </c>
      <c r="J85">
        <v>9</v>
      </c>
      <c r="K85" s="10">
        <v>63</v>
      </c>
    </row>
    <row r="86" spans="1:11" ht="15" thickTop="1" x14ac:dyDescent="0.3">
      <c r="E86" s="2">
        <f>E85</f>
        <v>63</v>
      </c>
      <c r="K86" s="9">
        <f>K85</f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F348-6736-4E13-9B91-7EA70A38F4A4}">
  <dimension ref="A1:N39"/>
  <sheetViews>
    <sheetView workbookViewId="0"/>
  </sheetViews>
  <sheetFormatPr defaultRowHeight="14.4" x14ac:dyDescent="0.3"/>
  <cols>
    <col min="1" max="1" width="29" bestFit="1" customWidth="1"/>
    <col min="2" max="2" width="6.109375" bestFit="1" customWidth="1"/>
    <col min="3" max="3" width="6.5546875" style="2" bestFit="1" customWidth="1"/>
    <col min="4" max="4" width="7.5546875" style="2" bestFit="1" customWidth="1"/>
    <col min="5" max="5" width="11" customWidth="1"/>
  </cols>
  <sheetData>
    <row r="1" spans="1:14" ht="15" thickBot="1" x14ac:dyDescent="0.35">
      <c r="B1" s="2"/>
      <c r="E1" s="3" t="s">
        <v>0</v>
      </c>
      <c r="F1" s="4">
        <f>D13+D36+D39</f>
        <v>451</v>
      </c>
    </row>
    <row r="2" spans="1:14" x14ac:dyDescent="0.3">
      <c r="B2" s="1"/>
      <c r="G2" t="s">
        <v>1</v>
      </c>
    </row>
    <row r="3" spans="1:14" x14ac:dyDescent="0.3">
      <c r="A3" s="3" t="s">
        <v>2</v>
      </c>
      <c r="B3" s="5" t="s">
        <v>4</v>
      </c>
      <c r="C3" s="6" t="s">
        <v>5</v>
      </c>
      <c r="D3" s="6" t="s">
        <v>6</v>
      </c>
      <c r="E3" s="6" t="s">
        <v>7</v>
      </c>
      <c r="F3" s="6"/>
      <c r="G3" t="s">
        <v>8</v>
      </c>
      <c r="H3" t="s">
        <v>9</v>
      </c>
      <c r="I3" t="s">
        <v>10</v>
      </c>
      <c r="J3" t="s">
        <v>11</v>
      </c>
    </row>
    <row r="4" spans="1:14" x14ac:dyDescent="0.3">
      <c r="A4" t="s">
        <v>19</v>
      </c>
      <c r="B4">
        <v>1</v>
      </c>
      <c r="C4" s="2">
        <v>2</v>
      </c>
      <c r="D4" s="2">
        <f>B4*C4</f>
        <v>2</v>
      </c>
      <c r="G4" t="s">
        <v>63</v>
      </c>
      <c r="H4" t="s">
        <v>19</v>
      </c>
      <c r="I4">
        <v>1</v>
      </c>
      <c r="J4" s="9">
        <v>2</v>
      </c>
      <c r="N4" s="9"/>
    </row>
    <row r="5" spans="1:14" x14ac:dyDescent="0.3">
      <c r="A5" t="s">
        <v>87</v>
      </c>
      <c r="B5">
        <v>1</v>
      </c>
      <c r="C5" s="2">
        <v>7</v>
      </c>
      <c r="D5" s="2">
        <f t="shared" ref="D5:D12" si="0">B5*C5</f>
        <v>7</v>
      </c>
      <c r="G5" t="s">
        <v>56</v>
      </c>
      <c r="H5" t="s">
        <v>110</v>
      </c>
      <c r="I5">
        <v>1</v>
      </c>
      <c r="J5" s="9">
        <v>7</v>
      </c>
      <c r="N5" s="9"/>
    </row>
    <row r="6" spans="1:14" x14ac:dyDescent="0.3">
      <c r="A6" t="s">
        <v>98</v>
      </c>
      <c r="B6">
        <v>1</v>
      </c>
      <c r="C6" s="2">
        <v>12</v>
      </c>
      <c r="D6" s="2">
        <f t="shared" si="0"/>
        <v>12</v>
      </c>
      <c r="G6" t="s">
        <v>98</v>
      </c>
      <c r="H6" t="s">
        <v>60</v>
      </c>
      <c r="I6">
        <v>1</v>
      </c>
      <c r="J6" s="9">
        <v>12</v>
      </c>
      <c r="N6" s="9"/>
    </row>
    <row r="7" spans="1:14" x14ac:dyDescent="0.3">
      <c r="A7" t="s">
        <v>153</v>
      </c>
      <c r="B7">
        <v>1</v>
      </c>
      <c r="C7" s="2">
        <v>13</v>
      </c>
      <c r="D7" s="2">
        <f t="shared" si="0"/>
        <v>13</v>
      </c>
      <c r="G7" t="s">
        <v>175</v>
      </c>
      <c r="H7" t="s">
        <v>60</v>
      </c>
      <c r="I7">
        <v>1</v>
      </c>
      <c r="J7" s="9">
        <v>13</v>
      </c>
      <c r="N7" s="9"/>
    </row>
    <row r="8" spans="1:14" x14ac:dyDescent="0.3">
      <c r="A8" t="s">
        <v>239</v>
      </c>
      <c r="B8">
        <v>2</v>
      </c>
      <c r="C8" s="2">
        <v>10</v>
      </c>
      <c r="D8" s="2">
        <f t="shared" si="0"/>
        <v>20</v>
      </c>
      <c r="G8" t="s">
        <v>239</v>
      </c>
      <c r="H8" t="s">
        <v>60</v>
      </c>
      <c r="I8">
        <v>2</v>
      </c>
      <c r="J8" s="9">
        <v>20</v>
      </c>
      <c r="N8" s="9"/>
    </row>
    <row r="9" spans="1:14" x14ac:dyDescent="0.3">
      <c r="A9" t="s">
        <v>54</v>
      </c>
      <c r="B9">
        <v>1</v>
      </c>
      <c r="C9" s="2">
        <v>3</v>
      </c>
      <c r="D9" s="2">
        <f t="shared" si="0"/>
        <v>3</v>
      </c>
      <c r="G9" t="s">
        <v>54</v>
      </c>
      <c r="H9" t="s">
        <v>60</v>
      </c>
      <c r="I9">
        <v>1</v>
      </c>
      <c r="J9" s="9">
        <v>3</v>
      </c>
      <c r="N9" s="9"/>
    </row>
    <row r="10" spans="1:14" x14ac:dyDescent="0.3">
      <c r="A10" t="s">
        <v>50</v>
      </c>
      <c r="B10">
        <v>1</v>
      </c>
      <c r="C10" s="2">
        <v>7</v>
      </c>
      <c r="D10" s="2">
        <f t="shared" si="0"/>
        <v>7</v>
      </c>
      <c r="G10" t="s">
        <v>56</v>
      </c>
      <c r="H10" t="s">
        <v>59</v>
      </c>
      <c r="I10">
        <v>1</v>
      </c>
      <c r="J10" s="9">
        <v>7</v>
      </c>
      <c r="N10" s="9"/>
    </row>
    <row r="11" spans="1:14" x14ac:dyDescent="0.3">
      <c r="A11" t="s">
        <v>240</v>
      </c>
      <c r="B11">
        <v>1</v>
      </c>
      <c r="C11" s="2">
        <v>6</v>
      </c>
      <c r="D11" s="2">
        <f t="shared" si="0"/>
        <v>6</v>
      </c>
      <c r="G11" t="s">
        <v>56</v>
      </c>
      <c r="H11" t="s">
        <v>248</v>
      </c>
      <c r="I11">
        <v>1</v>
      </c>
      <c r="J11" s="9">
        <v>6</v>
      </c>
      <c r="N11" s="9"/>
    </row>
    <row r="12" spans="1:14" ht="15" thickBot="1" x14ac:dyDescent="0.35">
      <c r="A12" t="s">
        <v>241</v>
      </c>
      <c r="B12">
        <v>1</v>
      </c>
      <c r="C12" s="2">
        <v>7</v>
      </c>
      <c r="D12" s="8">
        <f t="shared" si="0"/>
        <v>7</v>
      </c>
      <c r="E12" s="11" t="s">
        <v>242</v>
      </c>
      <c r="G12" t="s">
        <v>56</v>
      </c>
      <c r="H12" t="s">
        <v>247</v>
      </c>
      <c r="I12">
        <v>1</v>
      </c>
      <c r="J12" s="10">
        <v>7</v>
      </c>
      <c r="N12" s="9"/>
    </row>
    <row r="13" spans="1:14" ht="15" thickTop="1" x14ac:dyDescent="0.3">
      <c r="D13" s="2">
        <f>SUM(D4:D12)</f>
        <v>77</v>
      </c>
      <c r="E13" s="9">
        <v>1.05</v>
      </c>
      <c r="J13" s="9">
        <f>SUM(J4:J12)</f>
        <v>77</v>
      </c>
      <c r="N13" s="9"/>
    </row>
    <row r="14" spans="1:14" x14ac:dyDescent="0.3">
      <c r="N14" s="9"/>
    </row>
    <row r="15" spans="1:14" x14ac:dyDescent="0.3">
      <c r="A15" t="s">
        <v>45</v>
      </c>
      <c r="B15">
        <v>1</v>
      </c>
      <c r="C15" s="2">
        <v>12</v>
      </c>
      <c r="D15" s="2">
        <f>B15*C15</f>
        <v>12</v>
      </c>
      <c r="G15" t="s">
        <v>77</v>
      </c>
      <c r="H15" t="s">
        <v>79</v>
      </c>
      <c r="I15">
        <v>1</v>
      </c>
      <c r="J15" s="9">
        <v>12</v>
      </c>
      <c r="N15" s="9"/>
    </row>
    <row r="16" spans="1:14" x14ac:dyDescent="0.3">
      <c r="A16" t="s">
        <v>162</v>
      </c>
      <c r="B16">
        <v>1</v>
      </c>
      <c r="C16" s="2">
        <v>12</v>
      </c>
      <c r="D16" s="2">
        <f t="shared" ref="D16:D35" si="1">B16*C16</f>
        <v>12</v>
      </c>
      <c r="G16" t="s">
        <v>77</v>
      </c>
      <c r="H16" t="s">
        <v>179</v>
      </c>
      <c r="I16">
        <v>1</v>
      </c>
      <c r="J16" s="9">
        <v>12</v>
      </c>
      <c r="N16" s="9"/>
    </row>
    <row r="17" spans="1:14" x14ac:dyDescent="0.3">
      <c r="A17" t="s">
        <v>148</v>
      </c>
      <c r="B17">
        <v>1</v>
      </c>
      <c r="C17" s="2">
        <v>9</v>
      </c>
      <c r="D17" s="2">
        <f t="shared" si="1"/>
        <v>9</v>
      </c>
      <c r="G17" t="s">
        <v>148</v>
      </c>
      <c r="H17" t="s">
        <v>60</v>
      </c>
      <c r="I17">
        <v>1</v>
      </c>
      <c r="J17" s="9">
        <v>9</v>
      </c>
      <c r="N17" s="9"/>
    </row>
    <row r="18" spans="1:14" x14ac:dyDescent="0.3">
      <c r="A18" t="s">
        <v>189</v>
      </c>
      <c r="B18">
        <v>1</v>
      </c>
      <c r="C18" s="2">
        <v>25</v>
      </c>
      <c r="D18" s="2">
        <f t="shared" si="1"/>
        <v>25</v>
      </c>
      <c r="G18" t="s">
        <v>68</v>
      </c>
      <c r="H18" t="s">
        <v>234</v>
      </c>
      <c r="I18">
        <v>1</v>
      </c>
      <c r="J18" s="9">
        <v>25</v>
      </c>
      <c r="N18" s="9"/>
    </row>
    <row r="19" spans="1:14" x14ac:dyDescent="0.3">
      <c r="A19" t="s">
        <v>24</v>
      </c>
      <c r="B19">
        <v>2</v>
      </c>
      <c r="C19" s="2">
        <v>12</v>
      </c>
      <c r="D19" s="2">
        <f t="shared" si="1"/>
        <v>24</v>
      </c>
      <c r="G19" t="s">
        <v>77</v>
      </c>
      <c r="H19" t="s">
        <v>80</v>
      </c>
      <c r="I19">
        <v>2</v>
      </c>
      <c r="J19" s="9">
        <v>24</v>
      </c>
      <c r="N19" s="9"/>
    </row>
    <row r="20" spans="1:14" x14ac:dyDescent="0.3">
      <c r="A20" t="s">
        <v>202</v>
      </c>
      <c r="B20">
        <v>1</v>
      </c>
      <c r="C20" s="2">
        <v>35</v>
      </c>
      <c r="D20" s="2">
        <f t="shared" si="1"/>
        <v>35</v>
      </c>
      <c r="G20" t="s">
        <v>235</v>
      </c>
      <c r="H20" t="s">
        <v>236</v>
      </c>
      <c r="I20">
        <v>1</v>
      </c>
      <c r="J20" s="9">
        <v>35</v>
      </c>
      <c r="N20" s="9"/>
    </row>
    <row r="21" spans="1:14" x14ac:dyDescent="0.3">
      <c r="A21" t="s">
        <v>89</v>
      </c>
      <c r="B21">
        <v>2</v>
      </c>
      <c r="C21" s="2">
        <v>8</v>
      </c>
      <c r="D21" s="2">
        <f t="shared" si="1"/>
        <v>16</v>
      </c>
      <c r="G21" t="s">
        <v>89</v>
      </c>
      <c r="H21" t="s">
        <v>60</v>
      </c>
      <c r="I21">
        <v>2</v>
      </c>
      <c r="J21" s="9">
        <v>16</v>
      </c>
      <c r="N21" s="9"/>
    </row>
    <row r="22" spans="1:14" x14ac:dyDescent="0.3">
      <c r="A22" t="s">
        <v>36</v>
      </c>
      <c r="B22">
        <v>1</v>
      </c>
      <c r="C22" s="2">
        <v>25</v>
      </c>
      <c r="D22" s="2">
        <f t="shared" si="1"/>
        <v>25</v>
      </c>
      <c r="G22" t="s">
        <v>36</v>
      </c>
      <c r="H22" t="s">
        <v>60</v>
      </c>
      <c r="I22">
        <v>1</v>
      </c>
      <c r="J22" s="9">
        <v>25</v>
      </c>
      <c r="N22" s="9"/>
    </row>
    <row r="23" spans="1:14" x14ac:dyDescent="0.3">
      <c r="A23" t="s">
        <v>121</v>
      </c>
      <c r="B23">
        <v>1</v>
      </c>
      <c r="C23" s="2">
        <v>7</v>
      </c>
      <c r="D23" s="2">
        <f t="shared" si="1"/>
        <v>7</v>
      </c>
      <c r="G23" t="s">
        <v>121</v>
      </c>
      <c r="H23" t="s">
        <v>60</v>
      </c>
      <c r="I23">
        <v>1</v>
      </c>
      <c r="J23" s="9">
        <v>7</v>
      </c>
      <c r="N23" s="9"/>
    </row>
    <row r="24" spans="1:14" x14ac:dyDescent="0.3">
      <c r="A24" t="s">
        <v>99</v>
      </c>
      <c r="B24">
        <v>1</v>
      </c>
      <c r="C24" s="2">
        <v>22</v>
      </c>
      <c r="D24" s="2">
        <f t="shared" si="1"/>
        <v>22</v>
      </c>
      <c r="G24" t="s">
        <v>99</v>
      </c>
      <c r="H24" t="s">
        <v>60</v>
      </c>
      <c r="I24">
        <v>1</v>
      </c>
      <c r="J24" s="9">
        <v>22</v>
      </c>
      <c r="N24" s="9"/>
    </row>
    <row r="25" spans="1:14" x14ac:dyDescent="0.3">
      <c r="A25" t="s">
        <v>33</v>
      </c>
      <c r="B25">
        <v>1</v>
      </c>
      <c r="C25" s="2">
        <v>14</v>
      </c>
      <c r="D25" s="2">
        <f t="shared" si="1"/>
        <v>14</v>
      </c>
      <c r="G25" t="s">
        <v>73</v>
      </c>
      <c r="H25" t="s">
        <v>74</v>
      </c>
      <c r="I25">
        <v>1</v>
      </c>
      <c r="J25" s="9">
        <v>14</v>
      </c>
      <c r="N25" s="9"/>
    </row>
    <row r="26" spans="1:14" x14ac:dyDescent="0.3">
      <c r="A26" t="s">
        <v>127</v>
      </c>
      <c r="B26">
        <v>1</v>
      </c>
      <c r="C26" s="2">
        <v>23</v>
      </c>
      <c r="D26" s="2">
        <f t="shared" si="1"/>
        <v>23</v>
      </c>
      <c r="G26" t="s">
        <v>21</v>
      </c>
      <c r="H26" t="s">
        <v>177</v>
      </c>
      <c r="I26">
        <v>2</v>
      </c>
      <c r="J26" s="9">
        <v>47</v>
      </c>
      <c r="N26" s="9"/>
    </row>
    <row r="27" spans="1:14" x14ac:dyDescent="0.3">
      <c r="A27" t="s">
        <v>95</v>
      </c>
      <c r="B27">
        <v>1</v>
      </c>
      <c r="C27" s="2">
        <v>12</v>
      </c>
      <c r="D27" s="2">
        <f t="shared" si="1"/>
        <v>12</v>
      </c>
      <c r="G27" t="s">
        <v>77</v>
      </c>
      <c r="H27" t="s">
        <v>81</v>
      </c>
      <c r="I27">
        <v>3</v>
      </c>
      <c r="J27" s="9">
        <v>38</v>
      </c>
      <c r="N27" s="9"/>
    </row>
    <row r="28" spans="1:14" x14ac:dyDescent="0.3">
      <c r="A28" t="s">
        <v>223</v>
      </c>
      <c r="B28">
        <v>1</v>
      </c>
      <c r="C28" s="2">
        <v>24</v>
      </c>
      <c r="D28" s="2">
        <f t="shared" si="1"/>
        <v>24</v>
      </c>
      <c r="G28" t="s">
        <v>25</v>
      </c>
      <c r="N28" s="9"/>
    </row>
    <row r="29" spans="1:14" x14ac:dyDescent="0.3">
      <c r="A29" t="s">
        <v>26</v>
      </c>
      <c r="B29">
        <v>2</v>
      </c>
      <c r="C29" s="2">
        <v>13</v>
      </c>
      <c r="D29" s="2">
        <f t="shared" si="1"/>
        <v>26</v>
      </c>
      <c r="G29" t="s">
        <v>25</v>
      </c>
      <c r="N29" s="9"/>
    </row>
    <row r="30" spans="1:14" x14ac:dyDescent="0.3">
      <c r="A30" t="s">
        <v>96</v>
      </c>
      <c r="B30">
        <v>1</v>
      </c>
      <c r="C30" s="2">
        <v>10</v>
      </c>
      <c r="D30" s="2">
        <f t="shared" si="1"/>
        <v>10</v>
      </c>
      <c r="G30" t="s">
        <v>96</v>
      </c>
      <c r="H30" t="s">
        <v>60</v>
      </c>
      <c r="I30">
        <v>1</v>
      </c>
      <c r="J30" s="9">
        <v>10</v>
      </c>
      <c r="N30" s="9"/>
    </row>
    <row r="31" spans="1:14" x14ac:dyDescent="0.3">
      <c r="A31" t="s">
        <v>155</v>
      </c>
      <c r="B31">
        <v>1</v>
      </c>
      <c r="C31" s="2">
        <v>14</v>
      </c>
      <c r="D31" s="2">
        <f t="shared" si="1"/>
        <v>14</v>
      </c>
      <c r="G31" t="s">
        <v>155</v>
      </c>
      <c r="H31" t="s">
        <v>60</v>
      </c>
      <c r="I31">
        <v>1</v>
      </c>
      <c r="J31" s="9">
        <v>14</v>
      </c>
      <c r="N31" s="9"/>
    </row>
    <row r="32" spans="1:14" x14ac:dyDescent="0.3">
      <c r="A32" t="s">
        <v>156</v>
      </c>
      <c r="B32">
        <v>1</v>
      </c>
      <c r="C32" s="2">
        <v>18</v>
      </c>
      <c r="D32" s="2">
        <f t="shared" si="1"/>
        <v>18</v>
      </c>
      <c r="E32" t="s">
        <v>243</v>
      </c>
      <c r="G32" t="s">
        <v>178</v>
      </c>
      <c r="H32" t="s">
        <v>182</v>
      </c>
      <c r="I32">
        <v>1</v>
      </c>
      <c r="J32" s="9">
        <v>18</v>
      </c>
      <c r="N32" s="9"/>
    </row>
    <row r="33" spans="1:10" x14ac:dyDescent="0.3">
      <c r="A33" t="s">
        <v>210</v>
      </c>
      <c r="B33">
        <v>1</v>
      </c>
      <c r="C33" s="2">
        <v>17</v>
      </c>
      <c r="D33" s="2">
        <f t="shared" si="1"/>
        <v>17</v>
      </c>
      <c r="E33" t="s">
        <v>244</v>
      </c>
      <c r="G33" t="s">
        <v>66</v>
      </c>
      <c r="H33" t="s">
        <v>233</v>
      </c>
      <c r="I33">
        <v>1</v>
      </c>
      <c r="J33" s="9">
        <v>17</v>
      </c>
    </row>
    <row r="34" spans="1:10" x14ac:dyDescent="0.3">
      <c r="A34" t="s">
        <v>245</v>
      </c>
      <c r="B34">
        <v>1</v>
      </c>
      <c r="C34" s="2">
        <v>7</v>
      </c>
      <c r="D34" s="2">
        <f t="shared" si="1"/>
        <v>7</v>
      </c>
      <c r="E34" t="s">
        <v>242</v>
      </c>
      <c r="G34" t="s">
        <v>249</v>
      </c>
      <c r="H34" t="s">
        <v>250</v>
      </c>
      <c r="I34">
        <v>1</v>
      </c>
      <c r="J34" s="9">
        <v>7</v>
      </c>
    </row>
    <row r="35" spans="1:10" ht="15" thickBot="1" x14ac:dyDescent="0.35">
      <c r="A35" t="s">
        <v>217</v>
      </c>
      <c r="B35">
        <v>1</v>
      </c>
      <c r="C35" s="2">
        <v>7</v>
      </c>
      <c r="D35" s="8">
        <f t="shared" si="1"/>
        <v>7</v>
      </c>
      <c r="E35" s="11" t="s">
        <v>242</v>
      </c>
      <c r="G35" t="s">
        <v>237</v>
      </c>
      <c r="H35" t="s">
        <v>119</v>
      </c>
      <c r="I35">
        <v>1</v>
      </c>
      <c r="J35" s="10">
        <v>7</v>
      </c>
    </row>
    <row r="36" spans="1:10" ht="15" thickTop="1" x14ac:dyDescent="0.3">
      <c r="D36" s="2">
        <f>SUM(D15:D35)</f>
        <v>359</v>
      </c>
      <c r="E36" s="9">
        <v>7.35</v>
      </c>
      <c r="J36" s="9">
        <f>SUM(J15:J35)</f>
        <v>359</v>
      </c>
    </row>
    <row r="38" spans="1:10" ht="15" thickBot="1" x14ac:dyDescent="0.35">
      <c r="A38" t="s">
        <v>211</v>
      </c>
      <c r="B38">
        <v>1</v>
      </c>
      <c r="C38" s="2">
        <v>15</v>
      </c>
      <c r="D38" s="8">
        <f>B38*C38</f>
        <v>15</v>
      </c>
      <c r="E38" s="11" t="s">
        <v>246</v>
      </c>
      <c r="G38" t="s">
        <v>211</v>
      </c>
      <c r="H38" t="s">
        <v>60</v>
      </c>
      <c r="I38">
        <v>1</v>
      </c>
      <c r="J38" s="10">
        <v>15</v>
      </c>
    </row>
    <row r="39" spans="1:10" ht="15" thickTop="1" x14ac:dyDescent="0.3">
      <c r="D39" s="2">
        <f>D38</f>
        <v>15</v>
      </c>
      <c r="E39" s="9">
        <v>2.25</v>
      </c>
      <c r="J39" s="9">
        <f>J38</f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4C69B-A580-4A3D-924F-2B36A14BF994}">
  <dimension ref="A1:N57"/>
  <sheetViews>
    <sheetView workbookViewId="0"/>
  </sheetViews>
  <sheetFormatPr defaultRowHeight="14.4" x14ac:dyDescent="0.3"/>
  <cols>
    <col min="1" max="1" width="28.6640625" bestFit="1" customWidth="1"/>
    <col min="2" max="2" width="6.109375" bestFit="1" customWidth="1"/>
    <col min="3" max="4" width="7.5546875" style="2" bestFit="1" customWidth="1"/>
    <col min="5" max="5" width="11.21875" customWidth="1"/>
  </cols>
  <sheetData>
    <row r="1" spans="1:14" ht="15" thickBot="1" x14ac:dyDescent="0.35">
      <c r="B1" s="2"/>
      <c r="E1" s="3" t="s">
        <v>0</v>
      </c>
      <c r="F1" s="4">
        <f>D17+D48+D51+D54+D57</f>
        <v>940</v>
      </c>
    </row>
    <row r="2" spans="1:14" x14ac:dyDescent="0.3">
      <c r="B2" s="1"/>
      <c r="G2" t="s">
        <v>1</v>
      </c>
    </row>
    <row r="3" spans="1:14" x14ac:dyDescent="0.3">
      <c r="A3" s="3" t="s">
        <v>2</v>
      </c>
      <c r="B3" s="5" t="s">
        <v>4</v>
      </c>
      <c r="C3" s="6" t="s">
        <v>5</v>
      </c>
      <c r="D3" s="6" t="s">
        <v>6</v>
      </c>
      <c r="E3" s="6" t="s">
        <v>7</v>
      </c>
      <c r="F3" s="6"/>
      <c r="G3" t="s">
        <v>8</v>
      </c>
      <c r="H3" t="s">
        <v>9</v>
      </c>
      <c r="I3" t="s">
        <v>10</v>
      </c>
      <c r="J3" t="s">
        <v>11</v>
      </c>
    </row>
    <row r="4" spans="1:14" x14ac:dyDescent="0.3">
      <c r="A4" t="s">
        <v>145</v>
      </c>
      <c r="B4">
        <v>3</v>
      </c>
      <c r="C4" s="2">
        <v>7</v>
      </c>
      <c r="D4" s="2">
        <f>B4*C4</f>
        <v>21</v>
      </c>
      <c r="G4" t="s">
        <v>61</v>
      </c>
      <c r="H4" t="s">
        <v>174</v>
      </c>
      <c r="I4">
        <v>3</v>
      </c>
      <c r="J4" s="9">
        <v>21</v>
      </c>
      <c r="N4" s="9"/>
    </row>
    <row r="5" spans="1:14" x14ac:dyDescent="0.3">
      <c r="A5" t="s">
        <v>32</v>
      </c>
      <c r="B5">
        <v>2</v>
      </c>
      <c r="C5" s="2">
        <v>4</v>
      </c>
      <c r="D5" s="2">
        <f t="shared" ref="D5:D16" si="0">B5*C5</f>
        <v>8</v>
      </c>
      <c r="G5" t="s">
        <v>32</v>
      </c>
      <c r="H5" t="s">
        <v>64</v>
      </c>
      <c r="I5">
        <v>2</v>
      </c>
      <c r="J5" s="9">
        <v>8</v>
      </c>
      <c r="N5" s="9"/>
    </row>
    <row r="6" spans="1:14" x14ac:dyDescent="0.3">
      <c r="A6" t="s">
        <v>124</v>
      </c>
      <c r="B6">
        <v>5</v>
      </c>
      <c r="C6" s="2">
        <v>2</v>
      </c>
      <c r="D6" s="2">
        <f t="shared" si="0"/>
        <v>10</v>
      </c>
      <c r="G6" t="s">
        <v>63</v>
      </c>
      <c r="H6" t="s">
        <v>124</v>
      </c>
      <c r="I6">
        <v>5</v>
      </c>
      <c r="J6" s="9">
        <v>10</v>
      </c>
      <c r="N6" s="9"/>
    </row>
    <row r="7" spans="1:14" x14ac:dyDescent="0.3">
      <c r="A7" t="s">
        <v>20</v>
      </c>
      <c r="B7">
        <v>1</v>
      </c>
      <c r="C7" s="2">
        <v>2</v>
      </c>
      <c r="D7" s="2">
        <f t="shared" si="0"/>
        <v>2</v>
      </c>
      <c r="G7" t="s">
        <v>63</v>
      </c>
      <c r="H7" t="s">
        <v>20</v>
      </c>
      <c r="I7">
        <v>1</v>
      </c>
      <c r="J7" s="9">
        <v>2</v>
      </c>
      <c r="N7" s="9"/>
    </row>
    <row r="8" spans="1:14" x14ac:dyDescent="0.3">
      <c r="A8" t="s">
        <v>54</v>
      </c>
      <c r="B8">
        <v>4</v>
      </c>
      <c r="C8" s="2">
        <v>3</v>
      </c>
      <c r="D8" s="2">
        <f t="shared" si="0"/>
        <v>12</v>
      </c>
      <c r="G8" t="s">
        <v>54</v>
      </c>
      <c r="H8" t="s">
        <v>60</v>
      </c>
      <c r="I8">
        <v>4</v>
      </c>
      <c r="J8" s="9">
        <v>12</v>
      </c>
      <c r="N8" s="9"/>
    </row>
    <row r="9" spans="1:14" x14ac:dyDescent="0.3">
      <c r="A9" t="s">
        <v>161</v>
      </c>
      <c r="B9">
        <v>2</v>
      </c>
      <c r="C9" s="2">
        <v>15</v>
      </c>
      <c r="D9" s="2">
        <f t="shared" si="0"/>
        <v>30</v>
      </c>
      <c r="E9" t="s">
        <v>257</v>
      </c>
      <c r="G9" t="s">
        <v>161</v>
      </c>
      <c r="H9" t="s">
        <v>60</v>
      </c>
      <c r="I9">
        <v>2</v>
      </c>
      <c r="J9" s="9">
        <v>30</v>
      </c>
      <c r="N9" s="9"/>
    </row>
    <row r="10" spans="1:14" x14ac:dyDescent="0.3">
      <c r="A10" t="s">
        <v>188</v>
      </c>
      <c r="B10">
        <v>1</v>
      </c>
      <c r="C10" s="2">
        <v>7</v>
      </c>
      <c r="D10" s="2">
        <f t="shared" si="0"/>
        <v>7</v>
      </c>
      <c r="G10" t="s">
        <v>56</v>
      </c>
      <c r="H10" t="s">
        <v>188</v>
      </c>
      <c r="I10">
        <v>1</v>
      </c>
      <c r="J10" s="9">
        <v>7</v>
      </c>
      <c r="N10" s="9"/>
    </row>
    <row r="11" spans="1:14" x14ac:dyDescent="0.3">
      <c r="A11" t="s">
        <v>154</v>
      </c>
      <c r="B11">
        <v>1</v>
      </c>
      <c r="C11" s="2">
        <v>6</v>
      </c>
      <c r="D11" s="2">
        <f t="shared" si="0"/>
        <v>6</v>
      </c>
      <c r="E11" t="s">
        <v>256</v>
      </c>
      <c r="G11" t="s">
        <v>154</v>
      </c>
      <c r="H11" t="s">
        <v>60</v>
      </c>
      <c r="I11">
        <v>1</v>
      </c>
      <c r="J11" s="9">
        <v>6</v>
      </c>
      <c r="N11" s="9"/>
    </row>
    <row r="12" spans="1:14" x14ac:dyDescent="0.3">
      <c r="A12" t="s">
        <v>19</v>
      </c>
      <c r="B12">
        <v>1</v>
      </c>
      <c r="C12" s="2">
        <v>2</v>
      </c>
      <c r="D12" s="2">
        <f t="shared" si="0"/>
        <v>2</v>
      </c>
      <c r="E12" t="s">
        <v>264</v>
      </c>
      <c r="G12" t="s">
        <v>63</v>
      </c>
      <c r="H12" t="s">
        <v>19</v>
      </c>
      <c r="I12">
        <v>1</v>
      </c>
      <c r="J12" s="9">
        <v>2</v>
      </c>
      <c r="N12" s="9"/>
    </row>
    <row r="13" spans="1:14" x14ac:dyDescent="0.3">
      <c r="A13" t="s">
        <v>265</v>
      </c>
      <c r="B13">
        <v>1</v>
      </c>
      <c r="C13" s="2">
        <v>5</v>
      </c>
      <c r="D13" s="2">
        <f t="shared" si="0"/>
        <v>5</v>
      </c>
      <c r="G13" t="s">
        <v>56</v>
      </c>
      <c r="H13" t="s">
        <v>265</v>
      </c>
      <c r="I13">
        <v>1</v>
      </c>
      <c r="J13" s="9">
        <v>5</v>
      </c>
      <c r="N13" s="9"/>
    </row>
    <row r="14" spans="1:14" x14ac:dyDescent="0.3">
      <c r="A14" t="s">
        <v>28</v>
      </c>
      <c r="B14">
        <v>2</v>
      </c>
      <c r="C14" s="2">
        <v>7</v>
      </c>
      <c r="D14" s="2">
        <f t="shared" si="0"/>
        <v>14</v>
      </c>
      <c r="G14" t="s">
        <v>56</v>
      </c>
      <c r="H14" t="s">
        <v>58</v>
      </c>
      <c r="I14">
        <v>2</v>
      </c>
      <c r="J14" s="9">
        <v>14</v>
      </c>
      <c r="N14" s="9"/>
    </row>
    <row r="15" spans="1:14" x14ac:dyDescent="0.3">
      <c r="A15" t="s">
        <v>232</v>
      </c>
      <c r="B15">
        <v>1</v>
      </c>
      <c r="C15" s="2">
        <v>5</v>
      </c>
      <c r="D15" s="2">
        <f t="shared" si="0"/>
        <v>5</v>
      </c>
      <c r="G15" t="s">
        <v>56</v>
      </c>
      <c r="H15" t="s">
        <v>232</v>
      </c>
      <c r="I15">
        <v>1</v>
      </c>
      <c r="J15" s="9">
        <v>5</v>
      </c>
      <c r="N15" s="9"/>
    </row>
    <row r="16" spans="1:14" ht="15" thickBot="1" x14ac:dyDescent="0.35">
      <c r="A16" t="s">
        <v>266</v>
      </c>
      <c r="B16">
        <v>1</v>
      </c>
      <c r="C16" s="2">
        <v>7</v>
      </c>
      <c r="D16" s="8">
        <f t="shared" si="0"/>
        <v>7</v>
      </c>
      <c r="E16" s="11"/>
      <c r="G16" t="s">
        <v>61</v>
      </c>
      <c r="H16" t="s">
        <v>266</v>
      </c>
      <c r="I16">
        <v>1</v>
      </c>
      <c r="J16" s="10">
        <v>7</v>
      </c>
      <c r="N16" s="9"/>
    </row>
    <row r="17" spans="1:14" ht="15" thickTop="1" x14ac:dyDescent="0.3">
      <c r="D17" s="2">
        <f>SUM(D4:D16)</f>
        <v>129</v>
      </c>
      <c r="E17" s="9">
        <v>2.9</v>
      </c>
      <c r="J17" s="9">
        <f>SUM(J4:J16)</f>
        <v>129</v>
      </c>
      <c r="N17" s="9"/>
    </row>
    <row r="18" spans="1:14" x14ac:dyDescent="0.3">
      <c r="N18" s="9"/>
    </row>
    <row r="19" spans="1:14" x14ac:dyDescent="0.3">
      <c r="A19" t="s">
        <v>29</v>
      </c>
      <c r="B19">
        <v>1</v>
      </c>
      <c r="C19" s="2">
        <v>15</v>
      </c>
      <c r="D19" s="2">
        <f>B19*C19</f>
        <v>15</v>
      </c>
      <c r="F19" t="s">
        <v>251</v>
      </c>
      <c r="G19" t="s">
        <v>66</v>
      </c>
      <c r="H19" t="s">
        <v>67</v>
      </c>
      <c r="I19">
        <v>1</v>
      </c>
      <c r="J19" s="9">
        <v>15</v>
      </c>
      <c r="N19" s="9"/>
    </row>
    <row r="20" spans="1:14" x14ac:dyDescent="0.3">
      <c r="A20" t="s">
        <v>24</v>
      </c>
      <c r="B20">
        <v>1</v>
      </c>
      <c r="C20" s="2">
        <v>12</v>
      </c>
      <c r="D20" s="2">
        <f t="shared" ref="D20:D47" si="1">B20*C20</f>
        <v>12</v>
      </c>
      <c r="F20" t="s">
        <v>252</v>
      </c>
      <c r="G20" t="s">
        <v>77</v>
      </c>
      <c r="H20" t="s">
        <v>80</v>
      </c>
      <c r="I20">
        <v>1</v>
      </c>
      <c r="J20" s="9">
        <v>12</v>
      </c>
      <c r="N20" s="9"/>
    </row>
    <row r="21" spans="1:14" x14ac:dyDescent="0.3">
      <c r="A21" t="s">
        <v>23</v>
      </c>
      <c r="B21">
        <v>1</v>
      </c>
      <c r="C21" s="2">
        <v>13</v>
      </c>
      <c r="D21" s="2">
        <f t="shared" si="1"/>
        <v>13</v>
      </c>
      <c r="F21" t="s">
        <v>253</v>
      </c>
      <c r="G21" t="s">
        <v>77</v>
      </c>
      <c r="H21" t="s">
        <v>79</v>
      </c>
      <c r="I21">
        <v>2</v>
      </c>
      <c r="J21" s="9">
        <v>25</v>
      </c>
      <c r="N21" s="9"/>
    </row>
    <row r="22" spans="1:14" x14ac:dyDescent="0.3">
      <c r="A22" t="s">
        <v>254</v>
      </c>
      <c r="B22">
        <v>1</v>
      </c>
      <c r="C22" s="2">
        <v>23</v>
      </c>
      <c r="D22" s="2">
        <f t="shared" si="1"/>
        <v>23</v>
      </c>
      <c r="G22" t="s">
        <v>21</v>
      </c>
      <c r="H22" t="s">
        <v>67</v>
      </c>
      <c r="I22">
        <v>1</v>
      </c>
      <c r="J22" s="9">
        <v>23</v>
      </c>
      <c r="N22" s="9"/>
    </row>
    <row r="23" spans="1:14" x14ac:dyDescent="0.3">
      <c r="A23" t="s">
        <v>45</v>
      </c>
      <c r="B23">
        <v>1</v>
      </c>
      <c r="C23" s="2">
        <v>12</v>
      </c>
      <c r="D23" s="2">
        <f t="shared" si="1"/>
        <v>12</v>
      </c>
      <c r="G23" t="s">
        <v>25</v>
      </c>
      <c r="N23" s="9"/>
    </row>
    <row r="24" spans="1:14" x14ac:dyDescent="0.3">
      <c r="A24" t="s">
        <v>102</v>
      </c>
      <c r="B24">
        <v>1</v>
      </c>
      <c r="C24" s="2">
        <v>17</v>
      </c>
      <c r="D24" s="2">
        <f t="shared" si="1"/>
        <v>17</v>
      </c>
      <c r="G24" t="s">
        <v>117</v>
      </c>
      <c r="H24" t="s">
        <v>60</v>
      </c>
      <c r="I24">
        <v>2</v>
      </c>
      <c r="J24" s="9">
        <v>37</v>
      </c>
      <c r="N24" s="9"/>
    </row>
    <row r="25" spans="1:14" x14ac:dyDescent="0.3">
      <c r="A25" t="s">
        <v>132</v>
      </c>
      <c r="B25">
        <v>1</v>
      </c>
      <c r="C25" s="2">
        <v>13</v>
      </c>
      <c r="D25" s="2">
        <f t="shared" si="1"/>
        <v>13</v>
      </c>
      <c r="G25" t="s">
        <v>77</v>
      </c>
      <c r="H25" t="s">
        <v>180</v>
      </c>
      <c r="I25">
        <v>1</v>
      </c>
      <c r="J25" s="9">
        <v>13</v>
      </c>
      <c r="N25" s="9"/>
    </row>
    <row r="26" spans="1:14" x14ac:dyDescent="0.3">
      <c r="A26" t="s">
        <v>189</v>
      </c>
      <c r="B26">
        <v>1</v>
      </c>
      <c r="C26" s="2">
        <v>25</v>
      </c>
      <c r="D26" s="2">
        <f t="shared" si="1"/>
        <v>25</v>
      </c>
      <c r="G26" t="s">
        <v>68</v>
      </c>
      <c r="H26" t="s">
        <v>234</v>
      </c>
      <c r="I26">
        <v>1</v>
      </c>
      <c r="J26" s="9">
        <v>25</v>
      </c>
      <c r="N26" s="9"/>
    </row>
    <row r="27" spans="1:14" x14ac:dyDescent="0.3">
      <c r="A27" t="s">
        <v>33</v>
      </c>
      <c r="B27">
        <v>4</v>
      </c>
      <c r="C27" s="2">
        <v>14</v>
      </c>
      <c r="D27" s="2">
        <f t="shared" si="1"/>
        <v>56</v>
      </c>
      <c r="E27" t="s">
        <v>259</v>
      </c>
      <c r="G27" t="s">
        <v>73</v>
      </c>
      <c r="H27" t="s">
        <v>74</v>
      </c>
      <c r="I27">
        <v>4</v>
      </c>
      <c r="J27" s="9">
        <v>56</v>
      </c>
      <c r="N27" s="9"/>
    </row>
    <row r="28" spans="1:14" x14ac:dyDescent="0.3">
      <c r="A28" t="s">
        <v>216</v>
      </c>
      <c r="B28">
        <v>1</v>
      </c>
      <c r="C28" s="2">
        <v>15</v>
      </c>
      <c r="D28" s="2">
        <f t="shared" si="1"/>
        <v>15</v>
      </c>
      <c r="G28" t="s">
        <v>66</v>
      </c>
      <c r="H28" t="s">
        <v>72</v>
      </c>
      <c r="I28">
        <v>1</v>
      </c>
      <c r="J28" s="9">
        <v>15</v>
      </c>
      <c r="N28" s="9"/>
    </row>
    <row r="29" spans="1:14" x14ac:dyDescent="0.3">
      <c r="A29" t="s">
        <v>36</v>
      </c>
      <c r="B29">
        <v>2</v>
      </c>
      <c r="C29" s="2">
        <v>25</v>
      </c>
      <c r="D29" s="2">
        <f t="shared" si="1"/>
        <v>50</v>
      </c>
      <c r="G29" t="s">
        <v>36</v>
      </c>
      <c r="H29" t="s">
        <v>60</v>
      </c>
      <c r="I29">
        <v>2</v>
      </c>
      <c r="J29" s="9">
        <v>50</v>
      </c>
      <c r="N29" s="9"/>
    </row>
    <row r="30" spans="1:14" x14ac:dyDescent="0.3">
      <c r="A30" t="s">
        <v>89</v>
      </c>
      <c r="B30">
        <v>1</v>
      </c>
      <c r="C30" s="2">
        <v>8</v>
      </c>
      <c r="D30" s="2">
        <f t="shared" si="1"/>
        <v>8</v>
      </c>
      <c r="G30" t="s">
        <v>89</v>
      </c>
      <c r="H30" t="s">
        <v>60</v>
      </c>
      <c r="I30">
        <v>1</v>
      </c>
      <c r="J30" s="9">
        <v>8</v>
      </c>
      <c r="N30" s="9"/>
    </row>
    <row r="31" spans="1:14" x14ac:dyDescent="0.3">
      <c r="A31" t="s">
        <v>255</v>
      </c>
      <c r="B31">
        <v>4</v>
      </c>
      <c r="C31" s="2">
        <v>12</v>
      </c>
      <c r="D31" s="2">
        <f t="shared" si="1"/>
        <v>48</v>
      </c>
      <c r="G31" t="s">
        <v>66</v>
      </c>
      <c r="H31" t="s">
        <v>270</v>
      </c>
      <c r="I31">
        <v>4</v>
      </c>
      <c r="J31" s="9">
        <v>48</v>
      </c>
      <c r="N31" s="9"/>
    </row>
    <row r="32" spans="1:14" x14ac:dyDescent="0.3">
      <c r="A32" t="s">
        <v>99</v>
      </c>
      <c r="B32">
        <v>1</v>
      </c>
      <c r="C32" s="2">
        <v>22</v>
      </c>
      <c r="D32" s="2">
        <f t="shared" si="1"/>
        <v>22</v>
      </c>
      <c r="G32" t="s">
        <v>99</v>
      </c>
      <c r="H32" t="s">
        <v>60</v>
      </c>
      <c r="I32">
        <v>1</v>
      </c>
      <c r="J32" s="9">
        <v>22</v>
      </c>
      <c r="N32" s="9"/>
    </row>
    <row r="33" spans="1:14" x14ac:dyDescent="0.3">
      <c r="A33" t="s">
        <v>42</v>
      </c>
      <c r="B33">
        <v>1</v>
      </c>
      <c r="C33" s="2">
        <v>25</v>
      </c>
      <c r="D33" s="2">
        <f t="shared" si="1"/>
        <v>25</v>
      </c>
      <c r="G33" t="s">
        <v>76</v>
      </c>
      <c r="H33" t="s">
        <v>60</v>
      </c>
      <c r="I33">
        <v>1</v>
      </c>
      <c r="J33" s="9">
        <v>25</v>
      </c>
      <c r="N33" s="9"/>
    </row>
    <row r="34" spans="1:14" x14ac:dyDescent="0.3">
      <c r="A34" t="s">
        <v>198</v>
      </c>
      <c r="B34">
        <v>1</v>
      </c>
      <c r="C34" s="2">
        <v>23</v>
      </c>
      <c r="D34" s="2">
        <f t="shared" si="1"/>
        <v>23</v>
      </c>
      <c r="G34" t="s">
        <v>21</v>
      </c>
      <c r="H34" t="s">
        <v>233</v>
      </c>
      <c r="I34">
        <v>1</v>
      </c>
      <c r="J34" s="9">
        <v>23</v>
      </c>
      <c r="N34" s="9"/>
    </row>
    <row r="35" spans="1:14" x14ac:dyDescent="0.3">
      <c r="A35" t="s">
        <v>162</v>
      </c>
      <c r="B35">
        <v>4</v>
      </c>
      <c r="C35" s="2">
        <v>12</v>
      </c>
      <c r="D35" s="2">
        <f t="shared" si="1"/>
        <v>48</v>
      </c>
      <c r="E35" t="s">
        <v>258</v>
      </c>
      <c r="G35" t="s">
        <v>77</v>
      </c>
      <c r="H35" t="s">
        <v>179</v>
      </c>
      <c r="I35">
        <v>5</v>
      </c>
      <c r="J35" s="9">
        <v>61</v>
      </c>
      <c r="N35" s="9"/>
    </row>
    <row r="36" spans="1:14" x14ac:dyDescent="0.3">
      <c r="A36" t="s">
        <v>126</v>
      </c>
      <c r="B36">
        <v>1</v>
      </c>
      <c r="C36" s="2">
        <v>20</v>
      </c>
      <c r="D36" s="2">
        <f t="shared" si="1"/>
        <v>20</v>
      </c>
      <c r="F36" t="s">
        <v>170</v>
      </c>
      <c r="G36" t="s">
        <v>25</v>
      </c>
      <c r="N36" s="9"/>
    </row>
    <row r="37" spans="1:14" x14ac:dyDescent="0.3">
      <c r="A37" t="s">
        <v>18</v>
      </c>
      <c r="B37">
        <v>1</v>
      </c>
      <c r="C37" s="2">
        <v>12</v>
      </c>
      <c r="D37" s="2">
        <f t="shared" si="1"/>
        <v>12</v>
      </c>
      <c r="G37" t="s">
        <v>77</v>
      </c>
      <c r="H37" t="s">
        <v>82</v>
      </c>
      <c r="I37">
        <v>1</v>
      </c>
      <c r="J37" s="9">
        <v>12</v>
      </c>
      <c r="N37" s="9"/>
    </row>
    <row r="38" spans="1:14" x14ac:dyDescent="0.3">
      <c r="A38" t="s">
        <v>105</v>
      </c>
      <c r="B38">
        <v>1</v>
      </c>
      <c r="C38" s="2">
        <v>12</v>
      </c>
      <c r="D38" s="2">
        <f t="shared" si="1"/>
        <v>12</v>
      </c>
      <c r="E38" t="s">
        <v>260</v>
      </c>
      <c r="G38" t="s">
        <v>105</v>
      </c>
      <c r="H38" t="s">
        <v>60</v>
      </c>
      <c r="I38">
        <v>1</v>
      </c>
      <c r="J38" s="9">
        <v>12</v>
      </c>
      <c r="N38" s="9"/>
    </row>
    <row r="39" spans="1:14" x14ac:dyDescent="0.3">
      <c r="A39" t="s">
        <v>165</v>
      </c>
      <c r="B39">
        <v>1</v>
      </c>
      <c r="C39" s="2">
        <v>11</v>
      </c>
      <c r="D39" s="2">
        <f t="shared" si="1"/>
        <v>11</v>
      </c>
      <c r="E39" t="s">
        <v>261</v>
      </c>
      <c r="G39" t="s">
        <v>165</v>
      </c>
      <c r="H39" t="s">
        <v>60</v>
      </c>
      <c r="I39">
        <v>1</v>
      </c>
      <c r="J39" s="9">
        <v>11</v>
      </c>
      <c r="N39" s="9"/>
    </row>
    <row r="40" spans="1:14" x14ac:dyDescent="0.3">
      <c r="A40" t="s">
        <v>136</v>
      </c>
      <c r="B40">
        <v>1</v>
      </c>
      <c r="C40" s="2">
        <v>13</v>
      </c>
      <c r="D40" s="2">
        <f t="shared" si="1"/>
        <v>13</v>
      </c>
      <c r="E40" t="s">
        <v>262</v>
      </c>
      <c r="G40" t="s">
        <v>25</v>
      </c>
      <c r="N40" s="9"/>
    </row>
    <row r="41" spans="1:14" x14ac:dyDescent="0.3">
      <c r="A41" t="s">
        <v>127</v>
      </c>
      <c r="B41">
        <v>1</v>
      </c>
      <c r="C41" s="2">
        <v>23</v>
      </c>
      <c r="D41" s="2">
        <f t="shared" si="1"/>
        <v>23</v>
      </c>
      <c r="E41" t="s">
        <v>128</v>
      </c>
      <c r="G41" t="s">
        <v>21</v>
      </c>
      <c r="H41" t="s">
        <v>177</v>
      </c>
      <c r="I41">
        <v>1</v>
      </c>
      <c r="J41" s="9">
        <v>23</v>
      </c>
      <c r="N41" s="9"/>
    </row>
    <row r="42" spans="1:14" x14ac:dyDescent="0.3">
      <c r="A42" t="s">
        <v>26</v>
      </c>
      <c r="B42">
        <v>1</v>
      </c>
      <c r="C42" s="2">
        <v>13</v>
      </c>
      <c r="D42" s="2">
        <f t="shared" si="1"/>
        <v>13</v>
      </c>
      <c r="E42" t="s">
        <v>262</v>
      </c>
      <c r="G42" t="s">
        <v>77</v>
      </c>
      <c r="H42" t="s">
        <v>81</v>
      </c>
      <c r="I42">
        <v>1</v>
      </c>
      <c r="J42" s="9">
        <v>13</v>
      </c>
      <c r="N42" s="9"/>
    </row>
    <row r="43" spans="1:14" x14ac:dyDescent="0.3">
      <c r="A43" t="s">
        <v>43</v>
      </c>
      <c r="B43">
        <v>1</v>
      </c>
      <c r="C43" s="2">
        <v>7</v>
      </c>
      <c r="D43" s="2">
        <f t="shared" si="1"/>
        <v>7</v>
      </c>
      <c r="E43" t="s">
        <v>263</v>
      </c>
      <c r="G43" t="s">
        <v>83</v>
      </c>
      <c r="H43" t="s">
        <v>84</v>
      </c>
      <c r="I43">
        <v>1</v>
      </c>
      <c r="J43" s="9">
        <v>7</v>
      </c>
      <c r="N43" s="9"/>
    </row>
    <row r="44" spans="1:14" x14ac:dyDescent="0.3">
      <c r="A44" t="s">
        <v>121</v>
      </c>
      <c r="B44">
        <v>1</v>
      </c>
      <c r="C44" s="2">
        <v>7</v>
      </c>
      <c r="D44" s="2">
        <f t="shared" si="1"/>
        <v>7</v>
      </c>
      <c r="E44" t="s">
        <v>263</v>
      </c>
      <c r="G44" t="s">
        <v>121</v>
      </c>
      <c r="H44" t="s">
        <v>60</v>
      </c>
      <c r="I44">
        <v>1</v>
      </c>
      <c r="J44" s="9">
        <v>7</v>
      </c>
      <c r="N44" s="9"/>
    </row>
    <row r="45" spans="1:14" x14ac:dyDescent="0.3">
      <c r="A45" t="s">
        <v>92</v>
      </c>
      <c r="B45">
        <v>1</v>
      </c>
      <c r="C45" s="2">
        <v>17</v>
      </c>
      <c r="D45" s="2">
        <f t="shared" si="1"/>
        <v>17</v>
      </c>
      <c r="G45" t="s">
        <v>116</v>
      </c>
      <c r="H45" t="s">
        <v>60</v>
      </c>
      <c r="I45">
        <v>1</v>
      </c>
      <c r="J45" s="9">
        <v>17</v>
      </c>
      <c r="N45" s="9"/>
    </row>
    <row r="46" spans="1:14" x14ac:dyDescent="0.3">
      <c r="A46" t="s">
        <v>148</v>
      </c>
      <c r="B46">
        <v>1</v>
      </c>
      <c r="C46" s="2">
        <v>9</v>
      </c>
      <c r="D46" s="2">
        <f t="shared" si="1"/>
        <v>9</v>
      </c>
      <c r="G46" t="s">
        <v>148</v>
      </c>
      <c r="H46" t="s">
        <v>60</v>
      </c>
      <c r="I46">
        <v>1</v>
      </c>
      <c r="J46" s="9">
        <v>9</v>
      </c>
    </row>
    <row r="47" spans="1:14" ht="15" thickBot="1" x14ac:dyDescent="0.35">
      <c r="A47" t="s">
        <v>12</v>
      </c>
      <c r="B47">
        <v>1</v>
      </c>
      <c r="C47" s="2">
        <v>25</v>
      </c>
      <c r="D47" s="8">
        <f t="shared" si="1"/>
        <v>25</v>
      </c>
      <c r="E47" s="11" t="s">
        <v>268</v>
      </c>
      <c r="F47" t="s">
        <v>13</v>
      </c>
      <c r="G47" t="s">
        <v>68</v>
      </c>
      <c r="H47" t="s">
        <v>70</v>
      </c>
      <c r="I47">
        <v>1</v>
      </c>
      <c r="J47" s="10">
        <v>25</v>
      </c>
    </row>
    <row r="48" spans="1:14" ht="15" thickTop="1" x14ac:dyDescent="0.3">
      <c r="D48" s="2">
        <f>SUM(D19:D47)</f>
        <v>594</v>
      </c>
      <c r="E48" s="9">
        <v>47</v>
      </c>
      <c r="J48" s="9">
        <f>SUM(J19:J47)</f>
        <v>594</v>
      </c>
    </row>
    <row r="50" spans="1:10" ht="15" thickBot="1" x14ac:dyDescent="0.35">
      <c r="A50" t="s">
        <v>90</v>
      </c>
      <c r="B50">
        <v>1</v>
      </c>
      <c r="C50" s="2">
        <v>10</v>
      </c>
      <c r="D50" s="8">
        <f>B50*C50</f>
        <v>10</v>
      </c>
      <c r="G50" t="s">
        <v>90</v>
      </c>
      <c r="H50" t="s">
        <v>60</v>
      </c>
      <c r="I50">
        <v>1</v>
      </c>
      <c r="J50" s="10">
        <v>10</v>
      </c>
    </row>
    <row r="51" spans="1:10" ht="15" thickTop="1" x14ac:dyDescent="0.3">
      <c r="D51" s="2">
        <f>D50</f>
        <v>10</v>
      </c>
      <c r="J51" s="9">
        <f>J50</f>
        <v>10</v>
      </c>
    </row>
    <row r="53" spans="1:10" ht="15" thickBot="1" x14ac:dyDescent="0.35">
      <c r="A53" t="s">
        <v>219</v>
      </c>
      <c r="B53">
        <v>1</v>
      </c>
      <c r="C53" s="2">
        <v>7</v>
      </c>
      <c r="D53" s="8">
        <f>B53*C53</f>
        <v>7</v>
      </c>
      <c r="G53" t="s">
        <v>229</v>
      </c>
      <c r="H53" t="s">
        <v>60</v>
      </c>
      <c r="I53">
        <v>1</v>
      </c>
      <c r="J53" s="10">
        <v>7</v>
      </c>
    </row>
    <row r="54" spans="1:10" ht="15" thickTop="1" x14ac:dyDescent="0.3">
      <c r="D54" s="2">
        <f>D53</f>
        <v>7</v>
      </c>
      <c r="J54" s="9">
        <f>J53</f>
        <v>7</v>
      </c>
    </row>
    <row r="56" spans="1:10" ht="15" thickBot="1" x14ac:dyDescent="0.35">
      <c r="A56" t="s">
        <v>267</v>
      </c>
      <c r="C56" s="2">
        <v>200</v>
      </c>
      <c r="D56" s="8">
        <f>C56</f>
        <v>200</v>
      </c>
      <c r="G56" t="s">
        <v>269</v>
      </c>
      <c r="H56" t="s">
        <v>60</v>
      </c>
      <c r="I56">
        <v>1</v>
      </c>
      <c r="J56" s="10">
        <v>200</v>
      </c>
    </row>
    <row r="57" spans="1:10" ht="15" thickTop="1" x14ac:dyDescent="0.3">
      <c r="D57" s="2">
        <f>D56</f>
        <v>200</v>
      </c>
      <c r="J57" s="9">
        <f>J56</f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08702-4A09-432C-A952-357E8A16C654}">
  <dimension ref="A1:N59"/>
  <sheetViews>
    <sheetView workbookViewId="0"/>
  </sheetViews>
  <sheetFormatPr defaultRowHeight="14.4" x14ac:dyDescent="0.3"/>
  <cols>
    <col min="1" max="1" width="32.88671875" bestFit="1" customWidth="1"/>
    <col min="2" max="2" width="6.109375" bestFit="1" customWidth="1"/>
    <col min="3" max="3" width="6.5546875" style="2" bestFit="1" customWidth="1"/>
    <col min="4" max="4" width="7.5546875" style="2" bestFit="1" customWidth="1"/>
    <col min="5" max="5" width="11.6640625" customWidth="1"/>
  </cols>
  <sheetData>
    <row r="1" spans="1:14" ht="15" thickBot="1" x14ac:dyDescent="0.35">
      <c r="B1" s="2"/>
      <c r="E1" s="3" t="s">
        <v>0</v>
      </c>
      <c r="F1" s="4">
        <f>D24+D53+D56+D59</f>
        <v>920</v>
      </c>
    </row>
    <row r="2" spans="1:14" x14ac:dyDescent="0.3">
      <c r="B2" s="1"/>
      <c r="G2" t="s">
        <v>1</v>
      </c>
    </row>
    <row r="3" spans="1:14" x14ac:dyDescent="0.3">
      <c r="A3" s="3" t="s">
        <v>2</v>
      </c>
      <c r="B3" s="5" t="s">
        <v>4</v>
      </c>
      <c r="C3" s="6" t="s">
        <v>5</v>
      </c>
      <c r="D3" s="6" t="s">
        <v>6</v>
      </c>
      <c r="E3" s="6" t="s">
        <v>7</v>
      </c>
      <c r="F3" s="6"/>
      <c r="G3" t="s">
        <v>8</v>
      </c>
      <c r="H3" t="s">
        <v>9</v>
      </c>
      <c r="I3" t="s">
        <v>10</v>
      </c>
      <c r="J3" t="s">
        <v>11</v>
      </c>
    </row>
    <row r="4" spans="1:14" x14ac:dyDescent="0.3">
      <c r="A4" t="s">
        <v>273</v>
      </c>
      <c r="B4">
        <v>1</v>
      </c>
      <c r="C4" s="2">
        <v>8</v>
      </c>
      <c r="D4" s="2">
        <f>B4*C4</f>
        <v>8</v>
      </c>
      <c r="G4" t="s">
        <v>171</v>
      </c>
      <c r="H4" t="s">
        <v>172</v>
      </c>
      <c r="I4">
        <v>1</v>
      </c>
      <c r="J4" s="9">
        <v>8</v>
      </c>
      <c r="N4" s="9"/>
    </row>
    <row r="5" spans="1:14" x14ac:dyDescent="0.3">
      <c r="A5" t="s">
        <v>19</v>
      </c>
      <c r="B5">
        <v>1</v>
      </c>
      <c r="C5" s="2">
        <v>2</v>
      </c>
      <c r="D5" s="2">
        <f t="shared" ref="D5:D23" si="0">B5*C5</f>
        <v>2</v>
      </c>
      <c r="G5" t="s">
        <v>63</v>
      </c>
      <c r="H5" t="s">
        <v>19</v>
      </c>
      <c r="I5">
        <v>1</v>
      </c>
      <c r="J5" s="9">
        <v>2</v>
      </c>
      <c r="N5" s="9"/>
    </row>
    <row r="6" spans="1:14" x14ac:dyDescent="0.3">
      <c r="A6" t="s">
        <v>54</v>
      </c>
      <c r="B6">
        <v>2</v>
      </c>
      <c r="C6" s="2">
        <v>3</v>
      </c>
      <c r="D6" s="2">
        <f t="shared" si="0"/>
        <v>6</v>
      </c>
      <c r="G6" t="s">
        <v>54</v>
      </c>
      <c r="H6" t="s">
        <v>60</v>
      </c>
      <c r="I6">
        <v>2</v>
      </c>
      <c r="J6" s="9">
        <v>6</v>
      </c>
      <c r="N6" s="9"/>
    </row>
    <row r="7" spans="1:14" x14ac:dyDescent="0.3">
      <c r="A7" t="s">
        <v>98</v>
      </c>
      <c r="B7">
        <v>2</v>
      </c>
      <c r="C7" s="2">
        <v>12</v>
      </c>
      <c r="D7" s="2">
        <f t="shared" si="0"/>
        <v>24</v>
      </c>
      <c r="E7" t="s">
        <v>289</v>
      </c>
      <c r="G7" t="s">
        <v>98</v>
      </c>
      <c r="H7" t="s">
        <v>60</v>
      </c>
      <c r="I7">
        <v>2</v>
      </c>
      <c r="J7" s="9">
        <v>24</v>
      </c>
      <c r="N7" s="9"/>
    </row>
    <row r="8" spans="1:14" x14ac:dyDescent="0.3">
      <c r="A8" t="s">
        <v>163</v>
      </c>
      <c r="B8">
        <v>1</v>
      </c>
      <c r="C8" s="2">
        <v>7</v>
      </c>
      <c r="D8" s="2">
        <f t="shared" si="0"/>
        <v>7</v>
      </c>
      <c r="E8" t="s">
        <v>281</v>
      </c>
      <c r="G8" t="s">
        <v>56</v>
      </c>
      <c r="H8" t="s">
        <v>163</v>
      </c>
      <c r="I8">
        <v>1</v>
      </c>
      <c r="J8" s="9">
        <v>7</v>
      </c>
      <c r="N8" s="9"/>
    </row>
    <row r="9" spans="1:14" x14ac:dyDescent="0.3">
      <c r="A9" t="s">
        <v>87</v>
      </c>
      <c r="B9">
        <v>3</v>
      </c>
      <c r="C9" s="2">
        <v>7</v>
      </c>
      <c r="D9" s="2">
        <f t="shared" si="0"/>
        <v>21</v>
      </c>
      <c r="E9" t="s">
        <v>283</v>
      </c>
      <c r="G9" t="s">
        <v>56</v>
      </c>
      <c r="H9" t="s">
        <v>110</v>
      </c>
      <c r="I9">
        <v>3</v>
      </c>
      <c r="J9" s="9">
        <v>21</v>
      </c>
      <c r="N9" s="9"/>
    </row>
    <row r="10" spans="1:14" x14ac:dyDescent="0.3">
      <c r="A10" t="s">
        <v>143</v>
      </c>
      <c r="B10">
        <v>1</v>
      </c>
      <c r="C10" s="2">
        <v>7</v>
      </c>
      <c r="D10" s="2">
        <f t="shared" si="0"/>
        <v>7</v>
      </c>
      <c r="E10" t="s">
        <v>281</v>
      </c>
      <c r="G10" t="s">
        <v>61</v>
      </c>
      <c r="H10" t="s">
        <v>173</v>
      </c>
      <c r="I10">
        <v>1</v>
      </c>
      <c r="J10" s="9">
        <v>7</v>
      </c>
      <c r="N10" s="9"/>
    </row>
    <row r="11" spans="1:14" x14ac:dyDescent="0.3">
      <c r="A11" t="s">
        <v>20</v>
      </c>
      <c r="B11">
        <v>2</v>
      </c>
      <c r="C11" s="2">
        <v>2</v>
      </c>
      <c r="D11" s="2">
        <f t="shared" si="0"/>
        <v>4</v>
      </c>
      <c r="G11" t="s">
        <v>63</v>
      </c>
      <c r="H11" t="s">
        <v>20</v>
      </c>
      <c r="I11">
        <v>2</v>
      </c>
      <c r="J11" s="9">
        <v>4</v>
      </c>
      <c r="N11" s="9"/>
    </row>
    <row r="12" spans="1:14" x14ac:dyDescent="0.3">
      <c r="A12" t="s">
        <v>28</v>
      </c>
      <c r="B12">
        <v>4</v>
      </c>
      <c r="C12" s="2">
        <v>7</v>
      </c>
      <c r="D12" s="2">
        <f t="shared" si="0"/>
        <v>28</v>
      </c>
      <c r="E12" t="s">
        <v>284</v>
      </c>
      <c r="G12" t="s">
        <v>56</v>
      </c>
      <c r="H12" t="s">
        <v>58</v>
      </c>
      <c r="I12">
        <v>4</v>
      </c>
      <c r="J12" s="9">
        <v>28</v>
      </c>
      <c r="N12" s="9"/>
    </row>
    <row r="13" spans="1:14" x14ac:dyDescent="0.3">
      <c r="A13" t="s">
        <v>168</v>
      </c>
      <c r="B13">
        <v>2</v>
      </c>
      <c r="C13" s="2">
        <v>4</v>
      </c>
      <c r="D13" s="2">
        <f t="shared" si="0"/>
        <v>8</v>
      </c>
      <c r="G13" t="s">
        <v>111</v>
      </c>
      <c r="H13" t="s">
        <v>168</v>
      </c>
      <c r="I13">
        <v>2</v>
      </c>
      <c r="J13" s="9">
        <v>8</v>
      </c>
      <c r="N13" s="9"/>
    </row>
    <row r="14" spans="1:14" x14ac:dyDescent="0.3">
      <c r="A14" t="s">
        <v>161</v>
      </c>
      <c r="B14">
        <v>1</v>
      </c>
      <c r="C14" s="2">
        <v>15</v>
      </c>
      <c r="D14" s="2">
        <f t="shared" si="0"/>
        <v>15</v>
      </c>
      <c r="G14" t="s">
        <v>161</v>
      </c>
      <c r="H14" t="s">
        <v>60</v>
      </c>
      <c r="I14">
        <v>1</v>
      </c>
      <c r="J14" s="9">
        <v>15</v>
      </c>
      <c r="N14" s="9"/>
    </row>
    <row r="15" spans="1:14" x14ac:dyDescent="0.3">
      <c r="A15" t="s">
        <v>124</v>
      </c>
      <c r="B15">
        <v>2</v>
      </c>
      <c r="C15" s="2">
        <v>2</v>
      </c>
      <c r="D15" s="2">
        <f t="shared" si="0"/>
        <v>4</v>
      </c>
      <c r="G15" t="s">
        <v>63</v>
      </c>
      <c r="H15" t="s">
        <v>124</v>
      </c>
      <c r="I15">
        <v>2</v>
      </c>
      <c r="J15" s="9">
        <v>4</v>
      </c>
      <c r="N15" s="9"/>
    </row>
    <row r="16" spans="1:14" x14ac:dyDescent="0.3">
      <c r="A16" t="s">
        <v>32</v>
      </c>
      <c r="B16">
        <v>1</v>
      </c>
      <c r="C16" s="2">
        <v>4</v>
      </c>
      <c r="D16" s="2">
        <f t="shared" si="0"/>
        <v>4</v>
      </c>
      <c r="G16" t="s">
        <v>32</v>
      </c>
      <c r="H16" t="s">
        <v>64</v>
      </c>
      <c r="I16">
        <v>1</v>
      </c>
      <c r="J16" s="9">
        <v>4</v>
      </c>
      <c r="N16" s="9"/>
    </row>
    <row r="17" spans="1:14" x14ac:dyDescent="0.3">
      <c r="A17" t="s">
        <v>144</v>
      </c>
      <c r="B17">
        <v>1</v>
      </c>
      <c r="C17" s="2">
        <v>8</v>
      </c>
      <c r="D17" s="2">
        <f t="shared" si="0"/>
        <v>8</v>
      </c>
      <c r="G17" t="s">
        <v>176</v>
      </c>
      <c r="H17" t="s">
        <v>60</v>
      </c>
      <c r="I17">
        <v>1</v>
      </c>
      <c r="J17" s="9">
        <v>8</v>
      </c>
      <c r="N17" s="9"/>
    </row>
    <row r="18" spans="1:14" x14ac:dyDescent="0.3">
      <c r="A18" t="s">
        <v>188</v>
      </c>
      <c r="B18">
        <v>1</v>
      </c>
      <c r="C18" s="2">
        <v>7</v>
      </c>
      <c r="D18" s="2">
        <f t="shared" si="0"/>
        <v>7</v>
      </c>
      <c r="E18" t="s">
        <v>281</v>
      </c>
      <c r="G18" t="s">
        <v>56</v>
      </c>
      <c r="H18" t="s">
        <v>188</v>
      </c>
      <c r="I18">
        <v>1</v>
      </c>
      <c r="J18" s="9">
        <v>7</v>
      </c>
      <c r="N18" s="9"/>
    </row>
    <row r="19" spans="1:14" x14ac:dyDescent="0.3">
      <c r="A19" t="s">
        <v>158</v>
      </c>
      <c r="B19">
        <v>1</v>
      </c>
      <c r="C19" s="2">
        <v>13</v>
      </c>
      <c r="D19" s="2">
        <f t="shared" si="0"/>
        <v>13</v>
      </c>
      <c r="G19" t="s">
        <v>158</v>
      </c>
      <c r="H19" t="s">
        <v>60</v>
      </c>
      <c r="I19">
        <v>1</v>
      </c>
      <c r="J19" s="9">
        <v>13</v>
      </c>
      <c r="N19" s="9"/>
    </row>
    <row r="20" spans="1:14" x14ac:dyDescent="0.3">
      <c r="A20" t="s">
        <v>53</v>
      </c>
      <c r="B20">
        <v>1</v>
      </c>
      <c r="C20" s="2">
        <v>14</v>
      </c>
      <c r="D20" s="2">
        <f t="shared" si="0"/>
        <v>14</v>
      </c>
      <c r="G20" t="s">
        <v>53</v>
      </c>
      <c r="H20" t="s">
        <v>60</v>
      </c>
      <c r="I20">
        <v>1</v>
      </c>
      <c r="J20" s="9">
        <v>14</v>
      </c>
      <c r="N20" s="9"/>
    </row>
    <row r="21" spans="1:14" x14ac:dyDescent="0.3">
      <c r="A21" t="s">
        <v>153</v>
      </c>
      <c r="B21">
        <v>1</v>
      </c>
      <c r="C21" s="2">
        <v>13</v>
      </c>
      <c r="D21" s="2">
        <f t="shared" si="0"/>
        <v>13</v>
      </c>
      <c r="G21" t="s">
        <v>175</v>
      </c>
      <c r="H21" t="s">
        <v>60</v>
      </c>
      <c r="I21">
        <v>1</v>
      </c>
      <c r="J21" s="9">
        <v>13</v>
      </c>
      <c r="N21" s="9"/>
    </row>
    <row r="22" spans="1:14" x14ac:dyDescent="0.3">
      <c r="A22" t="s">
        <v>139</v>
      </c>
      <c r="B22">
        <v>1</v>
      </c>
      <c r="C22" s="2">
        <v>14</v>
      </c>
      <c r="D22" s="2">
        <f t="shared" si="0"/>
        <v>14</v>
      </c>
      <c r="G22" t="s">
        <v>139</v>
      </c>
      <c r="H22" t="s">
        <v>60</v>
      </c>
      <c r="I22">
        <v>1</v>
      </c>
      <c r="J22" s="9">
        <v>14</v>
      </c>
      <c r="N22" s="9"/>
    </row>
    <row r="23" spans="1:14" ht="15" thickBot="1" x14ac:dyDescent="0.35">
      <c r="A23" t="s">
        <v>16</v>
      </c>
      <c r="B23">
        <v>3</v>
      </c>
      <c r="C23" s="2">
        <v>7</v>
      </c>
      <c r="D23" s="8">
        <f t="shared" si="0"/>
        <v>21</v>
      </c>
      <c r="E23" s="11"/>
      <c r="G23" t="s">
        <v>16</v>
      </c>
      <c r="H23" t="s">
        <v>60</v>
      </c>
      <c r="I23">
        <v>3</v>
      </c>
      <c r="J23" s="10">
        <v>21</v>
      </c>
      <c r="N23" s="9"/>
    </row>
    <row r="24" spans="1:14" ht="15" thickTop="1" x14ac:dyDescent="0.3">
      <c r="D24" s="2">
        <f>SUM(D4:D23)</f>
        <v>228</v>
      </c>
      <c r="E24" s="9">
        <v>25</v>
      </c>
      <c r="J24" s="9">
        <f>SUM(J4:J23)</f>
        <v>228</v>
      </c>
      <c r="N24" s="9"/>
    </row>
    <row r="25" spans="1:14" x14ac:dyDescent="0.3">
      <c r="N25" s="9"/>
    </row>
    <row r="26" spans="1:14" x14ac:dyDescent="0.3">
      <c r="A26" t="s">
        <v>105</v>
      </c>
      <c r="B26">
        <v>3</v>
      </c>
      <c r="C26" s="2">
        <v>12</v>
      </c>
      <c r="D26" s="2">
        <f>B26*C26</f>
        <v>36</v>
      </c>
      <c r="G26" t="s">
        <v>105</v>
      </c>
      <c r="H26" t="s">
        <v>60</v>
      </c>
      <c r="I26">
        <v>3</v>
      </c>
      <c r="J26" s="9">
        <v>36</v>
      </c>
      <c r="N26" s="9"/>
    </row>
    <row r="27" spans="1:14" x14ac:dyDescent="0.3">
      <c r="A27" t="s">
        <v>132</v>
      </c>
      <c r="B27">
        <v>1</v>
      </c>
      <c r="C27" s="2">
        <v>13</v>
      </c>
      <c r="D27" s="2">
        <f t="shared" ref="D27:D52" si="1">B27*C27</f>
        <v>13</v>
      </c>
      <c r="E27" t="s">
        <v>262</v>
      </c>
      <c r="G27" t="s">
        <v>77</v>
      </c>
      <c r="H27" t="s">
        <v>180</v>
      </c>
      <c r="I27">
        <v>1</v>
      </c>
      <c r="J27" s="9">
        <v>13</v>
      </c>
      <c r="N27" s="9"/>
    </row>
    <row r="28" spans="1:14" x14ac:dyDescent="0.3">
      <c r="A28" t="s">
        <v>271</v>
      </c>
      <c r="B28">
        <v>1</v>
      </c>
      <c r="C28" s="2">
        <v>20</v>
      </c>
      <c r="D28" s="2">
        <f t="shared" si="1"/>
        <v>20</v>
      </c>
      <c r="E28" t="s">
        <v>272</v>
      </c>
      <c r="G28" t="s">
        <v>116</v>
      </c>
      <c r="H28" t="s">
        <v>60</v>
      </c>
      <c r="I28">
        <v>1</v>
      </c>
      <c r="J28" s="9">
        <v>20</v>
      </c>
      <c r="N28" s="9"/>
    </row>
    <row r="29" spans="1:14" x14ac:dyDescent="0.3">
      <c r="A29" t="s">
        <v>107</v>
      </c>
      <c r="B29">
        <v>1</v>
      </c>
      <c r="C29" s="2">
        <v>15</v>
      </c>
      <c r="D29" s="2">
        <f t="shared" si="1"/>
        <v>15</v>
      </c>
      <c r="G29" t="s">
        <v>66</v>
      </c>
      <c r="H29" t="s">
        <v>114</v>
      </c>
      <c r="I29">
        <v>1</v>
      </c>
      <c r="J29" s="9">
        <v>15</v>
      </c>
      <c r="N29" s="9"/>
    </row>
    <row r="30" spans="1:14" x14ac:dyDescent="0.3">
      <c r="A30" t="s">
        <v>148</v>
      </c>
      <c r="B30">
        <v>2</v>
      </c>
      <c r="C30" s="2">
        <v>9</v>
      </c>
      <c r="D30" s="2">
        <f t="shared" si="1"/>
        <v>18</v>
      </c>
      <c r="E30" t="s">
        <v>274</v>
      </c>
      <c r="G30" t="s">
        <v>148</v>
      </c>
      <c r="H30" t="s">
        <v>60</v>
      </c>
      <c r="I30">
        <v>2</v>
      </c>
      <c r="J30" s="9">
        <v>18</v>
      </c>
      <c r="N30" s="9"/>
    </row>
    <row r="31" spans="1:14" x14ac:dyDescent="0.3">
      <c r="A31" t="s">
        <v>275</v>
      </c>
      <c r="B31">
        <v>3</v>
      </c>
      <c r="C31" s="2">
        <v>18</v>
      </c>
      <c r="D31" s="2">
        <f t="shared" si="1"/>
        <v>54</v>
      </c>
      <c r="G31" t="s">
        <v>293</v>
      </c>
      <c r="H31" t="s">
        <v>60</v>
      </c>
      <c r="I31">
        <v>3</v>
      </c>
      <c r="J31" s="9">
        <v>54</v>
      </c>
      <c r="N31" s="9"/>
    </row>
    <row r="32" spans="1:14" x14ac:dyDescent="0.3">
      <c r="A32" t="s">
        <v>276</v>
      </c>
      <c r="B32">
        <v>6</v>
      </c>
      <c r="C32" s="2">
        <v>8</v>
      </c>
      <c r="D32" s="2">
        <f t="shared" si="1"/>
        <v>48</v>
      </c>
      <c r="G32" t="s">
        <v>77</v>
      </c>
      <c r="H32" t="s">
        <v>294</v>
      </c>
      <c r="I32">
        <v>8</v>
      </c>
      <c r="J32" s="9">
        <v>66</v>
      </c>
      <c r="N32" s="9"/>
    </row>
    <row r="33" spans="1:14" x14ac:dyDescent="0.3">
      <c r="A33" t="s">
        <v>43</v>
      </c>
      <c r="B33">
        <v>2</v>
      </c>
      <c r="C33" s="2">
        <v>7</v>
      </c>
      <c r="D33" s="2">
        <f t="shared" si="1"/>
        <v>14</v>
      </c>
      <c r="F33" s="7" t="s">
        <v>279</v>
      </c>
      <c r="G33" t="s">
        <v>83</v>
      </c>
      <c r="H33" t="s">
        <v>84</v>
      </c>
      <c r="I33">
        <v>2</v>
      </c>
      <c r="J33" s="9">
        <v>14</v>
      </c>
      <c r="N33" s="9"/>
    </row>
    <row r="34" spans="1:14" x14ac:dyDescent="0.3">
      <c r="A34" t="s">
        <v>45</v>
      </c>
      <c r="B34">
        <v>2</v>
      </c>
      <c r="C34" s="2">
        <v>12</v>
      </c>
      <c r="D34" s="2">
        <f t="shared" si="1"/>
        <v>24</v>
      </c>
      <c r="E34" t="s">
        <v>277</v>
      </c>
      <c r="F34" s="7" t="s">
        <v>46</v>
      </c>
      <c r="G34" t="s">
        <v>77</v>
      </c>
      <c r="H34" t="s">
        <v>79</v>
      </c>
      <c r="I34">
        <v>2</v>
      </c>
      <c r="J34" s="9">
        <v>24</v>
      </c>
      <c r="N34" s="9"/>
    </row>
    <row r="35" spans="1:14" x14ac:dyDescent="0.3">
      <c r="A35" t="s">
        <v>24</v>
      </c>
      <c r="B35">
        <v>1</v>
      </c>
      <c r="C35" s="2">
        <v>12</v>
      </c>
      <c r="D35" s="2">
        <f t="shared" si="1"/>
        <v>12</v>
      </c>
      <c r="E35" t="s">
        <v>278</v>
      </c>
      <c r="F35" s="7" t="s">
        <v>46</v>
      </c>
      <c r="G35" t="s">
        <v>77</v>
      </c>
      <c r="H35" t="s">
        <v>80</v>
      </c>
      <c r="I35">
        <v>1</v>
      </c>
      <c r="J35" s="9">
        <v>12</v>
      </c>
      <c r="N35" s="9"/>
    </row>
    <row r="36" spans="1:14" x14ac:dyDescent="0.3">
      <c r="A36" t="s">
        <v>280</v>
      </c>
      <c r="B36">
        <v>1</v>
      </c>
      <c r="C36" s="2">
        <v>30</v>
      </c>
      <c r="D36" s="2">
        <f t="shared" si="1"/>
        <v>30</v>
      </c>
      <c r="G36" t="s">
        <v>68</v>
      </c>
      <c r="H36" t="s">
        <v>70</v>
      </c>
      <c r="I36">
        <v>2</v>
      </c>
      <c r="J36" s="9">
        <v>55</v>
      </c>
      <c r="N36" s="9"/>
    </row>
    <row r="37" spans="1:14" x14ac:dyDescent="0.3">
      <c r="A37" t="s">
        <v>282</v>
      </c>
      <c r="B37">
        <v>2</v>
      </c>
      <c r="C37" s="2">
        <v>9</v>
      </c>
      <c r="D37" s="2">
        <f t="shared" si="1"/>
        <v>18</v>
      </c>
      <c r="G37" t="s">
        <v>25</v>
      </c>
      <c r="N37" s="9"/>
    </row>
    <row r="38" spans="1:14" x14ac:dyDescent="0.3">
      <c r="A38" t="s">
        <v>155</v>
      </c>
      <c r="B38">
        <v>2</v>
      </c>
      <c r="C38" s="2">
        <v>14</v>
      </c>
      <c r="D38" s="2">
        <f t="shared" si="1"/>
        <v>28</v>
      </c>
      <c r="G38" t="s">
        <v>155</v>
      </c>
      <c r="H38" t="s">
        <v>60</v>
      </c>
      <c r="I38">
        <v>2</v>
      </c>
      <c r="J38" s="9">
        <v>28</v>
      </c>
      <c r="N38" s="9"/>
    </row>
    <row r="39" spans="1:14" x14ac:dyDescent="0.3">
      <c r="A39" t="s">
        <v>216</v>
      </c>
      <c r="B39">
        <v>2</v>
      </c>
      <c r="C39" s="2">
        <v>15</v>
      </c>
      <c r="D39" s="2">
        <f t="shared" si="1"/>
        <v>30</v>
      </c>
      <c r="E39" t="s">
        <v>286</v>
      </c>
      <c r="G39" t="s">
        <v>66</v>
      </c>
      <c r="H39" t="s">
        <v>72</v>
      </c>
      <c r="I39">
        <v>2</v>
      </c>
      <c r="J39" s="9">
        <v>30</v>
      </c>
      <c r="N39" s="9"/>
    </row>
    <row r="40" spans="1:14" x14ac:dyDescent="0.3">
      <c r="A40" t="s">
        <v>199</v>
      </c>
      <c r="B40">
        <v>1</v>
      </c>
      <c r="C40" s="2">
        <v>16</v>
      </c>
      <c r="D40" s="2">
        <f t="shared" si="1"/>
        <v>16</v>
      </c>
      <c r="G40" t="s">
        <v>199</v>
      </c>
      <c r="H40" t="s">
        <v>60</v>
      </c>
      <c r="I40">
        <v>1</v>
      </c>
      <c r="J40" s="9">
        <v>16</v>
      </c>
      <c r="N40" s="9"/>
    </row>
    <row r="41" spans="1:14" x14ac:dyDescent="0.3">
      <c r="A41" t="s">
        <v>129</v>
      </c>
      <c r="B41">
        <v>1</v>
      </c>
      <c r="C41" s="2">
        <v>13</v>
      </c>
      <c r="D41" s="2">
        <f t="shared" si="1"/>
        <v>13</v>
      </c>
      <c r="G41" t="s">
        <v>77</v>
      </c>
      <c r="H41" t="s">
        <v>82</v>
      </c>
      <c r="I41">
        <v>1</v>
      </c>
      <c r="J41" s="9">
        <v>13</v>
      </c>
      <c r="N41" s="9"/>
    </row>
    <row r="42" spans="1:14" x14ac:dyDescent="0.3">
      <c r="A42" t="s">
        <v>285</v>
      </c>
      <c r="B42">
        <v>1</v>
      </c>
      <c r="C42" s="2">
        <v>4</v>
      </c>
      <c r="D42" s="2">
        <f t="shared" si="1"/>
        <v>4</v>
      </c>
      <c r="G42" t="s">
        <v>295</v>
      </c>
      <c r="H42" t="s">
        <v>296</v>
      </c>
      <c r="I42">
        <v>1</v>
      </c>
      <c r="J42" s="9">
        <v>4</v>
      </c>
      <c r="N42" s="9"/>
    </row>
    <row r="43" spans="1:14" x14ac:dyDescent="0.3">
      <c r="A43" t="s">
        <v>12</v>
      </c>
      <c r="B43">
        <v>1</v>
      </c>
      <c r="C43" s="2">
        <v>25</v>
      </c>
      <c r="D43" s="2">
        <f t="shared" si="1"/>
        <v>25</v>
      </c>
      <c r="G43" t="s">
        <v>25</v>
      </c>
      <c r="N43" s="9"/>
    </row>
    <row r="44" spans="1:14" x14ac:dyDescent="0.3">
      <c r="A44" t="s">
        <v>287</v>
      </c>
      <c r="B44">
        <v>1</v>
      </c>
      <c r="C44" s="2">
        <v>17</v>
      </c>
      <c r="D44" s="2">
        <f t="shared" si="1"/>
        <v>17</v>
      </c>
      <c r="G44" t="s">
        <v>73</v>
      </c>
      <c r="H44" t="s">
        <v>74</v>
      </c>
      <c r="I44">
        <v>3</v>
      </c>
      <c r="J44" s="9">
        <v>45</v>
      </c>
      <c r="N44" s="9"/>
    </row>
    <row r="45" spans="1:14" x14ac:dyDescent="0.3">
      <c r="A45" t="s">
        <v>33</v>
      </c>
      <c r="B45">
        <v>2</v>
      </c>
      <c r="C45" s="2">
        <v>14</v>
      </c>
      <c r="D45" s="2">
        <f t="shared" si="1"/>
        <v>28</v>
      </c>
      <c r="G45" t="s">
        <v>25</v>
      </c>
      <c r="N45" s="9"/>
    </row>
    <row r="46" spans="1:14" x14ac:dyDescent="0.3">
      <c r="A46" t="s">
        <v>36</v>
      </c>
      <c r="B46">
        <v>2</v>
      </c>
      <c r="C46" s="2">
        <v>25</v>
      </c>
      <c r="D46" s="2">
        <f t="shared" si="1"/>
        <v>50</v>
      </c>
      <c r="F46" s="7" t="s">
        <v>44</v>
      </c>
      <c r="G46" t="s">
        <v>36</v>
      </c>
      <c r="H46" t="s">
        <v>60</v>
      </c>
      <c r="I46">
        <v>2</v>
      </c>
      <c r="J46" s="9">
        <v>50</v>
      </c>
      <c r="N46" s="9"/>
    </row>
    <row r="47" spans="1:14" x14ac:dyDescent="0.3">
      <c r="A47" t="s">
        <v>95</v>
      </c>
      <c r="B47">
        <v>1</v>
      </c>
      <c r="C47" s="2">
        <v>12</v>
      </c>
      <c r="D47" s="2">
        <f t="shared" si="1"/>
        <v>12</v>
      </c>
      <c r="G47" t="s">
        <v>77</v>
      </c>
      <c r="H47" t="s">
        <v>81</v>
      </c>
      <c r="I47">
        <v>1</v>
      </c>
      <c r="J47" s="9">
        <v>12</v>
      </c>
      <c r="N47" s="9"/>
    </row>
    <row r="48" spans="1:14" x14ac:dyDescent="0.3">
      <c r="A48" t="s">
        <v>99</v>
      </c>
      <c r="B48">
        <v>1</v>
      </c>
      <c r="C48" s="2">
        <v>22</v>
      </c>
      <c r="D48" s="2">
        <f t="shared" si="1"/>
        <v>22</v>
      </c>
      <c r="G48" t="s">
        <v>99</v>
      </c>
      <c r="H48" t="s">
        <v>60</v>
      </c>
      <c r="I48">
        <v>1</v>
      </c>
      <c r="J48" s="9">
        <v>22</v>
      </c>
      <c r="N48" s="9"/>
    </row>
    <row r="49" spans="1:10" x14ac:dyDescent="0.3">
      <c r="A49" t="s">
        <v>86</v>
      </c>
      <c r="B49">
        <v>1</v>
      </c>
      <c r="C49" s="2">
        <v>17</v>
      </c>
      <c r="D49" s="2">
        <f t="shared" si="1"/>
        <v>17</v>
      </c>
      <c r="G49" t="s">
        <v>86</v>
      </c>
      <c r="H49" t="s">
        <v>60</v>
      </c>
      <c r="I49">
        <v>1</v>
      </c>
      <c r="J49" s="9">
        <v>17</v>
      </c>
    </row>
    <row r="50" spans="1:10" x14ac:dyDescent="0.3">
      <c r="A50" t="s">
        <v>254</v>
      </c>
      <c r="B50">
        <v>1</v>
      </c>
      <c r="C50" s="2">
        <v>23</v>
      </c>
      <c r="D50" s="2">
        <f t="shared" si="1"/>
        <v>23</v>
      </c>
      <c r="F50" s="7" t="s">
        <v>290</v>
      </c>
      <c r="G50" t="s">
        <v>21</v>
      </c>
      <c r="H50" t="s">
        <v>67</v>
      </c>
      <c r="I50">
        <v>1</v>
      </c>
      <c r="J50" s="9">
        <v>23</v>
      </c>
    </row>
    <row r="51" spans="1:10" x14ac:dyDescent="0.3">
      <c r="A51" t="s">
        <v>198</v>
      </c>
      <c r="B51">
        <v>1</v>
      </c>
      <c r="C51" s="2">
        <v>23</v>
      </c>
      <c r="D51" s="2">
        <f t="shared" si="1"/>
        <v>23</v>
      </c>
      <c r="G51" t="s">
        <v>21</v>
      </c>
      <c r="H51" t="s">
        <v>233</v>
      </c>
      <c r="I51">
        <v>1</v>
      </c>
      <c r="J51" s="9">
        <v>23</v>
      </c>
    </row>
    <row r="52" spans="1:10" ht="15" thickBot="1" x14ac:dyDescent="0.35">
      <c r="A52" t="s">
        <v>210</v>
      </c>
      <c r="B52">
        <v>1</v>
      </c>
      <c r="C52" s="2">
        <v>17</v>
      </c>
      <c r="D52" s="8">
        <f t="shared" si="1"/>
        <v>17</v>
      </c>
      <c r="E52" s="11"/>
      <c r="F52" t="s">
        <v>291</v>
      </c>
      <c r="G52" t="s">
        <v>66</v>
      </c>
      <c r="H52" t="s">
        <v>233</v>
      </c>
      <c r="I52">
        <v>1</v>
      </c>
      <c r="J52" s="10">
        <v>17</v>
      </c>
    </row>
    <row r="53" spans="1:10" ht="15" thickTop="1" x14ac:dyDescent="0.3">
      <c r="D53" s="2">
        <f>SUM(D26:D52)</f>
        <v>627</v>
      </c>
      <c r="E53" s="9">
        <v>28.55</v>
      </c>
      <c r="J53" s="9">
        <f>SUM(J26:J52)</f>
        <v>627</v>
      </c>
    </row>
    <row r="55" spans="1:10" ht="15" thickBot="1" x14ac:dyDescent="0.35">
      <c r="A55" t="s">
        <v>288</v>
      </c>
      <c r="B55">
        <v>1</v>
      </c>
      <c r="C55" s="2">
        <v>15</v>
      </c>
      <c r="D55" s="8">
        <f>B55*C55</f>
        <v>15</v>
      </c>
      <c r="G55" t="s">
        <v>297</v>
      </c>
      <c r="H55" t="s">
        <v>60</v>
      </c>
      <c r="I55">
        <v>1</v>
      </c>
      <c r="J55" s="10">
        <v>15</v>
      </c>
    </row>
    <row r="56" spans="1:10" ht="15" thickTop="1" x14ac:dyDescent="0.3">
      <c r="D56" s="2">
        <f>D55</f>
        <v>15</v>
      </c>
      <c r="J56" s="9">
        <f>J55</f>
        <v>15</v>
      </c>
    </row>
    <row r="58" spans="1:10" ht="15" thickBot="1" x14ac:dyDescent="0.35">
      <c r="A58" t="s">
        <v>292</v>
      </c>
      <c r="C58" s="2">
        <v>50</v>
      </c>
      <c r="D58" s="8">
        <f>C58</f>
        <v>50</v>
      </c>
    </row>
    <row r="59" spans="1:10" ht="15" thickTop="1" x14ac:dyDescent="0.3">
      <c r="D59" s="2">
        <f>D58</f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49F2-5F5B-4642-97DD-40ECEE8B38D9}">
  <dimension ref="A1:N94"/>
  <sheetViews>
    <sheetView workbookViewId="0"/>
  </sheetViews>
  <sheetFormatPr defaultRowHeight="14.4" x14ac:dyDescent="0.3"/>
  <cols>
    <col min="1" max="1" width="34" bestFit="1" customWidth="1"/>
    <col min="2" max="2" width="6.109375" bestFit="1" customWidth="1"/>
    <col min="3" max="3" width="6.5546875" style="2" bestFit="1" customWidth="1"/>
    <col min="4" max="4" width="9.109375" style="2" bestFit="1" customWidth="1"/>
    <col min="5" max="5" width="22.109375" customWidth="1"/>
    <col min="6" max="6" width="9.77734375" bestFit="1" customWidth="1"/>
    <col min="10" max="10" width="9.6640625" bestFit="1" customWidth="1"/>
  </cols>
  <sheetData>
    <row r="1" spans="1:14" ht="15" thickBot="1" x14ac:dyDescent="0.35">
      <c r="B1" s="2"/>
      <c r="E1" s="3" t="s">
        <v>0</v>
      </c>
      <c r="F1" s="4">
        <f>D41+D79+D83+D86+D89+D94</f>
        <v>2537</v>
      </c>
    </row>
    <row r="2" spans="1:14" x14ac:dyDescent="0.3">
      <c r="B2" s="1"/>
      <c r="G2" t="s">
        <v>1</v>
      </c>
    </row>
    <row r="3" spans="1:14" x14ac:dyDescent="0.3">
      <c r="A3" s="3" t="s">
        <v>2</v>
      </c>
      <c r="B3" s="5" t="s">
        <v>4</v>
      </c>
      <c r="C3" s="6" t="s">
        <v>5</v>
      </c>
      <c r="D3" s="6" t="s">
        <v>6</v>
      </c>
      <c r="E3" s="6" t="s">
        <v>7</v>
      </c>
      <c r="F3" s="6"/>
      <c r="G3" t="s">
        <v>8</v>
      </c>
      <c r="H3" t="s">
        <v>9</v>
      </c>
      <c r="I3" t="s">
        <v>10</v>
      </c>
      <c r="J3" t="s">
        <v>11</v>
      </c>
    </row>
    <row r="4" spans="1:14" x14ac:dyDescent="0.3">
      <c r="A4" t="s">
        <v>124</v>
      </c>
      <c r="B4">
        <v>5</v>
      </c>
      <c r="C4" s="2">
        <v>2</v>
      </c>
      <c r="D4" s="2">
        <f>B4*C4</f>
        <v>10</v>
      </c>
      <c r="G4" t="s">
        <v>63</v>
      </c>
      <c r="H4" t="s">
        <v>124</v>
      </c>
      <c r="I4">
        <v>5</v>
      </c>
      <c r="J4" s="9">
        <v>10</v>
      </c>
      <c r="N4" s="9"/>
    </row>
    <row r="5" spans="1:14" x14ac:dyDescent="0.3">
      <c r="A5" t="s">
        <v>54</v>
      </c>
      <c r="B5">
        <v>1</v>
      </c>
      <c r="C5" s="2">
        <v>3</v>
      </c>
      <c r="D5" s="2">
        <f t="shared" ref="D5:D40" si="0">B5*C5</f>
        <v>3</v>
      </c>
      <c r="G5" t="s">
        <v>54</v>
      </c>
      <c r="H5" t="s">
        <v>60</v>
      </c>
      <c r="I5">
        <v>1</v>
      </c>
      <c r="J5" s="9">
        <v>3</v>
      </c>
      <c r="N5" s="9"/>
    </row>
    <row r="6" spans="1:14" x14ac:dyDescent="0.3">
      <c r="A6" t="s">
        <v>265</v>
      </c>
      <c r="B6">
        <v>1</v>
      </c>
      <c r="C6" s="2">
        <v>5</v>
      </c>
      <c r="D6" s="2">
        <f t="shared" si="0"/>
        <v>5</v>
      </c>
      <c r="G6" t="s">
        <v>56</v>
      </c>
      <c r="H6" t="s">
        <v>265</v>
      </c>
      <c r="I6">
        <v>1</v>
      </c>
      <c r="J6" s="9">
        <v>5</v>
      </c>
      <c r="N6" s="9"/>
    </row>
    <row r="7" spans="1:14" x14ac:dyDescent="0.3">
      <c r="A7" t="s">
        <v>28</v>
      </c>
      <c r="B7">
        <v>3</v>
      </c>
      <c r="C7" s="2">
        <v>7</v>
      </c>
      <c r="D7" s="2">
        <f t="shared" si="0"/>
        <v>21</v>
      </c>
      <c r="G7" t="s">
        <v>56</v>
      </c>
      <c r="H7" t="s">
        <v>58</v>
      </c>
      <c r="I7">
        <v>3</v>
      </c>
      <c r="J7" s="9">
        <v>21</v>
      </c>
      <c r="N7" s="9"/>
    </row>
    <row r="8" spans="1:14" x14ac:dyDescent="0.3">
      <c r="A8" t="s">
        <v>232</v>
      </c>
      <c r="B8">
        <v>8</v>
      </c>
      <c r="C8" s="2">
        <v>5</v>
      </c>
      <c r="D8" s="2">
        <f t="shared" si="0"/>
        <v>40</v>
      </c>
      <c r="G8" t="s">
        <v>56</v>
      </c>
      <c r="H8" t="s">
        <v>232</v>
      </c>
      <c r="I8">
        <v>8</v>
      </c>
      <c r="J8" s="9">
        <v>40</v>
      </c>
      <c r="N8" s="9"/>
    </row>
    <row r="9" spans="1:14" x14ac:dyDescent="0.3">
      <c r="A9" t="s">
        <v>38</v>
      </c>
      <c r="B9">
        <v>6</v>
      </c>
      <c r="C9" s="2">
        <v>14</v>
      </c>
      <c r="D9" s="2">
        <f t="shared" si="0"/>
        <v>84</v>
      </c>
      <c r="G9" t="s">
        <v>38</v>
      </c>
      <c r="H9" t="s">
        <v>60</v>
      </c>
      <c r="I9">
        <v>6</v>
      </c>
      <c r="J9" s="9">
        <v>84</v>
      </c>
      <c r="N9" s="9"/>
    </row>
    <row r="10" spans="1:14" x14ac:dyDescent="0.3">
      <c r="A10" t="s">
        <v>51</v>
      </c>
      <c r="B10">
        <v>9</v>
      </c>
      <c r="C10" s="2">
        <v>6</v>
      </c>
      <c r="D10" s="2">
        <f t="shared" si="0"/>
        <v>54</v>
      </c>
      <c r="G10" t="s">
        <v>65</v>
      </c>
      <c r="H10" t="s">
        <v>60</v>
      </c>
      <c r="I10">
        <v>9</v>
      </c>
      <c r="J10" s="9">
        <v>54</v>
      </c>
      <c r="N10" s="9"/>
    </row>
    <row r="11" spans="1:14" x14ac:dyDescent="0.3">
      <c r="A11" t="s">
        <v>307</v>
      </c>
      <c r="B11">
        <v>6</v>
      </c>
      <c r="C11" s="2">
        <v>12</v>
      </c>
      <c r="D11" s="2">
        <f t="shared" si="0"/>
        <v>72</v>
      </c>
      <c r="G11" t="s">
        <v>307</v>
      </c>
      <c r="H11" t="s">
        <v>60</v>
      </c>
      <c r="I11">
        <v>6</v>
      </c>
      <c r="J11" s="9">
        <v>72</v>
      </c>
      <c r="N11" s="9"/>
    </row>
    <row r="12" spans="1:14" x14ac:dyDescent="0.3">
      <c r="A12" t="s">
        <v>87</v>
      </c>
      <c r="B12">
        <v>8</v>
      </c>
      <c r="C12" s="2">
        <v>7</v>
      </c>
      <c r="D12" s="2">
        <f t="shared" si="0"/>
        <v>56</v>
      </c>
      <c r="G12" t="s">
        <v>56</v>
      </c>
      <c r="H12" t="s">
        <v>110</v>
      </c>
      <c r="I12">
        <v>8</v>
      </c>
      <c r="J12" s="9">
        <v>56</v>
      </c>
      <c r="N12" s="9"/>
    </row>
    <row r="13" spans="1:14" x14ac:dyDescent="0.3">
      <c r="A13" t="s">
        <v>135</v>
      </c>
      <c r="B13">
        <v>3</v>
      </c>
      <c r="C13" s="2">
        <v>7</v>
      </c>
      <c r="D13" s="2">
        <f t="shared" si="0"/>
        <v>21</v>
      </c>
      <c r="G13" t="s">
        <v>56</v>
      </c>
      <c r="H13" t="s">
        <v>135</v>
      </c>
      <c r="I13">
        <v>3</v>
      </c>
      <c r="J13" s="9">
        <v>21</v>
      </c>
      <c r="N13" s="9"/>
    </row>
    <row r="14" spans="1:14" x14ac:dyDescent="0.3">
      <c r="A14" t="s">
        <v>241</v>
      </c>
      <c r="B14">
        <v>1</v>
      </c>
      <c r="C14" s="2">
        <v>7</v>
      </c>
      <c r="D14" s="2">
        <f t="shared" si="0"/>
        <v>7</v>
      </c>
      <c r="G14" t="s">
        <v>56</v>
      </c>
      <c r="H14" t="s">
        <v>247</v>
      </c>
      <c r="I14">
        <v>1</v>
      </c>
      <c r="J14" s="9">
        <v>7</v>
      </c>
      <c r="N14" s="9"/>
    </row>
    <row r="15" spans="1:14" x14ac:dyDescent="0.3">
      <c r="A15" t="s">
        <v>57</v>
      </c>
      <c r="B15">
        <v>3</v>
      </c>
      <c r="C15" s="2">
        <v>5</v>
      </c>
      <c r="D15" s="2">
        <f t="shared" si="0"/>
        <v>15</v>
      </c>
      <c r="G15" t="s">
        <v>56</v>
      </c>
      <c r="H15" t="s">
        <v>57</v>
      </c>
      <c r="I15">
        <v>3</v>
      </c>
      <c r="J15" s="9">
        <v>15</v>
      </c>
      <c r="N15" s="9"/>
    </row>
    <row r="16" spans="1:14" x14ac:dyDescent="0.3">
      <c r="A16" t="s">
        <v>20</v>
      </c>
      <c r="B16">
        <v>3</v>
      </c>
      <c r="C16" s="2">
        <v>2</v>
      </c>
      <c r="D16" s="2">
        <f t="shared" si="0"/>
        <v>6</v>
      </c>
      <c r="G16" t="s">
        <v>63</v>
      </c>
      <c r="H16" t="s">
        <v>20</v>
      </c>
      <c r="I16">
        <v>3</v>
      </c>
      <c r="J16" s="9">
        <v>6</v>
      </c>
      <c r="N16" s="9"/>
    </row>
    <row r="17" spans="1:14" x14ac:dyDescent="0.3">
      <c r="A17" t="s">
        <v>53</v>
      </c>
      <c r="B17">
        <v>2</v>
      </c>
      <c r="C17" s="2">
        <v>14</v>
      </c>
      <c r="D17" s="2">
        <f t="shared" si="0"/>
        <v>28</v>
      </c>
      <c r="G17" t="s">
        <v>53</v>
      </c>
      <c r="H17" t="s">
        <v>60</v>
      </c>
      <c r="I17">
        <v>2</v>
      </c>
      <c r="J17" s="9">
        <v>28</v>
      </c>
      <c r="N17" s="9"/>
    </row>
    <row r="18" spans="1:14" x14ac:dyDescent="0.3">
      <c r="A18" t="s">
        <v>308</v>
      </c>
      <c r="B18">
        <v>7</v>
      </c>
      <c r="C18" s="2">
        <v>12</v>
      </c>
      <c r="D18" s="2">
        <f t="shared" si="0"/>
        <v>84</v>
      </c>
      <c r="G18" t="s">
        <v>308</v>
      </c>
      <c r="H18" t="s">
        <v>60</v>
      </c>
      <c r="I18">
        <v>7</v>
      </c>
      <c r="J18" s="9">
        <v>84</v>
      </c>
      <c r="N18" s="9"/>
    </row>
    <row r="19" spans="1:14" x14ac:dyDescent="0.3">
      <c r="A19" t="s">
        <v>145</v>
      </c>
      <c r="B19">
        <v>2</v>
      </c>
      <c r="C19" s="2">
        <v>7</v>
      </c>
      <c r="D19" s="2">
        <f t="shared" si="0"/>
        <v>14</v>
      </c>
      <c r="G19" t="s">
        <v>61</v>
      </c>
      <c r="H19" t="s">
        <v>174</v>
      </c>
      <c r="I19">
        <v>2</v>
      </c>
      <c r="J19" s="9">
        <v>14</v>
      </c>
      <c r="N19" s="9"/>
    </row>
    <row r="20" spans="1:14" x14ac:dyDescent="0.3">
      <c r="A20" t="s">
        <v>161</v>
      </c>
      <c r="B20">
        <v>2</v>
      </c>
      <c r="C20" s="2">
        <v>15</v>
      </c>
      <c r="D20" s="2">
        <f t="shared" si="0"/>
        <v>30</v>
      </c>
      <c r="G20" t="s">
        <v>161</v>
      </c>
      <c r="H20" t="s">
        <v>60</v>
      </c>
      <c r="I20">
        <v>2</v>
      </c>
      <c r="J20" s="9">
        <v>30</v>
      </c>
      <c r="N20" s="9"/>
    </row>
    <row r="21" spans="1:14" x14ac:dyDescent="0.3">
      <c r="A21" t="s">
        <v>19</v>
      </c>
      <c r="B21">
        <v>2</v>
      </c>
      <c r="C21" s="2">
        <v>2</v>
      </c>
      <c r="D21" s="2">
        <f t="shared" si="0"/>
        <v>4</v>
      </c>
      <c r="G21" t="s">
        <v>63</v>
      </c>
      <c r="H21" t="s">
        <v>19</v>
      </c>
      <c r="I21">
        <v>2</v>
      </c>
      <c r="J21" s="9">
        <v>4</v>
      </c>
      <c r="N21" s="9"/>
    </row>
    <row r="22" spans="1:14" x14ac:dyDescent="0.3">
      <c r="A22" t="s">
        <v>311</v>
      </c>
      <c r="B22">
        <v>1</v>
      </c>
      <c r="C22" s="2">
        <v>7</v>
      </c>
      <c r="D22" s="2">
        <f t="shared" si="0"/>
        <v>7</v>
      </c>
      <c r="G22" t="s">
        <v>61</v>
      </c>
      <c r="H22" t="s">
        <v>329</v>
      </c>
      <c r="I22">
        <v>1</v>
      </c>
      <c r="J22" s="9">
        <v>7</v>
      </c>
      <c r="N22" s="9"/>
    </row>
    <row r="23" spans="1:14" x14ac:dyDescent="0.3">
      <c r="A23" t="s">
        <v>50</v>
      </c>
      <c r="B23">
        <v>8</v>
      </c>
      <c r="C23" s="2">
        <v>7</v>
      </c>
      <c r="D23" s="2">
        <f t="shared" si="0"/>
        <v>56</v>
      </c>
      <c r="G23" t="s">
        <v>56</v>
      </c>
      <c r="H23" t="s">
        <v>59</v>
      </c>
      <c r="I23">
        <v>8</v>
      </c>
      <c r="J23" s="9">
        <v>56</v>
      </c>
      <c r="N23" s="9"/>
    </row>
    <row r="24" spans="1:14" x14ac:dyDescent="0.3">
      <c r="A24" t="s">
        <v>221</v>
      </c>
      <c r="B24">
        <v>1</v>
      </c>
      <c r="C24" s="2">
        <v>7</v>
      </c>
      <c r="D24" s="2">
        <f t="shared" si="0"/>
        <v>7</v>
      </c>
      <c r="G24" t="s">
        <v>61</v>
      </c>
      <c r="H24" t="s">
        <v>221</v>
      </c>
      <c r="I24">
        <v>1</v>
      </c>
      <c r="J24" s="9">
        <v>7</v>
      </c>
      <c r="N24" s="9"/>
    </row>
    <row r="25" spans="1:14" x14ac:dyDescent="0.3">
      <c r="A25" t="s">
        <v>144</v>
      </c>
      <c r="B25">
        <v>3</v>
      </c>
      <c r="C25" s="2">
        <v>8</v>
      </c>
      <c r="D25" s="2">
        <f t="shared" si="0"/>
        <v>24</v>
      </c>
      <c r="G25" t="s">
        <v>176</v>
      </c>
      <c r="H25" t="s">
        <v>60</v>
      </c>
      <c r="I25">
        <v>3</v>
      </c>
      <c r="J25" s="9">
        <v>24</v>
      </c>
      <c r="N25" s="9"/>
    </row>
    <row r="26" spans="1:14" x14ac:dyDescent="0.3">
      <c r="A26" t="s">
        <v>158</v>
      </c>
      <c r="B26">
        <v>3</v>
      </c>
      <c r="C26" s="2">
        <v>13</v>
      </c>
      <c r="D26" s="2">
        <f t="shared" si="0"/>
        <v>39</v>
      </c>
      <c r="G26" t="s">
        <v>158</v>
      </c>
      <c r="H26" t="s">
        <v>60</v>
      </c>
      <c r="I26">
        <v>3</v>
      </c>
      <c r="J26" s="9">
        <v>39</v>
      </c>
      <c r="N26" s="9"/>
    </row>
    <row r="27" spans="1:14" x14ac:dyDescent="0.3">
      <c r="A27" t="s">
        <v>312</v>
      </c>
      <c r="B27">
        <v>1</v>
      </c>
      <c r="C27" s="2">
        <v>8</v>
      </c>
      <c r="D27" s="2">
        <f t="shared" si="0"/>
        <v>8</v>
      </c>
      <c r="G27" t="s">
        <v>171</v>
      </c>
      <c r="H27" t="s">
        <v>172</v>
      </c>
      <c r="I27">
        <v>1</v>
      </c>
      <c r="J27" s="9">
        <v>8</v>
      </c>
      <c r="N27" s="9"/>
    </row>
    <row r="28" spans="1:14" x14ac:dyDescent="0.3">
      <c r="A28" t="s">
        <v>213</v>
      </c>
      <c r="B28">
        <v>1</v>
      </c>
      <c r="C28" s="2">
        <v>7</v>
      </c>
      <c r="D28" s="2">
        <f t="shared" si="0"/>
        <v>7</v>
      </c>
      <c r="G28" t="s">
        <v>56</v>
      </c>
      <c r="H28" t="s">
        <v>231</v>
      </c>
      <c r="I28">
        <v>1</v>
      </c>
      <c r="J28" s="9">
        <v>7</v>
      </c>
      <c r="N28" s="9"/>
    </row>
    <row r="29" spans="1:14" x14ac:dyDescent="0.3">
      <c r="A29" t="s">
        <v>164</v>
      </c>
      <c r="B29">
        <v>1</v>
      </c>
      <c r="C29" s="2">
        <v>7</v>
      </c>
      <c r="D29" s="2">
        <f t="shared" si="0"/>
        <v>7</v>
      </c>
      <c r="G29" t="s">
        <v>16</v>
      </c>
      <c r="H29" t="s">
        <v>60</v>
      </c>
      <c r="I29">
        <v>1</v>
      </c>
      <c r="J29" s="9">
        <v>7</v>
      </c>
      <c r="N29" s="9"/>
    </row>
    <row r="30" spans="1:14" x14ac:dyDescent="0.3">
      <c r="A30" t="s">
        <v>188</v>
      </c>
      <c r="B30">
        <v>1</v>
      </c>
      <c r="C30" s="2">
        <v>7</v>
      </c>
      <c r="D30" s="2">
        <f t="shared" si="0"/>
        <v>7</v>
      </c>
      <c r="G30" t="s">
        <v>56</v>
      </c>
      <c r="H30" t="s">
        <v>188</v>
      </c>
      <c r="I30">
        <v>1</v>
      </c>
      <c r="J30" s="9">
        <v>7</v>
      </c>
      <c r="N30" s="9"/>
    </row>
    <row r="31" spans="1:14" x14ac:dyDescent="0.3">
      <c r="A31" t="s">
        <v>39</v>
      </c>
      <c r="B31">
        <v>1</v>
      </c>
      <c r="C31" s="2">
        <v>15</v>
      </c>
      <c r="D31" s="2">
        <f t="shared" si="0"/>
        <v>15</v>
      </c>
      <c r="G31" t="s">
        <v>62</v>
      </c>
      <c r="H31" t="s">
        <v>60</v>
      </c>
      <c r="I31">
        <v>1</v>
      </c>
      <c r="J31" s="9">
        <v>15</v>
      </c>
      <c r="N31" s="9"/>
    </row>
    <row r="32" spans="1:14" x14ac:dyDescent="0.3">
      <c r="A32" t="s">
        <v>154</v>
      </c>
      <c r="B32">
        <v>1</v>
      </c>
      <c r="C32" s="2">
        <v>6</v>
      </c>
      <c r="D32" s="2">
        <f t="shared" si="0"/>
        <v>6</v>
      </c>
      <c r="G32" t="s">
        <v>154</v>
      </c>
      <c r="H32" t="s">
        <v>60</v>
      </c>
      <c r="I32">
        <v>1</v>
      </c>
      <c r="J32" s="9">
        <v>6</v>
      </c>
      <c r="N32" s="9"/>
    </row>
    <row r="33" spans="1:14" x14ac:dyDescent="0.3">
      <c r="A33" t="s">
        <v>319</v>
      </c>
      <c r="B33">
        <v>1</v>
      </c>
      <c r="C33" s="2">
        <v>12</v>
      </c>
      <c r="D33" s="2">
        <f t="shared" si="0"/>
        <v>12</v>
      </c>
      <c r="G33" t="s">
        <v>171</v>
      </c>
      <c r="H33" t="s">
        <v>328</v>
      </c>
      <c r="I33">
        <v>1</v>
      </c>
      <c r="J33" s="9">
        <v>12</v>
      </c>
      <c r="N33" s="9"/>
    </row>
    <row r="34" spans="1:14" x14ac:dyDescent="0.3">
      <c r="A34" t="s">
        <v>41</v>
      </c>
      <c r="B34">
        <v>1</v>
      </c>
      <c r="C34" s="2">
        <v>12</v>
      </c>
      <c r="D34" s="2">
        <f t="shared" si="0"/>
        <v>12</v>
      </c>
      <c r="G34" t="s">
        <v>41</v>
      </c>
      <c r="H34" t="s">
        <v>60</v>
      </c>
      <c r="I34">
        <v>1</v>
      </c>
      <c r="J34" s="9">
        <v>12</v>
      </c>
      <c r="N34" s="9"/>
    </row>
    <row r="35" spans="1:14" x14ac:dyDescent="0.3">
      <c r="A35" t="s">
        <v>168</v>
      </c>
      <c r="B35">
        <v>1</v>
      </c>
      <c r="C35" s="2">
        <v>4</v>
      </c>
      <c r="D35" s="2">
        <f t="shared" si="0"/>
        <v>4</v>
      </c>
      <c r="G35" t="s">
        <v>111</v>
      </c>
      <c r="H35" t="s">
        <v>168</v>
      </c>
      <c r="I35">
        <v>1</v>
      </c>
      <c r="J35" s="9">
        <v>4</v>
      </c>
      <c r="N35" s="9"/>
    </row>
    <row r="36" spans="1:14" x14ac:dyDescent="0.3">
      <c r="A36" t="s">
        <v>143</v>
      </c>
      <c r="B36">
        <v>1</v>
      </c>
      <c r="C36" s="2">
        <v>7</v>
      </c>
      <c r="D36" s="2">
        <f t="shared" si="0"/>
        <v>7</v>
      </c>
      <c r="G36" t="s">
        <v>61</v>
      </c>
      <c r="H36" t="s">
        <v>173</v>
      </c>
      <c r="I36">
        <v>1</v>
      </c>
      <c r="J36" s="9">
        <v>7</v>
      </c>
      <c r="N36" s="9"/>
    </row>
    <row r="37" spans="1:14" x14ac:dyDescent="0.3">
      <c r="A37" t="s">
        <v>322</v>
      </c>
      <c r="B37">
        <v>1</v>
      </c>
      <c r="C37" s="2">
        <v>8</v>
      </c>
      <c r="D37" s="2">
        <f t="shared" si="0"/>
        <v>8</v>
      </c>
      <c r="E37" t="s">
        <v>323</v>
      </c>
      <c r="G37" t="s">
        <v>322</v>
      </c>
      <c r="H37" t="s">
        <v>60</v>
      </c>
      <c r="I37">
        <v>1</v>
      </c>
      <c r="J37" s="9">
        <v>8</v>
      </c>
      <c r="N37" s="9"/>
    </row>
    <row r="38" spans="1:14" x14ac:dyDescent="0.3">
      <c r="A38" t="s">
        <v>325</v>
      </c>
      <c r="B38">
        <v>1</v>
      </c>
      <c r="C38" s="2">
        <v>12</v>
      </c>
      <c r="D38" s="2">
        <f t="shared" si="0"/>
        <v>12</v>
      </c>
      <c r="G38" t="s">
        <v>325</v>
      </c>
      <c r="H38" t="s">
        <v>60</v>
      </c>
      <c r="I38">
        <v>1</v>
      </c>
      <c r="J38" s="9">
        <v>12</v>
      </c>
      <c r="N38" s="9"/>
    </row>
    <row r="39" spans="1:14" x14ac:dyDescent="0.3">
      <c r="A39" t="s">
        <v>266</v>
      </c>
      <c r="B39">
        <v>1</v>
      </c>
      <c r="C39" s="2">
        <v>7</v>
      </c>
      <c r="D39" s="2">
        <f t="shared" si="0"/>
        <v>7</v>
      </c>
      <c r="G39" t="s">
        <v>61</v>
      </c>
      <c r="H39" t="s">
        <v>266</v>
      </c>
      <c r="I39">
        <v>1</v>
      </c>
      <c r="J39" s="9">
        <v>7</v>
      </c>
      <c r="N39" s="9"/>
    </row>
    <row r="40" spans="1:14" ht="15" thickBot="1" x14ac:dyDescent="0.35">
      <c r="A40" t="s">
        <v>186</v>
      </c>
      <c r="B40">
        <v>1</v>
      </c>
      <c r="C40" s="2">
        <v>6</v>
      </c>
      <c r="D40" s="8">
        <f t="shared" si="0"/>
        <v>6</v>
      </c>
      <c r="E40" s="11"/>
      <c r="G40" t="s">
        <v>186</v>
      </c>
      <c r="H40" t="s">
        <v>60</v>
      </c>
      <c r="I40">
        <v>1</v>
      </c>
      <c r="J40" s="10">
        <v>6</v>
      </c>
      <c r="N40" s="9"/>
    </row>
    <row r="41" spans="1:14" ht="15" thickTop="1" x14ac:dyDescent="0.3">
      <c r="D41" s="2">
        <f>SUM(D4:D40)</f>
        <v>805</v>
      </c>
      <c r="E41" s="9">
        <v>3.2</v>
      </c>
      <c r="J41" s="9">
        <f>SUM(J4:J40)</f>
        <v>805</v>
      </c>
      <c r="N41" s="9"/>
    </row>
    <row r="42" spans="1:14" x14ac:dyDescent="0.3">
      <c r="N42" s="9"/>
    </row>
    <row r="43" spans="1:14" x14ac:dyDescent="0.3">
      <c r="A43" t="s">
        <v>33</v>
      </c>
      <c r="B43">
        <v>11</v>
      </c>
      <c r="C43" s="2">
        <v>14</v>
      </c>
      <c r="D43" s="2">
        <f>B43*C43</f>
        <v>154</v>
      </c>
      <c r="E43" t="s">
        <v>298</v>
      </c>
      <c r="G43" t="s">
        <v>73</v>
      </c>
      <c r="H43" t="s">
        <v>74</v>
      </c>
      <c r="I43">
        <v>12</v>
      </c>
      <c r="J43" s="9">
        <v>171</v>
      </c>
      <c r="N43" s="9"/>
    </row>
    <row r="44" spans="1:14" x14ac:dyDescent="0.3">
      <c r="A44" t="s">
        <v>42</v>
      </c>
      <c r="B44">
        <v>4</v>
      </c>
      <c r="C44" s="2">
        <v>25</v>
      </c>
      <c r="D44" s="2">
        <f t="shared" ref="D44:D78" si="1">B44*C44</f>
        <v>100</v>
      </c>
      <c r="E44" t="s">
        <v>335</v>
      </c>
      <c r="G44" t="s">
        <v>76</v>
      </c>
      <c r="H44" t="s">
        <v>60</v>
      </c>
      <c r="I44">
        <v>4</v>
      </c>
      <c r="J44" s="9">
        <v>100</v>
      </c>
      <c r="N44" s="9"/>
    </row>
    <row r="45" spans="1:14" x14ac:dyDescent="0.3">
      <c r="A45" t="s">
        <v>299</v>
      </c>
      <c r="B45">
        <v>1</v>
      </c>
      <c r="C45" s="2">
        <v>15</v>
      </c>
      <c r="D45" s="2">
        <f t="shared" si="1"/>
        <v>15</v>
      </c>
      <c r="E45" t="s">
        <v>300</v>
      </c>
      <c r="G45" t="s">
        <v>66</v>
      </c>
      <c r="H45" t="s">
        <v>115</v>
      </c>
      <c r="I45">
        <v>1</v>
      </c>
      <c r="J45" s="9">
        <v>15</v>
      </c>
      <c r="N45" s="9"/>
    </row>
    <row r="46" spans="1:14" x14ac:dyDescent="0.3">
      <c r="A46" t="s">
        <v>282</v>
      </c>
      <c r="B46">
        <v>1</v>
      </c>
      <c r="C46" s="2">
        <v>9</v>
      </c>
      <c r="D46" s="2">
        <f t="shared" si="1"/>
        <v>9</v>
      </c>
      <c r="E46" t="s">
        <v>301</v>
      </c>
      <c r="G46" t="s">
        <v>77</v>
      </c>
      <c r="H46" t="s">
        <v>294</v>
      </c>
      <c r="I46">
        <v>1</v>
      </c>
      <c r="J46" s="9">
        <v>9</v>
      </c>
      <c r="N46" s="9"/>
    </row>
    <row r="47" spans="1:14" x14ac:dyDescent="0.3">
      <c r="A47" t="s">
        <v>99</v>
      </c>
      <c r="B47">
        <v>10</v>
      </c>
      <c r="C47" s="2">
        <v>22</v>
      </c>
      <c r="D47" s="2">
        <f t="shared" si="1"/>
        <v>220</v>
      </c>
      <c r="E47" t="s">
        <v>324</v>
      </c>
      <c r="F47" t="s">
        <v>142</v>
      </c>
      <c r="G47" t="s">
        <v>99</v>
      </c>
      <c r="H47" t="s">
        <v>60</v>
      </c>
      <c r="I47">
        <v>10</v>
      </c>
      <c r="J47" s="9">
        <v>220</v>
      </c>
      <c r="N47" s="9"/>
    </row>
    <row r="48" spans="1:14" x14ac:dyDescent="0.3">
      <c r="A48" t="s">
        <v>275</v>
      </c>
      <c r="B48">
        <v>8</v>
      </c>
      <c r="C48" s="2">
        <v>18</v>
      </c>
      <c r="D48" s="2">
        <f t="shared" si="1"/>
        <v>144</v>
      </c>
      <c r="E48" t="s">
        <v>302</v>
      </c>
      <c r="G48" t="s">
        <v>293</v>
      </c>
      <c r="H48" t="s">
        <v>60</v>
      </c>
      <c r="I48">
        <v>8</v>
      </c>
      <c r="J48" s="9">
        <v>144</v>
      </c>
      <c r="N48" s="9"/>
    </row>
    <row r="49" spans="1:14" x14ac:dyDescent="0.3">
      <c r="A49" t="s">
        <v>24</v>
      </c>
      <c r="B49">
        <v>2</v>
      </c>
      <c r="C49" s="2">
        <v>12</v>
      </c>
      <c r="D49" s="2">
        <f t="shared" si="1"/>
        <v>24</v>
      </c>
      <c r="E49" t="s">
        <v>303</v>
      </c>
      <c r="G49" t="s">
        <v>77</v>
      </c>
      <c r="H49" t="s">
        <v>80</v>
      </c>
      <c r="I49">
        <v>4</v>
      </c>
      <c r="J49" s="9">
        <v>50</v>
      </c>
      <c r="N49" s="9"/>
    </row>
    <row r="50" spans="1:14" x14ac:dyDescent="0.3">
      <c r="A50" t="s">
        <v>304</v>
      </c>
      <c r="B50">
        <v>1</v>
      </c>
      <c r="C50" s="2">
        <v>20</v>
      </c>
      <c r="D50" s="2">
        <f t="shared" si="1"/>
        <v>20</v>
      </c>
      <c r="G50" t="s">
        <v>86</v>
      </c>
      <c r="H50" t="s">
        <v>60</v>
      </c>
      <c r="I50">
        <v>1</v>
      </c>
      <c r="J50" s="9">
        <v>20</v>
      </c>
      <c r="N50" s="9"/>
    </row>
    <row r="51" spans="1:14" x14ac:dyDescent="0.3">
      <c r="A51" t="s">
        <v>287</v>
      </c>
      <c r="B51">
        <v>1</v>
      </c>
      <c r="C51" s="2">
        <v>17</v>
      </c>
      <c r="D51" s="2">
        <f t="shared" si="1"/>
        <v>17</v>
      </c>
      <c r="G51" t="s">
        <v>25</v>
      </c>
      <c r="N51" s="9"/>
    </row>
    <row r="52" spans="1:14" x14ac:dyDescent="0.3">
      <c r="A52" t="s">
        <v>92</v>
      </c>
      <c r="B52">
        <v>3</v>
      </c>
      <c r="C52" s="2">
        <v>17</v>
      </c>
      <c r="D52" s="2">
        <f t="shared" si="1"/>
        <v>51</v>
      </c>
      <c r="G52" t="s">
        <v>116</v>
      </c>
      <c r="H52" t="s">
        <v>60</v>
      </c>
      <c r="I52">
        <v>4</v>
      </c>
      <c r="J52" s="9">
        <v>71</v>
      </c>
      <c r="N52" s="9"/>
    </row>
    <row r="53" spans="1:14" x14ac:dyDescent="0.3">
      <c r="A53" t="s">
        <v>305</v>
      </c>
      <c r="B53">
        <v>1</v>
      </c>
      <c r="C53" s="2">
        <v>19</v>
      </c>
      <c r="D53" s="2">
        <f t="shared" si="1"/>
        <v>19</v>
      </c>
      <c r="G53" t="s">
        <v>96</v>
      </c>
      <c r="H53" t="s">
        <v>60</v>
      </c>
      <c r="I53">
        <v>2</v>
      </c>
      <c r="J53" s="9">
        <v>29</v>
      </c>
      <c r="N53" s="9"/>
    </row>
    <row r="54" spans="1:14" x14ac:dyDescent="0.3">
      <c r="A54" t="s">
        <v>159</v>
      </c>
      <c r="B54">
        <v>1</v>
      </c>
      <c r="C54" s="2">
        <v>24</v>
      </c>
      <c r="D54" s="2">
        <f t="shared" si="1"/>
        <v>24</v>
      </c>
      <c r="G54" t="s">
        <v>71</v>
      </c>
      <c r="H54" t="s">
        <v>178</v>
      </c>
      <c r="I54">
        <v>1</v>
      </c>
      <c r="J54" s="9">
        <v>24</v>
      </c>
      <c r="N54" s="9"/>
    </row>
    <row r="55" spans="1:14" x14ac:dyDescent="0.3">
      <c r="A55" t="s">
        <v>102</v>
      </c>
      <c r="B55">
        <v>3</v>
      </c>
      <c r="C55" s="2">
        <v>17</v>
      </c>
      <c r="D55" s="2">
        <f t="shared" si="1"/>
        <v>51</v>
      </c>
      <c r="G55" t="s">
        <v>117</v>
      </c>
      <c r="H55" t="s">
        <v>60</v>
      </c>
      <c r="I55">
        <v>3</v>
      </c>
      <c r="J55" s="9">
        <v>51</v>
      </c>
      <c r="N55" s="9"/>
    </row>
    <row r="56" spans="1:14" x14ac:dyDescent="0.3">
      <c r="A56" t="s">
        <v>194</v>
      </c>
      <c r="B56">
        <v>1</v>
      </c>
      <c r="C56" s="2">
        <v>24</v>
      </c>
      <c r="D56" s="2">
        <f t="shared" si="1"/>
        <v>24</v>
      </c>
      <c r="F56" t="s">
        <v>306</v>
      </c>
      <c r="G56" t="s">
        <v>21</v>
      </c>
      <c r="H56" t="s">
        <v>67</v>
      </c>
      <c r="I56">
        <v>2</v>
      </c>
      <c r="J56" s="9">
        <v>47</v>
      </c>
      <c r="N56" s="9"/>
    </row>
    <row r="57" spans="1:14" x14ac:dyDescent="0.3">
      <c r="A57" t="s">
        <v>29</v>
      </c>
      <c r="B57">
        <v>3</v>
      </c>
      <c r="C57" s="2">
        <v>15</v>
      </c>
      <c r="D57" s="2">
        <f t="shared" si="1"/>
        <v>45</v>
      </c>
      <c r="E57" t="s">
        <v>310</v>
      </c>
      <c r="G57" t="s">
        <v>66</v>
      </c>
      <c r="H57" t="s">
        <v>67</v>
      </c>
      <c r="I57">
        <v>3</v>
      </c>
      <c r="J57" s="9">
        <v>45</v>
      </c>
      <c r="N57" s="9"/>
    </row>
    <row r="58" spans="1:14" x14ac:dyDescent="0.3">
      <c r="A58" t="s">
        <v>136</v>
      </c>
      <c r="B58">
        <v>2</v>
      </c>
      <c r="C58" s="2">
        <v>13</v>
      </c>
      <c r="D58" s="2">
        <f t="shared" si="1"/>
        <v>26</v>
      </c>
      <c r="G58" t="s">
        <v>77</v>
      </c>
      <c r="H58" t="s">
        <v>179</v>
      </c>
      <c r="I58">
        <v>5</v>
      </c>
      <c r="J58" s="9">
        <v>62</v>
      </c>
      <c r="N58" s="9"/>
    </row>
    <row r="59" spans="1:14" x14ac:dyDescent="0.3">
      <c r="A59" t="s">
        <v>132</v>
      </c>
      <c r="B59">
        <v>1</v>
      </c>
      <c r="C59" s="2">
        <v>13</v>
      </c>
      <c r="D59" s="2">
        <f t="shared" si="1"/>
        <v>13</v>
      </c>
      <c r="G59" t="s">
        <v>77</v>
      </c>
      <c r="H59" t="s">
        <v>180</v>
      </c>
      <c r="I59">
        <v>1</v>
      </c>
      <c r="J59" s="9">
        <v>13</v>
      </c>
      <c r="N59" s="9"/>
    </row>
    <row r="60" spans="1:14" x14ac:dyDescent="0.3">
      <c r="A60" t="s">
        <v>22</v>
      </c>
      <c r="B60">
        <v>2</v>
      </c>
      <c r="C60" s="2">
        <v>13</v>
      </c>
      <c r="D60" s="2">
        <f t="shared" si="1"/>
        <v>26</v>
      </c>
      <c r="G60" t="s">
        <v>25</v>
      </c>
      <c r="N60" s="9"/>
    </row>
    <row r="61" spans="1:14" x14ac:dyDescent="0.3">
      <c r="A61" t="s">
        <v>43</v>
      </c>
      <c r="B61">
        <v>2</v>
      </c>
      <c r="C61" s="2">
        <v>7</v>
      </c>
      <c r="D61" s="2">
        <f t="shared" si="1"/>
        <v>14</v>
      </c>
      <c r="E61" t="s">
        <v>263</v>
      </c>
      <c r="G61" t="s">
        <v>83</v>
      </c>
      <c r="H61" t="s">
        <v>84</v>
      </c>
      <c r="I61">
        <v>2</v>
      </c>
      <c r="J61" s="9">
        <v>14</v>
      </c>
      <c r="N61" s="9"/>
    </row>
    <row r="62" spans="1:14" x14ac:dyDescent="0.3">
      <c r="A62" t="s">
        <v>165</v>
      </c>
      <c r="B62">
        <v>1</v>
      </c>
      <c r="C62" s="2">
        <v>11</v>
      </c>
      <c r="D62" s="2">
        <f t="shared" si="1"/>
        <v>11</v>
      </c>
      <c r="G62" t="s">
        <v>165</v>
      </c>
      <c r="H62" t="s">
        <v>60</v>
      </c>
      <c r="I62">
        <v>1</v>
      </c>
      <c r="J62" s="9">
        <v>11</v>
      </c>
      <c r="N62" s="9"/>
    </row>
    <row r="63" spans="1:14" x14ac:dyDescent="0.3">
      <c r="A63" t="s">
        <v>309</v>
      </c>
      <c r="B63">
        <v>1</v>
      </c>
      <c r="C63" s="2">
        <v>15</v>
      </c>
      <c r="D63" s="2">
        <f t="shared" si="1"/>
        <v>15</v>
      </c>
      <c r="G63" t="s">
        <v>67</v>
      </c>
      <c r="H63" t="s">
        <v>333</v>
      </c>
      <c r="I63">
        <v>1</v>
      </c>
      <c r="J63" s="9">
        <v>15</v>
      </c>
      <c r="N63" s="9"/>
    </row>
    <row r="64" spans="1:14" x14ac:dyDescent="0.3">
      <c r="A64" t="s">
        <v>162</v>
      </c>
      <c r="B64">
        <v>3</v>
      </c>
      <c r="C64" s="2">
        <v>12</v>
      </c>
      <c r="D64" s="2">
        <f t="shared" si="1"/>
        <v>36</v>
      </c>
      <c r="G64" t="s">
        <v>25</v>
      </c>
      <c r="N64" s="9"/>
    </row>
    <row r="65" spans="1:14" x14ac:dyDescent="0.3">
      <c r="A65" t="s">
        <v>148</v>
      </c>
      <c r="B65">
        <v>3</v>
      </c>
      <c r="C65" s="2">
        <v>9</v>
      </c>
      <c r="D65" s="2">
        <f t="shared" si="1"/>
        <v>27</v>
      </c>
      <c r="E65" t="s">
        <v>274</v>
      </c>
      <c r="F65" t="s">
        <v>318</v>
      </c>
      <c r="G65" t="s">
        <v>148</v>
      </c>
      <c r="H65" t="s">
        <v>60</v>
      </c>
      <c r="I65">
        <v>3</v>
      </c>
      <c r="J65" s="9">
        <v>27</v>
      </c>
      <c r="N65" s="9"/>
    </row>
    <row r="66" spans="1:14" x14ac:dyDescent="0.3">
      <c r="A66" t="s">
        <v>96</v>
      </c>
      <c r="B66">
        <v>1</v>
      </c>
      <c r="C66" s="2">
        <v>10</v>
      </c>
      <c r="D66" s="2">
        <f t="shared" si="1"/>
        <v>10</v>
      </c>
      <c r="G66" t="s">
        <v>25</v>
      </c>
      <c r="N66" s="9"/>
    </row>
    <row r="67" spans="1:14" x14ac:dyDescent="0.3">
      <c r="A67" t="s">
        <v>155</v>
      </c>
      <c r="B67">
        <v>1</v>
      </c>
      <c r="C67" s="2">
        <v>14</v>
      </c>
      <c r="D67" s="2">
        <f t="shared" si="1"/>
        <v>14</v>
      </c>
      <c r="G67" t="s">
        <v>155</v>
      </c>
      <c r="H67" t="s">
        <v>60</v>
      </c>
      <c r="I67">
        <v>1</v>
      </c>
      <c r="J67" s="9">
        <v>14</v>
      </c>
      <c r="N67" s="9"/>
    </row>
    <row r="68" spans="1:14" x14ac:dyDescent="0.3">
      <c r="A68" t="s">
        <v>316</v>
      </c>
      <c r="B68">
        <v>1</v>
      </c>
      <c r="C68" s="2">
        <v>15</v>
      </c>
      <c r="D68" s="2">
        <f t="shared" si="1"/>
        <v>15</v>
      </c>
      <c r="G68" t="s">
        <v>155</v>
      </c>
      <c r="H68" t="s">
        <v>331</v>
      </c>
      <c r="I68">
        <v>1</v>
      </c>
      <c r="J68" s="9">
        <v>15</v>
      </c>
      <c r="N68" s="9"/>
    </row>
    <row r="69" spans="1:14" x14ac:dyDescent="0.3">
      <c r="A69" t="s">
        <v>317</v>
      </c>
      <c r="B69">
        <v>1</v>
      </c>
      <c r="C69" s="2">
        <v>14</v>
      </c>
      <c r="D69" s="2">
        <f t="shared" si="1"/>
        <v>14</v>
      </c>
      <c r="G69" t="s">
        <v>83</v>
      </c>
      <c r="H69" t="s">
        <v>334</v>
      </c>
      <c r="I69">
        <v>1</v>
      </c>
      <c r="J69" s="9">
        <v>14</v>
      </c>
      <c r="N69" s="9"/>
    </row>
    <row r="70" spans="1:14" x14ac:dyDescent="0.3">
      <c r="A70" t="s">
        <v>271</v>
      </c>
      <c r="B70">
        <v>1</v>
      </c>
      <c r="C70" s="2">
        <v>20</v>
      </c>
      <c r="D70" s="2">
        <f t="shared" si="1"/>
        <v>20</v>
      </c>
      <c r="G70" t="s">
        <v>25</v>
      </c>
      <c r="N70" s="9"/>
    </row>
    <row r="71" spans="1:14" x14ac:dyDescent="0.3">
      <c r="A71" t="s">
        <v>95</v>
      </c>
      <c r="B71">
        <v>1</v>
      </c>
      <c r="C71" s="2">
        <v>12</v>
      </c>
      <c r="D71" s="2">
        <f t="shared" si="1"/>
        <v>12</v>
      </c>
      <c r="F71" t="s">
        <v>252</v>
      </c>
      <c r="G71" t="s">
        <v>77</v>
      </c>
      <c r="H71" t="s">
        <v>81</v>
      </c>
      <c r="I71">
        <v>2</v>
      </c>
      <c r="J71" s="9">
        <v>25</v>
      </c>
      <c r="N71" s="9"/>
    </row>
    <row r="72" spans="1:14" x14ac:dyDescent="0.3">
      <c r="A72" t="s">
        <v>26</v>
      </c>
      <c r="B72">
        <v>1</v>
      </c>
      <c r="C72" s="2">
        <v>13</v>
      </c>
      <c r="D72" s="2">
        <f t="shared" si="1"/>
        <v>13</v>
      </c>
      <c r="G72" t="s">
        <v>25</v>
      </c>
      <c r="N72" s="9"/>
    </row>
    <row r="73" spans="1:14" x14ac:dyDescent="0.3">
      <c r="A73" t="s">
        <v>217</v>
      </c>
      <c r="B73">
        <v>1</v>
      </c>
      <c r="C73" s="2">
        <v>7</v>
      </c>
      <c r="D73" s="2">
        <f t="shared" si="1"/>
        <v>7</v>
      </c>
      <c r="G73" t="s">
        <v>237</v>
      </c>
      <c r="H73" t="s">
        <v>119</v>
      </c>
      <c r="I73">
        <v>1</v>
      </c>
      <c r="J73" s="9">
        <v>7</v>
      </c>
    </row>
    <row r="74" spans="1:14" x14ac:dyDescent="0.3">
      <c r="A74" t="s">
        <v>254</v>
      </c>
      <c r="B74">
        <v>1</v>
      </c>
      <c r="C74" s="2">
        <v>23</v>
      </c>
      <c r="D74" s="2">
        <f t="shared" si="1"/>
        <v>23</v>
      </c>
      <c r="G74" t="s">
        <v>25</v>
      </c>
    </row>
    <row r="75" spans="1:14" x14ac:dyDescent="0.3">
      <c r="A75" t="s">
        <v>320</v>
      </c>
      <c r="B75">
        <v>1</v>
      </c>
      <c r="C75" s="2">
        <v>12</v>
      </c>
      <c r="D75" s="2">
        <f t="shared" si="1"/>
        <v>12</v>
      </c>
      <c r="G75" t="s">
        <v>77</v>
      </c>
      <c r="H75" t="s">
        <v>332</v>
      </c>
      <c r="I75">
        <v>1</v>
      </c>
      <c r="J75" s="9">
        <v>12</v>
      </c>
    </row>
    <row r="76" spans="1:14" x14ac:dyDescent="0.3">
      <c r="A76" t="s">
        <v>321</v>
      </c>
      <c r="B76">
        <v>1</v>
      </c>
      <c r="C76" s="2">
        <v>21</v>
      </c>
      <c r="D76" s="2">
        <f t="shared" si="1"/>
        <v>21</v>
      </c>
      <c r="G76" t="s">
        <v>21</v>
      </c>
      <c r="H76" t="s">
        <v>330</v>
      </c>
      <c r="I76">
        <v>1</v>
      </c>
      <c r="J76" s="9">
        <v>21</v>
      </c>
    </row>
    <row r="77" spans="1:14" x14ac:dyDescent="0.3">
      <c r="A77" t="s">
        <v>327</v>
      </c>
      <c r="B77">
        <v>1</v>
      </c>
      <c r="C77" s="2">
        <v>21</v>
      </c>
      <c r="D77" s="2">
        <f t="shared" si="1"/>
        <v>21</v>
      </c>
      <c r="G77" t="s">
        <v>21</v>
      </c>
      <c r="H77" t="s">
        <v>115</v>
      </c>
      <c r="I77">
        <v>1</v>
      </c>
      <c r="J77" s="9">
        <v>21</v>
      </c>
    </row>
    <row r="78" spans="1:14" ht="15" thickBot="1" x14ac:dyDescent="0.35">
      <c r="A78" t="s">
        <v>18</v>
      </c>
      <c r="B78">
        <v>1</v>
      </c>
      <c r="C78" s="2">
        <v>12</v>
      </c>
      <c r="D78" s="8">
        <f t="shared" si="1"/>
        <v>12</v>
      </c>
      <c r="E78" s="11"/>
      <c r="G78" t="s">
        <v>77</v>
      </c>
      <c r="H78" t="s">
        <v>82</v>
      </c>
      <c r="I78">
        <v>1</v>
      </c>
      <c r="J78" s="10">
        <v>12</v>
      </c>
    </row>
    <row r="79" spans="1:14" ht="15" thickTop="1" x14ac:dyDescent="0.3">
      <c r="D79" s="2">
        <f>SUM(D43:D78)</f>
        <v>1279</v>
      </c>
      <c r="E79" s="9">
        <v>206.8</v>
      </c>
      <c r="J79" s="9">
        <f>SUM(J43:J78)</f>
        <v>1279</v>
      </c>
    </row>
    <row r="81" spans="1:10" x14ac:dyDescent="0.3">
      <c r="A81" t="s">
        <v>326</v>
      </c>
      <c r="B81">
        <v>1</v>
      </c>
      <c r="C81" s="2">
        <v>20</v>
      </c>
      <c r="D81" s="2">
        <f>B81*C81</f>
        <v>20</v>
      </c>
      <c r="G81" t="s">
        <v>326</v>
      </c>
      <c r="H81" t="s">
        <v>60</v>
      </c>
      <c r="I81">
        <v>1</v>
      </c>
      <c r="J81" s="9">
        <v>20</v>
      </c>
    </row>
    <row r="82" spans="1:10" ht="15" thickBot="1" x14ac:dyDescent="0.35">
      <c r="A82" t="s">
        <v>90</v>
      </c>
      <c r="B82">
        <v>3</v>
      </c>
      <c r="C82" s="2">
        <v>10</v>
      </c>
      <c r="D82" s="8">
        <f>B82*C82</f>
        <v>30</v>
      </c>
      <c r="G82" t="s">
        <v>90</v>
      </c>
      <c r="H82" t="s">
        <v>60</v>
      </c>
      <c r="I82">
        <v>3</v>
      </c>
      <c r="J82" s="10">
        <v>30</v>
      </c>
    </row>
    <row r="83" spans="1:10" ht="15" thickTop="1" x14ac:dyDescent="0.3">
      <c r="D83" s="2">
        <f>SUM(D81:D82)</f>
        <v>50</v>
      </c>
      <c r="J83" s="9">
        <f>SUM(J81:J82)</f>
        <v>50</v>
      </c>
    </row>
    <row r="85" spans="1:10" ht="15" thickBot="1" x14ac:dyDescent="0.35">
      <c r="A85" t="s">
        <v>219</v>
      </c>
      <c r="B85">
        <v>1</v>
      </c>
      <c r="C85" s="2">
        <v>7</v>
      </c>
      <c r="D85" s="8">
        <f>B85*C85</f>
        <v>7</v>
      </c>
      <c r="G85" t="s">
        <v>229</v>
      </c>
      <c r="H85" t="s">
        <v>60</v>
      </c>
      <c r="I85">
        <v>1</v>
      </c>
      <c r="J85" s="10">
        <v>7</v>
      </c>
    </row>
    <row r="86" spans="1:10" ht="15" thickTop="1" x14ac:dyDescent="0.3">
      <c r="D86" s="2">
        <f>D85</f>
        <v>7</v>
      </c>
      <c r="J86" s="9">
        <f>J85</f>
        <v>7</v>
      </c>
    </row>
    <row r="88" spans="1:10" ht="15" thickBot="1" x14ac:dyDescent="0.35">
      <c r="A88" t="s">
        <v>292</v>
      </c>
      <c r="C88" s="2">
        <v>15</v>
      </c>
      <c r="D88" s="8">
        <f>C88</f>
        <v>15</v>
      </c>
    </row>
    <row r="89" spans="1:10" ht="15" thickTop="1" x14ac:dyDescent="0.3">
      <c r="D89" s="2">
        <f>D88</f>
        <v>15</v>
      </c>
    </row>
    <row r="91" spans="1:10" x14ac:dyDescent="0.3">
      <c r="A91" t="s">
        <v>313</v>
      </c>
      <c r="B91">
        <v>5</v>
      </c>
      <c r="C91" s="2">
        <v>15</v>
      </c>
      <c r="D91" s="2">
        <f>B91*C91</f>
        <v>75</v>
      </c>
    </row>
    <row r="92" spans="1:10" x14ac:dyDescent="0.3">
      <c r="A92" t="s">
        <v>314</v>
      </c>
      <c r="B92">
        <v>12</v>
      </c>
      <c r="C92" s="2">
        <v>25</v>
      </c>
      <c r="D92" s="2">
        <f t="shared" ref="D92:D93" si="2">B92*C92</f>
        <v>300</v>
      </c>
    </row>
    <row r="93" spans="1:10" ht="15" thickBot="1" x14ac:dyDescent="0.35">
      <c r="A93" t="s">
        <v>315</v>
      </c>
      <c r="B93">
        <v>1</v>
      </c>
      <c r="C93" s="2">
        <v>6</v>
      </c>
      <c r="D93" s="8">
        <f t="shared" si="2"/>
        <v>6</v>
      </c>
    </row>
    <row r="94" spans="1:10" ht="15" thickTop="1" x14ac:dyDescent="0.3">
      <c r="D94" s="2">
        <f>SUM(D91:D93)</f>
        <v>381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1C956-9344-4A8D-B417-812A17402EFA}">
  <dimension ref="A1:O39"/>
  <sheetViews>
    <sheetView workbookViewId="0"/>
  </sheetViews>
  <sheetFormatPr defaultRowHeight="14.4" x14ac:dyDescent="0.3"/>
  <cols>
    <col min="1" max="1" width="30" bestFit="1" customWidth="1"/>
    <col min="2" max="2" width="4.5546875" bestFit="1" customWidth="1"/>
    <col min="3" max="3" width="6.109375" bestFit="1" customWidth="1"/>
    <col min="4" max="4" width="6.5546875" style="2" bestFit="1" customWidth="1"/>
    <col min="5" max="5" width="7.5546875" style="2" bestFit="1" customWidth="1"/>
    <col min="6" max="6" width="11.5546875" customWidth="1"/>
  </cols>
  <sheetData>
    <row r="1" spans="1:15" ht="15" thickBot="1" x14ac:dyDescent="0.35">
      <c r="B1" s="1"/>
      <c r="C1" s="2"/>
      <c r="F1" s="3" t="s">
        <v>0</v>
      </c>
      <c r="G1" s="4">
        <f>E6+E14+E35+E39</f>
        <v>792</v>
      </c>
    </row>
    <row r="2" spans="1:15" x14ac:dyDescent="0.3">
      <c r="C2" s="1"/>
      <c r="H2" t="s">
        <v>1</v>
      </c>
    </row>
    <row r="3" spans="1:15" x14ac:dyDescent="0.3">
      <c r="A3" s="3" t="s">
        <v>2</v>
      </c>
      <c r="B3" s="3" t="s">
        <v>3</v>
      </c>
      <c r="C3" s="5" t="s">
        <v>4</v>
      </c>
      <c r="D3" s="6" t="s">
        <v>5</v>
      </c>
      <c r="E3" s="6" t="s">
        <v>6</v>
      </c>
      <c r="F3" s="6" t="s">
        <v>7</v>
      </c>
      <c r="G3" s="6"/>
      <c r="H3" t="s">
        <v>8</v>
      </c>
      <c r="I3" t="s">
        <v>9</v>
      </c>
      <c r="J3" t="s">
        <v>10</v>
      </c>
      <c r="K3" t="s">
        <v>11</v>
      </c>
    </row>
    <row r="4" spans="1:15" x14ac:dyDescent="0.3">
      <c r="A4" t="s">
        <v>141</v>
      </c>
      <c r="B4">
        <v>750</v>
      </c>
      <c r="C4">
        <v>1</v>
      </c>
      <c r="D4" s="2">
        <v>48</v>
      </c>
      <c r="E4" s="2">
        <f>C4*D4</f>
        <v>48</v>
      </c>
      <c r="H4" t="s">
        <v>141</v>
      </c>
      <c r="I4" t="s">
        <v>55</v>
      </c>
      <c r="J4">
        <v>1</v>
      </c>
      <c r="K4" s="9">
        <v>48</v>
      </c>
      <c r="O4" s="9"/>
    </row>
    <row r="5" spans="1:15" ht="15" thickBot="1" x14ac:dyDescent="0.35">
      <c r="A5" t="s">
        <v>30</v>
      </c>
      <c r="B5">
        <v>750</v>
      </c>
      <c r="C5">
        <v>1</v>
      </c>
      <c r="D5" s="2">
        <v>37</v>
      </c>
      <c r="E5" s="8">
        <f>C5*D5</f>
        <v>37</v>
      </c>
      <c r="H5" t="s">
        <v>30</v>
      </c>
      <c r="I5" t="s">
        <v>55</v>
      </c>
      <c r="J5">
        <v>1</v>
      </c>
      <c r="K5" s="10">
        <v>37</v>
      </c>
      <c r="O5" s="9"/>
    </row>
    <row r="6" spans="1:15" ht="15" thickTop="1" x14ac:dyDescent="0.3">
      <c r="E6" s="2">
        <f>SUM(E4:E5)</f>
        <v>85</v>
      </c>
      <c r="K6" s="9">
        <f>SUM(K4:K5)</f>
        <v>85</v>
      </c>
      <c r="O6" s="9"/>
    </row>
    <row r="7" spans="1:15" x14ac:dyDescent="0.3">
      <c r="O7" s="9"/>
    </row>
    <row r="8" spans="1:15" x14ac:dyDescent="0.3">
      <c r="A8" t="s">
        <v>19</v>
      </c>
      <c r="C8">
        <v>2</v>
      </c>
      <c r="D8" s="2">
        <v>2</v>
      </c>
      <c r="E8" s="2">
        <f>C8*D8</f>
        <v>4</v>
      </c>
      <c r="H8" t="s">
        <v>63</v>
      </c>
      <c r="I8" t="s">
        <v>19</v>
      </c>
      <c r="J8">
        <v>2</v>
      </c>
      <c r="K8" s="9">
        <v>4</v>
      </c>
      <c r="O8" s="9"/>
    </row>
    <row r="9" spans="1:15" x14ac:dyDescent="0.3">
      <c r="A9" t="s">
        <v>20</v>
      </c>
      <c r="C9">
        <v>1</v>
      </c>
      <c r="D9" s="2">
        <v>2</v>
      </c>
      <c r="E9" s="2">
        <f t="shared" ref="E9:E13" si="0">C9*D9</f>
        <v>2</v>
      </c>
      <c r="H9" t="s">
        <v>63</v>
      </c>
      <c r="I9" t="s">
        <v>20</v>
      </c>
      <c r="J9">
        <v>1</v>
      </c>
      <c r="K9" s="9">
        <v>2</v>
      </c>
      <c r="O9" s="9"/>
    </row>
    <row r="10" spans="1:15" x14ac:dyDescent="0.3">
      <c r="A10" t="s">
        <v>164</v>
      </c>
      <c r="C10">
        <v>2</v>
      </c>
      <c r="D10" s="2">
        <v>7</v>
      </c>
      <c r="E10" s="2">
        <f t="shared" si="0"/>
        <v>14</v>
      </c>
      <c r="H10" t="s">
        <v>16</v>
      </c>
      <c r="I10" t="s">
        <v>60</v>
      </c>
      <c r="J10">
        <v>2</v>
      </c>
      <c r="K10" s="9">
        <v>14</v>
      </c>
      <c r="O10" s="9"/>
    </row>
    <row r="11" spans="1:15" x14ac:dyDescent="0.3">
      <c r="A11" t="s">
        <v>28</v>
      </c>
      <c r="C11">
        <v>3</v>
      </c>
      <c r="D11" s="2">
        <v>7</v>
      </c>
      <c r="E11" s="2">
        <f t="shared" si="0"/>
        <v>21</v>
      </c>
      <c r="H11" t="s">
        <v>56</v>
      </c>
      <c r="I11" t="s">
        <v>58</v>
      </c>
      <c r="J11">
        <v>3</v>
      </c>
      <c r="K11" s="9">
        <v>21</v>
      </c>
      <c r="O11" s="9"/>
    </row>
    <row r="12" spans="1:15" x14ac:dyDescent="0.3">
      <c r="A12" t="s">
        <v>161</v>
      </c>
      <c r="C12">
        <v>1</v>
      </c>
      <c r="D12" s="2">
        <v>15</v>
      </c>
      <c r="E12" s="2">
        <f t="shared" si="0"/>
        <v>15</v>
      </c>
      <c r="F12" t="s">
        <v>337</v>
      </c>
      <c r="H12" t="s">
        <v>161</v>
      </c>
      <c r="I12" t="s">
        <v>60</v>
      </c>
      <c r="J12">
        <v>1</v>
      </c>
      <c r="K12" s="9">
        <v>15</v>
      </c>
      <c r="O12" s="9"/>
    </row>
    <row r="13" spans="1:15" ht="15" thickBot="1" x14ac:dyDescent="0.35">
      <c r="A13" t="s">
        <v>153</v>
      </c>
      <c r="C13">
        <v>1</v>
      </c>
      <c r="D13" s="2">
        <v>13</v>
      </c>
      <c r="E13" s="8">
        <f t="shared" si="0"/>
        <v>13</v>
      </c>
      <c r="F13" s="11" t="s">
        <v>337</v>
      </c>
      <c r="H13" t="s">
        <v>175</v>
      </c>
      <c r="I13" t="s">
        <v>60</v>
      </c>
      <c r="J13">
        <v>1</v>
      </c>
      <c r="K13" s="10">
        <v>13</v>
      </c>
      <c r="O13" s="9"/>
    </row>
    <row r="14" spans="1:15" ht="15" thickTop="1" x14ac:dyDescent="0.3">
      <c r="E14" s="2">
        <f>SUM(E8:E13)</f>
        <v>69</v>
      </c>
      <c r="F14" s="9">
        <v>2</v>
      </c>
      <c r="K14" s="9">
        <f>SUM(K8:K13)</f>
        <v>69</v>
      </c>
      <c r="O14" s="9"/>
    </row>
    <row r="15" spans="1:15" x14ac:dyDescent="0.3">
      <c r="O15" s="9"/>
    </row>
    <row r="16" spans="1:15" x14ac:dyDescent="0.3">
      <c r="A16" t="s">
        <v>275</v>
      </c>
      <c r="C16">
        <v>8</v>
      </c>
      <c r="D16" s="2">
        <v>18</v>
      </c>
      <c r="E16" s="2">
        <f>C16*D16</f>
        <v>144</v>
      </c>
      <c r="H16" t="s">
        <v>293</v>
      </c>
      <c r="I16" t="s">
        <v>60</v>
      </c>
      <c r="J16">
        <v>8</v>
      </c>
      <c r="K16" s="9">
        <v>144</v>
      </c>
      <c r="O16" s="9"/>
    </row>
    <row r="17" spans="1:15" x14ac:dyDescent="0.3">
      <c r="A17" t="s">
        <v>336</v>
      </c>
      <c r="C17">
        <v>4</v>
      </c>
      <c r="D17" s="2">
        <v>17</v>
      </c>
      <c r="E17" s="2">
        <f t="shared" ref="E17:E34" si="1">C17*D17</f>
        <v>68</v>
      </c>
      <c r="H17" t="s">
        <v>73</v>
      </c>
      <c r="I17" t="s">
        <v>74</v>
      </c>
      <c r="J17">
        <v>8</v>
      </c>
      <c r="K17" s="9">
        <v>124</v>
      </c>
      <c r="O17" s="9"/>
    </row>
    <row r="18" spans="1:15" x14ac:dyDescent="0.3">
      <c r="A18" t="s">
        <v>99</v>
      </c>
      <c r="C18">
        <v>2</v>
      </c>
      <c r="D18" s="2">
        <v>22</v>
      </c>
      <c r="E18" s="2">
        <f t="shared" si="1"/>
        <v>44</v>
      </c>
      <c r="H18" t="s">
        <v>99</v>
      </c>
      <c r="I18" t="s">
        <v>60</v>
      </c>
      <c r="J18">
        <v>2</v>
      </c>
      <c r="K18" s="9">
        <v>44</v>
      </c>
      <c r="O18" s="9"/>
    </row>
    <row r="19" spans="1:15" x14ac:dyDescent="0.3">
      <c r="A19" t="s">
        <v>43</v>
      </c>
      <c r="C19">
        <v>3</v>
      </c>
      <c r="D19" s="2">
        <v>7</v>
      </c>
      <c r="E19" s="2">
        <f t="shared" si="1"/>
        <v>21</v>
      </c>
      <c r="G19" t="s">
        <v>343</v>
      </c>
      <c r="H19" t="s">
        <v>83</v>
      </c>
      <c r="I19" t="s">
        <v>84</v>
      </c>
      <c r="J19">
        <v>3</v>
      </c>
      <c r="K19" s="9">
        <v>21</v>
      </c>
      <c r="O19" s="9"/>
    </row>
    <row r="20" spans="1:15" x14ac:dyDescent="0.3">
      <c r="A20" t="s">
        <v>132</v>
      </c>
      <c r="C20">
        <v>1</v>
      </c>
      <c r="D20" s="2">
        <v>13</v>
      </c>
      <c r="E20" s="2">
        <f t="shared" si="1"/>
        <v>13</v>
      </c>
      <c r="H20" t="s">
        <v>77</v>
      </c>
      <c r="I20" t="s">
        <v>180</v>
      </c>
      <c r="J20">
        <v>1</v>
      </c>
      <c r="K20" s="9">
        <v>13</v>
      </c>
      <c r="O20" s="9"/>
    </row>
    <row r="21" spans="1:15" x14ac:dyDescent="0.3">
      <c r="A21" t="s">
        <v>26</v>
      </c>
      <c r="C21">
        <v>1</v>
      </c>
      <c r="D21" s="2">
        <v>13</v>
      </c>
      <c r="E21" s="2">
        <f t="shared" si="1"/>
        <v>13</v>
      </c>
      <c r="H21" t="s">
        <v>77</v>
      </c>
      <c r="I21" t="s">
        <v>81</v>
      </c>
      <c r="J21">
        <v>1</v>
      </c>
      <c r="K21" s="9">
        <v>13</v>
      </c>
      <c r="O21" s="9"/>
    </row>
    <row r="22" spans="1:15" x14ac:dyDescent="0.3">
      <c r="A22" t="s">
        <v>42</v>
      </c>
      <c r="C22">
        <v>2</v>
      </c>
      <c r="D22" s="2">
        <v>25</v>
      </c>
      <c r="E22" s="2">
        <f t="shared" si="1"/>
        <v>50</v>
      </c>
      <c r="H22" t="s">
        <v>76</v>
      </c>
      <c r="I22" t="s">
        <v>60</v>
      </c>
      <c r="J22">
        <v>2</v>
      </c>
      <c r="K22" s="9">
        <v>50</v>
      </c>
      <c r="O22" s="9"/>
    </row>
    <row r="23" spans="1:15" x14ac:dyDescent="0.3">
      <c r="A23" t="s">
        <v>136</v>
      </c>
      <c r="C23">
        <v>1</v>
      </c>
      <c r="D23" s="2">
        <v>13</v>
      </c>
      <c r="E23" s="2">
        <f t="shared" si="1"/>
        <v>13</v>
      </c>
      <c r="H23" t="s">
        <v>77</v>
      </c>
      <c r="I23" t="s">
        <v>179</v>
      </c>
      <c r="J23">
        <v>1</v>
      </c>
      <c r="K23" s="9">
        <v>13</v>
      </c>
      <c r="O23" s="9"/>
    </row>
    <row r="24" spans="1:15" x14ac:dyDescent="0.3">
      <c r="A24" t="s">
        <v>36</v>
      </c>
      <c r="C24">
        <v>1</v>
      </c>
      <c r="D24" s="2">
        <v>25</v>
      </c>
      <c r="E24" s="2">
        <f t="shared" si="1"/>
        <v>25</v>
      </c>
      <c r="H24" t="s">
        <v>36</v>
      </c>
      <c r="I24" t="s">
        <v>60</v>
      </c>
      <c r="J24">
        <v>1</v>
      </c>
      <c r="K24" s="9">
        <v>25</v>
      </c>
      <c r="O24" s="9"/>
    </row>
    <row r="25" spans="1:15" x14ac:dyDescent="0.3">
      <c r="A25" t="s">
        <v>33</v>
      </c>
      <c r="C25">
        <v>4</v>
      </c>
      <c r="D25" s="2">
        <v>14</v>
      </c>
      <c r="E25" s="2">
        <f t="shared" si="1"/>
        <v>56</v>
      </c>
      <c r="F25" t="s">
        <v>338</v>
      </c>
      <c r="H25" t="s">
        <v>25</v>
      </c>
      <c r="O25" s="9"/>
    </row>
    <row r="26" spans="1:15" x14ac:dyDescent="0.3">
      <c r="A26" t="s">
        <v>126</v>
      </c>
      <c r="C26">
        <v>1</v>
      </c>
      <c r="D26" s="2">
        <v>20</v>
      </c>
      <c r="E26" s="2">
        <f t="shared" si="1"/>
        <v>20</v>
      </c>
      <c r="H26" t="s">
        <v>117</v>
      </c>
      <c r="I26" t="s">
        <v>60</v>
      </c>
      <c r="J26">
        <v>1</v>
      </c>
      <c r="K26" s="9">
        <v>20</v>
      </c>
      <c r="O26" s="9"/>
    </row>
    <row r="27" spans="1:15" x14ac:dyDescent="0.3">
      <c r="A27" t="s">
        <v>27</v>
      </c>
      <c r="C27">
        <v>1</v>
      </c>
      <c r="D27" s="2">
        <v>15</v>
      </c>
      <c r="E27" s="2">
        <f t="shared" si="1"/>
        <v>15</v>
      </c>
      <c r="H27" t="s">
        <v>75</v>
      </c>
      <c r="I27" t="s">
        <v>60</v>
      </c>
      <c r="J27">
        <v>1</v>
      </c>
      <c r="K27" s="9">
        <v>15</v>
      </c>
      <c r="O27" s="9"/>
    </row>
    <row r="28" spans="1:15" x14ac:dyDescent="0.3">
      <c r="A28" t="s">
        <v>285</v>
      </c>
      <c r="C28">
        <v>1</v>
      </c>
      <c r="D28" s="2">
        <v>4</v>
      </c>
      <c r="E28" s="2">
        <f t="shared" si="1"/>
        <v>4</v>
      </c>
      <c r="H28" t="s">
        <v>295</v>
      </c>
      <c r="I28" t="s">
        <v>296</v>
      </c>
      <c r="J28">
        <v>1</v>
      </c>
      <c r="K28" s="9">
        <v>4</v>
      </c>
      <c r="O28" s="9"/>
    </row>
    <row r="29" spans="1:15" x14ac:dyDescent="0.3">
      <c r="A29" t="s">
        <v>89</v>
      </c>
      <c r="C29">
        <v>1</v>
      </c>
      <c r="D29" s="2">
        <v>8</v>
      </c>
      <c r="E29" s="2">
        <f t="shared" si="1"/>
        <v>8</v>
      </c>
      <c r="H29" t="s">
        <v>89</v>
      </c>
      <c r="I29" t="s">
        <v>60</v>
      </c>
      <c r="J29">
        <v>1</v>
      </c>
      <c r="K29" s="9">
        <v>8</v>
      </c>
      <c r="O29" s="9"/>
    </row>
    <row r="30" spans="1:15" x14ac:dyDescent="0.3">
      <c r="A30" t="s">
        <v>24</v>
      </c>
      <c r="C30">
        <v>2</v>
      </c>
      <c r="D30" s="2">
        <v>12</v>
      </c>
      <c r="E30" s="2">
        <f t="shared" si="1"/>
        <v>24</v>
      </c>
      <c r="G30" t="s">
        <v>46</v>
      </c>
      <c r="H30" t="s">
        <v>77</v>
      </c>
      <c r="I30" t="s">
        <v>80</v>
      </c>
      <c r="J30">
        <v>2</v>
      </c>
      <c r="K30" s="9">
        <v>24</v>
      </c>
      <c r="O30" s="9"/>
    </row>
    <row r="31" spans="1:15" x14ac:dyDescent="0.3">
      <c r="A31" t="s">
        <v>45</v>
      </c>
      <c r="C31">
        <v>2</v>
      </c>
      <c r="D31" s="2">
        <v>12</v>
      </c>
      <c r="E31" s="2">
        <f t="shared" si="1"/>
        <v>24</v>
      </c>
      <c r="G31" t="s">
        <v>340</v>
      </c>
      <c r="H31" t="s">
        <v>77</v>
      </c>
      <c r="I31" t="s">
        <v>79</v>
      </c>
      <c r="J31">
        <v>2</v>
      </c>
      <c r="K31" s="9">
        <v>24</v>
      </c>
      <c r="O31" s="9"/>
    </row>
    <row r="32" spans="1:15" x14ac:dyDescent="0.3">
      <c r="A32" t="s">
        <v>148</v>
      </c>
      <c r="C32">
        <v>1</v>
      </c>
      <c r="D32" s="2">
        <v>9</v>
      </c>
      <c r="E32" s="2">
        <f t="shared" si="1"/>
        <v>9</v>
      </c>
      <c r="G32" t="s">
        <v>339</v>
      </c>
      <c r="H32" t="s">
        <v>148</v>
      </c>
      <c r="I32" t="s">
        <v>60</v>
      </c>
      <c r="J32">
        <v>1</v>
      </c>
      <c r="K32" s="9">
        <v>9</v>
      </c>
    </row>
    <row r="33" spans="1:11" x14ac:dyDescent="0.3">
      <c r="A33" t="s">
        <v>103</v>
      </c>
      <c r="C33">
        <v>1</v>
      </c>
      <c r="D33" s="2">
        <v>17</v>
      </c>
      <c r="E33" s="2">
        <f t="shared" si="1"/>
        <v>17</v>
      </c>
      <c r="G33" t="s">
        <v>104</v>
      </c>
      <c r="H33" t="s">
        <v>66</v>
      </c>
      <c r="I33" t="s">
        <v>113</v>
      </c>
      <c r="J33">
        <v>1</v>
      </c>
      <c r="K33" s="9">
        <v>17</v>
      </c>
    </row>
    <row r="34" spans="1:11" ht="15" thickBot="1" x14ac:dyDescent="0.35">
      <c r="A34" t="s">
        <v>341</v>
      </c>
      <c r="C34">
        <v>1</v>
      </c>
      <c r="D34" s="2">
        <v>35</v>
      </c>
      <c r="E34" s="8">
        <f t="shared" si="1"/>
        <v>35</v>
      </c>
      <c r="F34" s="11" t="s">
        <v>277</v>
      </c>
      <c r="G34" t="s">
        <v>342</v>
      </c>
      <c r="H34" t="s">
        <v>178</v>
      </c>
      <c r="I34" t="s">
        <v>344</v>
      </c>
      <c r="J34">
        <v>1</v>
      </c>
      <c r="K34" s="10">
        <v>35</v>
      </c>
    </row>
    <row r="35" spans="1:11" ht="15" thickTop="1" x14ac:dyDescent="0.3">
      <c r="E35" s="2">
        <f>SUM(E16:E34)</f>
        <v>603</v>
      </c>
      <c r="F35" s="9">
        <v>16.2</v>
      </c>
      <c r="K35" s="9">
        <f>SUM(K16:K34)</f>
        <v>603</v>
      </c>
    </row>
    <row r="37" spans="1:11" x14ac:dyDescent="0.3">
      <c r="A37" t="s">
        <v>288</v>
      </c>
      <c r="C37">
        <v>1</v>
      </c>
      <c r="D37" s="2">
        <v>15</v>
      </c>
      <c r="E37" s="2">
        <f>C37*D37</f>
        <v>15</v>
      </c>
      <c r="H37" t="s">
        <v>297</v>
      </c>
      <c r="I37" t="s">
        <v>60</v>
      </c>
      <c r="J37">
        <v>1</v>
      </c>
      <c r="K37" s="9">
        <v>15</v>
      </c>
    </row>
    <row r="38" spans="1:11" ht="15" thickBot="1" x14ac:dyDescent="0.35">
      <c r="A38" t="s">
        <v>91</v>
      </c>
      <c r="C38">
        <v>1</v>
      </c>
      <c r="D38" s="2">
        <v>20</v>
      </c>
      <c r="E38" s="8">
        <f>C38*D38</f>
        <v>20</v>
      </c>
      <c r="H38" t="s">
        <v>91</v>
      </c>
      <c r="I38" t="s">
        <v>60</v>
      </c>
      <c r="J38">
        <v>1</v>
      </c>
      <c r="K38" s="10">
        <v>20</v>
      </c>
    </row>
    <row r="39" spans="1:11" ht="15" thickTop="1" x14ac:dyDescent="0.3">
      <c r="E39" s="2">
        <f>SUM(E37:E38)</f>
        <v>35</v>
      </c>
      <c r="K39" s="9">
        <f>SUM(K37:K38)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1-1 Inferno</vt:lpstr>
      <vt:lpstr>1-2 Inferno</vt:lpstr>
      <vt:lpstr>1-3 Inferno</vt:lpstr>
      <vt:lpstr>1-4 Inferno</vt:lpstr>
      <vt:lpstr>1-5 Inferno</vt:lpstr>
      <vt:lpstr>1-6 Inferno</vt:lpstr>
      <vt:lpstr>1-7 Inferno</vt:lpstr>
      <vt:lpstr>1-8 Inferno</vt:lpstr>
      <vt:lpstr>1-9 Inferno</vt:lpstr>
      <vt:lpstr>1-10 Inferno</vt:lpstr>
      <vt:lpstr>1-11 Inferno</vt:lpstr>
      <vt:lpstr>1-12 Inferno</vt:lpstr>
      <vt:lpstr>1-13 Inferno</vt:lpstr>
      <vt:lpstr>1-14 Inferno</vt:lpstr>
      <vt:lpstr>1-15 Inferno</vt:lpstr>
      <vt:lpstr>1-16 Inferno</vt:lpstr>
      <vt:lpstr>1-17 Inferno</vt:lpstr>
      <vt:lpstr>1-18 Inferno</vt:lpstr>
      <vt:lpstr>1-19 Inferno</vt:lpstr>
      <vt:lpstr>1-20 Inferno</vt:lpstr>
      <vt:lpstr>1-21 Inferno</vt:lpstr>
      <vt:lpstr>1-22 Inferno</vt:lpstr>
      <vt:lpstr>1-23 Inferno</vt:lpstr>
      <vt:lpstr>1-24 Inferno</vt:lpstr>
      <vt:lpstr>1-24 First Taste</vt:lpstr>
      <vt:lpstr>1-25 Inferno</vt:lpstr>
      <vt:lpstr>1-25 First Taste</vt:lpstr>
      <vt:lpstr>1-27 Inferno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 O'Sullivan</dc:creator>
  <cp:lastModifiedBy>Marci O'Sullivan</cp:lastModifiedBy>
  <dcterms:created xsi:type="dcterms:W3CDTF">2025-01-02T01:06:32Z</dcterms:created>
  <dcterms:modified xsi:type="dcterms:W3CDTF">2025-01-28T01:48:30Z</dcterms:modified>
</cp:coreProperties>
</file>