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3fe33a62fd6900/Dokumente/Projekte/Schrankbeleuchtung/KiCad/"/>
    </mc:Choice>
  </mc:AlternateContent>
  <xr:revisionPtr revIDLastSave="341" documentId="8_{50BDA3B7-1EAA-4DF5-9900-E589E1F0AFB8}" xr6:coauthVersionLast="47" xr6:coauthVersionMax="47" xr10:uidLastSave="{0B13587D-13EE-4C01-88EE-D2635CD7E2F6}"/>
  <bookViews>
    <workbookView xWindow="-108" yWindow="-108" windowWidth="23256" windowHeight="12456" xr2:uid="{3309C108-E2F1-4EAD-AA1A-3A09F05B2433}"/>
  </bookViews>
  <sheets>
    <sheet name="Schrankbeleucht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J27" i="1"/>
  <c r="G28" i="1"/>
  <c r="J28" i="1"/>
  <c r="J21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G13" i="1"/>
  <c r="G6" i="1"/>
  <c r="G4" i="1"/>
  <c r="G5" i="1"/>
  <c r="G34" i="1"/>
  <c r="G33" i="1"/>
  <c r="G36" i="1" s="1"/>
  <c r="G22" i="1"/>
  <c r="G21" i="1"/>
  <c r="B20" i="1"/>
  <c r="G20" i="1" s="1"/>
  <c r="G7" i="1"/>
  <c r="G8" i="1"/>
  <c r="G9" i="1"/>
  <c r="G10" i="1"/>
  <c r="G11" i="1"/>
  <c r="G12" i="1"/>
  <c r="G14" i="1"/>
  <c r="G3" i="1"/>
  <c r="G38" i="1" l="1"/>
  <c r="J20" i="1"/>
  <c r="J24" i="1" s="1"/>
  <c r="J16" i="1"/>
  <c r="G24" i="1"/>
  <c r="G16" i="1"/>
</calcChain>
</file>

<file path=xl/sharedStrings.xml><?xml version="1.0" encoding="utf-8"?>
<sst xmlns="http://schemas.openxmlformats.org/spreadsheetml/2006/main" count="101" uniqueCount="87">
  <si>
    <t>Reference</t>
  </si>
  <si>
    <t>Qty</t>
  </si>
  <si>
    <t>Value</t>
  </si>
  <si>
    <t>A1</t>
  </si>
  <si>
    <t>RaspberryPi_Pico</t>
  </si>
  <si>
    <t>J1</t>
  </si>
  <si>
    <t>Jack-DC</t>
  </si>
  <si>
    <t>J2,J3,J4,J5,J6,J7,J8,J9</t>
  </si>
  <si>
    <t>Conn_01x02</t>
  </si>
  <si>
    <t>L1</t>
  </si>
  <si>
    <t>Q1,Q2,Q3,Q4</t>
  </si>
  <si>
    <t>R1,R2,R3,R4</t>
  </si>
  <si>
    <t>100R</t>
  </si>
  <si>
    <t>10k</t>
  </si>
  <si>
    <t>U1</t>
  </si>
  <si>
    <t>Part No</t>
  </si>
  <si>
    <t>Mouser</t>
  </si>
  <si>
    <t>358-SC0918</t>
  </si>
  <si>
    <t>SC0918</t>
  </si>
  <si>
    <t>RQ73C2A100RBTD</t>
  </si>
  <si>
    <t>279-RQ73C2A100RBTD</t>
  </si>
  <si>
    <t>667-ERA-6APB103V</t>
  </si>
  <si>
    <t>ERA-6APB103V</t>
  </si>
  <si>
    <t>710-694106301002</t>
  </si>
  <si>
    <t>694106301002</t>
  </si>
  <si>
    <t>306-B2B-XH-AMLFSNP</t>
  </si>
  <si>
    <t>B2B-XH-AMLFSNP</t>
  </si>
  <si>
    <t>C1</t>
  </si>
  <si>
    <t>C2</t>
  </si>
  <si>
    <t>Price / Pice</t>
  </si>
  <si>
    <t>Price</t>
  </si>
  <si>
    <t>942-IRLML6344TRPBF</t>
  </si>
  <si>
    <t>IRLML6344TRPBF</t>
  </si>
  <si>
    <t>306-XHP-2</t>
  </si>
  <si>
    <t>XHP-2</t>
  </si>
  <si>
    <t>J2',J3',J4',J5',J6',J7',J8',J9'</t>
  </si>
  <si>
    <t>J2',J3'',J4'',J5'',J6'',J7'',J8'',J9''</t>
  </si>
  <si>
    <t>306-SEH-001T-P0.6</t>
  </si>
  <si>
    <t>SEH-001T-P0.6</t>
  </si>
  <si>
    <t>Buchse</t>
  </si>
  <si>
    <t>Pins</t>
  </si>
  <si>
    <t>A1'</t>
  </si>
  <si>
    <t xml:space="preserve">Sockel </t>
  </si>
  <si>
    <t>PCB</t>
  </si>
  <si>
    <t xml:space="preserve">Schablone </t>
  </si>
  <si>
    <t>81-GRM21BZ71E106KE5K</t>
  </si>
  <si>
    <t>GRM21BZ71E106KE5K</t>
  </si>
  <si>
    <t>10µF</t>
  </si>
  <si>
    <t>22µF</t>
  </si>
  <si>
    <t>81-GRM21BZ71A226ME5L</t>
  </si>
  <si>
    <t>GRM21BZ71A226ME5L</t>
  </si>
  <si>
    <t>0.1µF</t>
  </si>
  <si>
    <t>C3</t>
  </si>
  <si>
    <t>581-0805ZC104JAT2A</t>
  </si>
  <si>
    <t>0805ZC104JAT2A</t>
  </si>
  <si>
    <t>81-LQH44PN100MPRL</t>
  </si>
  <si>
    <t>LQH44PN100MPRL</t>
  </si>
  <si>
    <t>R5,R6,R7,R8,R9</t>
  </si>
  <si>
    <t>R10</t>
  </si>
  <si>
    <t>3.16k</t>
  </si>
  <si>
    <t>603-NT0805DRD073K16L</t>
  </si>
  <si>
    <t>NT0805DRD073K16L</t>
  </si>
  <si>
    <t>595-TPS560430XDBVT</t>
  </si>
  <si>
    <t>TPS560430XDBVT</t>
  </si>
  <si>
    <t>649-68000-220HLF</t>
  </si>
  <si>
    <t>68000-220HLF</t>
  </si>
  <si>
    <t>Order No</t>
  </si>
  <si>
    <t>DigiKey</t>
  </si>
  <si>
    <t>2648-SC0918CT-ND</t>
  </si>
  <si>
    <t>490-GRM21BZ71E106KE15LCT-ND</t>
  </si>
  <si>
    <t>490-GRM21BZ71A226ME15LCT-ND</t>
  </si>
  <si>
    <t>478-KGM21NR71A104JTCT-ND</t>
  </si>
  <si>
    <t>732-5930-ND</t>
  </si>
  <si>
    <t>455-B2B-XH-AM-ND</t>
  </si>
  <si>
    <t>118-SRN4018BTA-100MCT-ND</t>
  </si>
  <si>
    <t>IRLML6344TRPBFCT-ND</t>
  </si>
  <si>
    <t>A140898CT-ND</t>
  </si>
  <si>
    <t>P10KAZCT-ND</t>
  </si>
  <si>
    <t>13-NT0805DRD073K16LCT-ND</t>
  </si>
  <si>
    <t>296-TPS560430XDBVTCT-ND</t>
  </si>
  <si>
    <t>1 St</t>
  </si>
  <si>
    <t>1St</t>
  </si>
  <si>
    <t>Versand</t>
  </si>
  <si>
    <t>455-2266-ND</t>
  </si>
  <si>
    <t>455-1042-100-ND</t>
  </si>
  <si>
    <t>609-5100-ND</t>
  </si>
  <si>
    <t>10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</si>
</sst>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AE75-4450-432B-A5FB-7230BEC7406A}">
  <dimension ref="A1:K38"/>
  <sheetViews>
    <sheetView tabSelected="1" topLeftCell="B1" workbookViewId="0">
      <selection activeCell="H20" sqref="H20"/>
    </sheetView>
  </sheetViews>
  <sheetFormatPr baseColWidth="10" defaultRowHeight="14.4" x14ac:dyDescent="0.3"/>
  <cols>
    <col min="1" max="1" width="23.44140625" bestFit="1" customWidth="1"/>
    <col min="3" max="3" width="16.6640625" bestFit="1" customWidth="1"/>
    <col min="4" max="4" width="19.5546875" bestFit="1" customWidth="1"/>
    <col min="5" max="5" width="23.77734375" customWidth="1"/>
    <col min="6" max="7" width="11.5546875" style="3"/>
    <col min="8" max="8" width="29.109375" style="3" bestFit="1" customWidth="1"/>
    <col min="9" max="9" width="13.6640625" bestFit="1" customWidth="1"/>
    <col min="10" max="11" width="11.5546875" style="3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15</v>
      </c>
      <c r="E1" s="7" t="s">
        <v>16</v>
      </c>
      <c r="F1" s="7"/>
      <c r="G1" s="7"/>
      <c r="H1" s="7" t="s">
        <v>67</v>
      </c>
      <c r="I1" s="7"/>
      <c r="J1" s="7"/>
    </row>
    <row r="2" spans="1:11" x14ac:dyDescent="0.3">
      <c r="A2" s="7"/>
      <c r="B2" s="7"/>
      <c r="C2" s="7"/>
      <c r="D2" s="7"/>
      <c r="E2" s="4" t="s">
        <v>66</v>
      </c>
      <c r="F2" s="5" t="s">
        <v>29</v>
      </c>
      <c r="G2" s="5" t="s">
        <v>30</v>
      </c>
      <c r="H2" s="4" t="s">
        <v>66</v>
      </c>
      <c r="I2" s="5" t="s">
        <v>29</v>
      </c>
      <c r="J2" s="5" t="s">
        <v>30</v>
      </c>
    </row>
    <row r="3" spans="1:11" x14ac:dyDescent="0.3">
      <c r="A3" t="s">
        <v>3</v>
      </c>
      <c r="B3">
        <v>1</v>
      </c>
      <c r="C3" t="s">
        <v>4</v>
      </c>
      <c r="D3" t="s">
        <v>18</v>
      </c>
      <c r="E3" t="s">
        <v>17</v>
      </c>
      <c r="F3" s="3">
        <v>5.7</v>
      </c>
      <c r="G3" s="3">
        <f>F3*B3</f>
        <v>5.7</v>
      </c>
      <c r="H3" s="3" t="s">
        <v>68</v>
      </c>
      <c r="I3" s="3">
        <v>6.7</v>
      </c>
      <c r="J3" s="3">
        <f>I3*B3</f>
        <v>6.7</v>
      </c>
    </row>
    <row r="4" spans="1:11" x14ac:dyDescent="0.3">
      <c r="A4" t="s">
        <v>27</v>
      </c>
      <c r="B4">
        <v>1</v>
      </c>
      <c r="C4" t="s">
        <v>47</v>
      </c>
      <c r="D4" t="s">
        <v>46</v>
      </c>
      <c r="E4" t="s">
        <v>45</v>
      </c>
      <c r="F4" s="3">
        <v>0.29699999999999999</v>
      </c>
      <c r="G4" s="3">
        <f t="shared" ref="G4:G5" si="0">F4*B4</f>
        <v>0.29699999999999999</v>
      </c>
      <c r="H4" s="3" t="s">
        <v>69</v>
      </c>
      <c r="I4" s="3">
        <v>0.25</v>
      </c>
      <c r="J4" s="3">
        <f t="shared" ref="J4:J14" si="1">I4*B4</f>
        <v>0.25</v>
      </c>
    </row>
    <row r="5" spans="1:11" x14ac:dyDescent="0.3">
      <c r="A5" t="s">
        <v>28</v>
      </c>
      <c r="B5">
        <v>1</v>
      </c>
      <c r="C5" t="s">
        <v>48</v>
      </c>
      <c r="D5" s="1" t="s">
        <v>50</v>
      </c>
      <c r="E5" t="s">
        <v>49</v>
      </c>
      <c r="F5" s="3">
        <v>0.27</v>
      </c>
      <c r="G5" s="3">
        <f t="shared" si="0"/>
        <v>0.27</v>
      </c>
      <c r="H5" s="3" t="s">
        <v>70</v>
      </c>
      <c r="I5" s="3">
        <v>0.27</v>
      </c>
      <c r="J5" s="3">
        <f t="shared" si="1"/>
        <v>0.27</v>
      </c>
    </row>
    <row r="6" spans="1:11" x14ac:dyDescent="0.3">
      <c r="A6" t="s">
        <v>52</v>
      </c>
      <c r="B6">
        <v>1</v>
      </c>
      <c r="C6" t="s">
        <v>51</v>
      </c>
      <c r="D6" s="1" t="s">
        <v>54</v>
      </c>
      <c r="E6" t="s">
        <v>53</v>
      </c>
      <c r="F6" s="3">
        <v>0.27</v>
      </c>
      <c r="G6" s="3">
        <f>F6*B6</f>
        <v>0.27</v>
      </c>
      <c r="H6" s="3" t="s">
        <v>71</v>
      </c>
      <c r="I6" s="3">
        <v>0.24</v>
      </c>
      <c r="J6" s="3">
        <f t="shared" si="1"/>
        <v>0.24</v>
      </c>
    </row>
    <row r="7" spans="1:11" x14ac:dyDescent="0.3">
      <c r="A7" t="s">
        <v>5</v>
      </c>
      <c r="B7">
        <v>1</v>
      </c>
      <c r="C7" t="s">
        <v>6</v>
      </c>
      <c r="D7" s="1" t="s">
        <v>24</v>
      </c>
      <c r="E7" t="s">
        <v>23</v>
      </c>
      <c r="F7" s="3">
        <v>0.87</v>
      </c>
      <c r="G7" s="3">
        <f t="shared" ref="G7:G14" si="2">F7*B7</f>
        <v>0.87</v>
      </c>
      <c r="H7" s="3" t="s">
        <v>72</v>
      </c>
      <c r="I7" s="3">
        <v>0.81</v>
      </c>
      <c r="J7" s="3">
        <f t="shared" si="1"/>
        <v>0.81</v>
      </c>
    </row>
    <row r="8" spans="1:11" x14ac:dyDescent="0.3">
      <c r="A8" t="s">
        <v>7</v>
      </c>
      <c r="B8">
        <v>8</v>
      </c>
      <c r="C8" t="s">
        <v>8</v>
      </c>
      <c r="D8" t="s">
        <v>26</v>
      </c>
      <c r="E8" t="s">
        <v>25</v>
      </c>
      <c r="F8" s="3">
        <v>0.11</v>
      </c>
      <c r="G8" s="3">
        <f t="shared" si="2"/>
        <v>0.88</v>
      </c>
      <c r="H8" s="3" t="s">
        <v>73</v>
      </c>
      <c r="I8" s="3">
        <v>0.11</v>
      </c>
      <c r="J8" s="3">
        <f t="shared" si="1"/>
        <v>0.88</v>
      </c>
    </row>
    <row r="9" spans="1:11" x14ac:dyDescent="0.3">
      <c r="A9" t="s">
        <v>9</v>
      </c>
      <c r="B9">
        <v>1</v>
      </c>
      <c r="C9" t="s">
        <v>56</v>
      </c>
      <c r="D9" t="s">
        <v>56</v>
      </c>
      <c r="E9" t="s">
        <v>55</v>
      </c>
      <c r="F9" s="3">
        <v>0.42299999999999999</v>
      </c>
      <c r="G9" s="3">
        <f t="shared" si="2"/>
        <v>0.42299999999999999</v>
      </c>
      <c r="H9" s="3" t="s">
        <v>74</v>
      </c>
      <c r="I9" s="3">
        <v>0.36</v>
      </c>
      <c r="J9" s="3">
        <f t="shared" si="1"/>
        <v>0.36</v>
      </c>
    </row>
    <row r="10" spans="1:11" x14ac:dyDescent="0.3">
      <c r="A10" t="s">
        <v>10</v>
      </c>
      <c r="B10">
        <v>4</v>
      </c>
      <c r="C10" t="s">
        <v>32</v>
      </c>
      <c r="D10" t="s">
        <v>32</v>
      </c>
      <c r="E10" t="s">
        <v>31</v>
      </c>
      <c r="F10" s="3">
        <v>0.32</v>
      </c>
      <c r="G10" s="3">
        <f t="shared" si="2"/>
        <v>1.28</v>
      </c>
      <c r="H10" s="3" t="s">
        <v>75</v>
      </c>
      <c r="I10" s="3">
        <v>0.31</v>
      </c>
      <c r="J10" s="3">
        <f t="shared" si="1"/>
        <v>1.24</v>
      </c>
    </row>
    <row r="11" spans="1:11" x14ac:dyDescent="0.3">
      <c r="A11" t="s">
        <v>11</v>
      </c>
      <c r="B11">
        <v>4</v>
      </c>
      <c r="C11" t="s">
        <v>12</v>
      </c>
      <c r="D11" t="s">
        <v>19</v>
      </c>
      <c r="E11" s="2" t="s">
        <v>20</v>
      </c>
      <c r="F11" s="3">
        <v>0.43</v>
      </c>
      <c r="G11" s="3">
        <f t="shared" si="2"/>
        <v>1.72</v>
      </c>
      <c r="H11" s="3" t="s">
        <v>76</v>
      </c>
      <c r="I11" s="3">
        <v>0.39</v>
      </c>
      <c r="J11" s="3">
        <f t="shared" si="1"/>
        <v>1.56</v>
      </c>
    </row>
    <row r="12" spans="1:11" x14ac:dyDescent="0.3">
      <c r="A12" t="s">
        <v>57</v>
      </c>
      <c r="B12">
        <v>5</v>
      </c>
      <c r="C12" t="s">
        <v>13</v>
      </c>
      <c r="D12" t="s">
        <v>22</v>
      </c>
      <c r="E12" t="s">
        <v>21</v>
      </c>
      <c r="F12" s="3">
        <v>0.32</v>
      </c>
      <c r="G12" s="3">
        <f t="shared" si="2"/>
        <v>1.6</v>
      </c>
      <c r="H12" s="3" t="s">
        <v>77</v>
      </c>
      <c r="I12" s="3">
        <v>0.3</v>
      </c>
      <c r="J12" s="3">
        <f t="shared" si="1"/>
        <v>1.5</v>
      </c>
    </row>
    <row r="13" spans="1:11" x14ac:dyDescent="0.3">
      <c r="A13" t="s">
        <v>58</v>
      </c>
      <c r="B13">
        <v>1</v>
      </c>
      <c r="C13" t="s">
        <v>59</v>
      </c>
      <c r="D13" t="s">
        <v>61</v>
      </c>
      <c r="E13" t="s">
        <v>60</v>
      </c>
      <c r="F13" s="3">
        <v>0.53100000000000003</v>
      </c>
      <c r="G13" s="3">
        <f t="shared" si="2"/>
        <v>0.53100000000000003</v>
      </c>
      <c r="H13" s="3" t="s">
        <v>78</v>
      </c>
      <c r="I13" s="3">
        <v>0.53</v>
      </c>
      <c r="J13" s="3">
        <f t="shared" si="1"/>
        <v>0.53</v>
      </c>
    </row>
    <row r="14" spans="1:11" x14ac:dyDescent="0.3">
      <c r="A14" t="s">
        <v>14</v>
      </c>
      <c r="B14">
        <v>1</v>
      </c>
      <c r="C14" t="s">
        <v>63</v>
      </c>
      <c r="D14" t="s">
        <v>63</v>
      </c>
      <c r="E14" t="s">
        <v>62</v>
      </c>
      <c r="F14" s="3">
        <v>1.25</v>
      </c>
      <c r="G14" s="3">
        <f t="shared" si="2"/>
        <v>1.25</v>
      </c>
      <c r="H14" s="3" t="s">
        <v>79</v>
      </c>
      <c r="I14" s="3">
        <v>1.22</v>
      </c>
      <c r="J14" s="3">
        <f t="shared" si="1"/>
        <v>1.22</v>
      </c>
    </row>
    <row r="15" spans="1:11" x14ac:dyDescent="0.3">
      <c r="I15" s="3"/>
    </row>
    <row r="16" spans="1:11" x14ac:dyDescent="0.3">
      <c r="E16" t="s">
        <v>81</v>
      </c>
      <c r="G16" s="5">
        <f>SUM(G3:G14)</f>
        <v>15.090999999999999</v>
      </c>
      <c r="H16" s="5" t="s">
        <v>80</v>
      </c>
      <c r="I16" s="3"/>
      <c r="J16" s="5">
        <f>SUM(J3:J14)</f>
        <v>15.560000000000002</v>
      </c>
      <c r="K16" s="5"/>
    </row>
    <row r="17" spans="1:10" x14ac:dyDescent="0.3">
      <c r="E17" s="5" t="s">
        <v>86</v>
      </c>
      <c r="G17" s="5">
        <v>129.65</v>
      </c>
      <c r="H17" s="5" t="s">
        <v>86</v>
      </c>
      <c r="I17" s="3"/>
      <c r="J17" s="5">
        <v>133.01</v>
      </c>
    </row>
    <row r="18" spans="1:10" x14ac:dyDescent="0.3">
      <c r="I18" s="3"/>
    </row>
    <row r="19" spans="1:10" x14ac:dyDescent="0.3">
      <c r="A19" s="4" t="s">
        <v>0</v>
      </c>
      <c r="B19" s="4" t="s">
        <v>1</v>
      </c>
      <c r="C19" s="4" t="s">
        <v>2</v>
      </c>
      <c r="D19" s="4" t="s">
        <v>15</v>
      </c>
      <c r="E19" s="4" t="s">
        <v>16</v>
      </c>
      <c r="F19" s="5" t="s">
        <v>29</v>
      </c>
      <c r="G19" s="5" t="s">
        <v>30</v>
      </c>
      <c r="H19" s="5"/>
      <c r="I19" s="3"/>
    </row>
    <row r="20" spans="1:10" x14ac:dyDescent="0.3">
      <c r="A20" t="s">
        <v>35</v>
      </c>
      <c r="B20">
        <f>B8</f>
        <v>8</v>
      </c>
      <c r="C20" t="s">
        <v>39</v>
      </c>
      <c r="D20" t="s">
        <v>34</v>
      </c>
      <c r="E20" t="s">
        <v>33</v>
      </c>
      <c r="F20" s="3">
        <v>0.1</v>
      </c>
      <c r="G20" s="3">
        <f>F20*B20</f>
        <v>0.8</v>
      </c>
      <c r="H20" s="3" t="s">
        <v>83</v>
      </c>
      <c r="I20" s="3">
        <v>0.09</v>
      </c>
      <c r="J20" s="3">
        <f>I20*B20</f>
        <v>0.72</v>
      </c>
    </row>
    <row r="21" spans="1:10" x14ac:dyDescent="0.3">
      <c r="A21" t="s">
        <v>36</v>
      </c>
      <c r="B21">
        <v>8</v>
      </c>
      <c r="C21" t="s">
        <v>40</v>
      </c>
      <c r="D21" t="s">
        <v>38</v>
      </c>
      <c r="E21" t="s">
        <v>37</v>
      </c>
      <c r="F21" s="3">
        <v>0.1</v>
      </c>
      <c r="G21" s="3">
        <f>F21*B21</f>
        <v>0.8</v>
      </c>
      <c r="H21" s="3" t="s">
        <v>84</v>
      </c>
      <c r="I21" s="3">
        <v>2.21</v>
      </c>
      <c r="J21" s="3">
        <f>I21</f>
        <v>2.21</v>
      </c>
    </row>
    <row r="22" spans="1:10" x14ac:dyDescent="0.3">
      <c r="A22" t="s">
        <v>41</v>
      </c>
      <c r="B22">
        <v>2</v>
      </c>
      <c r="C22" t="s">
        <v>42</v>
      </c>
      <c r="D22" t="s">
        <v>65</v>
      </c>
      <c r="E22" t="s">
        <v>64</v>
      </c>
      <c r="F22" s="3">
        <v>1.04</v>
      </c>
      <c r="G22" s="3">
        <f>F22*B22</f>
        <v>2.08</v>
      </c>
      <c r="H22" s="3" t="s">
        <v>85</v>
      </c>
      <c r="I22" s="3">
        <v>1.1200000000000001</v>
      </c>
      <c r="J22" s="3">
        <f t="shared" ref="J22" si="3">I22*B22</f>
        <v>2.2400000000000002</v>
      </c>
    </row>
    <row r="23" spans="1:10" x14ac:dyDescent="0.3">
      <c r="I23" s="3"/>
    </row>
    <row r="24" spans="1:10" x14ac:dyDescent="0.3">
      <c r="G24" s="5">
        <f>SUM(G20:G22)</f>
        <v>3.68</v>
      </c>
      <c r="H24" s="5"/>
      <c r="I24" s="3"/>
      <c r="J24" s="5">
        <f>SUM(J20:J22)</f>
        <v>5.17</v>
      </c>
    </row>
    <row r="25" spans="1:10" x14ac:dyDescent="0.3">
      <c r="G25" s="5">
        <v>24.2</v>
      </c>
      <c r="H25" s="5"/>
      <c r="I25" s="3"/>
      <c r="J25" s="5">
        <v>24.96</v>
      </c>
    </row>
    <row r="26" spans="1:10" x14ac:dyDescent="0.3">
      <c r="G26" s="5"/>
      <c r="H26" s="5"/>
      <c r="I26" s="3"/>
    </row>
    <row r="27" spans="1:10" x14ac:dyDescent="0.3">
      <c r="G27" s="5">
        <f>G24+G16</f>
        <v>18.771000000000001</v>
      </c>
      <c r="H27" s="5"/>
      <c r="I27" s="5"/>
      <c r="J27" s="5">
        <f>J24+J16</f>
        <v>20.730000000000004</v>
      </c>
    </row>
    <row r="28" spans="1:10" x14ac:dyDescent="0.3">
      <c r="G28" s="5">
        <f>G25+G17</f>
        <v>153.85</v>
      </c>
      <c r="H28" s="5"/>
      <c r="I28" s="5"/>
      <c r="J28" s="5">
        <f>J25+J17</f>
        <v>157.97</v>
      </c>
    </row>
    <row r="29" spans="1:10" x14ac:dyDescent="0.3">
      <c r="G29" s="5"/>
      <c r="H29" s="5"/>
      <c r="I29" s="5"/>
      <c r="J29" s="5"/>
    </row>
    <row r="30" spans="1:10" x14ac:dyDescent="0.3">
      <c r="A30" t="s">
        <v>82</v>
      </c>
      <c r="G30" s="5">
        <v>0</v>
      </c>
      <c r="H30" s="5"/>
      <c r="I30" s="5"/>
      <c r="J30" s="5">
        <v>0</v>
      </c>
    </row>
    <row r="31" spans="1:10" x14ac:dyDescent="0.3">
      <c r="G31" s="5"/>
      <c r="H31" s="5"/>
      <c r="I31" s="3"/>
    </row>
    <row r="32" spans="1:10" x14ac:dyDescent="0.3">
      <c r="I32" s="3"/>
    </row>
    <row r="33" spans="1:10" x14ac:dyDescent="0.3">
      <c r="A33" t="s">
        <v>43</v>
      </c>
      <c r="B33">
        <v>1</v>
      </c>
      <c r="F33" s="3">
        <v>14.8</v>
      </c>
      <c r="G33" s="3">
        <f>F33*B33</f>
        <v>14.8</v>
      </c>
      <c r="I33" s="3"/>
    </row>
    <row r="34" spans="1:10" x14ac:dyDescent="0.3">
      <c r="A34" t="s">
        <v>44</v>
      </c>
      <c r="B34">
        <v>1</v>
      </c>
      <c r="F34" s="3">
        <v>9.9</v>
      </c>
      <c r="G34" s="3">
        <f>F34*B34</f>
        <v>9.9</v>
      </c>
      <c r="I34" s="3"/>
    </row>
    <row r="35" spans="1:10" x14ac:dyDescent="0.3">
      <c r="I35" s="3"/>
    </row>
    <row r="36" spans="1:10" x14ac:dyDescent="0.3">
      <c r="G36" s="5">
        <f>SUM(G33:G34)</f>
        <v>24.700000000000003</v>
      </c>
      <c r="H36" s="5"/>
      <c r="I36" s="3"/>
    </row>
    <row r="37" spans="1:10" x14ac:dyDescent="0.3">
      <c r="I37" s="6"/>
      <c r="J37" s="6"/>
    </row>
    <row r="38" spans="1:10" x14ac:dyDescent="0.3">
      <c r="G38" s="3">
        <f>SUM(G36,G24)</f>
        <v>28.380000000000003</v>
      </c>
      <c r="I38" s="6"/>
      <c r="J38" s="6"/>
    </row>
  </sheetData>
  <mergeCells count="6">
    <mergeCell ref="A1:A2"/>
    <mergeCell ref="H1:J1"/>
    <mergeCell ref="E1:G1"/>
    <mergeCell ref="D1:D2"/>
    <mergeCell ref="C1:C2"/>
    <mergeCell ref="B1:B2"/>
  </mergeCells>
  <phoneticPr fontId="1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Schrankbeleuchtung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Welzel</cp:lastModifiedBy>
  <dcterms:created xsi:type="dcterms:W3CDTF">2025-06-08T16:15:03Z</dcterms:created>
  <dcterms:modified xsi:type="dcterms:W3CDTF">2025-06-16T19:28:16Z</dcterms:modified>
</cp:coreProperties>
</file>