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hardikchandrahas/Documents/College Work/Sem 2/Info. Viz 1/Amit Kaps/Personal Dataset/Data/"/>
    </mc:Choice>
  </mc:AlternateContent>
  <bookViews>
    <workbookView xWindow="0" yWindow="460" windowWidth="25600" windowHeight="14540"/>
  </bookViews>
  <sheets>
    <sheet name="Cycling Data" sheetId="2" r:id="rId1"/>
    <sheet name="Sheet6" sheetId="8" r:id="rId2"/>
    <sheet name="Sheet3" sheetId="5" r:id="rId3"/>
  </sheets>
  <definedNames>
    <definedName name="_xlnm._FilterDatabase" localSheetId="0" hidden="1">'Cycling Data'!$R$1:$R$141</definedName>
  </definedNames>
  <calcPr calcId="150001" concurrentCalc="0"/>
  <pivotCaches>
    <pivotCache cacheId="5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2" i="2"/>
  <c r="F3" i="5"/>
  <c r="F4" i="5"/>
  <c r="F5" i="5"/>
  <c r="F2" i="5"/>
  <c r="E3" i="5"/>
  <c r="E4" i="5"/>
  <c r="E5" i="5"/>
  <c r="E2" i="5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07" i="2"/>
</calcChain>
</file>

<file path=xl/sharedStrings.xml><?xml version="1.0" encoding="utf-8"?>
<sst xmlns="http://schemas.openxmlformats.org/spreadsheetml/2006/main" count="1765" uniqueCount="420">
  <si>
    <t>roundtrip</t>
  </si>
  <si>
    <t>Indian Paratha Company, A2B</t>
  </si>
  <si>
    <t>Jan Gran Frondo</t>
  </si>
  <si>
    <t>Live</t>
  </si>
  <si>
    <t>Airport CCD</t>
  </si>
  <si>
    <t>-</t>
  </si>
  <si>
    <t>Season 2</t>
  </si>
  <si>
    <t>Morning training ride</t>
  </si>
  <si>
    <t>Airlines Hotel</t>
  </si>
  <si>
    <t>Morning brisk ride</t>
  </si>
  <si>
    <t>Later</t>
  </si>
  <si>
    <t>Nandi base ride</t>
  </si>
  <si>
    <t>Airport CCD, A2B</t>
  </si>
  <si>
    <t>Training ride</t>
  </si>
  <si>
    <t>Breakfast ride</t>
  </si>
  <si>
    <t>Third Wave Coffee Roasters</t>
  </si>
  <si>
    <t>Evening office ride</t>
  </si>
  <si>
    <t>Morning office ride</t>
  </si>
  <si>
    <t>Sunday training ride</t>
  </si>
  <si>
    <t>Evening coffee sprint</t>
  </si>
  <si>
    <t>A2B</t>
  </si>
  <si>
    <t>Evening Ride</t>
  </si>
  <si>
    <t>new 50km PR</t>
  </si>
  <si>
    <t>Office ride</t>
  </si>
  <si>
    <t>Fake Brahmins</t>
  </si>
  <si>
    <t>pedal breakdown</t>
  </si>
  <si>
    <t>Night office ride</t>
  </si>
  <si>
    <t>Morning commute</t>
  </si>
  <si>
    <t>Evening commute</t>
  </si>
  <si>
    <t>JP Nagar</t>
  </si>
  <si>
    <t>Lavelle Road</t>
  </si>
  <si>
    <t>Evening shopping</t>
  </si>
  <si>
    <t>Decathlon Bannerghatta</t>
  </si>
  <si>
    <t>Byappannahalli</t>
  </si>
  <si>
    <t>Sunday casual ride</t>
  </si>
  <si>
    <t>Hebbal Circle</t>
  </si>
  <si>
    <t>Centurion ride</t>
  </si>
  <si>
    <t xml:space="preserve">Airport </t>
  </si>
  <si>
    <t>Indiranagar</t>
  </si>
  <si>
    <t>Aunt’s house</t>
  </si>
  <si>
    <t>New 100km PR, leg tan phase</t>
  </si>
  <si>
    <t>BOTS Jayanagar</t>
  </si>
  <si>
    <t>Flash of the two worlds</t>
  </si>
  <si>
    <t>CTR Malleshwaram</t>
  </si>
  <si>
    <t>CV Raman Road</t>
  </si>
  <si>
    <t>tyre goes flat, get an uber xl, complete ride</t>
  </si>
  <si>
    <t xml:space="preserve">MG Road </t>
  </si>
  <si>
    <t>newer routes, co-rider: Saransh Sinha, rains</t>
  </si>
  <si>
    <t>Indian Coffee House</t>
  </si>
  <si>
    <t>Peenya</t>
  </si>
  <si>
    <t>Nandi Base</t>
  </si>
  <si>
    <t>Hessaraghatta Lake</t>
  </si>
  <si>
    <t>BOTS Infantry Road</t>
  </si>
  <si>
    <t>Koramangala</t>
  </si>
  <si>
    <t>Jayanagar 5th block</t>
  </si>
  <si>
    <t>Race Course Road</t>
  </si>
  <si>
    <t>Mission Road</t>
  </si>
  <si>
    <t>oneway</t>
  </si>
  <si>
    <t>Cubbon park</t>
  </si>
  <si>
    <t>Long Distance PR</t>
  </si>
  <si>
    <t>New Route Discovered</t>
  </si>
  <si>
    <t>Bought new cycling gear</t>
  </si>
  <si>
    <t>Brahmin's Coffee Bar</t>
  </si>
  <si>
    <t>Reverse Flash</t>
  </si>
  <si>
    <t>Midweek morning ride</t>
  </si>
  <si>
    <t>Run Barry Run</t>
  </si>
  <si>
    <t>Met Office friends along the way</t>
  </si>
  <si>
    <t>Cycle repair</t>
  </si>
  <si>
    <t>eateries</t>
  </si>
  <si>
    <t>highlights</t>
  </si>
  <si>
    <t>achievements</t>
  </si>
  <si>
    <t>date</t>
  </si>
  <si>
    <t>ride_name</t>
  </si>
  <si>
    <t>Shifting to  new place</t>
  </si>
  <si>
    <t>3:29</t>
  </si>
  <si>
    <t>0:38</t>
  </si>
  <si>
    <t>4:47</t>
  </si>
  <si>
    <t>3:23</t>
  </si>
  <si>
    <t>2:32</t>
  </si>
  <si>
    <t>0:46</t>
  </si>
  <si>
    <t>1:55</t>
  </si>
  <si>
    <t>1:35</t>
  </si>
  <si>
    <t>4:40</t>
  </si>
  <si>
    <t>Airport ride</t>
  </si>
  <si>
    <t>Nandi base ride - return of the jedi</t>
  </si>
  <si>
    <t>Hessaraghatta lake exploration</t>
  </si>
  <si>
    <t>Ride to the bike shop</t>
  </si>
  <si>
    <t>Brisk morning ride</t>
  </si>
  <si>
    <t>New Routes - bfast ride</t>
  </si>
  <si>
    <t>Sunday ride - shifting to new place</t>
  </si>
  <si>
    <t>Third wave approach</t>
  </si>
  <si>
    <t>Evening Ride office</t>
  </si>
  <si>
    <t>Sunday bfast ride</t>
  </si>
  <si>
    <t>New 50 km PR</t>
  </si>
  <si>
    <t>Rain-fed office ride</t>
  </si>
  <si>
    <t>Brahmins bfast ride</t>
  </si>
  <si>
    <t>Morning training - pedal breakdown :(</t>
  </si>
  <si>
    <t>Night commute</t>
  </si>
  <si>
    <t>Remnant morning commute</t>
  </si>
  <si>
    <t>Morning commute - strava dies :(</t>
  </si>
  <si>
    <t>Sunday training ride - strava dies midway</t>
  </si>
  <si>
    <t>Sunday morning training</t>
  </si>
  <si>
    <t>Back to the grind - morning commute</t>
  </si>
  <si>
    <t>Lunch Ride</t>
  </si>
  <si>
    <t>Morning Office Ride</t>
  </si>
  <si>
    <t>Evening office ride - shit traffic</t>
  </si>
  <si>
    <t>Morning Ride - semi centurion</t>
  </si>
  <si>
    <t>Centurion ride - gran frondo check</t>
  </si>
  <si>
    <t>Morning leisure ride - document fetch</t>
  </si>
  <si>
    <t>Blitzkrieg Centurion - new PR</t>
  </si>
  <si>
    <t>Back from the bike shop - bots</t>
  </si>
  <si>
    <t>Lunch Ride - ride to the bike shop , bots</t>
  </si>
  <si>
    <t>CTR breakfast ride - race course road.</t>
  </si>
  <si>
    <t>Morning ride - remnant 50</t>
  </si>
  <si>
    <t>Timeline breach - eventful sunday morning ride - ride, flat, uber xl, fix tyre, ride back</t>
  </si>
  <si>
    <t>Midweek training ride - rainfed</t>
  </si>
  <si>
    <t>Evening Ride - office</t>
  </si>
  <si>
    <t>Morning Ride - office</t>
  </si>
  <si>
    <t>Bangalore Hyderabad highway</t>
  </si>
  <si>
    <t>Evening office</t>
  </si>
  <si>
    <t>Flashpoint - new routes</t>
  </si>
  <si>
    <t>Morning Ride - shit traffic :(</t>
  </si>
  <si>
    <t>Traffic :( , bought new cycling gear though</t>
  </si>
  <si>
    <t>Time remnant - Brahmins coffee bar ride</t>
  </si>
  <si>
    <t>Evening Ride - rains</t>
  </si>
  <si>
    <t>Cosmic treadmill</t>
  </si>
  <si>
    <t>commute</t>
  </si>
  <si>
    <t>leisure</t>
  </si>
  <si>
    <t>origin</t>
  </si>
  <si>
    <t>ride_type</t>
  </si>
  <si>
    <t>ride_nature</t>
  </si>
  <si>
    <t>day</t>
  </si>
  <si>
    <t>kudos</t>
  </si>
  <si>
    <t>upload_type</t>
  </si>
  <si>
    <t>1:19</t>
  </si>
  <si>
    <t>1:36</t>
  </si>
  <si>
    <t>2:12</t>
  </si>
  <si>
    <t>2:27</t>
  </si>
  <si>
    <t>1:42</t>
  </si>
  <si>
    <t>1:12</t>
  </si>
  <si>
    <t>0:45</t>
  </si>
  <si>
    <t>0:42</t>
  </si>
  <si>
    <t>1:56</t>
  </si>
  <si>
    <t>1:51</t>
  </si>
  <si>
    <t>1:58</t>
  </si>
  <si>
    <t>1:34</t>
  </si>
  <si>
    <t>2:25</t>
  </si>
  <si>
    <t>1:45</t>
  </si>
  <si>
    <t>2:31</t>
  </si>
  <si>
    <t>2:10</t>
  </si>
  <si>
    <t>4:18</t>
  </si>
  <si>
    <t>2:16</t>
  </si>
  <si>
    <t>4:52</t>
  </si>
  <si>
    <t>4:12</t>
  </si>
  <si>
    <t>2:23</t>
  </si>
  <si>
    <t>2:00</t>
  </si>
  <si>
    <t>1:18</t>
  </si>
  <si>
    <t>1:40</t>
  </si>
  <si>
    <t>5:45</t>
  </si>
  <si>
    <t>1:44</t>
  </si>
  <si>
    <t>1:49</t>
  </si>
  <si>
    <t>1:43</t>
  </si>
  <si>
    <t>2:08</t>
  </si>
  <si>
    <t>2:09</t>
  </si>
  <si>
    <t>0:48</t>
  </si>
  <si>
    <t>0:37</t>
  </si>
  <si>
    <t>0:52</t>
  </si>
  <si>
    <t>0:34</t>
  </si>
  <si>
    <t>0:39</t>
  </si>
  <si>
    <t>0:44</t>
  </si>
  <si>
    <t>0:35</t>
  </si>
  <si>
    <t>0:28</t>
  </si>
  <si>
    <t>0:30</t>
  </si>
  <si>
    <t>0:40</t>
  </si>
  <si>
    <t>0:20</t>
  </si>
  <si>
    <t>0:15</t>
  </si>
  <si>
    <t>0:41</t>
  </si>
  <si>
    <t>0:43</t>
  </si>
  <si>
    <t>0:49</t>
  </si>
  <si>
    <t>0:51</t>
  </si>
  <si>
    <t>0:16</t>
  </si>
  <si>
    <t>0:33</t>
  </si>
  <si>
    <t>0:47</t>
  </si>
  <si>
    <t>0:36</t>
  </si>
  <si>
    <t>0:22</t>
  </si>
  <si>
    <t>0:50</t>
  </si>
  <si>
    <t>0:32</t>
  </si>
  <si>
    <t>distance(kms)</t>
  </si>
  <si>
    <t>speed(kmph)</t>
  </si>
  <si>
    <t>Sat</t>
  </si>
  <si>
    <t>Sun</t>
  </si>
  <si>
    <t>Wed</t>
  </si>
  <si>
    <t>Fri</t>
  </si>
  <si>
    <t>Tue</t>
  </si>
  <si>
    <t>Mon</t>
  </si>
  <si>
    <t>Thu</t>
  </si>
  <si>
    <t>20/01/2018</t>
  </si>
  <si>
    <t>14/01/2018</t>
  </si>
  <si>
    <t>10/01/2018</t>
  </si>
  <si>
    <t>07/01/2018</t>
  </si>
  <si>
    <t>06/01/2018</t>
  </si>
  <si>
    <t>30/12/2017</t>
  </si>
  <si>
    <t>29/12/2017</t>
  </si>
  <si>
    <t>07/10/2017</t>
  </si>
  <si>
    <t>19/09/2017</t>
  </si>
  <si>
    <t>03/09/2017</t>
  </si>
  <si>
    <t>23/08/2017</t>
  </si>
  <si>
    <t>09/08/2017</t>
  </si>
  <si>
    <t>05/08/2017</t>
  </si>
  <si>
    <t>29/07/2017</t>
  </si>
  <si>
    <t>25/07/2017</t>
  </si>
  <si>
    <t>16/07/2017</t>
  </si>
  <si>
    <t>26/06/2017</t>
  </si>
  <si>
    <t>20/06/2017</t>
  </si>
  <si>
    <t>08/06/2017</t>
  </si>
  <si>
    <t>06/06/2017</t>
  </si>
  <si>
    <t>04/06/2017</t>
  </si>
  <si>
    <t>21/05/2017</t>
  </si>
  <si>
    <t>17/05/2017</t>
  </si>
  <si>
    <t>14/05/2017</t>
  </si>
  <si>
    <t>09/05/2017</t>
  </si>
  <si>
    <t>07/05/2017</t>
  </si>
  <si>
    <t>23/04/2017</t>
  </si>
  <si>
    <t>20/04/2017</t>
  </si>
  <si>
    <t>16/04/2017</t>
  </si>
  <si>
    <t>01/03/2017</t>
  </si>
  <si>
    <t>27/02/2017</t>
  </si>
  <si>
    <t>22/02/2017</t>
  </si>
  <si>
    <t>19/02/2017</t>
  </si>
  <si>
    <t>29/01/2017</t>
  </si>
  <si>
    <t>23/01/2017</t>
  </si>
  <si>
    <t>17/01/2017</t>
  </si>
  <si>
    <t>15/01/2017</t>
  </si>
  <si>
    <t>11/01/2017</t>
  </si>
  <si>
    <t>09/01/2017</t>
  </si>
  <si>
    <t>13/11/2016</t>
  </si>
  <si>
    <t>10/11/2016</t>
  </si>
  <si>
    <t>06/11/2016</t>
  </si>
  <si>
    <t>03/11/2016</t>
  </si>
  <si>
    <t>31/10/2016</t>
  </si>
  <si>
    <t>23/10/2016</t>
  </si>
  <si>
    <t>16/10/2016</t>
  </si>
  <si>
    <t>09/10/2016</t>
  </si>
  <si>
    <t>05/10/2016</t>
  </si>
  <si>
    <t>02/10/2016</t>
  </si>
  <si>
    <t>28/09/2016</t>
  </si>
  <si>
    <t>21/09/2016</t>
  </si>
  <si>
    <t>19/09/2016</t>
  </si>
  <si>
    <t>18/09/2016</t>
  </si>
  <si>
    <t>16/09/2016</t>
  </si>
  <si>
    <t>12/09/2016</t>
  </si>
  <si>
    <t>11/09/2016</t>
  </si>
  <si>
    <t>24/08/2016</t>
  </si>
  <si>
    <t>18/08/2016</t>
  </si>
  <si>
    <t>16/08/2016</t>
  </si>
  <si>
    <t>14/08/2016</t>
  </si>
  <si>
    <t>07/08/2016</t>
  </si>
  <si>
    <t>05/08/2016</t>
  </si>
  <si>
    <t>31/07/2016</t>
  </si>
  <si>
    <t>28/07/2016</t>
  </si>
  <si>
    <t>23/07/2016</t>
  </si>
  <si>
    <t>17/07/2016</t>
  </si>
  <si>
    <t>14/07/2016</t>
  </si>
  <si>
    <t>12/07/2016</t>
  </si>
  <si>
    <t>28/06/2016</t>
  </si>
  <si>
    <t>19/06/2016</t>
  </si>
  <si>
    <t>13/06/2016</t>
  </si>
  <si>
    <t>12/06/2016</t>
  </si>
  <si>
    <t>prim_destn</t>
  </si>
  <si>
    <t>timel(hr:min)</t>
  </si>
  <si>
    <t>secn_destn(visits_on_way)</t>
  </si>
  <si>
    <t>tyre goes flat</t>
  </si>
  <si>
    <t>KK Road</t>
  </si>
  <si>
    <t>50</t>
  </si>
  <si>
    <t>3g</t>
  </si>
  <si>
    <t>1g</t>
  </si>
  <si>
    <t>1sil</t>
  </si>
  <si>
    <t>1bro</t>
  </si>
  <si>
    <t>3(1sil,1g,1bro)</t>
  </si>
  <si>
    <t>6(5g,1sil)</t>
  </si>
  <si>
    <t>3(2g,1sil)</t>
  </si>
  <si>
    <t>22(10g,4sil,8bro)</t>
  </si>
  <si>
    <t>5(3sil,2bro)</t>
  </si>
  <si>
    <t>24(10g,11sil,3bro)</t>
  </si>
  <si>
    <t>4(3g,1sil)</t>
  </si>
  <si>
    <t>24(18g,5sil,1br)</t>
  </si>
  <si>
    <t>2(1sil,1bro)</t>
  </si>
  <si>
    <t>3(1g,2bro)</t>
  </si>
  <si>
    <t>5(1g,2sil,2bro)</t>
  </si>
  <si>
    <t>24(8g,9sil,7bro)</t>
  </si>
  <si>
    <t>5(1g,3sil,1bro)</t>
  </si>
  <si>
    <t>8(5g,2sil,1bro)</t>
  </si>
  <si>
    <t>2g</t>
  </si>
  <si>
    <t>8(2g,2sil,4bro)</t>
  </si>
  <si>
    <t>3(1sil,2bro)</t>
  </si>
  <si>
    <t>13(6g,4sil,3bro)</t>
  </si>
  <si>
    <t>5(2g,1sil,2bro)</t>
  </si>
  <si>
    <t>12g</t>
  </si>
  <si>
    <t>4(1g,3bro)</t>
  </si>
  <si>
    <t>7(2g,4sil,1bro)</t>
  </si>
  <si>
    <t>2sil</t>
  </si>
  <si>
    <t>5(2g,2sil,2bro)</t>
  </si>
  <si>
    <t>4(2g,sil)</t>
  </si>
  <si>
    <t>2(1g,1sil)</t>
  </si>
  <si>
    <t>8(5g,3sil)</t>
  </si>
  <si>
    <t>Resume training after term holidays</t>
  </si>
  <si>
    <t>First long distance after college begins(NID)</t>
  </si>
  <si>
    <t>First breakfast ride after college begins(NID)</t>
  </si>
  <si>
    <t>Rains</t>
  </si>
  <si>
    <t>Strava Dies midway</t>
  </si>
  <si>
    <t>Meeting friends</t>
  </si>
  <si>
    <t>Leg Tan phase, co-rider: Saransh Sinha</t>
  </si>
  <si>
    <t>Gran Frondo - Leg Tan phase</t>
  </si>
  <si>
    <t>Bike Repair</t>
  </si>
  <si>
    <t>elevation(m)</t>
  </si>
  <si>
    <t>MG Road,KK road, HMT circle</t>
  </si>
  <si>
    <t>Airport</t>
  </si>
  <si>
    <t>Decathlon bannerghatta</t>
  </si>
  <si>
    <t>MG Road</t>
  </si>
  <si>
    <t>Jalahalli</t>
  </si>
  <si>
    <t>Sankey Tank</t>
  </si>
  <si>
    <t>Basavangudi</t>
  </si>
  <si>
    <t>workout</t>
  </si>
  <si>
    <t>errand</t>
  </si>
  <si>
    <t>Back from the laboratory</t>
  </si>
  <si>
    <t>Back to the track ✌</t>
  </si>
  <si>
    <t>Morning Ride</t>
  </si>
  <si>
    <t>Morning ride </t>
  </si>
  <si>
    <t>Sunday morning ride</t>
  </si>
  <si>
    <t>Morning office ride #commute</t>
  </si>
  <si>
    <t>Sunday morning ride - missed 50</t>
  </si>
  <si>
    <t>Evening traffic ride</t>
  </si>
  <si>
    <t>Morning office ride - glitch in matrix</t>
  </si>
  <si>
    <t>05/06/2016</t>
  </si>
  <si>
    <t>03/06/2016</t>
  </si>
  <si>
    <t>18/05/2016</t>
  </si>
  <si>
    <t>15/05/2016</t>
  </si>
  <si>
    <t>10/05/2016</t>
  </si>
  <si>
    <t>01/05/2016</t>
  </si>
  <si>
    <t>27/04/2016</t>
  </si>
  <si>
    <t>24/04/2016</t>
  </si>
  <si>
    <t>21/04/2016</t>
  </si>
  <si>
    <t>19/04/2016</t>
  </si>
  <si>
    <t>1:41</t>
  </si>
  <si>
    <t>0:31</t>
  </si>
  <si>
    <t>0:24</t>
  </si>
  <si>
    <t>MIssion Road</t>
  </si>
  <si>
    <t>New PR - office ride</t>
  </si>
  <si>
    <t>Airlines hotel ride</t>
  </si>
  <si>
    <t>Traffic maze</t>
  </si>
  <si>
    <t>Evening Office Ride</t>
  </si>
  <si>
    <t>Sunday morning casual ride</t>
  </si>
  <si>
    <t>Centurion 2.0</t>
  </si>
  <si>
    <t>Journey to the lab</t>
  </si>
  <si>
    <t>Evening Rain ride</t>
  </si>
  <si>
    <t>1:30</t>
  </si>
  <si>
    <t>1:26</t>
  </si>
  <si>
    <t>4:42</t>
  </si>
  <si>
    <t>1:27</t>
  </si>
  <si>
    <t>0:29</t>
  </si>
  <si>
    <t>17/04/2016</t>
  </si>
  <si>
    <t>13/04/2016</t>
  </si>
  <si>
    <t>11/04/2016</t>
  </si>
  <si>
    <t>10/04/2016</t>
  </si>
  <si>
    <t>07/04/2016</t>
  </si>
  <si>
    <t>05/04/2016</t>
  </si>
  <si>
    <t>03/04/2016</t>
  </si>
  <si>
    <t>28/03/2016</t>
  </si>
  <si>
    <t>27/03/2016</t>
  </si>
  <si>
    <t>22/03/2016</t>
  </si>
  <si>
    <t>19/03/2016</t>
  </si>
  <si>
    <t>15/03/2016</t>
  </si>
  <si>
    <t>13/03/2016</t>
  </si>
  <si>
    <t>Golf Course Junction</t>
  </si>
  <si>
    <t>Vidhan Soudha</t>
  </si>
  <si>
    <t xml:space="preserve">RR Cycles </t>
  </si>
  <si>
    <t>phone dies at pitstop - Indian Coffee House</t>
  </si>
  <si>
    <t>4(1g,2sil,1bro)</t>
  </si>
  <si>
    <t>6(2g,4bro)</t>
  </si>
  <si>
    <t>1 sil</t>
  </si>
  <si>
    <t>28(23g,3sil,3bro)</t>
  </si>
  <si>
    <t>7(6g,1sil) || 2 attt</t>
  </si>
  <si>
    <t>6(3g,3sil) || 1 attt</t>
  </si>
  <si>
    <t>11(5g,4sil,2bro) || 1 attt, still</t>
  </si>
  <si>
    <t>7(3g,1sil,3bro) || 2 attt</t>
  </si>
  <si>
    <t>9(3g,3sil,3bro) || 1 attt, still</t>
  </si>
  <si>
    <t>Missed 50, as forgot to switch on Strava after Indian Coffee House, starts back in Basavanagudi</t>
  </si>
  <si>
    <t>Cubbon Park</t>
  </si>
  <si>
    <t>Passport document fetch</t>
  </si>
  <si>
    <t>Airport CCD, Airlines Hotel, Indian Paratha Company</t>
  </si>
  <si>
    <t>Row Labels</t>
  </si>
  <si>
    <t>Grand Total</t>
  </si>
  <si>
    <t>Count of ride_type</t>
  </si>
  <si>
    <t>avg_kudos_per_ride</t>
  </si>
  <si>
    <t>total_kudos</t>
  </si>
  <si>
    <t>ride_type_count</t>
  </si>
  <si>
    <t>ride_types</t>
  </si>
  <si>
    <t>date_text</t>
  </si>
  <si>
    <t>dts_travelled</t>
  </si>
  <si>
    <t>avg_kudos_dist.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</si>
  <si>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</si>
  <si>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</si>
  <si>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</si>
  <si>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</si>
  <si>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</si>
  <si>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</si>
  <si>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</si>
  <si>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</si>
  <si>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</si>
  <si>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</si>
  <si>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</si>
  <si>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</si>
  <si>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</si>
  <si>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</si>
  <si>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</si>
  <si>
    <t>workout_count</t>
  </si>
  <si>
    <t>Sum of workout_count</t>
  </si>
  <si>
    <t>distance travelled in elevation(m)</t>
  </si>
  <si>
    <t>Sum of elevation(m)</t>
  </si>
  <si>
    <t>Average of speed(kmph)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</si>
</sst>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71" formatCode="0.000"/>
  </numFmts>
  <fonts count="8" x14ac:knownFonts="1">
    <font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b/>
      <sz val="11"/>
      <color theme="1"/>
      <name val="Helvetica"/>
      <family val="2"/>
      <scheme val="minor"/>
    </font>
    <font>
      <b/>
      <sz val="11"/>
      <color indexed="8"/>
      <name val="Helvetica"/>
      <family val="2"/>
    </font>
    <font>
      <b/>
      <sz val="10"/>
      <color indexed="8"/>
      <name val="Helvetica"/>
    </font>
    <font>
      <sz val="10"/>
      <color theme="0"/>
      <name val="Helvetica"/>
    </font>
    <font>
      <sz val="10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65">
    <xf numFmtId="0" fontId="0" fillId="0" borderId="0" xfId="0" applyFont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49" fontId="0" fillId="0" borderId="4" xfId="0" applyNumberFormat="1" applyFont="1" applyFill="1" applyBorder="1" applyAlignment="1">
      <alignment vertical="top" wrapText="1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0" borderId="0" xfId="0" applyAlignment="1"/>
    <xf numFmtId="49" fontId="0" fillId="0" borderId="0" xfId="0" applyNumberFormat="1" applyAlignment="1"/>
    <xf numFmtId="0" fontId="3" fillId="0" borderId="0" xfId="0" applyFont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3" xfId="0" applyNumberFormat="1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top" wrapText="1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top" wrapText="1"/>
    </xf>
    <xf numFmtId="1" fontId="0" fillId="0" borderId="4" xfId="0" applyNumberFormat="1" applyFont="1" applyFill="1" applyBorder="1" applyAlignment="1">
      <alignment horizontal="left" vertical="top" wrapText="1"/>
    </xf>
    <xf numFmtId="1" fontId="0" fillId="0" borderId="2" xfId="0" applyNumberFormat="1" applyFont="1" applyBorder="1" applyAlignment="1">
      <alignment horizontal="left" vertical="top" wrapText="1"/>
    </xf>
    <xf numFmtId="1" fontId="0" fillId="0" borderId="3" xfId="0" applyNumberFormat="1" applyFont="1" applyBorder="1" applyAlignment="1">
      <alignment horizontal="left" vertical="top" wrapText="1"/>
    </xf>
    <xf numFmtId="1" fontId="0" fillId="0" borderId="3" xfId="0" applyNumberFormat="1" applyFont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 wrapText="1"/>
    </xf>
    <xf numFmtId="2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pivotButton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165" fontId="0" fillId="0" borderId="0" xfId="0" applyNumberFormat="1" applyAlignment="1"/>
    <xf numFmtId="0" fontId="5" fillId="0" borderId="0" xfId="0" applyFont="1" applyAlignment="1">
      <alignment vertical="top" wrapText="1"/>
    </xf>
    <xf numFmtId="14" fontId="3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top" wrapText="1"/>
    </xf>
    <xf numFmtId="165" fontId="0" fillId="0" borderId="0" xfId="0" applyNumberFormat="1" applyAlignment="1">
      <alignment vertical="center"/>
    </xf>
    <xf numFmtId="165" fontId="0" fillId="0" borderId="0" xfId="0" applyNumberFormat="1" applyFont="1" applyAlignment="1">
      <alignment vertical="top" wrapText="1"/>
    </xf>
    <xf numFmtId="0" fontId="0" fillId="0" borderId="0" xfId="0" applyBorder="1" applyAlignment="1"/>
    <xf numFmtId="0" fontId="7" fillId="0" borderId="6" xfId="0" applyNumberFormat="1" applyFont="1" applyBorder="1" applyAlignment="1">
      <alignment vertical="top" wrapText="1"/>
    </xf>
    <xf numFmtId="171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left" vertical="top" wrapText="1" indent="1"/>
    </xf>
    <xf numFmtId="0" fontId="6" fillId="3" borderId="6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 indent="1"/>
    </xf>
    <xf numFmtId="0" fontId="6" fillId="3" borderId="6" xfId="0" applyNumberFormat="1" applyFont="1" applyFill="1" applyBorder="1" applyAlignment="1">
      <alignment vertical="top" wrapText="1"/>
    </xf>
    <xf numFmtId="0" fontId="6" fillId="2" borderId="7" xfId="0" applyFont="1" applyFill="1" applyBorder="1">
      <alignment vertical="top" wrapText="1"/>
    </xf>
    <xf numFmtId="0" fontId="6" fillId="2" borderId="5" xfId="0" applyFont="1" applyFill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8"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  <dxf>
      <numFmt numFmtId="172" formatCode="0.00000000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1367016622922"/>
          <c:y val="0.173182779235929"/>
          <c:w val="0.872689632545932"/>
          <c:h val="0.75087962962963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</c:dPt>
          <c:yVal>
            <c:numRef>
              <c:f>Sheet3!$B$2:$B$5</c:f>
              <c:numCache>
                <c:formatCode>General</c:formatCode>
                <c:ptCount val="4"/>
                <c:pt idx="0">
                  <c:v>141.0</c:v>
                </c:pt>
                <c:pt idx="1">
                  <c:v>25.0</c:v>
                </c:pt>
                <c:pt idx="2">
                  <c:v>14.0</c:v>
                </c:pt>
                <c:pt idx="3">
                  <c:v>120.0</c:v>
                </c:pt>
              </c:numCache>
            </c:numRef>
          </c:yVal>
          <c:bubbleSize>
            <c:numRef>
              <c:f>Sheet3!$C$2:$C$5</c:f>
              <c:numCache>
                <c:formatCode>General</c:formatCode>
                <c:ptCount val="4"/>
                <c:pt idx="0">
                  <c:v>78.0</c:v>
                </c:pt>
                <c:pt idx="1">
                  <c:v>9.0</c:v>
                </c:pt>
                <c:pt idx="2">
                  <c:v>4.0</c:v>
                </c:pt>
                <c:pt idx="3">
                  <c:v>49.0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71672800"/>
        <c:axId val="-2077935904"/>
      </c:bubbleChart>
      <c:valAx>
        <c:axId val="-20716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35904"/>
        <c:crosses val="autoZero"/>
        <c:crossBetween val="midCat"/>
      </c:valAx>
      <c:valAx>
        <c:axId val="-2077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strRef>
              <c:f>Sheet3!$A$14:$A$23</c:f>
              <c:strCache>
                <c:ptCount val="10"/>
                <c:pt idx="0">
                  <c:v>2016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xVal>
          <c:yVal>
            <c:numRef>
              <c:f>Sheet3!$B$14:$B$23</c:f>
              <c:numCache>
                <c:formatCode>General</c:formatCode>
                <c:ptCount val="10"/>
                <c:pt idx="1">
                  <c:v>9.0</c:v>
                </c:pt>
                <c:pt idx="2">
                  <c:v>18.0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9.0</c:v>
                </c:pt>
                <c:pt idx="7">
                  <c:v>12.0</c:v>
                </c:pt>
                <c:pt idx="8">
                  <c:v>7.0</c:v>
                </c:pt>
                <c:pt idx="9">
                  <c:v>6.0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bubbleSize>
          <c:bubble3D val="0"/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strRef>
              <c:f>Sheet3!$A$14:$A$23</c:f>
              <c:strCache>
                <c:ptCount val="10"/>
                <c:pt idx="0">
                  <c:v>2016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xVal>
          <c:yVal>
            <c:numRef>
              <c:f>Sheet3!$C$14:$C$23</c:f>
              <c:numCache>
                <c:formatCode>General</c:formatCode>
                <c:ptCount val="10"/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1.0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074926480"/>
        <c:axId val="-2008660176"/>
      </c:bubbleChart>
      <c:valAx>
        <c:axId val="-20749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660176"/>
        <c:crosses val="autoZero"/>
        <c:crossBetween val="midCat"/>
      </c:valAx>
      <c:valAx>
        <c:axId val="-20086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strRef>
              <c:f>Sheet3!$A$25:$A$35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Dec</c:v>
                </c:pt>
              </c:strCache>
            </c:strRef>
          </c:xVal>
          <c:yVal>
            <c:numRef>
              <c:f>Sheet3!$B$25:$B$35</c:f>
              <c:numCache>
                <c:formatCode>General</c:formatCode>
                <c:ptCount val="11"/>
                <c:pt idx="0">
                  <c:v>11.0</c:v>
                </c:pt>
                <c:pt idx="1">
                  <c:v>6.0</c:v>
                </c:pt>
                <c:pt idx="2">
                  <c:v>2.0</c:v>
                </c:pt>
                <c:pt idx="3">
                  <c:v>4.0</c:v>
                </c:pt>
                <c:pt idx="4">
                  <c:v>9.0</c:v>
                </c:pt>
                <c:pt idx="5">
                  <c:v>8.0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  <c:pt idx="1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2007728624"/>
        <c:axId val="-2008567536"/>
      </c:bubbleChart>
      <c:bubbleChart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strRef>
              <c:f>Sheet3!$A$25:$A$35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Dec</c:v>
                </c:pt>
              </c:strCache>
            </c:strRef>
          </c:xVal>
          <c:yVal>
            <c:numRef>
              <c:f>Sheet3!$C$25:$C$35</c:f>
              <c:numCache>
                <c:formatCode>General</c:formatCode>
                <c:ptCount val="11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  <c:pt idx="1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-2070282032"/>
        <c:axId val="-2070686208"/>
      </c:bubbleChart>
      <c:valAx>
        <c:axId val="-20077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567536"/>
        <c:crosses val="autoZero"/>
        <c:crossBetween val="midCat"/>
      </c:valAx>
      <c:valAx>
        <c:axId val="-20085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728624"/>
        <c:crosses val="autoZero"/>
        <c:crossBetween val="midCat"/>
      </c:valAx>
      <c:valAx>
        <c:axId val="-207068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282032"/>
        <c:crosses val="max"/>
        <c:crossBetween val="midCat"/>
      </c:valAx>
      <c:valAx>
        <c:axId val="-207028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06862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152400</xdr:rowOff>
    </xdr:from>
    <xdr:to>
      <xdr:col>13</xdr:col>
      <xdr:colOff>139700</xdr:colOff>
      <xdr:row>12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27</xdr:row>
      <xdr:rowOff>141160</xdr:rowOff>
    </xdr:from>
    <xdr:to>
      <xdr:col>9</xdr:col>
      <xdr:colOff>139700</xdr:colOff>
      <xdr:row>45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10</xdr:row>
      <xdr:rowOff>25400</xdr:rowOff>
    </xdr:from>
    <xdr:to>
      <xdr:col>9</xdr:col>
      <xdr:colOff>406400</xdr:colOff>
      <xdr:row>25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deardata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1701.681880324075" createdVersion="4" refreshedVersion="4" minRefreshableVersion="3" recordCount="142">
  <cacheSource type="worksheet">
    <worksheetSource ref="A1:S1048576" sheet="deardata.csv" r:id="rId2"/>
  </cacheSource>
  <cacheFields count="20">
    <cacheField name="date" numFmtId="0">
      <sharedItems containsBlank="1"/>
    </cacheField>
    <cacheField name="date_text" numFmtId="0">
      <sharedItems containsNonDate="0" containsDate="1" containsString="0" containsBlank="1" minDate="2016-03-13T00:00:00" maxDate="2018-01-21T00:00:00" count="96">
        <d v="2018-01-20T00:00:00"/>
        <d v="2018-01-14T00:00:00"/>
        <d v="2018-01-10T00:00:00"/>
        <d v="2018-01-07T00:00:00"/>
        <d v="2018-01-06T00:00:00"/>
        <d v="2017-12-30T00:00:00"/>
        <d v="2017-12-29T00:00:00"/>
        <d v="2017-10-07T00:00:00"/>
        <d v="2017-09-19T00:00:00"/>
        <d v="2017-09-03T00:00:00"/>
        <d v="2017-08-23T00:00:00"/>
        <d v="2017-08-09T00:00:00"/>
        <d v="2017-08-05T00:00:00"/>
        <d v="2017-07-29T00:00:00"/>
        <d v="2017-07-25T00:00:00"/>
        <d v="2017-07-16T00:00:00"/>
        <d v="2017-06-26T00:00:00"/>
        <d v="2017-06-20T00:00:00"/>
        <d v="2017-06-08T00:00:00"/>
        <d v="2017-06-06T00:00:00"/>
        <d v="2017-06-04T00:00:00"/>
        <d v="2017-05-21T00:00:00"/>
        <d v="2017-05-17T00:00:00"/>
        <d v="2017-05-14T00:00:00"/>
        <d v="2017-05-09T00:00:00"/>
        <d v="2017-05-07T00:00:00"/>
        <d v="2017-04-23T00:00:00"/>
        <d v="2017-04-20T00:00:00"/>
        <d v="2017-04-16T00:00:00"/>
        <d v="2017-03-01T00:00:00"/>
        <d v="2017-02-27T00:00:00"/>
        <d v="2017-02-22T00:00:00"/>
        <d v="2017-02-19T00:00:00"/>
        <d v="2017-01-29T00:00:00"/>
        <d v="2017-01-23T00:00:00"/>
        <d v="2017-01-17T00:00:00"/>
        <d v="2017-01-15T00:00:00"/>
        <d v="2017-01-11T00:00:00"/>
        <d v="2017-01-09T00:00:00"/>
        <d v="2016-11-13T00:00:00"/>
        <d v="2016-11-10T00:00:00"/>
        <d v="2016-11-06T00:00:00"/>
        <d v="2016-11-03T00:00:00"/>
        <d v="2016-10-31T00:00:00"/>
        <d v="2016-10-23T00:00:00"/>
        <d v="2016-10-16T00:00:00"/>
        <d v="2016-10-09T00:00:00"/>
        <d v="2016-10-05T00:00:00"/>
        <d v="2016-10-02T00:00:00"/>
        <d v="2016-09-28T00:00:00"/>
        <d v="2016-09-21T00:00:00"/>
        <d v="2016-09-19T00:00:00"/>
        <d v="2016-09-18T00:00:00"/>
        <d v="2016-09-16T00:00:00"/>
        <d v="2016-09-12T00:00:00"/>
        <d v="2016-09-11T00:00:00"/>
        <d v="2016-08-24T00:00:00"/>
        <d v="2016-08-18T00:00:00"/>
        <d v="2016-08-16T00:00:00"/>
        <d v="2016-08-14T00:00:00"/>
        <d v="2016-08-07T00:00:00"/>
        <d v="2016-08-05T00:00:00"/>
        <d v="2016-07-31T00:00:00"/>
        <d v="2016-07-28T00:00:00"/>
        <d v="2016-07-23T00:00:00"/>
        <d v="2016-07-17T00:00:00"/>
        <d v="2016-07-14T00:00:00"/>
        <d v="2016-07-12T00:00:00"/>
        <d v="2016-06-28T00:00:00"/>
        <d v="2016-06-19T00:00:00"/>
        <d v="2016-06-13T00:00:00"/>
        <d v="2016-06-12T00:00:00"/>
        <d v="2016-06-05T00:00:00"/>
        <d v="2016-06-03T00:00:00"/>
        <d v="2016-05-18T00:00:00"/>
        <d v="2016-05-15T00:00:00"/>
        <d v="2016-05-10T00:00:00"/>
        <d v="2016-05-01T00:00:00"/>
        <d v="2016-04-27T00:00:00"/>
        <d v="2016-04-24T00:00:00"/>
        <d v="2016-04-21T00:00:00"/>
        <d v="2016-04-19T00:00:00"/>
        <d v="2016-04-17T00:00:00"/>
        <d v="2016-04-13T00:00:00"/>
        <d v="2016-04-11T00:00:00"/>
        <d v="2016-04-10T00:00:00"/>
        <d v="2016-04-07T00:00:00"/>
        <d v="2016-04-05T00:00:00"/>
        <d v="2016-04-03T00:00:00"/>
        <d v="2016-03-28T00:00:00"/>
        <d v="2016-03-27T00:00:00"/>
        <d v="2016-03-22T00:00:00"/>
        <d v="2016-03-19T00:00:00"/>
        <d v="2016-03-15T00:00:00"/>
        <d v="2016-03-13T00:00:00"/>
        <m/>
      </sharedItems>
      <fieldGroup par="19" base="1">
        <rangePr groupBy="months" startDate="2016-03-13T00:00:00" endDate="2018-01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1/18"/>
        </groupItems>
      </fieldGroup>
    </cacheField>
    <cacheField name="day" numFmtId="0">
      <sharedItems containsBlank="1"/>
    </cacheField>
    <cacheField name="ride_name" numFmtId="0">
      <sharedItems containsBlank="1"/>
    </cacheField>
    <cacheField name="origin" numFmtId="0">
      <sharedItems containsBlank="1"/>
    </cacheField>
    <cacheField name="prim_destn" numFmtId="0">
      <sharedItems containsBlank="1"/>
    </cacheField>
    <cacheField name="secn_destn(visits_on_way)" numFmtId="0">
      <sharedItems containsBlank="1"/>
    </cacheField>
    <cacheField name="ride_type" numFmtId="0">
      <sharedItems containsBlank="1"/>
    </cacheField>
    <cacheField name="workout_count" numFmtId="0">
      <sharedItems containsString="0" containsBlank="1" containsNumber="1" containsInteger="1" minValue="0" maxValue="1" count="3">
        <n v="1"/>
        <n v="0"/>
        <m/>
      </sharedItems>
    </cacheField>
    <cacheField name="ride_nature" numFmtId="0">
      <sharedItems containsBlank="1"/>
    </cacheField>
    <cacheField name="timel(hr:min)" numFmtId="0">
      <sharedItems containsBlank="1"/>
    </cacheField>
    <cacheField name="distance(kms)" numFmtId="0">
      <sharedItems containsBlank="1" containsMixedTypes="1" containsNumber="1" minValue="5.6" maxValue="128.41"/>
    </cacheField>
    <cacheField name="speed(kmph)" numFmtId="0">
      <sharedItems containsString="0" containsBlank="1" containsNumber="1" minValue="13.763999999999999" maxValue="28.599999999999998" count="138">
        <n v="21.335885167464113"/>
        <n v="21.765156794425089"/>
        <n v="21.895566502463055"/>
        <n v="18.051315789473684"/>
        <n v="17.804347826086957"/>
        <n v="17.652631578947368"/>
        <n v="19.507826086956523"/>
        <n v="20.666086956521742"/>
        <n v="25.263157894736839"/>
        <n v="20.708571428571428"/>
        <n v="24.554430379746833"/>
        <n v="22.756249999999998"/>
        <n v="21.386363636363633"/>
        <n v="22.428571428571427"/>
        <n v="22.935294117647061"/>
        <n v="22.133333333333333"/>
        <n v="15.493333333333332"/>
        <n v="18.642857142857146"/>
        <n v="18.789473684210527"/>
        <n v="16.125"/>
        <n v="18.762162162162163"/>
        <n v="17.584615384615383"/>
        <n v="19.037837837837838"/>
        <n v="23.606896551724137"/>
        <n v="18.547058823529412"/>
        <n v="21.83243243243243"/>
        <n v="19.773333333333333"/>
        <n v="19.769230769230766"/>
        <n v="19.663636363636364"/>
        <n v="25.530508474576269"/>
        <n v="20.2"/>
        <n v="21.72"/>
        <n v="20.335714285714285"/>
        <n v="21.574468085106382"/>
        <n v="24"/>
        <n v="18.465000000000003"/>
        <n v="21.028965517241382"/>
        <n v="18.327272727272728"/>
        <n v="18.852631578947367"/>
        <n v="20.156756756756756"/>
        <n v="21"/>
        <n v="27.52"/>
        <n v="19.830000000000002"/>
        <n v="20.215384615384615"/>
        <n v="22.235294117647058"/>
        <n v="22.857142857142858"/>
        <n v="19.172727272727276"/>
        <n v="18.48"/>
        <n v="20.31219512195122"/>
        <n v="19.5"/>
        <n v="15.809302325581395"/>
        <n v="22.128476821192052"/>
        <n v="18.514285714285712"/>
        <n v="18.866666666666667"/>
        <n v="18.186666666666667"/>
        <n v="15.894117647058824"/>
        <n v="22.3125"/>
        <n v="16.009090909090911"/>
        <n v="18.545454545454543"/>
        <n v="23.53846153846154"/>
        <n v="15.408510638297873"/>
        <n v="16.8"/>
        <n v="24.234883720930231"/>
        <n v="22.751470588235296"/>
        <n v="23.704109589041092"/>
        <n v="20.445714285714285"/>
        <n v="15.217021276595744"/>
        <n v="18.799999999999997"/>
        <n v="24.147619047619045"/>
        <n v="16.62857142857143"/>
        <n v="16.599999999999998"/>
        <n v="18.741176470588233"/>
        <n v="17.127272727272729"/>
        <n v="23.07692307692308"/>
        <n v="17.136585365853659"/>
        <n v="17.123076923076923"/>
        <n v="20.697902097902098"/>
        <n v="22.5"/>
        <n v="22.385000000000002"/>
        <n v="23.26923076923077"/>
        <n v="17.147368421052633"/>
        <n v="17.805405405405406"/>
        <n v="17.448648648648646"/>
        <n v="14.944186046511629"/>
        <n v="17.64"/>
        <n v="22.332173913043476"/>
        <n v="14.804081632653061"/>
        <n v="17.947058823529414"/>
        <n v="21.784615384615382"/>
        <n v="14.106122448979592"/>
        <n v="16.015384615384615"/>
        <n v="13.763999999999999"/>
        <n v="22.596330275229356"/>
        <n v="23.76"/>
        <n v="20.578378378378378"/>
        <n v="18.745454545454546"/>
        <n v="18.891891891891891"/>
        <n v="17.537142857142857"/>
        <n v="21.66990291262136"/>
        <n v="22.771874999999998"/>
        <n v="16.468085106382979"/>
        <n v="19.537500000000001"/>
        <n v="19.823255813953487"/>
        <n v="22.514563106796114"/>
        <n v="16.931707317073172"/>
        <n v="19.470967741935482"/>
        <n v="23.268000000000004"/>
        <n v="23.11578947368421"/>
        <n v="18.923076923076923"/>
        <n v="17.735294117647062"/>
        <n v="23.267307692307689"/>
        <n v="17.475000000000001"/>
        <n v="19.574999999999999"/>
        <n v="24.772277227722775"/>
        <n v="18.868421052631579"/>
        <n v="20.436363636363634"/>
        <n v="16.090909090909093"/>
        <n v="28.599999999999998"/>
        <n v="24.666666666666668"/>
        <n v="21.862500000000001"/>
        <n v="18.690909090909088"/>
        <n v="19.616666666666667"/>
        <n v="20.76"/>
        <n v="22.012499999999999"/>
        <n v="18.123529411764707"/>
        <n v="17"/>
        <n v="17.297142857142855"/>
        <n v="24.090697674418607"/>
        <n v="17.469230769230769"/>
        <n v="18"/>
        <n v="22.661702127659574"/>
        <n v="16.815384615384616"/>
        <n v="17.964705882352941"/>
        <n v="18.600000000000001"/>
        <n v="15.300000000000002"/>
        <n v="19.472727272727273"/>
        <n v="23.131034482758622"/>
        <m/>
      </sharedItems>
    </cacheField>
    <cacheField name="elevation(m)" numFmtId="0">
      <sharedItems containsBlank="1" containsMixedTypes="1" containsNumber="1" containsInteger="1" minValue="0" maxValue="793" count="75">
        <n v="605"/>
        <n v="789"/>
        <n v="571"/>
        <n v="383"/>
        <n v="140"/>
        <n v="118"/>
        <n v="385"/>
        <n v="422"/>
        <s v="-"/>
        <n v="740"/>
        <n v="321"/>
        <n v="359"/>
        <n v="489"/>
        <n v="698"/>
        <n v="398"/>
        <n v="236"/>
        <n v="79"/>
        <n v="92"/>
        <n v="78"/>
        <n v="102"/>
        <n v="82"/>
        <n v="103"/>
        <n v="84"/>
        <n v="378"/>
        <n v="70"/>
        <n v="209"/>
        <n v="81"/>
        <n v="71"/>
        <n v="87"/>
        <n v="291"/>
        <n v="69"/>
        <n v="180"/>
        <n v="285"/>
        <n v="77"/>
        <n v="72"/>
        <n v="0"/>
        <n v="75"/>
        <n v="67"/>
        <n v="203"/>
        <n v="64"/>
        <n v="299"/>
        <n v="36"/>
        <n v="73"/>
        <n v="45"/>
        <n v="646"/>
        <n v="754"/>
        <n v="194"/>
        <n v="648"/>
        <n v="76"/>
        <n v="74"/>
        <n v="46"/>
        <n v="326"/>
        <n v="249"/>
        <n v="157"/>
        <n v="44"/>
        <n v="160"/>
        <n v="793"/>
        <n v="198"/>
        <n v="253"/>
        <n v="306"/>
        <n v="184"/>
        <n v="278"/>
        <n v="219"/>
        <n v="182"/>
        <n v="197"/>
        <n v="191"/>
        <n v="244"/>
        <n v="80"/>
        <n v="199"/>
        <n v="185"/>
        <n v="93"/>
        <n v="672"/>
        <n v="52"/>
        <n v="201"/>
        <m/>
      </sharedItems>
    </cacheField>
    <cacheField name="achievements" numFmtId="0">
      <sharedItems containsBlank="1" containsMixedTypes="1" containsNumber="1" containsInteger="1" minValue="0" maxValue="0"/>
    </cacheField>
    <cacheField name="upload_type" numFmtId="0">
      <sharedItems containsBlank="1"/>
    </cacheField>
    <cacheField name="kudos" numFmtId="0">
      <sharedItems containsString="0" containsBlank="1" containsNumber="1" containsInteger="1" minValue="0" maxValue="7"/>
    </cacheField>
    <cacheField name="eateries" numFmtId="0">
      <sharedItems containsBlank="1"/>
    </cacheField>
    <cacheField name="highlights" numFmtId="0">
      <sharedItems containsBlank="1"/>
    </cacheField>
    <cacheField name="Years" numFmtId="0" databaseField="0">
      <fieldGroup base="1">
        <rangePr groupBy="years" startDate="2016-03-13T00:00:00" endDate="2018-01-21T00:00:00"/>
        <groupItems count="5">
          <s v="&lt;13/03/16"/>
          <s v="2016"/>
          <s v="2017"/>
          <s v="2018"/>
          <s v="&gt;21/01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20/01/2018"/>
    <x v="0"/>
    <s v="Sat"/>
    <s v="Airport ride"/>
    <s v="Peenya"/>
    <s v="Airport "/>
    <s v="-"/>
    <s v="workout"/>
    <x v="0"/>
    <s v="roundtrip"/>
    <s v="3:29"/>
    <n v="74.319999999999993"/>
    <x v="0"/>
    <x v="0"/>
    <s v="3(1sil,1g,1bro)"/>
    <s v="Live"/>
    <n v="4"/>
    <s v="Airport CCD"/>
    <s v="Met Office friends along the way"/>
  </r>
  <r>
    <s v="14/01/2018"/>
    <x v="1"/>
    <s v="Sun"/>
    <s v="Nandi base ride - return of the jedi"/>
    <s v="Peenya"/>
    <s v="Nandi Base"/>
    <s v="-"/>
    <s v="workout"/>
    <x v="0"/>
    <s v="roundtrip"/>
    <s v="4:47"/>
    <n v="104.11"/>
    <x v="1"/>
    <x v="1"/>
    <s v="13(6g,4sil,3bro)"/>
    <s v="Live"/>
    <n v="2"/>
    <s v="Indian Paratha Company, A2B"/>
    <s v="Jan Gran Frondo"/>
  </r>
  <r>
    <s v="10/01/2018"/>
    <x v="2"/>
    <s v="Wed"/>
    <s v="Airport ride"/>
    <s v="Peenya"/>
    <s v="Airport "/>
    <s v="-"/>
    <s v="workout"/>
    <x v="0"/>
    <s v="roundtrip"/>
    <s v="3:23"/>
    <n v="74.08"/>
    <x v="2"/>
    <x v="2"/>
    <s v="5(2g,1sil,2bro)"/>
    <s v="Live"/>
    <n v="1"/>
    <s v="Airport CCD"/>
    <s v="-"/>
  </r>
  <r>
    <s v="07/01/2018"/>
    <x v="3"/>
    <s v="Sun"/>
    <s v="Hessaraghatta lake exploration"/>
    <s v="Peenya"/>
    <s v="Hessaraghatta Lake"/>
    <s v="-"/>
    <s v="workout"/>
    <x v="0"/>
    <s v="roundtrip"/>
    <s v="2:32"/>
    <n v="45.73"/>
    <x v="3"/>
    <x v="3"/>
    <s v="12g"/>
    <s v="Live"/>
    <n v="7"/>
    <s v="-"/>
    <s v="New Route Discovered"/>
  </r>
  <r>
    <s v="06/01/2018"/>
    <x v="4"/>
    <s v="Sat"/>
    <s v="Back from the laboratory"/>
    <s v="BOTS Infantry Road"/>
    <s v="Peenya"/>
    <s v="-"/>
    <s v="errand"/>
    <x v="1"/>
    <s v="oneway"/>
    <s v="0:46"/>
    <n v="13.65"/>
    <x v="4"/>
    <x v="4"/>
    <s v="1bro"/>
    <s v="Live"/>
    <n v="3"/>
    <s v="-"/>
    <s v="Cycle repair"/>
  </r>
  <r>
    <s v="30/12/2017"/>
    <x v="5"/>
    <s v="Sat"/>
    <s v="Ride to the bike shop"/>
    <s v="Peenya"/>
    <s v="BOTS Infantry Road"/>
    <s v="-"/>
    <s v="errand"/>
    <x v="1"/>
    <s v="oneway"/>
    <s v="0:38"/>
    <n v="11.18"/>
    <x v="5"/>
    <x v="5"/>
    <s v="1g"/>
    <s v="Live"/>
    <n v="2"/>
    <s v="-"/>
    <s v="Cycle repair"/>
  </r>
  <r>
    <s v="29/12/2017"/>
    <x v="6"/>
    <s v="Fri"/>
    <s v="Season 2"/>
    <s v="Peenya"/>
    <s v="Hebbal Circle"/>
    <s v="-"/>
    <s v="workout"/>
    <x v="0"/>
    <s v="roundtrip"/>
    <s v="1:55"/>
    <n v="37.39"/>
    <x v="6"/>
    <x v="6"/>
    <n v="0"/>
    <s v="Live"/>
    <n v="6"/>
    <s v="-"/>
    <s v="Resume training after term holidays"/>
  </r>
  <r>
    <s v="07/10/2017"/>
    <x v="7"/>
    <s v="Sat"/>
    <s v="Morning training ride"/>
    <s v="Peenya"/>
    <s v="Hebbal Circle"/>
    <s v="-"/>
    <s v="workout"/>
    <x v="0"/>
    <s v="roundtrip"/>
    <s v="1:55"/>
    <n v="39.61"/>
    <x v="7"/>
    <x v="7"/>
    <s v="4(1g,3bro)"/>
    <s v="Live"/>
    <m/>
    <s v="Airlines Hotel"/>
    <s v="-"/>
  </r>
  <r>
    <s v="19/09/2017"/>
    <x v="8"/>
    <s v="Tue"/>
    <s v="Morning brisk ride"/>
    <s v="Peenya"/>
    <s v="Hebbal Circle"/>
    <s v="-"/>
    <s v="workout"/>
    <x v="0"/>
    <s v="roundtrip"/>
    <s v="1:35"/>
    <n v="40"/>
    <x v="8"/>
    <x v="8"/>
    <n v="0"/>
    <s v="Later"/>
    <n v="1"/>
    <s v="Airlines Hotel"/>
    <s v="-"/>
  </r>
  <r>
    <s v="03/09/2017"/>
    <x v="9"/>
    <s v="Sun"/>
    <s v="Nandi base ride"/>
    <s v="Peenya"/>
    <s v="Nandi Base"/>
    <s v="-"/>
    <s v="workout"/>
    <x v="0"/>
    <s v="roundtrip"/>
    <s v="4:40"/>
    <n v="96.64"/>
    <x v="9"/>
    <x v="9"/>
    <s v="7(2g,4sil,1bro)"/>
    <s v="Live"/>
    <n v="3"/>
    <s v="Airport CCD, A2B"/>
    <s v="First long distance after college begins(NID)"/>
  </r>
  <r>
    <s v="23/08/2017"/>
    <x v="10"/>
    <s v="Wed"/>
    <s v="Brisk morning ride"/>
    <s v="Peenya"/>
    <s v="MG Road "/>
    <s v="-"/>
    <s v="workout"/>
    <x v="0"/>
    <s v="roundtrip"/>
    <s v="1:19"/>
    <n v="32.33"/>
    <x v="10"/>
    <x v="10"/>
    <s v="2sil"/>
    <s v="Live"/>
    <n v="0"/>
    <s v="Airlines Hotel"/>
    <s v="-"/>
  </r>
  <r>
    <s v="09/08/2017"/>
    <x v="11"/>
    <s v="Wed"/>
    <s v="Morning brisk ride"/>
    <s v="Peenya"/>
    <s v="Hebbal Circle"/>
    <s v="MG Road"/>
    <s v="workout"/>
    <x v="0"/>
    <s v="roundtrip"/>
    <s v="1:36"/>
    <n v="36.409999999999997"/>
    <x v="11"/>
    <x v="11"/>
    <s v="5(2g,2sil,2bro)"/>
    <m/>
    <n v="3"/>
    <s v="-"/>
    <m/>
  </r>
  <r>
    <s v="05/08/2017"/>
    <x v="12"/>
    <s v="Sat"/>
    <s v="Training ride"/>
    <s v="Peenya"/>
    <s v="Hebbal Circle"/>
    <s v="MG Road,KK road, HMT circle"/>
    <s v="workout"/>
    <x v="0"/>
    <s v="roundtrip"/>
    <s v="2:12"/>
    <n v="47.05"/>
    <x v="12"/>
    <x v="12"/>
    <s v="4(2g,sil)"/>
    <s v="Live"/>
    <n v="3"/>
    <s v="Airlines Hotel"/>
    <s v="-"/>
  </r>
  <r>
    <s v="29/07/2017"/>
    <x v="13"/>
    <s v="Sat"/>
    <s v="Breakfast ride"/>
    <s v="Peenya"/>
    <s v="Hebbal Circle"/>
    <s v="Jalahalli"/>
    <s v="workout"/>
    <x v="0"/>
    <s v="roundtrip"/>
    <s v="2:27"/>
    <n v="54.95"/>
    <x v="13"/>
    <x v="13"/>
    <s v="1sil"/>
    <s v="Live"/>
    <n v="4"/>
    <s v="Airlines Hotel"/>
    <s v="-"/>
  </r>
  <r>
    <s v="25/07/2017"/>
    <x v="14"/>
    <s v="Tue"/>
    <s v="New Routes - bfast ride"/>
    <s v="Peenya"/>
    <s v="Hebbal Circle"/>
    <s v="-"/>
    <s v="workout"/>
    <x v="0"/>
    <s v="roundtrip"/>
    <s v="1:42"/>
    <n v="38.99"/>
    <x v="14"/>
    <x v="14"/>
    <s v="2(1g,1sil)"/>
    <s v="Live"/>
    <n v="5"/>
    <s v="Airlines Hotel"/>
    <s v="First breakfast ride after college begins(NID)"/>
  </r>
  <r>
    <s v="16/07/2017"/>
    <x v="15"/>
    <s v="Sun"/>
    <s v="Sunday ride - shifting to new place"/>
    <s v="JP Nagar"/>
    <s v="Peenya"/>
    <s v="-"/>
    <s v="errand"/>
    <x v="1"/>
    <s v="oneway"/>
    <s v="1:12"/>
    <n v="26.56"/>
    <x v="15"/>
    <x v="15"/>
    <s v="1sil"/>
    <s v="Live"/>
    <n v="5"/>
    <s v="-"/>
    <s v="Shifting to  new place"/>
  </r>
  <r>
    <s v="26/06/2017"/>
    <x v="16"/>
    <s v="Mon"/>
    <s v="Third wave approach"/>
    <s v="JP Nagar"/>
    <s v="Koramangala"/>
    <s v="-"/>
    <s v="leisure"/>
    <x v="1"/>
    <s v="oneway"/>
    <s v="0:45"/>
    <n v="11.62"/>
    <x v="16"/>
    <x v="16"/>
    <s v="8(5g,3sil)"/>
    <s v="Live"/>
    <n v="5"/>
    <s v="Third Wave Coffee Roasters"/>
    <s v="New Route Discovered"/>
  </r>
  <r>
    <s v="20/06/2017"/>
    <x v="17"/>
    <s v="Tue"/>
    <s v="Evening Ride office"/>
    <s v="Lavelle Road"/>
    <s v="JP Nagar"/>
    <s v="-"/>
    <s v="commute"/>
    <x v="1"/>
    <s v="oneway"/>
    <s v="0:42"/>
    <n v="13.05"/>
    <x v="17"/>
    <x v="17"/>
    <n v="0"/>
    <s v="Live"/>
    <n v="4"/>
    <s v="-"/>
    <s v="-"/>
  </r>
  <r>
    <s v="20/06/2017"/>
    <x v="17"/>
    <s v="Tue"/>
    <s v="Morning office ride"/>
    <s v="JP Nagar"/>
    <s v="Lavelle Road"/>
    <s v="-"/>
    <s v="commute"/>
    <x v="1"/>
    <s v="oneway"/>
    <s v="0:38"/>
    <n v="11.9"/>
    <x v="18"/>
    <x v="18"/>
    <n v="0"/>
    <s v="Live"/>
    <n v="2"/>
    <s v="-"/>
    <s v="-"/>
  </r>
  <r>
    <s v="08/06/2017"/>
    <x v="18"/>
    <s v="Thu"/>
    <s v="Evening office ride"/>
    <s v="Lavelle Road"/>
    <s v="JP Nagar"/>
    <s v="-"/>
    <s v="commute"/>
    <x v="1"/>
    <s v="oneway"/>
    <s v="0:48"/>
    <n v="12.9"/>
    <x v="19"/>
    <x v="19"/>
    <n v="0"/>
    <s v="Live"/>
    <n v="1"/>
    <s v="-"/>
    <s v="-"/>
  </r>
  <r>
    <s v="08/06/2017"/>
    <x v="18"/>
    <s v="Thu"/>
    <s v="Morning office ride"/>
    <s v="JP Nagar"/>
    <s v="Lavelle Road"/>
    <s v="-"/>
    <s v="commute"/>
    <x v="1"/>
    <s v="oneway"/>
    <s v="0:37"/>
    <n v="11.57"/>
    <x v="20"/>
    <x v="20"/>
    <n v="0"/>
    <s v="Live"/>
    <n v="2"/>
    <s v="-"/>
    <s v="-"/>
  </r>
  <r>
    <s v="06/06/2017"/>
    <x v="19"/>
    <s v="Tue"/>
    <s v="Evening office ride"/>
    <s v="Lavelle Road"/>
    <s v="JP Nagar"/>
    <s v="-"/>
    <s v="commute"/>
    <x v="1"/>
    <s v="oneway"/>
    <s v="0:52"/>
    <n v="15.24"/>
    <x v="21"/>
    <x v="21"/>
    <n v="0"/>
    <s v="Live"/>
    <n v="2"/>
    <s v="-"/>
    <s v="-"/>
  </r>
  <r>
    <s v="06/06/2017"/>
    <x v="19"/>
    <s v="Tue"/>
    <s v="Morning office ride"/>
    <s v="JP Nagar"/>
    <s v="Lavelle Road"/>
    <s v="-"/>
    <s v="commute"/>
    <x v="1"/>
    <s v="oneway"/>
    <s v="0:37"/>
    <n v="11.74"/>
    <x v="22"/>
    <x v="22"/>
    <n v="0"/>
    <s v="Live"/>
    <n v="5"/>
    <s v="-"/>
    <s v="-"/>
  </r>
  <r>
    <s v="04/06/2017"/>
    <x v="20"/>
    <s v="Sun"/>
    <s v="Sunday training ride"/>
    <s v="JP Nagar"/>
    <s v="Hebbal Circle"/>
    <s v="Sankey Tank"/>
    <s v="workout"/>
    <x v="0"/>
    <s v="roundtrip"/>
    <s v="1:56"/>
    <n v="45.64"/>
    <x v="23"/>
    <x v="23"/>
    <n v="0"/>
    <s v="Live"/>
    <n v="6"/>
    <s v="Airlines Hotel"/>
    <s v="-"/>
  </r>
  <r>
    <s v="21/05/2017"/>
    <x v="21"/>
    <s v="Sun"/>
    <s v="Evening coffee sprint"/>
    <s v="JP Nagar"/>
    <s v="Jayanagar 5th block"/>
    <s v="-"/>
    <s v="leisure"/>
    <x v="1"/>
    <s v="roundtrip"/>
    <s v="0:34"/>
    <n v="10.51"/>
    <x v="24"/>
    <x v="24"/>
    <n v="0"/>
    <s v="Live"/>
    <n v="3"/>
    <s v="A2B"/>
    <s v="-"/>
  </r>
  <r>
    <s v="21/05/2017"/>
    <x v="21"/>
    <s v="Sun"/>
    <s v="Sunday bfast ride"/>
    <s v="JP Nagar"/>
    <s v="Race Course Road"/>
    <s v="-"/>
    <s v="workout"/>
    <x v="0"/>
    <s v="roundtrip"/>
    <s v="1:51"/>
    <n v="40.39"/>
    <x v="25"/>
    <x v="25"/>
    <s v="3g"/>
    <s v="Live"/>
    <n v="2"/>
    <s v="Airlines Hotel"/>
    <s v="-"/>
  </r>
  <r>
    <s v="17/05/2017"/>
    <x v="22"/>
    <s v="Wed"/>
    <s v="Evening Ride"/>
    <s v="Lavelle Road"/>
    <s v="JP Nagar"/>
    <s v="-"/>
    <s v="commute"/>
    <x v="1"/>
    <s v="oneway"/>
    <s v="0:45"/>
    <n v="14.83"/>
    <x v="26"/>
    <x v="26"/>
    <n v="0"/>
    <s v="Live"/>
    <n v="2"/>
    <s v="-"/>
    <s v="-"/>
  </r>
  <r>
    <s v="17/05/2017"/>
    <x v="22"/>
    <s v="Wed"/>
    <s v="Office ride"/>
    <s v="JP Nagar"/>
    <s v="Lavelle Road"/>
    <s v="-"/>
    <s v="commute"/>
    <x v="1"/>
    <s v="oneway"/>
    <s v="0:39"/>
    <n v="12.85"/>
    <x v="27"/>
    <x v="27"/>
    <n v="0"/>
    <s v="Live"/>
    <n v="2"/>
    <s v="-"/>
    <s v="-"/>
  </r>
  <r>
    <s v="14/05/2017"/>
    <x v="23"/>
    <s v="Sun"/>
    <s v="Evening coffee sprint"/>
    <s v="JP Nagar"/>
    <s v="Jayanagar 5th block"/>
    <s v="-"/>
    <s v="leisure"/>
    <x v="1"/>
    <s v="roundtrip"/>
    <s v="0:44"/>
    <n v="14.42"/>
    <x v="28"/>
    <x v="28"/>
    <n v="0"/>
    <s v="Live"/>
    <n v="2"/>
    <s v="A2B"/>
    <s v="-"/>
  </r>
  <r>
    <s v="14/05/2017"/>
    <x v="23"/>
    <s v="Sun"/>
    <s v="New 50 km PR"/>
    <s v="JP Nagar"/>
    <s v="Hebbal Circle"/>
    <s v="-"/>
    <s v="workout"/>
    <x v="0"/>
    <s v="roundtrip"/>
    <s v="1:58"/>
    <n v="50.21"/>
    <x v="29"/>
    <x v="29"/>
    <n v="0"/>
    <s v="Live"/>
    <n v="5"/>
    <s v="Airlines Hotel"/>
    <s v="new 50km PR"/>
  </r>
  <r>
    <s v="09/05/2017"/>
    <x v="24"/>
    <s v="Tue"/>
    <s v="Rain-fed office ride"/>
    <s v="Lavelle Road"/>
    <s v="JP Nagar"/>
    <s v="-"/>
    <s v="commute"/>
    <x v="1"/>
    <s v="oneway"/>
    <s v="0:45"/>
    <n v="15.15"/>
    <x v="30"/>
    <x v="18"/>
    <n v="0"/>
    <s v="Live"/>
    <n v="5"/>
    <s v="-"/>
    <s v="Rains"/>
  </r>
  <r>
    <s v="09/05/2017"/>
    <x v="24"/>
    <s v="Tue"/>
    <s v="Office ride"/>
    <s v="JP Nagar"/>
    <s v="Lavelle Road"/>
    <s v="-"/>
    <s v="commute"/>
    <x v="1"/>
    <s v="oneway"/>
    <s v="0:35"/>
    <n v="12.67"/>
    <x v="31"/>
    <x v="27"/>
    <s v="1g"/>
    <s v="Live"/>
    <n v="6"/>
    <s v="-"/>
    <s v="-"/>
  </r>
  <r>
    <s v="07/05/2017"/>
    <x v="25"/>
    <s v="Sun"/>
    <s v="Brahmins bfast ride"/>
    <s v="JP Nagar"/>
    <s v="Jayanagar 5th block"/>
    <s v="-"/>
    <s v="leisure"/>
    <x v="1"/>
    <s v="roundtrip"/>
    <s v="0:28"/>
    <n v="9.49"/>
    <x v="32"/>
    <x v="30"/>
    <n v="0"/>
    <s v="Live"/>
    <n v="4"/>
    <s v="Fake Brahmins"/>
    <s v="-"/>
  </r>
  <r>
    <s v="23/04/2017"/>
    <x v="26"/>
    <s v="Sun"/>
    <s v="Morning training - pedal breakdown :("/>
    <s v="JP Nagar"/>
    <s v="Race Course Road"/>
    <s v="-"/>
    <s v="workout"/>
    <x v="0"/>
    <s v="roundtrip"/>
    <s v="1:34"/>
    <n v="33.799999999999997"/>
    <x v="33"/>
    <x v="31"/>
    <n v="0"/>
    <s v="Live"/>
    <n v="4"/>
    <s v="Airlines Hotel"/>
    <s v="pedal breakdown"/>
  </r>
  <r>
    <s v="20/04/2017"/>
    <x v="27"/>
    <s v="Thu"/>
    <s v="Night office ride"/>
    <s v="Lavelle Road"/>
    <s v="JP Nagar"/>
    <s v="-"/>
    <s v="commute"/>
    <x v="1"/>
    <s v="oneway"/>
    <s v="0:30"/>
    <n v="12"/>
    <x v="34"/>
    <x v="8"/>
    <n v="0"/>
    <s v="Later"/>
    <n v="1"/>
    <s v="-"/>
    <s v="-"/>
  </r>
  <r>
    <s v="20/04/2017"/>
    <x v="27"/>
    <s v="Thu"/>
    <s v="Morning office ride"/>
    <s v="JP Nagar"/>
    <s v="Lavelle Road"/>
    <s v="-"/>
    <s v="commute"/>
    <x v="1"/>
    <s v="oneway"/>
    <s v="0:40"/>
    <n v="12.31"/>
    <x v="35"/>
    <x v="24"/>
    <n v="0"/>
    <s v="Live"/>
    <n v="4"/>
    <s v="-"/>
    <s v="-"/>
  </r>
  <r>
    <s v="16/04/2017"/>
    <x v="28"/>
    <s v="Sun"/>
    <s v="Morning training ride"/>
    <s v="JP Nagar"/>
    <s v="Hebbal Circle"/>
    <s v="-"/>
    <s v="workout"/>
    <x v="0"/>
    <s v="roundtrip"/>
    <s v="2:25"/>
    <n v="50.82"/>
    <x v="36"/>
    <x v="32"/>
    <s v="1sil"/>
    <s v="Live"/>
    <n v="3"/>
    <s v="Airlines Hotel"/>
    <s v="-"/>
  </r>
  <r>
    <s v="01/03/2017"/>
    <x v="29"/>
    <s v="Wed"/>
    <s v="Night office ride"/>
    <s v="Lavelle Road"/>
    <s v="JP Nagar"/>
    <s v="-"/>
    <s v="commute"/>
    <x v="1"/>
    <s v="oneway"/>
    <s v="0:44"/>
    <n v="13.44"/>
    <x v="37"/>
    <x v="33"/>
    <s v="1bro"/>
    <s v="Live"/>
    <n v="5"/>
    <s v="-"/>
    <s v="-"/>
  </r>
  <r>
    <s v="01/03/2017"/>
    <x v="29"/>
    <s v="Wed"/>
    <s v="Morning commute"/>
    <s v="JP Nagar"/>
    <s v="Lavelle Road"/>
    <s v="-"/>
    <s v="commute"/>
    <x v="1"/>
    <s v="oneway"/>
    <s v="0:38"/>
    <n v="11.94"/>
    <x v="38"/>
    <x v="24"/>
    <s v="1sil"/>
    <s v="Live"/>
    <n v="2"/>
    <s v="-"/>
    <s v="-"/>
  </r>
  <r>
    <s v="27/02/2017"/>
    <x v="30"/>
    <s v="Mon"/>
    <s v="Night commute"/>
    <s v="Lavelle Road"/>
    <s v="JP Nagar"/>
    <s v="-"/>
    <s v="commute"/>
    <x v="1"/>
    <s v="oneway"/>
    <s v="0:37"/>
    <n v="12.43"/>
    <x v="39"/>
    <x v="34"/>
    <s v="1sil"/>
    <s v="Live"/>
    <n v="4"/>
    <s v="-"/>
    <s v="-"/>
  </r>
  <r>
    <s v="27/02/2017"/>
    <x v="30"/>
    <s v="Mon"/>
    <s v="Remnant morning commute"/>
    <s v="JP Nagar"/>
    <s v="Lavelle Road"/>
    <s v="-"/>
    <s v="commute"/>
    <x v="1"/>
    <s v="oneway"/>
    <s v="0:20"/>
    <n v="7"/>
    <x v="40"/>
    <x v="35"/>
    <n v="0"/>
    <s v="Live"/>
    <n v="3"/>
    <s v="-"/>
    <s v="-"/>
  </r>
  <r>
    <s v="27/02/2017"/>
    <x v="30"/>
    <s v="Mon"/>
    <s v="Morning commute - strava dies :("/>
    <s v="JP Nagar"/>
    <s v="Lavelle Road"/>
    <s v="-"/>
    <s v="commute"/>
    <x v="1"/>
    <s v="oneway"/>
    <s v="0:15"/>
    <n v="6.88"/>
    <x v="41"/>
    <x v="35"/>
    <n v="0"/>
    <s v="Live"/>
    <n v="4"/>
    <s v="-"/>
    <s v="Strava Dies midway"/>
  </r>
  <r>
    <s v="22/02/2017"/>
    <x v="31"/>
    <s v="Wed"/>
    <s v="Evening commute"/>
    <s v="Lavelle Road"/>
    <s v="JP Nagar"/>
    <s v="-"/>
    <s v="commute"/>
    <x v="1"/>
    <s v="oneway"/>
    <s v="0:40"/>
    <n v="13.22"/>
    <x v="42"/>
    <x v="36"/>
    <s v="3(1sil,1g,1bro)"/>
    <s v="Live"/>
    <n v="3"/>
    <s v="-"/>
    <s v="-"/>
  </r>
  <r>
    <s v="22/02/2017"/>
    <x v="31"/>
    <s v="Wed"/>
    <s v="Morning commute"/>
    <s v="JP Nagar"/>
    <s v="Lavelle Road"/>
    <s v="-"/>
    <s v="commute"/>
    <x v="1"/>
    <s v="oneway"/>
    <s v="0:39"/>
    <n v="13.14"/>
    <x v="43"/>
    <x v="37"/>
    <n v="0"/>
    <s v="Live"/>
    <n v="6"/>
    <s v="-"/>
    <s v="-"/>
  </r>
  <r>
    <s v="19/02/2017"/>
    <x v="32"/>
    <s v="Sun"/>
    <s v="Sunday training ride"/>
    <s v="JP Nagar"/>
    <s v="Golf Course Junction"/>
    <s v="-"/>
    <s v="workout"/>
    <x v="0"/>
    <s v="roundtrip"/>
    <s v="1:42"/>
    <n v="37.799999999999997"/>
    <x v="44"/>
    <x v="38"/>
    <s v="1bro"/>
    <s v="Live"/>
    <n v="6"/>
    <s v="Airlines Hotel"/>
    <s v="-"/>
  </r>
  <r>
    <s v="29/01/2017"/>
    <x v="33"/>
    <s v="Sun"/>
    <s v="Sunday training ride - strava dies midway"/>
    <s v="JP Nagar"/>
    <s v="-"/>
    <s v="-"/>
    <s v="workout"/>
    <x v="0"/>
    <s v="roundtrip"/>
    <s v="1:45"/>
    <n v="40"/>
    <x v="45"/>
    <x v="8"/>
    <n v="0"/>
    <s v="Later"/>
    <n v="2"/>
    <s v="Airlines Hotel"/>
    <s v="Strava Dies midway"/>
  </r>
  <r>
    <s v="23/01/2017"/>
    <x v="34"/>
    <s v="Mon"/>
    <s v="Evening office ride"/>
    <s v="Lavelle Road"/>
    <s v="JP Nagar"/>
    <s v="-"/>
    <s v="commute"/>
    <x v="1"/>
    <s v="oneway"/>
    <s v="0:44"/>
    <n v="14.06"/>
    <x v="46"/>
    <x v="33"/>
    <n v="0"/>
    <s v="Live"/>
    <n v="3"/>
    <s v="-"/>
    <s v="-"/>
  </r>
  <r>
    <s v="23/01/2017"/>
    <x v="34"/>
    <s v="Mon"/>
    <s v="Morning office ride"/>
    <s v="JP Nagar"/>
    <s v="Lavelle Road"/>
    <s v="-"/>
    <s v="commute"/>
    <x v="1"/>
    <s v="oneway"/>
    <s v="0:40"/>
    <n v="12.32"/>
    <x v="47"/>
    <x v="27"/>
    <s v="1g"/>
    <s v="Live"/>
    <n v="2"/>
    <s v="-"/>
    <s v="-"/>
  </r>
  <r>
    <s v="17/01/2017"/>
    <x v="35"/>
    <s v="Tue"/>
    <s v="Evening office ride"/>
    <s v="Lavelle Road"/>
    <s v="JP Nagar"/>
    <s v="-"/>
    <s v="commute"/>
    <x v="1"/>
    <s v="oneway"/>
    <s v="0:41"/>
    <n v="13.88"/>
    <x v="48"/>
    <x v="33"/>
    <n v="0"/>
    <s v="Live"/>
    <n v="6"/>
    <s v="-"/>
    <s v="-"/>
  </r>
  <r>
    <s v="17/01/2017"/>
    <x v="35"/>
    <s v="Tue"/>
    <s v="Morning office ride"/>
    <s v="JP Nagar"/>
    <s v="Lavelle Road"/>
    <s v="-"/>
    <s v="commute"/>
    <x v="1"/>
    <s v="oneway"/>
    <s v="0:42"/>
    <n v="13.65"/>
    <x v="49"/>
    <x v="37"/>
    <n v="0"/>
    <s v="Live"/>
    <n v="5"/>
    <s v="-"/>
    <s v="-"/>
  </r>
  <r>
    <s v="15/01/2017"/>
    <x v="36"/>
    <s v="Sun"/>
    <s v="Evening shopping"/>
    <s v="JP Nagar"/>
    <s v="Decathlon Bannerghatta"/>
    <s v="-"/>
    <s v="errand"/>
    <x v="1"/>
    <s v="roundtrip"/>
    <s v="0:43"/>
    <n v="11.33"/>
    <x v="50"/>
    <x v="39"/>
    <s v="6(5g,1sil)"/>
    <s v="Live"/>
    <n v="2"/>
    <s v="-"/>
    <s v="-"/>
  </r>
  <r>
    <s v="15/01/2017"/>
    <x v="36"/>
    <s v="Sun"/>
    <s v="Sunday morning training"/>
    <s v="JP Nagar"/>
    <s v="Byappannahalli"/>
    <s v="-"/>
    <s v="workout"/>
    <x v="0"/>
    <s v="roundtrip"/>
    <s v="2:31"/>
    <n v="55.69"/>
    <x v="51"/>
    <x v="40"/>
    <s v="1bro"/>
    <s v="Live"/>
    <n v="4"/>
    <s v="Airlines Hotel"/>
    <s v="Meeting friends"/>
  </r>
  <r>
    <s v="11/01/2017"/>
    <x v="37"/>
    <s v="Wed"/>
    <s v="Evening Ride"/>
    <s v="Lavelle Road"/>
    <s v="JP Nagar"/>
    <s v="-"/>
    <s v="commute"/>
    <x v="1"/>
    <s v="oneway"/>
    <s v="0:49"/>
    <n v="15.12"/>
    <x v="52"/>
    <x v="20"/>
    <n v="0"/>
    <s v="Live"/>
    <n v="5"/>
    <s v="-"/>
    <s v="-"/>
  </r>
  <r>
    <s v="11/01/2017"/>
    <x v="37"/>
    <s v="Wed"/>
    <s v="Morning commute"/>
    <s v="JP Nagar"/>
    <s v="Lavelle Road"/>
    <s v="-"/>
    <s v="commute"/>
    <x v="1"/>
    <s v="oneway"/>
    <s v="0:45"/>
    <n v="14.15"/>
    <x v="53"/>
    <x v="37"/>
    <n v="0"/>
    <s v="Live"/>
    <n v="6"/>
    <s v="-"/>
    <s v="-"/>
  </r>
  <r>
    <s v="09/01/2017"/>
    <x v="38"/>
    <s v="Mon"/>
    <s v="Evening commute"/>
    <s v="Lavelle Road"/>
    <s v="JP Nagar"/>
    <s v="-"/>
    <s v="commute"/>
    <x v="1"/>
    <s v="oneway"/>
    <s v="0:45"/>
    <n v="13.64"/>
    <x v="54"/>
    <x v="16"/>
    <n v="0"/>
    <s v="Live"/>
    <n v="2"/>
    <s v="-"/>
    <s v="-"/>
  </r>
  <r>
    <s v="09/01/2017"/>
    <x v="38"/>
    <s v="Mon"/>
    <s v="Back to the grind - morning commute"/>
    <s v="JP Nagar"/>
    <s v="Lavelle Road"/>
    <s v="-"/>
    <s v="commute"/>
    <x v="1"/>
    <s v="oneway"/>
    <s v="0:51"/>
    <n v="13.51"/>
    <x v="55"/>
    <x v="36"/>
    <s v="1sil"/>
    <s v="Live"/>
    <n v="4"/>
    <s v="-"/>
    <s v="-"/>
  </r>
  <r>
    <s v="13/11/2016"/>
    <x v="39"/>
    <s v="Sun"/>
    <s v="Lunch Ride"/>
    <s v="JP Nagar"/>
    <s v="Decathlon Bannerghatta"/>
    <s v="-"/>
    <s v="errand"/>
    <x v="1"/>
    <s v="oneway"/>
    <s v="0:16"/>
    <n v="5.95"/>
    <x v="56"/>
    <x v="41"/>
    <s v="3(2g,1sil)"/>
    <s v="Live"/>
    <n v="3"/>
    <s v="-"/>
    <s v="-"/>
  </r>
  <r>
    <s v="10/11/2016"/>
    <x v="40"/>
    <s v="Thu"/>
    <s v="Evening office ride"/>
    <s v="Lavelle Road"/>
    <s v="JP Nagar"/>
    <s v="-"/>
    <s v="commute"/>
    <x v="1"/>
    <s v="oneway"/>
    <s v="0:44"/>
    <n v="11.74"/>
    <x v="57"/>
    <x v="42"/>
    <n v="0"/>
    <s v="Live"/>
    <n v="6"/>
    <s v="-"/>
    <s v="-"/>
  </r>
  <r>
    <s v="10/11/2016"/>
    <x v="40"/>
    <s v="Thu"/>
    <s v="Morning Office Ride"/>
    <s v="JP Nagar"/>
    <s v="Lavelle Road"/>
    <s v="-"/>
    <s v="commute"/>
    <x v="1"/>
    <s v="oneway"/>
    <s v="0:33"/>
    <n v="10.199999999999999"/>
    <x v="58"/>
    <x v="43"/>
    <n v="0"/>
    <s v="Live"/>
    <n v="2"/>
    <s v="-"/>
    <s v="-"/>
  </r>
  <r>
    <s v="06/11/2016"/>
    <x v="41"/>
    <s v="Sun"/>
    <s v="Sunday casual ride"/>
    <s v="JP Nagar"/>
    <s v="Hebbal Circle"/>
    <s v="-"/>
    <s v="workout"/>
    <x v="0"/>
    <s v="roundtrip"/>
    <s v="2:10"/>
    <n v="51"/>
    <x v="59"/>
    <x v="8"/>
    <n v="0"/>
    <s v="Later"/>
    <n v="5"/>
    <s v="-"/>
    <s v="-"/>
  </r>
  <r>
    <s v="03/11/2016"/>
    <x v="42"/>
    <s v="Thu"/>
    <s v="Evening office ride - shit traffic"/>
    <s v="Lavelle Road"/>
    <s v="JP Nagar"/>
    <s v="-"/>
    <s v="commute"/>
    <x v="1"/>
    <s v="oneway"/>
    <s v="0:47"/>
    <n v="12.07"/>
    <x v="60"/>
    <x v="16"/>
    <n v="0"/>
    <s v="Live"/>
    <n v="2"/>
    <s v="-"/>
    <s v="-"/>
  </r>
  <r>
    <s v="03/11/2016"/>
    <x v="42"/>
    <s v="Thu"/>
    <s v="Morning office ride"/>
    <s v="JP Nagar"/>
    <s v="Lavelle Road"/>
    <s v="-"/>
    <s v="commute"/>
    <x v="1"/>
    <s v="oneway"/>
    <s v="0:36"/>
    <n v="10.08"/>
    <x v="61"/>
    <x v="43"/>
    <n v="0"/>
    <s v="Live"/>
    <n v="6"/>
    <s v="-"/>
    <s v="-"/>
  </r>
  <r>
    <s v="31/10/2016"/>
    <x v="43"/>
    <s v="Mon"/>
    <s v="Centurion ride"/>
    <s v="JP Nagar"/>
    <s v="Airport "/>
    <s v="-"/>
    <s v="workout"/>
    <x v="0"/>
    <s v="roundtrip"/>
    <s v="4:18"/>
    <n v="104.21"/>
    <x v="62"/>
    <x v="44"/>
    <s v="22(10g,4sil,8bro)"/>
    <s v="Live"/>
    <n v="5"/>
    <s v="Airport CCD"/>
    <s v="Leg Tan phase, co-rider: Saransh Sinha"/>
  </r>
  <r>
    <s v="23/10/2016"/>
    <x v="44"/>
    <s v="Sun"/>
    <s v="Morning Ride - semi centurion"/>
    <s v="JP Nagar"/>
    <s v="Hebbal Circle"/>
    <s v="-"/>
    <s v="workout"/>
    <x v="0"/>
    <s v="roundtrip"/>
    <s v="2:16"/>
    <n v="51.57"/>
    <x v="63"/>
    <x v="40"/>
    <s v="5(3sil,2bro)"/>
    <s v="Live"/>
    <n v="5"/>
    <s v="-"/>
    <s v="-"/>
  </r>
  <r>
    <s v="16/10/2016"/>
    <x v="45"/>
    <s v="Sun"/>
    <s v="Centurion ride - gran frondo check"/>
    <s v="JP Nagar"/>
    <s v="Airport"/>
    <s v="Decathlon bannerghatta"/>
    <s v="workout"/>
    <x v="0"/>
    <s v="roundtrip"/>
    <s v="4:52"/>
    <n v="115.36"/>
    <x v="64"/>
    <x v="45"/>
    <s v="24(10g,11sil,3bro)"/>
    <s v="Live"/>
    <n v="3"/>
    <s v="Airport CCD"/>
    <s v="Gran Frondo - Leg Tan phase"/>
  </r>
  <r>
    <s v="09/10/2016"/>
    <x v="46"/>
    <s v="Sun"/>
    <s v="Morning leisure ride - document fetch"/>
    <s v="JP Nagar"/>
    <s v="Indiranagar"/>
    <s v="-"/>
    <s v="errand"/>
    <x v="1"/>
    <s v="roundtrip"/>
    <s v="1:45"/>
    <n v="35.78"/>
    <x v="65"/>
    <x v="46"/>
    <s v="4(3g,1sil)"/>
    <s v="Live"/>
    <n v="4"/>
    <s v="Aunt’s house"/>
    <s v="Passport document fetch"/>
  </r>
  <r>
    <s v="05/10/2016"/>
    <x v="47"/>
    <s v="Wed"/>
    <s v="Evening Ride"/>
    <s v="Lavelle Road"/>
    <s v="JP Nagar"/>
    <s v="-"/>
    <s v="commute"/>
    <x v="1"/>
    <s v="oneway"/>
    <s v="0:47"/>
    <n v="11.92"/>
    <x v="66"/>
    <x v="33"/>
    <n v="0"/>
    <s v="Live"/>
    <n v="0"/>
    <s v="-"/>
    <s v="-"/>
  </r>
  <r>
    <s v="05/10/2016"/>
    <x v="47"/>
    <s v="Wed"/>
    <s v="Morning office ride"/>
    <s v="JP Nagar"/>
    <s v="Lavelle Road"/>
    <s v="-"/>
    <s v="commute"/>
    <x v="1"/>
    <s v="oneway"/>
    <s v="0:33"/>
    <n v="10.34"/>
    <x v="67"/>
    <x v="43"/>
    <n v="0"/>
    <s v="Live"/>
    <n v="3"/>
    <s v="-"/>
    <s v="-"/>
  </r>
  <r>
    <s v="02/10/2016"/>
    <x v="48"/>
    <s v="Sun"/>
    <s v="Blitzkrieg Centurion - new PR"/>
    <s v="JP Nagar"/>
    <s v="Airport "/>
    <s v="-"/>
    <s v="workout"/>
    <x v="0"/>
    <s v="roundtrip"/>
    <s v="4:12"/>
    <n v="101.42"/>
    <x v="68"/>
    <x v="47"/>
    <s v="24(18g,5sil,1br)"/>
    <s v="Live"/>
    <n v="5"/>
    <s v="Airport CCD"/>
    <s v="New 100km PR, leg tan phase"/>
  </r>
  <r>
    <s v="28/09/2016"/>
    <x v="49"/>
    <s v="Wed"/>
    <s v="Evening office ride"/>
    <s v="Mission Road"/>
    <s v="JP Nagar"/>
    <s v="-"/>
    <s v="commute"/>
    <x v="1"/>
    <s v="oneway"/>
    <s v="0:38"/>
    <n v="11.18"/>
    <x v="5"/>
    <x v="48"/>
    <n v="0"/>
    <s v="Live"/>
    <n v="2"/>
    <s v="-"/>
    <s v="-"/>
  </r>
  <r>
    <s v="28/09/2016"/>
    <x v="49"/>
    <s v="Wed"/>
    <s v="Morning office ride"/>
    <s v="JP Nagar"/>
    <s v="Lavelle Road"/>
    <s v="-"/>
    <s v="commute"/>
    <x v="1"/>
    <s v="oneway"/>
    <s v="0:42"/>
    <n v="11.64"/>
    <x v="69"/>
    <x v="43"/>
    <n v="0"/>
    <s v="Live"/>
    <n v="2"/>
    <s v="-"/>
    <s v="-"/>
  </r>
  <r>
    <s v="21/09/2016"/>
    <x v="50"/>
    <s v="Wed"/>
    <s v="Evening office ride"/>
    <s v="Mission Road"/>
    <s v="JP Nagar"/>
    <s v="-"/>
    <s v="commute"/>
    <x v="1"/>
    <s v="oneway"/>
    <s v="0:45"/>
    <n v="12.45"/>
    <x v="70"/>
    <x v="49"/>
    <n v="0"/>
    <s v="Live"/>
    <n v="2"/>
    <s v="-"/>
    <s v="-"/>
  </r>
  <r>
    <s v="21/09/2016"/>
    <x v="50"/>
    <s v="Wed"/>
    <s v="Morning office ride"/>
    <s v="JP Nagar"/>
    <s v="Lavelle Road"/>
    <s v="-"/>
    <s v="commute"/>
    <x v="1"/>
    <s v="oneway"/>
    <s v="0:34"/>
    <n v="10.62"/>
    <x v="71"/>
    <x v="43"/>
    <n v="0"/>
    <s v="Live"/>
    <n v="4"/>
    <s v="-"/>
    <s v="-"/>
  </r>
  <r>
    <s v="19/09/2016"/>
    <x v="51"/>
    <s v="Mon"/>
    <s v="Back from the bike shop - bots"/>
    <s v="JP Nagar"/>
    <s v="BOTS Jayanagar"/>
    <s v="-"/>
    <s v="errand"/>
    <x v="1"/>
    <s v="oneway"/>
    <s v="0:20"/>
    <n v="5.6"/>
    <x v="61"/>
    <x v="8"/>
    <n v="0"/>
    <s v="Later"/>
    <n v="2"/>
    <s v="-"/>
    <s v="Bike Repair"/>
  </r>
  <r>
    <s v="18/09/2016"/>
    <x v="52"/>
    <s v="Sun"/>
    <s v="Lunch Ride - ride to the bike shop , bots"/>
    <s v="BOTS Jayanagar"/>
    <s v="JP Nagar"/>
    <s v="-"/>
    <s v="errand"/>
    <x v="1"/>
    <s v="oneway"/>
    <s v="0:22"/>
    <n v="6.28"/>
    <x v="72"/>
    <x v="50"/>
    <s v="1bro"/>
    <s v="Live"/>
    <n v="3"/>
    <s v="-"/>
    <s v="Bike Repair"/>
  </r>
  <r>
    <s v="18/09/2016"/>
    <x v="52"/>
    <s v="Sun"/>
    <s v="Flash of the two worlds"/>
    <s v="JP Nagar"/>
    <s v="Hebbal Circle"/>
    <s v="-"/>
    <s v="workout"/>
    <x v="0"/>
    <s v="roundtrip"/>
    <s v="2:10"/>
    <s v="50"/>
    <x v="73"/>
    <x v="8"/>
    <n v="0"/>
    <s v="Later"/>
    <n v="2"/>
    <s v="-"/>
    <s v="-"/>
  </r>
  <r>
    <s v="16/09/2016"/>
    <x v="53"/>
    <s v="Fri"/>
    <s v="Evening office ride"/>
    <s v="Mission Road"/>
    <s v="JP Nagar"/>
    <s v="-"/>
    <s v="commute"/>
    <x v="1"/>
    <s v="oneway"/>
    <s v="0:41"/>
    <n v="11.71"/>
    <x v="74"/>
    <x v="18"/>
    <n v="0"/>
    <s v="Live"/>
    <n v="1"/>
    <s v="-"/>
    <s v="-"/>
  </r>
  <r>
    <s v="16/09/2016"/>
    <x v="53"/>
    <s v="Fri"/>
    <s v="Morning office ride"/>
    <s v="JP Nagar"/>
    <s v="Lavelle Road"/>
    <s v="-"/>
    <s v="commute"/>
    <x v="1"/>
    <s v="oneway"/>
    <s v="0:39"/>
    <n v="11.13"/>
    <x v="75"/>
    <x v="43"/>
    <n v="0"/>
    <s v="Live"/>
    <n v="1"/>
    <s v="-"/>
    <s v="-"/>
  </r>
  <r>
    <s v="12/09/2016"/>
    <x v="54"/>
    <s v="Mon"/>
    <s v="CTR breakfast ride - race course road."/>
    <s v="JP Nagar"/>
    <s v="CTR Malleshwaram"/>
    <s v="-"/>
    <s v="workout"/>
    <x v="0"/>
    <s v="roundtrip"/>
    <s v="2:23"/>
    <n v="49.33"/>
    <x v="76"/>
    <x v="51"/>
    <s v="2(1sil,1bro)"/>
    <s v="Live"/>
    <n v="3"/>
    <s v="CTR Malleshwaram"/>
    <s v="-"/>
  </r>
  <r>
    <s v="11/09/2016"/>
    <x v="55"/>
    <s v="Sun"/>
    <s v="Morning ride - remnant 50"/>
    <s v="JP Nagar"/>
    <s v="CV Raman Road"/>
    <s v="-"/>
    <s v="workout"/>
    <x v="0"/>
    <s v="roundtrip"/>
    <s v="0:16"/>
    <n v="6"/>
    <x v="77"/>
    <x v="8"/>
    <n v="0"/>
    <s v="Later"/>
    <n v="2"/>
    <s v="Indian Coffee House"/>
    <s v="tyre goes flat, get an uber xl, complete ride"/>
  </r>
  <r>
    <s v="11/09/2016"/>
    <x v="55"/>
    <s v="Sun"/>
    <s v="Timeline breach - eventful sunday morning ride - ride, flat, uber xl, fix tyre, ride back"/>
    <s v="JP Nagar"/>
    <s v="CV Raman Road"/>
    <s v="-"/>
    <s v="workout"/>
    <x v="0"/>
    <s v="roundtrip"/>
    <s v="2:00"/>
    <n v="44.77"/>
    <x v="78"/>
    <x v="52"/>
    <s v="3(1g,2bro)"/>
    <s v="Live"/>
    <n v="6"/>
    <s v="Indian Coffee House"/>
    <s v="-"/>
  </r>
  <r>
    <s v="24/08/2016"/>
    <x v="56"/>
    <s v="Wed"/>
    <s v="Midweek training ride - rainfed"/>
    <s v="JP Nagar"/>
    <s v="MG Road "/>
    <s v="-"/>
    <s v="workout"/>
    <x v="0"/>
    <s v="roundtrip"/>
    <s v="1:18"/>
    <n v="30.25"/>
    <x v="79"/>
    <x v="53"/>
    <s v="5(1g,2sil,2bro)"/>
    <s v="Live"/>
    <n v="3"/>
    <s v="-"/>
    <s v="newer routes, co-rider: Saransh Sinha, rains"/>
  </r>
  <r>
    <s v="18/08/2016"/>
    <x v="57"/>
    <s v="Thu"/>
    <s v="Evening Ride - office"/>
    <s v="Mission Road"/>
    <s v="JP Nagar"/>
    <s v="-"/>
    <s v="commute"/>
    <x v="1"/>
    <s v="oneway"/>
    <s v="0:38"/>
    <n v="10.86"/>
    <x v="80"/>
    <x v="20"/>
    <n v="0"/>
    <s v="Live"/>
    <n v="2"/>
    <s v="-"/>
    <s v="-"/>
  </r>
  <r>
    <s v="18/08/2016"/>
    <x v="57"/>
    <s v="Thu"/>
    <s v="Morning Ride - office"/>
    <s v="JP Nagar"/>
    <s v="Mission Road"/>
    <s v="-"/>
    <s v="commute"/>
    <x v="1"/>
    <s v="oneway"/>
    <s v="0:37"/>
    <n v="10.98"/>
    <x v="81"/>
    <x v="54"/>
    <n v="0"/>
    <s v="Live"/>
    <n v="2"/>
    <s v="-"/>
    <s v="-"/>
  </r>
  <r>
    <s v="16/08/2016"/>
    <x v="58"/>
    <s v="Tue"/>
    <s v="Evening Ride - office"/>
    <s v="Mission Road"/>
    <s v="JP Nagar"/>
    <s v="-"/>
    <s v="commute"/>
    <x v="1"/>
    <s v="oneway"/>
    <s v="0:37"/>
    <n v="10.76"/>
    <x v="82"/>
    <x v="48"/>
    <n v="0"/>
    <s v="Live"/>
    <n v="3"/>
    <s v="-"/>
    <s v="-"/>
  </r>
  <r>
    <s v="16/08/2016"/>
    <x v="58"/>
    <s v="Tue"/>
    <s v="Morning Ride - office"/>
    <s v="JP Nagar"/>
    <s v="Mission Road"/>
    <s v="-"/>
    <s v="commute"/>
    <x v="1"/>
    <s v="oneway"/>
    <s v="0:43"/>
    <n v="10.71"/>
    <x v="83"/>
    <x v="54"/>
    <n v="0"/>
    <s v="Live"/>
    <n v="2"/>
    <s v="-"/>
    <s v="-"/>
  </r>
  <r>
    <s v="14/08/2016"/>
    <x v="59"/>
    <s v="Sun"/>
    <s v="Sunday casual ride"/>
    <s v="JP Nagar"/>
    <s v="Cubbon park"/>
    <s v="-"/>
    <s v="workout"/>
    <x v="0"/>
    <s v="roundtrip"/>
    <s v="1:40"/>
    <n v="29.4"/>
    <x v="84"/>
    <x v="55"/>
    <s v="3g"/>
    <s v="Live"/>
    <n v="3"/>
    <s v="-"/>
    <s v="tyre goes flat"/>
  </r>
  <r>
    <s v="07/08/2016"/>
    <x v="60"/>
    <s v="Sun"/>
    <s v="Bangalore Hyderabad highway"/>
    <s v="JP Nagar"/>
    <s v="Nandi Base"/>
    <s v="-"/>
    <s v="workout"/>
    <x v="0"/>
    <s v="roundtrip"/>
    <s v="5:45"/>
    <n v="128.41"/>
    <x v="85"/>
    <x v="56"/>
    <s v="24(8g,9sil,7bro)"/>
    <s v="Live"/>
    <n v="2"/>
    <s v="Airport CCD, Airlines Hotel, Indian Paratha Company"/>
    <s v="Long Distance PR"/>
  </r>
  <r>
    <s v="05/08/2016"/>
    <x v="61"/>
    <s v="Fri"/>
    <s v="Evening office"/>
    <s v="Mission Road"/>
    <s v="JP Nagar"/>
    <s v="-"/>
    <s v="commute"/>
    <x v="1"/>
    <s v="oneway"/>
    <s v="0:49"/>
    <n v="12.09"/>
    <x v="86"/>
    <x v="36"/>
    <n v="0"/>
    <s v="Live"/>
    <n v="1"/>
    <s v="-"/>
    <s v="-"/>
  </r>
  <r>
    <s v="05/08/2016"/>
    <x v="61"/>
    <s v="Fri"/>
    <s v="Morning office ride"/>
    <s v="JP Nagar"/>
    <s v="Mission Road"/>
    <s v="-"/>
    <s v="commute"/>
    <x v="1"/>
    <s v="oneway"/>
    <s v="0:34"/>
    <n v="10.17"/>
    <x v="87"/>
    <x v="54"/>
    <n v="0"/>
    <s v="Live"/>
    <n v="0"/>
    <s v="-"/>
    <s v="-"/>
  </r>
  <r>
    <s v="31/07/2016"/>
    <x v="62"/>
    <s v="Sun"/>
    <s v="Flashpoint - new routes"/>
    <s v="JP Nagar"/>
    <s v="KK Road"/>
    <s v="-"/>
    <s v="workout"/>
    <x v="0"/>
    <s v="roundtrip"/>
    <s v="1:44"/>
    <n v="37.76"/>
    <x v="88"/>
    <x v="57"/>
    <s v="3(1g,2bro)"/>
    <s v="Live"/>
    <n v="1"/>
    <s v="Airlines Hotel"/>
    <s v="New Route Discovered"/>
  </r>
  <r>
    <s v="28/07/2016"/>
    <x v="63"/>
    <s v="Thu"/>
    <s v="Evening Ride"/>
    <s v="Mission Road"/>
    <s v="JP Nagar"/>
    <s v="-"/>
    <s v="commute"/>
    <x v="1"/>
    <s v="oneway"/>
    <s v="0:49"/>
    <n v="11.52"/>
    <x v="89"/>
    <x v="48"/>
    <n v="0"/>
    <s v="Live"/>
    <n v="0"/>
    <s v="-"/>
    <s v="-"/>
  </r>
  <r>
    <s v="28/07/2016"/>
    <x v="63"/>
    <s v="Thu"/>
    <s v="Morning Ride - shit traffic :("/>
    <s v="JP Nagar"/>
    <s v="Mission Road"/>
    <s v="-"/>
    <s v="commute"/>
    <x v="1"/>
    <s v="oneway"/>
    <s v="0:39"/>
    <n v="10.41"/>
    <x v="90"/>
    <x v="54"/>
    <n v="0"/>
    <s v="Live"/>
    <n v="0"/>
    <s v="-"/>
    <s v="-"/>
  </r>
  <r>
    <s v="23/07/2016"/>
    <x v="64"/>
    <s v="Sat"/>
    <s v="Traffic :( , bought new cycling gear though"/>
    <s v="JP Nagar"/>
    <s v="Decathlon Bannerghatta"/>
    <s v="-"/>
    <s v="errand"/>
    <x v="1"/>
    <s v="roundtrip"/>
    <s v="0:50"/>
    <n v="11.47"/>
    <x v="91"/>
    <x v="30"/>
    <n v="0"/>
    <s v="Live"/>
    <n v="1"/>
    <s v="-"/>
    <s v="Bought new cycling gear"/>
  </r>
  <r>
    <s v="23/07/2016"/>
    <x v="64"/>
    <s v="Sat"/>
    <s v="Time remnant - Brahmins coffee bar ride"/>
    <s v="JP Nagar"/>
    <s v="Hebbal Circle"/>
    <s v="Basavangudi"/>
    <s v="workout"/>
    <x v="0"/>
    <s v="roundtrip"/>
    <s v="1:49"/>
    <n v="41.05"/>
    <x v="92"/>
    <x v="58"/>
    <s v="5(1g,3sil,1bro)"/>
    <s v="Live"/>
    <n v="0"/>
    <s v="Brahmin's Coffee Bar"/>
    <s v="-"/>
  </r>
  <r>
    <s v="17/07/2016"/>
    <x v="65"/>
    <s v="Sun"/>
    <s v="Reverse Flash"/>
    <s v="JP Nagar"/>
    <s v="Hebbal Circle"/>
    <s v="-"/>
    <s v="workout"/>
    <x v="0"/>
    <s v="roundtrip"/>
    <s v="2:10"/>
    <n v="51.48"/>
    <x v="93"/>
    <x v="59"/>
    <s v="8(5g,2sil,1bro)"/>
    <s v="Live"/>
    <n v="0"/>
    <s v="Indian Coffee House"/>
    <s v="-"/>
  </r>
  <r>
    <s v="14/07/2016"/>
    <x v="66"/>
    <s v="Thu"/>
    <s v="Night office ride"/>
    <s v="Mission Road"/>
    <s v="JP Nagar"/>
    <s v="-"/>
    <s v="commute"/>
    <x v="1"/>
    <s v="oneway"/>
    <s v="0:37"/>
    <n v="12.69"/>
    <x v="94"/>
    <x v="49"/>
    <n v="0"/>
    <s v="Live"/>
    <n v="0"/>
    <s v="-"/>
    <s v="-"/>
  </r>
  <r>
    <s v="14/07/2016"/>
    <x v="66"/>
    <s v="Thu"/>
    <s v="Morning office ride"/>
    <s v="JP Nagar"/>
    <s v="Mission Road"/>
    <s v="-"/>
    <s v="commute"/>
    <x v="1"/>
    <s v="oneway"/>
    <s v="0:33"/>
    <n v="10.31"/>
    <x v="95"/>
    <x v="43"/>
    <n v="0"/>
    <s v="Live"/>
    <n v="0"/>
    <s v="-"/>
    <s v="-"/>
  </r>
  <r>
    <s v="12/07/2016"/>
    <x v="67"/>
    <s v="Tue"/>
    <s v="Evening office ride"/>
    <s v="Mission Road"/>
    <s v="JP Nagar"/>
    <s v="-"/>
    <s v="commute"/>
    <x v="1"/>
    <s v="oneway"/>
    <s v="0:37"/>
    <n v="11.65"/>
    <x v="96"/>
    <x v="49"/>
    <n v="0"/>
    <s v="Live"/>
    <n v="0"/>
    <s v="-"/>
    <s v="-"/>
  </r>
  <r>
    <s v="12/07/2016"/>
    <x v="67"/>
    <s v="Tue"/>
    <s v="Morning office ride"/>
    <s v="JP Nagar"/>
    <s v="Mission Road"/>
    <s v="-"/>
    <s v="commute"/>
    <x v="1"/>
    <s v="oneway"/>
    <s v="0:35"/>
    <n v="10.23"/>
    <x v="97"/>
    <x v="43"/>
    <n v="0"/>
    <s v="Live"/>
    <n v="1"/>
    <s v="-"/>
    <s v="-"/>
  </r>
  <r>
    <s v="28/06/2016"/>
    <x v="68"/>
    <s v="Tue"/>
    <s v="Midweek morning ride"/>
    <s v="JP Nagar"/>
    <s v="KK Road"/>
    <s v="-"/>
    <s v="workout"/>
    <x v="0"/>
    <s v="roundtrip"/>
    <s v="1:43"/>
    <n v="37.200000000000003"/>
    <x v="98"/>
    <x v="60"/>
    <s v="2g"/>
    <s v="Live"/>
    <n v="2"/>
    <s v="-"/>
    <s v="-"/>
  </r>
  <r>
    <s v="19/06/2016"/>
    <x v="69"/>
    <s v="Sun"/>
    <s v="Run Barry Run"/>
    <s v="JP Nagar"/>
    <s v="Hebbal Circle"/>
    <s v="-"/>
    <s v="workout"/>
    <x v="0"/>
    <s v="roundtrip"/>
    <s v="2:08"/>
    <n v="48.58"/>
    <x v="99"/>
    <x v="61"/>
    <s v="8(2g,2sil,4bro)"/>
    <s v="Live"/>
    <n v="0"/>
    <s v="Indian Coffee House"/>
    <s v="-"/>
  </r>
  <r>
    <s v="13/06/2016"/>
    <x v="70"/>
    <s v="Mon"/>
    <s v="Evening Ride - rains"/>
    <s v="Mission Road"/>
    <s v="JP Nagar"/>
    <s v="-"/>
    <s v="commute"/>
    <x v="1"/>
    <s v="oneway"/>
    <s v="0:47"/>
    <n v="12.9"/>
    <x v="100"/>
    <x v="49"/>
    <n v="0"/>
    <s v="Live"/>
    <n v="0"/>
    <s v="-"/>
    <s v="-"/>
  </r>
  <r>
    <s v="13/06/2016"/>
    <x v="70"/>
    <s v="Mon"/>
    <s v="Morning commute"/>
    <s v="JP Nagar"/>
    <s v="Mission Road"/>
    <s v="-"/>
    <s v="commute"/>
    <x v="1"/>
    <s v="oneway"/>
    <s v="0:32"/>
    <n v="10.42"/>
    <x v="101"/>
    <x v="43"/>
    <n v="0"/>
    <s v="Live"/>
    <n v="0"/>
    <s v="-"/>
    <s v="-"/>
  </r>
  <r>
    <s v="12/06/2016"/>
    <x v="71"/>
    <s v="Sun"/>
    <s v="Cosmic treadmill"/>
    <s v="JP Nagar"/>
    <s v="Hebbal Circle"/>
    <s v="-"/>
    <s v="workout"/>
    <x v="0"/>
    <s v="roundtrip"/>
    <s v="2:09"/>
    <n v="42.62"/>
    <x v="102"/>
    <x v="62"/>
    <s v="3(1sil,2bro)"/>
    <s v="Live"/>
    <n v="0"/>
    <s v="Indian Coffee House"/>
    <s v="-"/>
  </r>
  <r>
    <s v="05/06/2016"/>
    <x v="72"/>
    <s v="Sun"/>
    <s v="Back to the track ✌"/>
    <s v="JP Nagar"/>
    <s v="KK Road"/>
    <s v="-"/>
    <s v="workout"/>
    <x v="0"/>
    <s v="roundtrip"/>
    <s v="1:43"/>
    <n v="38.65"/>
    <x v="103"/>
    <x v="63"/>
    <n v="0"/>
    <s v="Live"/>
    <n v="0"/>
    <s v="Indian Coffee House"/>
    <m/>
  </r>
  <r>
    <s v="03/06/2016"/>
    <x v="73"/>
    <s v="Fri"/>
    <s v="Evening office ride"/>
    <s v="Mission Road"/>
    <s v="JP Nagar"/>
    <s v="-"/>
    <s v="commute"/>
    <x v="1"/>
    <s v="oneway"/>
    <s v="0:41"/>
    <n v="11.57"/>
    <x v="104"/>
    <x v="33"/>
    <n v="0"/>
    <s v="Live"/>
    <n v="0"/>
    <s v="-"/>
    <m/>
  </r>
  <r>
    <s v="03/06/2016"/>
    <x v="73"/>
    <s v="Fri"/>
    <s v="Morning Ride"/>
    <s v="JP Nagar"/>
    <s v="Mission Road"/>
    <s v="-"/>
    <s v="commute"/>
    <x v="1"/>
    <s v="oneway"/>
    <s v="0:31"/>
    <n v="10.06"/>
    <x v="105"/>
    <x v="43"/>
    <n v="0"/>
    <s v="Live"/>
    <n v="0"/>
    <s v="-"/>
    <m/>
  </r>
  <r>
    <s v="18/05/2016"/>
    <x v="74"/>
    <s v="Wed"/>
    <s v="Morning ride "/>
    <s v="JP Nagar"/>
    <s v="KK Road"/>
    <s v="-"/>
    <s v="workout"/>
    <x v="0"/>
    <s v="roundtrip"/>
    <s v="1:40"/>
    <n v="38.78"/>
    <x v="106"/>
    <x v="64"/>
    <s v="4(1g,2sil,1bro)"/>
    <s v="Live"/>
    <n v="1"/>
    <s v="-"/>
    <m/>
  </r>
  <r>
    <s v="15/05/2016"/>
    <x v="75"/>
    <s v="Sun"/>
    <s v="Sunday morning ride"/>
    <s v="JP Nagar"/>
    <s v="Golf Course Junction"/>
    <s v="-"/>
    <s v="workout"/>
    <x v="0"/>
    <s v="roundtrip"/>
    <s v="1:35"/>
    <n v="36.6"/>
    <x v="107"/>
    <x v="65"/>
    <s v="7(3g,1sil,3bro) || 2 attt"/>
    <s v="Live"/>
    <n v="1"/>
    <s v="Airlines Hotel"/>
    <m/>
  </r>
  <r>
    <s v="10/05/2016"/>
    <x v="76"/>
    <s v="Tue"/>
    <s v="Evening office ride"/>
    <s v="Mission Road"/>
    <s v="JP Nagar"/>
    <s v="-"/>
    <s v="commute"/>
    <x v="1"/>
    <s v="oneway"/>
    <s v="0:39"/>
    <n v="12.3"/>
    <x v="108"/>
    <x v="49"/>
    <n v="0"/>
    <s v="Live"/>
    <n v="0"/>
    <s v="-"/>
    <m/>
  </r>
  <r>
    <s v="10/05/2016"/>
    <x v="76"/>
    <s v="Tue"/>
    <s v="Morning office ride #commute"/>
    <s v="JP Nagar"/>
    <s v="Mission Road"/>
    <s v="-"/>
    <s v="commute"/>
    <x v="1"/>
    <s v="oneway"/>
    <s v="0:34"/>
    <n v="10.050000000000001"/>
    <x v="109"/>
    <x v="54"/>
    <n v="0"/>
    <s v="Live"/>
    <n v="0"/>
    <s v="-"/>
    <m/>
  </r>
  <r>
    <s v="01/05/2016"/>
    <x v="77"/>
    <s v="Sun"/>
    <s v="Morning Ride"/>
    <s v="JP Nagar"/>
    <s v="KK Road"/>
    <s v="Cubbon Park"/>
    <s v="workout"/>
    <x v="0"/>
    <s v="roundtrip"/>
    <s v="1:44"/>
    <n v="40.33"/>
    <x v="110"/>
    <x v="46"/>
    <s v="6(2g,4bro)"/>
    <s v="Live"/>
    <n v="0"/>
    <s v="Indian Coffee House"/>
    <s v="-"/>
  </r>
  <r>
    <s v="27/04/2016"/>
    <x v="78"/>
    <s v="Wed"/>
    <s v="Evening office ride"/>
    <s v="Mission Road"/>
    <s v="JP Nagar"/>
    <s v="-"/>
    <s v="commute"/>
    <x v="1"/>
    <s v="oneway"/>
    <s v="0:40"/>
    <n v="11.65"/>
    <x v="111"/>
    <x v="33"/>
    <n v="0"/>
    <s v="Live"/>
    <n v="0"/>
    <s v="-"/>
    <m/>
  </r>
  <r>
    <s v="27/04/2016"/>
    <x v="78"/>
    <s v="Wed"/>
    <s v="Morning office ride"/>
    <s v="JP Nagar"/>
    <s v="Mission Road"/>
    <s v="-"/>
    <s v="commute"/>
    <x v="1"/>
    <s v="oneway"/>
    <s v="0:32"/>
    <n v="10.44"/>
    <x v="112"/>
    <x v="54"/>
    <n v="0"/>
    <s v="Live"/>
    <n v="0"/>
    <s v="-"/>
    <m/>
  </r>
  <r>
    <s v="24/04/2016"/>
    <x v="79"/>
    <s v="Sun"/>
    <s v="Sunday morning ride - missed 50"/>
    <s v="JP Nagar"/>
    <s v="Hebbal Circle"/>
    <s v="Cubbon Park"/>
    <s v="workout"/>
    <x v="0"/>
    <s v="roundtrip"/>
    <s v="1:41"/>
    <n v="41.7"/>
    <x v="113"/>
    <x v="66"/>
    <s v="11(5g,4sil,2bro) || 1 attt, still"/>
    <s v="Live"/>
    <n v="0"/>
    <s v="Indian Coffee House"/>
    <s v="Missed 50, as forgot to switch on Strava after Indian Coffee House, starts back in Basavanagudi"/>
  </r>
  <r>
    <s v="21/04/2016"/>
    <x v="80"/>
    <s v="Thu"/>
    <s v="Evening office ride"/>
    <s v="Mission Road"/>
    <s v="JP Nagar"/>
    <s v="-"/>
    <s v="commute"/>
    <x v="1"/>
    <s v="oneway"/>
    <s v="0:38"/>
    <n v="11.95"/>
    <x v="114"/>
    <x v="36"/>
    <s v="1 sil"/>
    <s v="Live"/>
    <n v="0"/>
    <s v="-"/>
    <m/>
  </r>
  <r>
    <s v="21/04/2016"/>
    <x v="80"/>
    <s v="Thu"/>
    <s v="Morning office ride"/>
    <s v="JP Nagar"/>
    <s v="Mission Road"/>
    <s v="-"/>
    <s v="commute"/>
    <x v="1"/>
    <s v="oneway"/>
    <s v="0:33"/>
    <n v="11.24"/>
    <x v="115"/>
    <x v="43"/>
    <n v="0"/>
    <s v="Live"/>
    <n v="0"/>
    <s v="-"/>
    <m/>
  </r>
  <r>
    <s v="19/04/2016"/>
    <x v="81"/>
    <s v="Tue"/>
    <s v="Evening traffic ride"/>
    <s v="Mission Road"/>
    <s v="JP Nagar"/>
    <s v="-"/>
    <s v="commute"/>
    <x v="1"/>
    <s v="oneway"/>
    <s v="0:44"/>
    <n v="11.8"/>
    <x v="116"/>
    <x v="67"/>
    <n v="0"/>
    <s v="Live"/>
    <n v="0"/>
    <s v="-"/>
    <m/>
  </r>
  <r>
    <s v="19/04/2016"/>
    <x v="81"/>
    <s v="Tue"/>
    <s v="Morning office ride - glitch in matrix"/>
    <s v="JP Nagar"/>
    <s v="Mission Road"/>
    <s v="-"/>
    <s v="commute"/>
    <x v="1"/>
    <s v="oneway"/>
    <s v="0:24"/>
    <n v="11.44"/>
    <x v="117"/>
    <x v="54"/>
    <n v="0"/>
    <s v="Live"/>
    <n v="1"/>
    <s v="-"/>
    <m/>
  </r>
  <r>
    <s v="17/04/2016"/>
    <x v="82"/>
    <s v="Sun"/>
    <s v="Sunday morning ride"/>
    <s v="JP Nagar"/>
    <s v="-"/>
    <s v="-"/>
    <s v="workout"/>
    <x v="0"/>
    <s v="roundtrip"/>
    <s v="1:30"/>
    <n v="37"/>
    <x v="118"/>
    <x v="8"/>
    <n v="0"/>
    <s v="Later"/>
    <n v="0"/>
    <s v="-"/>
    <m/>
  </r>
  <r>
    <s v="13/04/2016"/>
    <x v="83"/>
    <s v="Wed"/>
    <s v="Night office ride"/>
    <s v="Mission Road"/>
    <s v="JP Nagar"/>
    <s v="-"/>
    <s v="commute"/>
    <x v="1"/>
    <s v="oneway"/>
    <s v="0:32"/>
    <n v="11.66"/>
    <x v="119"/>
    <x v="36"/>
    <s v="1g"/>
    <s v="Live"/>
    <n v="1"/>
    <s v="-"/>
    <m/>
  </r>
  <r>
    <s v="13/04/2016"/>
    <x v="83"/>
    <s v="Wed"/>
    <s v="Morning office ride"/>
    <s v="JP Nagar"/>
    <s v="Mission Road"/>
    <s v="-"/>
    <s v="commute"/>
    <x v="1"/>
    <s v="oneway"/>
    <s v="0:33"/>
    <n v="10.28"/>
    <x v="120"/>
    <x v="43"/>
    <n v="0"/>
    <s v="Live"/>
    <n v="1"/>
    <s v="-"/>
    <m/>
  </r>
  <r>
    <s v="11/04/2016"/>
    <x v="84"/>
    <s v="Mon"/>
    <s v="Evening Ride"/>
    <s v="Mission Road"/>
    <s v="JP Nagar"/>
    <s v="-"/>
    <s v="commute"/>
    <x v="1"/>
    <s v="oneway"/>
    <s v="0:36"/>
    <n v="11.77"/>
    <x v="121"/>
    <x v="48"/>
    <s v="1bro"/>
    <s v="Live"/>
    <n v="0"/>
    <s v="-"/>
    <m/>
  </r>
  <r>
    <s v="11/04/2016"/>
    <x v="84"/>
    <s v="Mon"/>
    <s v="New PR - office ride"/>
    <s v="JP Nagar"/>
    <s v="Mission Road"/>
    <s v="-"/>
    <s v="commute"/>
    <x v="1"/>
    <s v="oneway"/>
    <s v="0:30"/>
    <n v="10.38"/>
    <x v="122"/>
    <x v="54"/>
    <n v="0"/>
    <s v="Live"/>
    <n v="0"/>
    <s v="-"/>
    <m/>
  </r>
  <r>
    <s v="10/04/2016"/>
    <x v="85"/>
    <s v="Sun"/>
    <s v="Airlines hotel ride"/>
    <s v="JP Nagar"/>
    <s v="Vidhan Soudha"/>
    <s v="Cubbon Park"/>
    <s v="workout"/>
    <x v="0"/>
    <s v="roundtrip"/>
    <s v="1:36"/>
    <n v="35.22"/>
    <x v="123"/>
    <x v="68"/>
    <s v="6(3g,3sil) || 1 attt"/>
    <s v="Live"/>
    <n v="0"/>
    <s v="Airlines Hotel"/>
    <m/>
  </r>
  <r>
    <s v="07/04/2016"/>
    <x v="86"/>
    <s v="Thu"/>
    <s v="Evening Ride"/>
    <s v="Mission Road"/>
    <s v="JP Nagar"/>
    <s v="-"/>
    <s v="commute"/>
    <x v="1"/>
    <s v="oneway"/>
    <s v="0:34"/>
    <n v="10.27"/>
    <x v="124"/>
    <x v="34"/>
    <n v="0"/>
    <s v="Live"/>
    <n v="0"/>
    <s v="-"/>
    <m/>
  </r>
  <r>
    <s v="07/04/2016"/>
    <x v="86"/>
    <s v="Thu"/>
    <s v="Traffic maze"/>
    <s v="JP Nagar"/>
    <s v="Mission Road"/>
    <s v="-"/>
    <s v="commute"/>
    <x v="1"/>
    <s v="oneway"/>
    <s v="0:36"/>
    <n v="10.199999999999999"/>
    <x v="125"/>
    <x v="43"/>
    <n v="0"/>
    <s v="Live"/>
    <n v="0"/>
    <s v="-"/>
    <m/>
  </r>
  <r>
    <s v="05/04/2016"/>
    <x v="87"/>
    <s v="Tue"/>
    <s v="Evening Office Ride"/>
    <s v="Mission Road"/>
    <s v="JP Nagar"/>
    <s v="-"/>
    <s v="commute"/>
    <x v="1"/>
    <s v="oneway"/>
    <s v="0:37"/>
    <n v="11.65"/>
    <x v="96"/>
    <x v="36"/>
    <s v="1bro"/>
    <s v="Live"/>
    <n v="0"/>
    <s v="-"/>
    <m/>
  </r>
  <r>
    <s v="05/04/2016"/>
    <x v="87"/>
    <s v="Tue"/>
    <s v="Morning office ride"/>
    <s v="JP Nagar"/>
    <s v="Mission Road"/>
    <s v="-"/>
    <s v="commute"/>
    <x v="1"/>
    <s v="oneway"/>
    <s v="0:35"/>
    <n v="10.09"/>
    <x v="126"/>
    <x v="43"/>
    <n v="0"/>
    <s v="Live"/>
    <n v="0"/>
    <s v="-"/>
    <m/>
  </r>
  <r>
    <s v="03/04/2016"/>
    <x v="88"/>
    <s v="Sun"/>
    <s v="Sunday morning casual ride"/>
    <s v="JP Nagar"/>
    <s v="Golf Course Junction"/>
    <s v="Cubbon Park"/>
    <s v="workout"/>
    <x v="0"/>
    <s v="roundtrip"/>
    <s v="1:26"/>
    <n v="34.53"/>
    <x v="127"/>
    <x v="69"/>
    <s v="7(6g,1sil) || 2 attt"/>
    <s v="Live"/>
    <n v="0"/>
    <s v="Indian Coffee House"/>
    <m/>
  </r>
  <r>
    <s v="28/03/2016"/>
    <x v="89"/>
    <s v="Mon"/>
    <s v="Evening office ride"/>
    <s v="Mission Road"/>
    <s v="JP Nagar"/>
    <s v="-"/>
    <s v="commute"/>
    <x v="1"/>
    <s v="oneway"/>
    <s v="0:52"/>
    <n v="15.14"/>
    <x v="128"/>
    <x v="70"/>
    <n v="0"/>
    <s v="Live"/>
    <n v="0"/>
    <s v="-"/>
    <m/>
  </r>
  <r>
    <s v="28/03/2016"/>
    <x v="89"/>
    <s v="Mon"/>
    <s v="Morning office ride"/>
    <s v="JP Nagar"/>
    <s v="Mission Road"/>
    <s v="-"/>
    <s v="commute"/>
    <x v="1"/>
    <s v="oneway"/>
    <s v="0:35"/>
    <n v="10.5"/>
    <x v="129"/>
    <x v="8"/>
    <n v="0"/>
    <s v="Later"/>
    <n v="0"/>
    <s v="-"/>
    <m/>
  </r>
  <r>
    <s v="27/03/2016"/>
    <x v="90"/>
    <s v="Sun"/>
    <s v="Centurion 2.0"/>
    <s v="JP Nagar"/>
    <s v="Airport"/>
    <s v="-"/>
    <s v="workout"/>
    <x v="0"/>
    <s v="roundtrip"/>
    <s v="4:42"/>
    <n v="106.51"/>
    <x v="130"/>
    <x v="71"/>
    <s v="28(23g,3sil,3bro)"/>
    <s v="Live"/>
    <n v="0"/>
    <s v="Airport CCD"/>
    <m/>
  </r>
  <r>
    <s v="22/03/2016"/>
    <x v="91"/>
    <s v="Tue"/>
    <s v="Evening office ride"/>
    <s v="Mission Road"/>
    <s v="JP Nagar"/>
    <s v="-"/>
    <s v="commute"/>
    <x v="1"/>
    <s v="oneway"/>
    <s v="0:39"/>
    <n v="10.93"/>
    <x v="131"/>
    <x v="16"/>
    <n v="0"/>
    <s v="Live"/>
    <n v="0"/>
    <s v="-"/>
    <m/>
  </r>
  <r>
    <s v="22/03/2016"/>
    <x v="91"/>
    <s v="Tue"/>
    <s v="Morning Ride"/>
    <s v="JP Nagar"/>
    <s v="Mission Road"/>
    <s v="-"/>
    <s v="commute"/>
    <x v="1"/>
    <s v="oneway"/>
    <s v="0:34"/>
    <n v="10.18"/>
    <x v="132"/>
    <x v="54"/>
    <n v="0"/>
    <s v="Live"/>
    <n v="0"/>
    <s v="-"/>
    <m/>
  </r>
  <r>
    <s v="19/03/2016"/>
    <x v="92"/>
    <s v="Sat"/>
    <s v="Journey to the lab"/>
    <s v="JP Nagar"/>
    <s v="RR Cycles "/>
    <s v="-"/>
    <s v="commute"/>
    <x v="1"/>
    <s v="oneway"/>
    <s v="0:29"/>
    <n v="8.99"/>
    <x v="133"/>
    <x v="72"/>
    <n v="0"/>
    <s v="Live"/>
    <n v="0"/>
    <s v="-"/>
    <m/>
  </r>
  <r>
    <s v="15/03/2016"/>
    <x v="93"/>
    <s v="Tue"/>
    <s v="Evening Rain ride"/>
    <s v="Mission Road"/>
    <s v="JP Nagar"/>
    <s v="-"/>
    <s v="commute"/>
    <x v="1"/>
    <s v="oneway"/>
    <s v="0:44"/>
    <n v="11.22"/>
    <x v="134"/>
    <x v="18"/>
    <n v="0"/>
    <s v="Live"/>
    <n v="0"/>
    <s v="-"/>
    <m/>
  </r>
  <r>
    <s v="15/03/2016"/>
    <x v="93"/>
    <s v="Tue"/>
    <s v="Morning office ride"/>
    <s v="JP Nagar"/>
    <s v="Mission Road"/>
    <s v="-"/>
    <s v="commute"/>
    <x v="1"/>
    <s v="oneway"/>
    <s v="0:33"/>
    <n v="10.71"/>
    <x v="135"/>
    <x v="54"/>
    <n v="0"/>
    <s v="Live"/>
    <n v="0"/>
    <s v="-"/>
    <m/>
  </r>
  <r>
    <s v="13/03/2016"/>
    <x v="94"/>
    <s v="Sun"/>
    <s v="Morning Ride"/>
    <s v="JP Nagar"/>
    <s v="Golf Course Junction"/>
    <s v="Cubbon Park"/>
    <s v="workout"/>
    <x v="0"/>
    <s v="roundtrip"/>
    <s v="1:27"/>
    <n v="33.54"/>
    <x v="136"/>
    <x v="73"/>
    <s v="9(3g,3sil,3bro) || 1 attt, still"/>
    <s v="Live"/>
    <n v="0"/>
    <s v="Indian Coffee House"/>
    <s v="phone dies at pitstop - Indian Coffee House"/>
  </r>
  <r>
    <m/>
    <x v="95"/>
    <m/>
    <m/>
    <m/>
    <m/>
    <m/>
    <m/>
    <x v="2"/>
    <m/>
    <m/>
    <m/>
    <x v="137"/>
    <x v="74"/>
    <m/>
    <m/>
    <m/>
    <m/>
    <m/>
  </r>
  <r>
    <m/>
    <x v="95"/>
    <m/>
    <m/>
    <m/>
    <m/>
    <m/>
    <m/>
    <x v="2"/>
    <m/>
    <m/>
    <m/>
    <x v="137"/>
    <x v="7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8" firstHeaderRow="0" firstDataRow="1" firstDataCol="1"/>
  <pivotFields count="20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 defaultSubtotal="0">
      <items count="3">
        <item x="1"/>
        <item x="0"/>
        <item x="2"/>
      </items>
    </pivotField>
    <pivotField showAll="0"/>
    <pivotField showAll="0"/>
    <pivotField showAll="0"/>
    <pivotField dataField="1" showAll="0">
      <items count="139">
        <item x="91"/>
        <item x="89"/>
        <item x="86"/>
        <item x="83"/>
        <item x="66"/>
        <item x="134"/>
        <item x="60"/>
        <item x="16"/>
        <item x="50"/>
        <item x="55"/>
        <item x="57"/>
        <item x="90"/>
        <item x="116"/>
        <item x="19"/>
        <item x="100"/>
        <item x="70"/>
        <item x="69"/>
        <item x="61"/>
        <item x="131"/>
        <item x="104"/>
        <item x="125"/>
        <item x="75"/>
        <item x="72"/>
        <item x="74"/>
        <item x="80"/>
        <item x="126"/>
        <item x="82"/>
        <item x="128"/>
        <item x="111"/>
        <item x="97"/>
        <item x="21"/>
        <item x="84"/>
        <item x="5"/>
        <item x="109"/>
        <item x="4"/>
        <item x="81"/>
        <item x="87"/>
        <item x="132"/>
        <item x="129"/>
        <item x="3"/>
        <item x="124"/>
        <item x="54"/>
        <item x="37"/>
        <item x="35"/>
        <item x="47"/>
        <item x="52"/>
        <item x="58"/>
        <item x="24"/>
        <item x="133"/>
        <item x="17"/>
        <item x="120"/>
        <item x="71"/>
        <item x="95"/>
        <item x="20"/>
        <item x="18"/>
        <item x="67"/>
        <item x="38"/>
        <item x="53"/>
        <item x="114"/>
        <item x="96"/>
        <item x="108"/>
        <item x="22"/>
        <item x="46"/>
        <item x="105"/>
        <item x="135"/>
        <item x="49"/>
        <item x="6"/>
        <item x="101"/>
        <item x="112"/>
        <item x="121"/>
        <item x="28"/>
        <item x="27"/>
        <item x="26"/>
        <item x="102"/>
        <item x="42"/>
        <item x="39"/>
        <item x="30"/>
        <item x="43"/>
        <item x="48"/>
        <item x="32"/>
        <item x="115"/>
        <item x="65"/>
        <item x="94"/>
        <item x="7"/>
        <item x="76"/>
        <item x="9"/>
        <item x="122"/>
        <item x="40"/>
        <item x="36"/>
        <item x="0"/>
        <item x="12"/>
        <item x="33"/>
        <item x="98"/>
        <item x="31"/>
        <item x="1"/>
        <item x="88"/>
        <item x="25"/>
        <item x="119"/>
        <item x="2"/>
        <item x="123"/>
        <item x="51"/>
        <item x="15"/>
        <item x="44"/>
        <item x="56"/>
        <item x="85"/>
        <item x="78"/>
        <item x="13"/>
        <item x="77"/>
        <item x="103"/>
        <item x="92"/>
        <item x="130"/>
        <item x="63"/>
        <item x="11"/>
        <item x="99"/>
        <item x="45"/>
        <item x="14"/>
        <item x="73"/>
        <item x="107"/>
        <item x="136"/>
        <item x="110"/>
        <item x="106"/>
        <item x="79"/>
        <item x="59"/>
        <item x="23"/>
        <item x="64"/>
        <item x="93"/>
        <item x="34"/>
        <item x="127"/>
        <item x="68"/>
        <item x="62"/>
        <item x="10"/>
        <item x="118"/>
        <item x="113"/>
        <item x="8"/>
        <item x="29"/>
        <item x="41"/>
        <item x="117"/>
        <item x="137"/>
        <item t="default"/>
      </items>
    </pivotField>
    <pivotField dataField="1" showAll="0">
      <items count="76">
        <item x="35"/>
        <item x="41"/>
        <item x="54"/>
        <item x="43"/>
        <item x="50"/>
        <item x="72"/>
        <item x="39"/>
        <item x="37"/>
        <item x="30"/>
        <item x="24"/>
        <item x="27"/>
        <item x="34"/>
        <item x="42"/>
        <item x="49"/>
        <item x="36"/>
        <item x="48"/>
        <item x="33"/>
        <item x="18"/>
        <item x="16"/>
        <item x="67"/>
        <item x="26"/>
        <item x="20"/>
        <item x="22"/>
        <item x="28"/>
        <item x="17"/>
        <item x="70"/>
        <item x="19"/>
        <item x="21"/>
        <item x="5"/>
        <item x="4"/>
        <item x="53"/>
        <item x="55"/>
        <item x="31"/>
        <item x="63"/>
        <item x="60"/>
        <item x="69"/>
        <item x="65"/>
        <item x="46"/>
        <item x="64"/>
        <item x="57"/>
        <item x="68"/>
        <item x="73"/>
        <item x="38"/>
        <item x="25"/>
        <item x="62"/>
        <item x="15"/>
        <item x="66"/>
        <item x="52"/>
        <item x="58"/>
        <item x="61"/>
        <item x="32"/>
        <item x="29"/>
        <item x="40"/>
        <item x="59"/>
        <item x="10"/>
        <item x="51"/>
        <item x="11"/>
        <item x="23"/>
        <item x="3"/>
        <item x="6"/>
        <item x="14"/>
        <item x="7"/>
        <item x="12"/>
        <item x="2"/>
        <item x="0"/>
        <item x="44"/>
        <item x="47"/>
        <item x="71"/>
        <item x="13"/>
        <item x="9"/>
        <item x="45"/>
        <item x="1"/>
        <item x="56"/>
        <item x="8"/>
        <item x="74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5">
        <item h="1" x="0"/>
        <item x="1"/>
        <item x="2"/>
        <item x="3"/>
        <item x="4"/>
      </items>
    </pivotField>
  </pivotFields>
  <rowFields count="2">
    <field x="19"/>
    <field x="1"/>
  </rowFields>
  <rowItems count="25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3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ide_type" fld="7" subtotal="count" baseField="0" baseItem="0"/>
    <dataField name="Sum of workout_count" fld="8" baseField="0" baseItem="0"/>
    <dataField name="Sum of elevation(m)" fld="13" baseField="0" baseItem="0"/>
    <dataField name="Average of speed(kmph)" fld="12" subtotal="average" baseField="0" baseItem="0"/>
  </dataFields>
  <formats count="6">
    <format dxfId="11">
      <pivotArea collapsedLevelsAreSubtotals="1" fieldPosition="0">
        <references count="3">
          <reference field="4294967294" count="1" selected="0">
            <x v="3"/>
          </reference>
          <reference field="1" count="9">
            <x v="3"/>
            <x v="4"/>
            <x v="5"/>
            <x v="6"/>
            <x v="7"/>
            <x v="8"/>
            <x v="9"/>
            <x v="10"/>
            <x v="11"/>
          </reference>
          <reference field="19" count="1" selected="0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3"/>
          </reference>
          <reference field="19" count="1">
            <x v="2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3"/>
          </reference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2"/>
          </reference>
          <reference field="19" count="1" selected="0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3"/>
          </reference>
          <reference field="19" count="1">
            <x v="3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3"/>
          </reference>
          <reference field="1" count="1">
            <x v="1"/>
          </reference>
          <reference field="19" count="1" selected="0">
            <x v="3"/>
          </reference>
        </references>
      </pivotArea>
    </format>
    <format dxfId="1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topLeftCell="F1" zoomScale="111" workbookViewId="0">
      <selection activeCell="H29" sqref="H29"/>
    </sheetView>
  </sheetViews>
  <sheetFormatPr baseColWidth="10" defaultRowHeight="13" x14ac:dyDescent="0.15"/>
  <cols>
    <col min="1" max="1" width="11.1640625" style="53" customWidth="1"/>
    <col min="2" max="2" width="9.1640625" style="53" customWidth="1"/>
    <col min="3" max="3" width="8.1640625" customWidth="1"/>
    <col min="4" max="4" width="31.83203125" customWidth="1"/>
    <col min="5" max="5" width="16.1640625" customWidth="1"/>
    <col min="6" max="6" width="17.33203125" customWidth="1"/>
    <col min="7" max="7" width="24.33203125" customWidth="1"/>
    <col min="8" max="8" width="11" customWidth="1"/>
    <col min="9" max="9" width="14" customWidth="1"/>
    <col min="10" max="10" width="12.5" customWidth="1"/>
    <col min="11" max="11" width="12.33203125" customWidth="1"/>
    <col min="12" max="12" width="13.33203125" customWidth="1"/>
    <col min="13" max="13" width="12.5" customWidth="1"/>
    <col min="14" max="14" width="12.83203125" customWidth="1"/>
    <col min="15" max="15" width="20.6640625" customWidth="1"/>
    <col min="16" max="16" width="11.83203125" customWidth="1"/>
    <col min="17" max="17" width="7.83203125" customWidth="1"/>
    <col min="18" max="18" width="24.83203125" customWidth="1"/>
    <col min="19" max="19" width="35.6640625" customWidth="1"/>
  </cols>
  <sheetData>
    <row r="1" spans="1:19" ht="15" x14ac:dyDescent="0.15">
      <c r="A1" s="52" t="s">
        <v>71</v>
      </c>
      <c r="B1" s="52" t="s">
        <v>397</v>
      </c>
      <c r="C1" s="12" t="s">
        <v>131</v>
      </c>
      <c r="D1" s="12" t="s">
        <v>72</v>
      </c>
      <c r="E1" s="12" t="s">
        <v>128</v>
      </c>
      <c r="F1" s="12" t="s">
        <v>268</v>
      </c>
      <c r="G1" s="12" t="s">
        <v>270</v>
      </c>
      <c r="H1" s="12" t="s">
        <v>129</v>
      </c>
      <c r="I1" s="12" t="s">
        <v>415</v>
      </c>
      <c r="J1" s="13" t="s">
        <v>130</v>
      </c>
      <c r="K1" s="12" t="s">
        <v>269</v>
      </c>
      <c r="L1" s="12" t="s">
        <v>187</v>
      </c>
      <c r="M1" s="12" t="s">
        <v>188</v>
      </c>
      <c r="N1" s="12" t="s">
        <v>314</v>
      </c>
      <c r="O1" s="13" t="s">
        <v>70</v>
      </c>
      <c r="P1" s="13" t="s">
        <v>133</v>
      </c>
      <c r="Q1" s="14" t="s">
        <v>132</v>
      </c>
      <c r="R1" s="13" t="s">
        <v>68</v>
      </c>
      <c r="S1" s="13" t="s">
        <v>69</v>
      </c>
    </row>
    <row r="2" spans="1:19" x14ac:dyDescent="0.15">
      <c r="A2" s="50" t="s">
        <v>196</v>
      </c>
      <c r="B2" s="50">
        <v>41658</v>
      </c>
      <c r="C2" s="10" t="s">
        <v>189</v>
      </c>
      <c r="D2" s="10" t="s">
        <v>83</v>
      </c>
      <c r="E2" s="8" t="s">
        <v>49</v>
      </c>
      <c r="F2" s="8" t="s">
        <v>37</v>
      </c>
      <c r="G2" s="24" t="s">
        <v>5</v>
      </c>
      <c r="H2" s="10" t="s">
        <v>322</v>
      </c>
      <c r="I2" s="10">
        <f>IF(H2="workout",1,0)</f>
        <v>1</v>
      </c>
      <c r="J2" s="8" t="s">
        <v>0</v>
      </c>
      <c r="K2" s="11" t="s">
        <v>74</v>
      </c>
      <c r="L2" s="11">
        <v>74.319999999999993</v>
      </c>
      <c r="M2" s="21">
        <v>21.335885167464113</v>
      </c>
      <c r="N2" s="35">
        <v>605</v>
      </c>
      <c r="O2" s="25" t="s">
        <v>278</v>
      </c>
      <c r="P2" s="8" t="s">
        <v>3</v>
      </c>
      <c r="Q2" s="9">
        <v>4</v>
      </c>
      <c r="R2" s="8" t="s">
        <v>4</v>
      </c>
      <c r="S2" s="29" t="s">
        <v>66</v>
      </c>
    </row>
    <row r="3" spans="1:19" x14ac:dyDescent="0.15">
      <c r="A3" s="50" t="s">
        <v>197</v>
      </c>
      <c r="B3" s="50">
        <v>41652</v>
      </c>
      <c r="C3" s="10" t="s">
        <v>190</v>
      </c>
      <c r="D3" s="10" t="s">
        <v>84</v>
      </c>
      <c r="E3" s="2" t="s">
        <v>49</v>
      </c>
      <c r="F3" s="1" t="s">
        <v>50</v>
      </c>
      <c r="G3" s="24" t="s">
        <v>5</v>
      </c>
      <c r="H3" s="10" t="s">
        <v>322</v>
      </c>
      <c r="I3" s="10">
        <f t="shared" ref="I3:I66" si="0">IF(H3="workout",1,0)</f>
        <v>1</v>
      </c>
      <c r="J3" s="1" t="s">
        <v>0</v>
      </c>
      <c r="K3" s="11" t="s">
        <v>76</v>
      </c>
      <c r="L3" s="11">
        <v>104.11</v>
      </c>
      <c r="M3" s="21">
        <v>21.765156794425089</v>
      </c>
      <c r="N3" s="35">
        <v>789</v>
      </c>
      <c r="O3" s="26" t="s">
        <v>295</v>
      </c>
      <c r="P3" s="1" t="s">
        <v>3</v>
      </c>
      <c r="Q3" s="5">
        <v>2</v>
      </c>
      <c r="R3" s="1" t="s">
        <v>1</v>
      </c>
      <c r="S3" s="30" t="s">
        <v>2</v>
      </c>
    </row>
    <row r="4" spans="1:19" x14ac:dyDescent="0.15">
      <c r="A4" s="50" t="s">
        <v>198</v>
      </c>
      <c r="B4" s="50">
        <v>41648</v>
      </c>
      <c r="C4" s="10" t="s">
        <v>191</v>
      </c>
      <c r="D4" s="10" t="s">
        <v>83</v>
      </c>
      <c r="E4" s="4" t="s">
        <v>49</v>
      </c>
      <c r="F4" s="3" t="s">
        <v>37</v>
      </c>
      <c r="G4" s="24" t="s">
        <v>5</v>
      </c>
      <c r="H4" s="10" t="s">
        <v>322</v>
      </c>
      <c r="I4" s="10">
        <f t="shared" si="0"/>
        <v>1</v>
      </c>
      <c r="J4" s="3" t="s">
        <v>0</v>
      </c>
      <c r="K4" s="11" t="s">
        <v>77</v>
      </c>
      <c r="L4" s="11">
        <v>74.08</v>
      </c>
      <c r="M4" s="21">
        <v>21.895566502463055</v>
      </c>
      <c r="N4" s="35">
        <v>571</v>
      </c>
      <c r="O4" s="27" t="s">
        <v>296</v>
      </c>
      <c r="P4" s="3" t="s">
        <v>3</v>
      </c>
      <c r="Q4" s="6">
        <v>1</v>
      </c>
      <c r="R4" s="3" t="s">
        <v>4</v>
      </c>
      <c r="S4" s="31" t="s">
        <v>5</v>
      </c>
    </row>
    <row r="5" spans="1:19" x14ac:dyDescent="0.15">
      <c r="A5" s="50" t="s">
        <v>199</v>
      </c>
      <c r="B5" s="50">
        <v>41645</v>
      </c>
      <c r="C5" s="10" t="s">
        <v>190</v>
      </c>
      <c r="D5" s="10" t="s">
        <v>85</v>
      </c>
      <c r="E5" s="4" t="s">
        <v>49</v>
      </c>
      <c r="F5" s="3" t="s">
        <v>51</v>
      </c>
      <c r="G5" s="24" t="s">
        <v>5</v>
      </c>
      <c r="H5" s="10" t="s">
        <v>322</v>
      </c>
      <c r="I5" s="10">
        <f t="shared" si="0"/>
        <v>1</v>
      </c>
      <c r="J5" s="3" t="s">
        <v>0</v>
      </c>
      <c r="K5" s="11" t="s">
        <v>78</v>
      </c>
      <c r="L5" s="11">
        <v>45.73</v>
      </c>
      <c r="M5" s="21">
        <v>18.051315789473684</v>
      </c>
      <c r="N5" s="35">
        <v>383</v>
      </c>
      <c r="O5" s="27" t="s">
        <v>297</v>
      </c>
      <c r="P5" s="3" t="s">
        <v>3</v>
      </c>
      <c r="Q5" s="6">
        <v>7</v>
      </c>
      <c r="R5" s="3" t="s">
        <v>5</v>
      </c>
      <c r="S5" s="31" t="s">
        <v>60</v>
      </c>
    </row>
    <row r="6" spans="1:19" x14ac:dyDescent="0.15">
      <c r="A6" s="50" t="s">
        <v>200</v>
      </c>
      <c r="B6" s="50">
        <v>41644</v>
      </c>
      <c r="C6" s="10" t="s">
        <v>189</v>
      </c>
      <c r="D6" s="10" t="s">
        <v>324</v>
      </c>
      <c r="E6" s="4" t="s">
        <v>52</v>
      </c>
      <c r="F6" s="3" t="s">
        <v>49</v>
      </c>
      <c r="G6" s="24" t="s">
        <v>5</v>
      </c>
      <c r="H6" s="10" t="s">
        <v>323</v>
      </c>
      <c r="I6" s="10">
        <f t="shared" si="0"/>
        <v>0</v>
      </c>
      <c r="J6" s="3" t="s">
        <v>57</v>
      </c>
      <c r="K6" s="11" t="s">
        <v>79</v>
      </c>
      <c r="L6" s="11">
        <v>13.65</v>
      </c>
      <c r="M6" s="21">
        <v>17.804347826086957</v>
      </c>
      <c r="N6" s="35">
        <v>140</v>
      </c>
      <c r="O6" s="27" t="s">
        <v>277</v>
      </c>
      <c r="P6" s="3" t="s">
        <v>3</v>
      </c>
      <c r="Q6" s="7">
        <v>3</v>
      </c>
      <c r="R6" s="3" t="s">
        <v>5</v>
      </c>
      <c r="S6" s="31" t="s">
        <v>67</v>
      </c>
    </row>
    <row r="7" spans="1:19" x14ac:dyDescent="0.15">
      <c r="A7" s="50" t="s">
        <v>201</v>
      </c>
      <c r="B7" s="50">
        <v>41637</v>
      </c>
      <c r="C7" s="10" t="s">
        <v>189</v>
      </c>
      <c r="D7" s="10" t="s">
        <v>86</v>
      </c>
      <c r="E7" s="4" t="s">
        <v>49</v>
      </c>
      <c r="F7" s="3" t="s">
        <v>52</v>
      </c>
      <c r="G7" s="24" t="s">
        <v>5</v>
      </c>
      <c r="H7" s="10" t="s">
        <v>323</v>
      </c>
      <c r="I7" s="10">
        <f t="shared" si="0"/>
        <v>0</v>
      </c>
      <c r="J7" s="3" t="s">
        <v>57</v>
      </c>
      <c r="K7" s="11" t="s">
        <v>75</v>
      </c>
      <c r="L7" s="11">
        <v>11.18</v>
      </c>
      <c r="M7" s="21">
        <v>17.652631578947368</v>
      </c>
      <c r="N7" s="35">
        <v>118</v>
      </c>
      <c r="O7" s="27" t="s">
        <v>275</v>
      </c>
      <c r="P7" s="3" t="s">
        <v>3</v>
      </c>
      <c r="Q7" s="7">
        <v>2</v>
      </c>
      <c r="R7" s="3" t="s">
        <v>5</v>
      </c>
      <c r="S7" s="31" t="s">
        <v>67</v>
      </c>
    </row>
    <row r="8" spans="1:19" x14ac:dyDescent="0.15">
      <c r="A8" s="50" t="s">
        <v>202</v>
      </c>
      <c r="B8" s="50">
        <v>41636</v>
      </c>
      <c r="C8" s="10" t="s">
        <v>192</v>
      </c>
      <c r="D8" s="10" t="s">
        <v>6</v>
      </c>
      <c r="E8" s="4" t="s">
        <v>49</v>
      </c>
      <c r="F8" s="3" t="s">
        <v>35</v>
      </c>
      <c r="G8" s="24" t="s">
        <v>5</v>
      </c>
      <c r="H8" s="10" t="s">
        <v>322</v>
      </c>
      <c r="I8" s="10">
        <f t="shared" si="0"/>
        <v>1</v>
      </c>
      <c r="J8" s="3" t="s">
        <v>0</v>
      </c>
      <c r="K8" s="11" t="s">
        <v>80</v>
      </c>
      <c r="L8" s="11">
        <v>37.39</v>
      </c>
      <c r="M8" s="21">
        <v>19.507826086956523</v>
      </c>
      <c r="N8" s="35">
        <v>385</v>
      </c>
      <c r="O8" s="27">
        <v>0</v>
      </c>
      <c r="P8" s="3" t="s">
        <v>3</v>
      </c>
      <c r="Q8" s="6">
        <v>6</v>
      </c>
      <c r="R8" s="3" t="s">
        <v>5</v>
      </c>
      <c r="S8" s="31" t="s">
        <v>305</v>
      </c>
    </row>
    <row r="9" spans="1:19" x14ac:dyDescent="0.15">
      <c r="A9" s="50" t="s">
        <v>203</v>
      </c>
      <c r="B9" s="50">
        <v>41553</v>
      </c>
      <c r="C9" s="10" t="s">
        <v>189</v>
      </c>
      <c r="D9" s="10" t="s">
        <v>7</v>
      </c>
      <c r="E9" s="4" t="s">
        <v>49</v>
      </c>
      <c r="F9" s="3" t="s">
        <v>35</v>
      </c>
      <c r="G9" s="24" t="s">
        <v>5</v>
      </c>
      <c r="H9" s="10" t="s">
        <v>322</v>
      </c>
      <c r="I9" s="10">
        <f t="shared" si="0"/>
        <v>1</v>
      </c>
      <c r="J9" s="3" t="s">
        <v>0</v>
      </c>
      <c r="K9" s="11" t="s">
        <v>80</v>
      </c>
      <c r="L9" s="11">
        <v>39.61</v>
      </c>
      <c r="M9" s="21">
        <v>20.666086956521742</v>
      </c>
      <c r="N9" s="35">
        <v>422</v>
      </c>
      <c r="O9" s="27" t="s">
        <v>298</v>
      </c>
      <c r="P9" s="3" t="s">
        <v>3</v>
      </c>
      <c r="Q9" s="7"/>
      <c r="R9" s="3" t="s">
        <v>8</v>
      </c>
      <c r="S9" s="31" t="s">
        <v>5</v>
      </c>
    </row>
    <row r="10" spans="1:19" x14ac:dyDescent="0.15">
      <c r="A10" s="50" t="s">
        <v>204</v>
      </c>
      <c r="B10" s="50">
        <v>41535</v>
      </c>
      <c r="C10" s="10" t="s">
        <v>193</v>
      </c>
      <c r="D10" s="10" t="s">
        <v>9</v>
      </c>
      <c r="E10" s="4" t="s">
        <v>49</v>
      </c>
      <c r="F10" s="3" t="s">
        <v>35</v>
      </c>
      <c r="G10" s="24" t="s">
        <v>5</v>
      </c>
      <c r="H10" s="10" t="s">
        <v>322</v>
      </c>
      <c r="I10" s="10">
        <f t="shared" si="0"/>
        <v>1</v>
      </c>
      <c r="J10" s="3" t="s">
        <v>0</v>
      </c>
      <c r="K10" s="11" t="s">
        <v>81</v>
      </c>
      <c r="L10" s="11">
        <v>40</v>
      </c>
      <c r="M10" s="21">
        <v>25.263157894736839</v>
      </c>
      <c r="N10" s="35" t="s">
        <v>5</v>
      </c>
      <c r="O10" s="27">
        <v>0</v>
      </c>
      <c r="P10" s="3" t="s">
        <v>10</v>
      </c>
      <c r="Q10" s="6">
        <v>1</v>
      </c>
      <c r="R10" s="3" t="s">
        <v>8</v>
      </c>
      <c r="S10" s="31" t="s">
        <v>5</v>
      </c>
    </row>
    <row r="11" spans="1:19" x14ac:dyDescent="0.15">
      <c r="A11" s="50" t="s">
        <v>205</v>
      </c>
      <c r="B11" s="50">
        <v>41519</v>
      </c>
      <c r="C11" s="10" t="s">
        <v>190</v>
      </c>
      <c r="D11" s="10" t="s">
        <v>11</v>
      </c>
      <c r="E11" s="4" t="s">
        <v>49</v>
      </c>
      <c r="F11" s="3" t="s">
        <v>50</v>
      </c>
      <c r="G11" s="24" t="s">
        <v>5</v>
      </c>
      <c r="H11" s="10" t="s">
        <v>322</v>
      </c>
      <c r="I11" s="10">
        <f t="shared" si="0"/>
        <v>1</v>
      </c>
      <c r="J11" s="3" t="s">
        <v>0</v>
      </c>
      <c r="K11" s="11" t="s">
        <v>82</v>
      </c>
      <c r="L11" s="11">
        <v>96.64</v>
      </c>
      <c r="M11" s="21">
        <v>20.708571428571428</v>
      </c>
      <c r="N11" s="35">
        <v>740</v>
      </c>
      <c r="O11" s="27" t="s">
        <v>299</v>
      </c>
      <c r="P11" s="3" t="s">
        <v>3</v>
      </c>
      <c r="Q11" s="6">
        <v>3</v>
      </c>
      <c r="R11" s="3" t="s">
        <v>12</v>
      </c>
      <c r="S11" s="31" t="s">
        <v>306</v>
      </c>
    </row>
    <row r="12" spans="1:19" x14ac:dyDescent="0.15">
      <c r="A12" s="50" t="s">
        <v>206</v>
      </c>
      <c r="B12" s="50">
        <v>41508</v>
      </c>
      <c r="C12" s="10" t="s">
        <v>191</v>
      </c>
      <c r="D12" s="10" t="s">
        <v>87</v>
      </c>
      <c r="E12" s="4" t="s">
        <v>49</v>
      </c>
      <c r="F12" s="3" t="s">
        <v>46</v>
      </c>
      <c r="G12" s="24" t="s">
        <v>5</v>
      </c>
      <c r="H12" s="10" t="s">
        <v>322</v>
      </c>
      <c r="I12" s="10">
        <f t="shared" si="0"/>
        <v>1</v>
      </c>
      <c r="J12" s="3" t="s">
        <v>0</v>
      </c>
      <c r="K12" s="11" t="s">
        <v>134</v>
      </c>
      <c r="L12" s="11">
        <v>32.33</v>
      </c>
      <c r="M12" s="21">
        <v>24.554430379746833</v>
      </c>
      <c r="N12" s="35">
        <v>321</v>
      </c>
      <c r="O12" s="27" t="s">
        <v>300</v>
      </c>
      <c r="P12" s="3" t="s">
        <v>3</v>
      </c>
      <c r="Q12" s="6">
        <v>0</v>
      </c>
      <c r="R12" s="3" t="s">
        <v>8</v>
      </c>
      <c r="S12" s="31" t="s">
        <v>5</v>
      </c>
    </row>
    <row r="13" spans="1:19" x14ac:dyDescent="0.15">
      <c r="A13" s="50" t="s">
        <v>207</v>
      </c>
      <c r="B13" s="50">
        <v>41494</v>
      </c>
      <c r="C13" s="10" t="s">
        <v>191</v>
      </c>
      <c r="D13" s="10" t="s">
        <v>9</v>
      </c>
      <c r="E13" s="4" t="s">
        <v>49</v>
      </c>
      <c r="F13" s="3" t="s">
        <v>35</v>
      </c>
      <c r="G13" s="24" t="s">
        <v>318</v>
      </c>
      <c r="H13" s="10" t="s">
        <v>322</v>
      </c>
      <c r="I13" s="10">
        <f t="shared" si="0"/>
        <v>1</v>
      </c>
      <c r="J13" s="3" t="s">
        <v>0</v>
      </c>
      <c r="K13" s="11" t="s">
        <v>135</v>
      </c>
      <c r="L13" s="11">
        <v>36.409999999999997</v>
      </c>
      <c r="M13" s="21">
        <v>22.756249999999998</v>
      </c>
      <c r="N13" s="35">
        <v>359</v>
      </c>
      <c r="O13" s="27" t="s">
        <v>301</v>
      </c>
      <c r="P13" s="3"/>
      <c r="Q13" s="6">
        <v>3</v>
      </c>
      <c r="R13" s="3" t="s">
        <v>5</v>
      </c>
      <c r="S13" s="31"/>
    </row>
    <row r="14" spans="1:19" x14ac:dyDescent="0.15">
      <c r="A14" s="54" t="s">
        <v>208</v>
      </c>
      <c r="B14" s="50">
        <v>41490</v>
      </c>
      <c r="C14" s="15" t="s">
        <v>189</v>
      </c>
      <c r="D14" s="15" t="s">
        <v>13</v>
      </c>
      <c r="E14" s="17" t="s">
        <v>49</v>
      </c>
      <c r="F14" s="16" t="s">
        <v>35</v>
      </c>
      <c r="G14" s="39" t="s">
        <v>315</v>
      </c>
      <c r="H14" s="15" t="s">
        <v>322</v>
      </c>
      <c r="I14" s="10">
        <f t="shared" si="0"/>
        <v>1</v>
      </c>
      <c r="J14" s="16" t="s">
        <v>0</v>
      </c>
      <c r="K14" s="20" t="s">
        <v>136</v>
      </c>
      <c r="L14" s="20">
        <v>47.05</v>
      </c>
      <c r="M14" s="38">
        <v>21.386363636363633</v>
      </c>
      <c r="N14" s="37">
        <v>489</v>
      </c>
      <c r="O14" s="28" t="s">
        <v>302</v>
      </c>
      <c r="P14" s="16" t="s">
        <v>3</v>
      </c>
      <c r="Q14" s="18">
        <v>3</v>
      </c>
      <c r="R14" s="16" t="s">
        <v>8</v>
      </c>
      <c r="S14" s="34" t="s">
        <v>5</v>
      </c>
    </row>
    <row r="15" spans="1:19" x14ac:dyDescent="0.15">
      <c r="A15" s="50" t="s">
        <v>209</v>
      </c>
      <c r="B15" s="50">
        <v>41483</v>
      </c>
      <c r="C15" s="10" t="s">
        <v>189</v>
      </c>
      <c r="D15" s="10" t="s">
        <v>14</v>
      </c>
      <c r="E15" s="4" t="s">
        <v>49</v>
      </c>
      <c r="F15" s="3" t="s">
        <v>35</v>
      </c>
      <c r="G15" s="24" t="s">
        <v>319</v>
      </c>
      <c r="H15" s="10" t="s">
        <v>322</v>
      </c>
      <c r="I15" s="10">
        <f t="shared" si="0"/>
        <v>1</v>
      </c>
      <c r="J15" s="3" t="s">
        <v>0</v>
      </c>
      <c r="K15" s="11" t="s">
        <v>137</v>
      </c>
      <c r="L15" s="11">
        <v>54.95</v>
      </c>
      <c r="M15" s="21">
        <v>22.428571428571427</v>
      </c>
      <c r="N15" s="35">
        <v>698</v>
      </c>
      <c r="O15" s="27" t="s">
        <v>276</v>
      </c>
      <c r="P15" s="3" t="s">
        <v>3</v>
      </c>
      <c r="Q15" s="6">
        <v>4</v>
      </c>
      <c r="R15" s="3" t="s">
        <v>8</v>
      </c>
      <c r="S15" s="31" t="s">
        <v>5</v>
      </c>
    </row>
    <row r="16" spans="1:19" x14ac:dyDescent="0.15">
      <c r="A16" s="50" t="s">
        <v>210</v>
      </c>
      <c r="B16" s="50">
        <v>41479</v>
      </c>
      <c r="C16" s="10" t="s">
        <v>193</v>
      </c>
      <c r="D16" s="10" t="s">
        <v>88</v>
      </c>
      <c r="E16" s="4" t="s">
        <v>49</v>
      </c>
      <c r="F16" s="3" t="s">
        <v>35</v>
      </c>
      <c r="G16" s="24" t="s">
        <v>5</v>
      </c>
      <c r="H16" s="10" t="s">
        <v>322</v>
      </c>
      <c r="I16" s="10">
        <f t="shared" si="0"/>
        <v>1</v>
      </c>
      <c r="J16" s="3" t="s">
        <v>0</v>
      </c>
      <c r="K16" s="11" t="s">
        <v>138</v>
      </c>
      <c r="L16" s="11">
        <v>38.99</v>
      </c>
      <c r="M16" s="21">
        <v>22.935294117647061</v>
      </c>
      <c r="N16" s="35">
        <v>398</v>
      </c>
      <c r="O16" s="27" t="s">
        <v>303</v>
      </c>
      <c r="P16" s="3" t="s">
        <v>3</v>
      </c>
      <c r="Q16" s="6">
        <v>5</v>
      </c>
      <c r="R16" s="3" t="s">
        <v>8</v>
      </c>
      <c r="S16" s="31" t="s">
        <v>307</v>
      </c>
    </row>
    <row r="17" spans="1:19" x14ac:dyDescent="0.15">
      <c r="A17" s="50" t="s">
        <v>211</v>
      </c>
      <c r="B17" s="50">
        <v>41470</v>
      </c>
      <c r="C17" s="10" t="s">
        <v>190</v>
      </c>
      <c r="D17" s="10" t="s">
        <v>89</v>
      </c>
      <c r="E17" s="4" t="s">
        <v>29</v>
      </c>
      <c r="F17" s="3" t="s">
        <v>49</v>
      </c>
      <c r="G17" s="24" t="s">
        <v>5</v>
      </c>
      <c r="H17" s="10" t="s">
        <v>323</v>
      </c>
      <c r="I17" s="10">
        <f t="shared" si="0"/>
        <v>0</v>
      </c>
      <c r="J17" s="3" t="s">
        <v>57</v>
      </c>
      <c r="K17" s="11" t="s">
        <v>139</v>
      </c>
      <c r="L17" s="11">
        <v>26.56</v>
      </c>
      <c r="M17" s="21">
        <v>22.133333333333333</v>
      </c>
      <c r="N17" s="35">
        <v>236</v>
      </c>
      <c r="O17" s="27" t="s">
        <v>276</v>
      </c>
      <c r="P17" s="3" t="s">
        <v>3</v>
      </c>
      <c r="Q17" s="6">
        <v>5</v>
      </c>
      <c r="R17" s="3" t="s">
        <v>5</v>
      </c>
      <c r="S17" s="31" t="s">
        <v>73</v>
      </c>
    </row>
    <row r="18" spans="1:19" x14ac:dyDescent="0.15">
      <c r="A18" s="50" t="s">
        <v>212</v>
      </c>
      <c r="B18" s="50">
        <v>41450</v>
      </c>
      <c r="C18" s="10" t="s">
        <v>194</v>
      </c>
      <c r="D18" s="10" t="s">
        <v>90</v>
      </c>
      <c r="E18" s="4" t="s">
        <v>29</v>
      </c>
      <c r="F18" s="3" t="s">
        <v>53</v>
      </c>
      <c r="G18" s="24" t="s">
        <v>5</v>
      </c>
      <c r="H18" s="10" t="s">
        <v>127</v>
      </c>
      <c r="I18" s="10">
        <f t="shared" si="0"/>
        <v>0</v>
      </c>
      <c r="J18" s="3" t="s">
        <v>57</v>
      </c>
      <c r="K18" s="11" t="s">
        <v>140</v>
      </c>
      <c r="L18" s="11">
        <v>11.62</v>
      </c>
      <c r="M18" s="21">
        <v>15.493333333333332</v>
      </c>
      <c r="N18" s="35">
        <v>79</v>
      </c>
      <c r="O18" s="27" t="s">
        <v>304</v>
      </c>
      <c r="P18" s="3" t="s">
        <v>3</v>
      </c>
      <c r="Q18" s="6">
        <v>5</v>
      </c>
      <c r="R18" s="3" t="s">
        <v>15</v>
      </c>
      <c r="S18" s="31" t="s">
        <v>60</v>
      </c>
    </row>
    <row r="19" spans="1:19" x14ac:dyDescent="0.15">
      <c r="A19" s="50" t="s">
        <v>213</v>
      </c>
      <c r="B19" s="50">
        <v>41444</v>
      </c>
      <c r="C19" s="10" t="s">
        <v>193</v>
      </c>
      <c r="D19" s="10" t="s">
        <v>91</v>
      </c>
      <c r="E19" s="4" t="s">
        <v>30</v>
      </c>
      <c r="F19" s="3" t="s">
        <v>29</v>
      </c>
      <c r="G19" s="24" t="s">
        <v>5</v>
      </c>
      <c r="H19" s="10" t="s">
        <v>126</v>
      </c>
      <c r="I19" s="10">
        <f t="shared" si="0"/>
        <v>0</v>
      </c>
      <c r="J19" s="3" t="s">
        <v>57</v>
      </c>
      <c r="K19" s="11" t="s">
        <v>141</v>
      </c>
      <c r="L19" s="11">
        <v>13.05</v>
      </c>
      <c r="M19" s="21">
        <v>18.642857142857146</v>
      </c>
      <c r="N19" s="35">
        <v>92</v>
      </c>
      <c r="O19" s="27">
        <v>0</v>
      </c>
      <c r="P19" s="3" t="s">
        <v>3</v>
      </c>
      <c r="Q19" s="6">
        <v>4</v>
      </c>
      <c r="R19" s="3" t="s">
        <v>5</v>
      </c>
      <c r="S19" s="31" t="s">
        <v>5</v>
      </c>
    </row>
    <row r="20" spans="1:19" x14ac:dyDescent="0.15">
      <c r="A20" s="50" t="s">
        <v>213</v>
      </c>
      <c r="B20" s="50">
        <v>41444</v>
      </c>
      <c r="C20" s="10" t="s">
        <v>193</v>
      </c>
      <c r="D20" s="10" t="s">
        <v>17</v>
      </c>
      <c r="E20" s="4" t="s">
        <v>29</v>
      </c>
      <c r="F20" s="3" t="s">
        <v>30</v>
      </c>
      <c r="G20" s="24" t="s">
        <v>5</v>
      </c>
      <c r="H20" s="10" t="s">
        <v>126</v>
      </c>
      <c r="I20" s="10">
        <f t="shared" si="0"/>
        <v>0</v>
      </c>
      <c r="J20" s="3" t="s">
        <v>57</v>
      </c>
      <c r="K20" s="11" t="s">
        <v>75</v>
      </c>
      <c r="L20" s="11">
        <v>11.9</v>
      </c>
      <c r="M20" s="21">
        <v>18.789473684210527</v>
      </c>
      <c r="N20" s="35">
        <v>78</v>
      </c>
      <c r="O20" s="27">
        <v>0</v>
      </c>
      <c r="P20" s="3" t="s">
        <v>3</v>
      </c>
      <c r="Q20" s="6">
        <v>2</v>
      </c>
      <c r="R20" s="3" t="s">
        <v>5</v>
      </c>
      <c r="S20" s="31" t="s">
        <v>5</v>
      </c>
    </row>
    <row r="21" spans="1:19" x14ac:dyDescent="0.15">
      <c r="A21" s="50" t="s">
        <v>214</v>
      </c>
      <c r="B21" s="50">
        <v>41432</v>
      </c>
      <c r="C21" s="10" t="s">
        <v>195</v>
      </c>
      <c r="D21" s="10" t="s">
        <v>16</v>
      </c>
      <c r="E21" s="4" t="s">
        <v>30</v>
      </c>
      <c r="F21" s="3" t="s">
        <v>29</v>
      </c>
      <c r="G21" s="24" t="s">
        <v>5</v>
      </c>
      <c r="H21" s="10" t="s">
        <v>126</v>
      </c>
      <c r="I21" s="10">
        <f t="shared" si="0"/>
        <v>0</v>
      </c>
      <c r="J21" s="3" t="s">
        <v>57</v>
      </c>
      <c r="K21" s="11" t="s">
        <v>164</v>
      </c>
      <c r="L21" s="11">
        <v>12.9</v>
      </c>
      <c r="M21" s="21">
        <v>16.125</v>
      </c>
      <c r="N21" s="35">
        <v>102</v>
      </c>
      <c r="O21" s="27">
        <v>0</v>
      </c>
      <c r="P21" s="3" t="s">
        <v>3</v>
      </c>
      <c r="Q21" s="6">
        <v>1</v>
      </c>
      <c r="R21" s="3" t="s">
        <v>5</v>
      </c>
      <c r="S21" s="31" t="s">
        <v>5</v>
      </c>
    </row>
    <row r="22" spans="1:19" x14ac:dyDescent="0.15">
      <c r="A22" s="50" t="s">
        <v>214</v>
      </c>
      <c r="B22" s="50">
        <v>41432</v>
      </c>
      <c r="C22" s="10" t="s">
        <v>195</v>
      </c>
      <c r="D22" s="10" t="s">
        <v>17</v>
      </c>
      <c r="E22" s="4" t="s">
        <v>29</v>
      </c>
      <c r="F22" s="3" t="s">
        <v>30</v>
      </c>
      <c r="G22" s="24" t="s">
        <v>5</v>
      </c>
      <c r="H22" s="10" t="s">
        <v>126</v>
      </c>
      <c r="I22" s="10">
        <f t="shared" si="0"/>
        <v>0</v>
      </c>
      <c r="J22" s="3" t="s">
        <v>57</v>
      </c>
      <c r="K22" s="11" t="s">
        <v>165</v>
      </c>
      <c r="L22" s="11">
        <v>11.57</v>
      </c>
      <c r="M22" s="21">
        <v>18.762162162162163</v>
      </c>
      <c r="N22" s="35">
        <v>82</v>
      </c>
      <c r="O22" s="27">
        <v>0</v>
      </c>
      <c r="P22" s="3" t="s">
        <v>3</v>
      </c>
      <c r="Q22" s="6">
        <v>2</v>
      </c>
      <c r="R22" s="3" t="s">
        <v>5</v>
      </c>
      <c r="S22" s="31" t="s">
        <v>5</v>
      </c>
    </row>
    <row r="23" spans="1:19" x14ac:dyDescent="0.15">
      <c r="A23" s="50" t="s">
        <v>215</v>
      </c>
      <c r="B23" s="50">
        <v>41430</v>
      </c>
      <c r="C23" s="10" t="s">
        <v>193</v>
      </c>
      <c r="D23" s="10" t="s">
        <v>16</v>
      </c>
      <c r="E23" s="4" t="s">
        <v>30</v>
      </c>
      <c r="F23" s="3" t="s">
        <v>29</v>
      </c>
      <c r="G23" s="24" t="s">
        <v>5</v>
      </c>
      <c r="H23" s="10" t="s">
        <v>126</v>
      </c>
      <c r="I23" s="10">
        <f t="shared" si="0"/>
        <v>0</v>
      </c>
      <c r="J23" s="3" t="s">
        <v>57</v>
      </c>
      <c r="K23" s="11" t="s">
        <v>166</v>
      </c>
      <c r="L23" s="11">
        <v>15.24</v>
      </c>
      <c r="M23" s="21">
        <v>17.584615384615383</v>
      </c>
      <c r="N23" s="35">
        <v>103</v>
      </c>
      <c r="O23" s="27">
        <v>0</v>
      </c>
      <c r="P23" s="3" t="s">
        <v>3</v>
      </c>
      <c r="Q23" s="6">
        <v>2</v>
      </c>
      <c r="R23" s="3" t="s">
        <v>5</v>
      </c>
      <c r="S23" s="31" t="s">
        <v>5</v>
      </c>
    </row>
    <row r="24" spans="1:19" x14ac:dyDescent="0.15">
      <c r="A24" s="50" t="s">
        <v>215</v>
      </c>
      <c r="B24" s="50">
        <v>41430</v>
      </c>
      <c r="C24" s="10" t="s">
        <v>193</v>
      </c>
      <c r="D24" s="10" t="s">
        <v>17</v>
      </c>
      <c r="E24" s="4" t="s">
        <v>29</v>
      </c>
      <c r="F24" s="3" t="s">
        <v>30</v>
      </c>
      <c r="G24" s="24" t="s">
        <v>5</v>
      </c>
      <c r="H24" s="10" t="s">
        <v>126</v>
      </c>
      <c r="I24" s="10">
        <f t="shared" si="0"/>
        <v>0</v>
      </c>
      <c r="J24" s="3" t="s">
        <v>57</v>
      </c>
      <c r="K24" s="11" t="s">
        <v>165</v>
      </c>
      <c r="L24" s="11">
        <v>11.74</v>
      </c>
      <c r="M24" s="21">
        <v>19.037837837837838</v>
      </c>
      <c r="N24" s="35">
        <v>84</v>
      </c>
      <c r="O24" s="27">
        <v>0</v>
      </c>
      <c r="P24" s="3" t="s">
        <v>3</v>
      </c>
      <c r="Q24" s="6">
        <v>5</v>
      </c>
      <c r="R24" s="3" t="s">
        <v>5</v>
      </c>
      <c r="S24" s="31" t="s">
        <v>5</v>
      </c>
    </row>
    <row r="25" spans="1:19" x14ac:dyDescent="0.15">
      <c r="A25" s="50" t="s">
        <v>216</v>
      </c>
      <c r="B25" s="50">
        <v>41428</v>
      </c>
      <c r="C25" s="10" t="s">
        <v>190</v>
      </c>
      <c r="D25" s="10" t="s">
        <v>18</v>
      </c>
      <c r="E25" s="4" t="s">
        <v>29</v>
      </c>
      <c r="F25" s="3" t="s">
        <v>35</v>
      </c>
      <c r="G25" s="24" t="s">
        <v>320</v>
      </c>
      <c r="H25" s="10" t="s">
        <v>322</v>
      </c>
      <c r="I25" s="10">
        <f t="shared" si="0"/>
        <v>1</v>
      </c>
      <c r="J25" s="3" t="s">
        <v>0</v>
      </c>
      <c r="K25" s="11" t="s">
        <v>142</v>
      </c>
      <c r="L25" s="11">
        <v>45.64</v>
      </c>
      <c r="M25" s="21">
        <v>23.606896551724137</v>
      </c>
      <c r="N25" s="35">
        <v>378</v>
      </c>
      <c r="O25" s="27">
        <v>0</v>
      </c>
      <c r="P25" s="3" t="s">
        <v>3</v>
      </c>
      <c r="Q25" s="6">
        <v>6</v>
      </c>
      <c r="R25" s="3" t="s">
        <v>8</v>
      </c>
      <c r="S25" s="31" t="s">
        <v>5</v>
      </c>
    </row>
    <row r="26" spans="1:19" x14ac:dyDescent="0.15">
      <c r="A26" s="50" t="s">
        <v>217</v>
      </c>
      <c r="B26" s="50">
        <v>41414</v>
      </c>
      <c r="C26" s="10" t="s">
        <v>190</v>
      </c>
      <c r="D26" s="10" t="s">
        <v>19</v>
      </c>
      <c r="E26" s="4" t="s">
        <v>29</v>
      </c>
      <c r="F26" s="3" t="s">
        <v>54</v>
      </c>
      <c r="G26" s="24" t="s">
        <v>5</v>
      </c>
      <c r="H26" s="10" t="s">
        <v>127</v>
      </c>
      <c r="I26" s="10">
        <f t="shared" si="0"/>
        <v>0</v>
      </c>
      <c r="J26" s="3" t="s">
        <v>0</v>
      </c>
      <c r="K26" s="11" t="s">
        <v>167</v>
      </c>
      <c r="L26" s="11">
        <v>10.51</v>
      </c>
      <c r="M26" s="21">
        <v>18.547058823529412</v>
      </c>
      <c r="N26" s="35">
        <v>70</v>
      </c>
      <c r="O26" s="27">
        <v>0</v>
      </c>
      <c r="P26" s="3" t="s">
        <v>3</v>
      </c>
      <c r="Q26" s="6">
        <v>3</v>
      </c>
      <c r="R26" s="3" t="s">
        <v>20</v>
      </c>
      <c r="S26" s="31" t="s">
        <v>5</v>
      </c>
    </row>
    <row r="27" spans="1:19" x14ac:dyDescent="0.15">
      <c r="A27" s="50" t="s">
        <v>217</v>
      </c>
      <c r="B27" s="50">
        <v>41414</v>
      </c>
      <c r="C27" s="10" t="s">
        <v>190</v>
      </c>
      <c r="D27" s="10" t="s">
        <v>92</v>
      </c>
      <c r="E27" s="4" t="s">
        <v>29</v>
      </c>
      <c r="F27" s="3" t="s">
        <v>55</v>
      </c>
      <c r="G27" s="24" t="s">
        <v>5</v>
      </c>
      <c r="H27" s="10" t="s">
        <v>322</v>
      </c>
      <c r="I27" s="10">
        <f t="shared" si="0"/>
        <v>1</v>
      </c>
      <c r="J27" s="3" t="s">
        <v>0</v>
      </c>
      <c r="K27" s="11" t="s">
        <v>143</v>
      </c>
      <c r="L27" s="11">
        <v>40.39</v>
      </c>
      <c r="M27" s="21">
        <v>21.83243243243243</v>
      </c>
      <c r="N27" s="35">
        <v>209</v>
      </c>
      <c r="O27" s="27" t="s">
        <v>274</v>
      </c>
      <c r="P27" s="3" t="s">
        <v>3</v>
      </c>
      <c r="Q27" s="6">
        <v>2</v>
      </c>
      <c r="R27" s="3" t="s">
        <v>8</v>
      </c>
      <c r="S27" s="31" t="s">
        <v>5</v>
      </c>
    </row>
    <row r="28" spans="1:19" x14ac:dyDescent="0.15">
      <c r="A28" s="50" t="s">
        <v>218</v>
      </c>
      <c r="B28" s="50">
        <v>41410</v>
      </c>
      <c r="C28" s="10" t="s">
        <v>191</v>
      </c>
      <c r="D28" s="10" t="s">
        <v>21</v>
      </c>
      <c r="E28" s="4" t="s">
        <v>30</v>
      </c>
      <c r="F28" s="3" t="s">
        <v>29</v>
      </c>
      <c r="G28" s="24" t="s">
        <v>5</v>
      </c>
      <c r="H28" s="10" t="s">
        <v>126</v>
      </c>
      <c r="I28" s="10">
        <f t="shared" si="0"/>
        <v>0</v>
      </c>
      <c r="J28" s="3" t="s">
        <v>57</v>
      </c>
      <c r="K28" s="11" t="s">
        <v>140</v>
      </c>
      <c r="L28" s="11">
        <v>14.83</v>
      </c>
      <c r="M28" s="21">
        <v>19.773333333333333</v>
      </c>
      <c r="N28" s="35">
        <v>81</v>
      </c>
      <c r="O28" s="27">
        <v>0</v>
      </c>
      <c r="P28" s="3" t="s">
        <v>3</v>
      </c>
      <c r="Q28" s="6">
        <v>2</v>
      </c>
      <c r="R28" s="3" t="s">
        <v>5</v>
      </c>
      <c r="S28" s="31" t="s">
        <v>5</v>
      </c>
    </row>
    <row r="29" spans="1:19" x14ac:dyDescent="0.15">
      <c r="A29" s="50" t="s">
        <v>218</v>
      </c>
      <c r="B29" s="50">
        <v>41410</v>
      </c>
      <c r="C29" s="10" t="s">
        <v>191</v>
      </c>
      <c r="D29" s="10" t="s">
        <v>23</v>
      </c>
      <c r="E29" s="4" t="s">
        <v>29</v>
      </c>
      <c r="F29" s="3" t="s">
        <v>30</v>
      </c>
      <c r="G29" s="24" t="s">
        <v>5</v>
      </c>
      <c r="H29" s="10" t="s">
        <v>126</v>
      </c>
      <c r="I29" s="10">
        <f t="shared" si="0"/>
        <v>0</v>
      </c>
      <c r="J29" s="3" t="s">
        <v>57</v>
      </c>
      <c r="K29" s="11" t="s">
        <v>168</v>
      </c>
      <c r="L29" s="11">
        <v>12.85</v>
      </c>
      <c r="M29" s="21">
        <v>19.769230769230766</v>
      </c>
      <c r="N29" s="35">
        <v>71</v>
      </c>
      <c r="O29" s="27">
        <v>0</v>
      </c>
      <c r="P29" s="3" t="s">
        <v>3</v>
      </c>
      <c r="Q29" s="6">
        <v>2</v>
      </c>
      <c r="R29" s="3" t="s">
        <v>5</v>
      </c>
      <c r="S29" s="31" t="s">
        <v>5</v>
      </c>
    </row>
    <row r="30" spans="1:19" x14ac:dyDescent="0.15">
      <c r="A30" s="50" t="s">
        <v>219</v>
      </c>
      <c r="B30" s="50">
        <v>41407</v>
      </c>
      <c r="C30" s="10" t="s">
        <v>190</v>
      </c>
      <c r="D30" s="10" t="s">
        <v>19</v>
      </c>
      <c r="E30" s="4" t="s">
        <v>29</v>
      </c>
      <c r="F30" s="3" t="s">
        <v>54</v>
      </c>
      <c r="G30" s="24" t="s">
        <v>5</v>
      </c>
      <c r="H30" s="10" t="s">
        <v>127</v>
      </c>
      <c r="I30" s="10">
        <f t="shared" si="0"/>
        <v>0</v>
      </c>
      <c r="J30" s="3" t="s">
        <v>0</v>
      </c>
      <c r="K30" s="11" t="s">
        <v>169</v>
      </c>
      <c r="L30" s="11">
        <v>14.42</v>
      </c>
      <c r="M30" s="21">
        <v>19.663636363636364</v>
      </c>
      <c r="N30" s="35">
        <v>87</v>
      </c>
      <c r="O30" s="27">
        <v>0</v>
      </c>
      <c r="P30" s="3" t="s">
        <v>3</v>
      </c>
      <c r="Q30" s="6">
        <v>2</v>
      </c>
      <c r="R30" s="3" t="s">
        <v>20</v>
      </c>
      <c r="S30" s="31" t="s">
        <v>5</v>
      </c>
    </row>
    <row r="31" spans="1:19" x14ac:dyDescent="0.15">
      <c r="A31" s="50" t="s">
        <v>219</v>
      </c>
      <c r="B31" s="50">
        <v>41407</v>
      </c>
      <c r="C31" s="10" t="s">
        <v>190</v>
      </c>
      <c r="D31" s="10" t="s">
        <v>93</v>
      </c>
      <c r="E31" s="4" t="s">
        <v>29</v>
      </c>
      <c r="F31" s="3" t="s">
        <v>35</v>
      </c>
      <c r="G31" s="24" t="s">
        <v>5</v>
      </c>
      <c r="H31" s="10" t="s">
        <v>322</v>
      </c>
      <c r="I31" s="10">
        <f t="shared" si="0"/>
        <v>1</v>
      </c>
      <c r="J31" s="3" t="s">
        <v>0</v>
      </c>
      <c r="K31" s="11" t="s">
        <v>144</v>
      </c>
      <c r="L31" s="11">
        <v>50.21</v>
      </c>
      <c r="M31" s="21">
        <v>25.530508474576269</v>
      </c>
      <c r="N31" s="35">
        <v>291</v>
      </c>
      <c r="O31" s="27">
        <v>0</v>
      </c>
      <c r="P31" s="3" t="s">
        <v>3</v>
      </c>
      <c r="Q31" s="6">
        <v>5</v>
      </c>
      <c r="R31" s="3" t="s">
        <v>8</v>
      </c>
      <c r="S31" s="32" t="s">
        <v>22</v>
      </c>
    </row>
    <row r="32" spans="1:19" x14ac:dyDescent="0.15">
      <c r="A32" s="50" t="s">
        <v>220</v>
      </c>
      <c r="B32" s="50">
        <v>41402</v>
      </c>
      <c r="C32" s="10" t="s">
        <v>193</v>
      </c>
      <c r="D32" s="10" t="s">
        <v>94</v>
      </c>
      <c r="E32" s="4" t="s">
        <v>30</v>
      </c>
      <c r="F32" s="3" t="s">
        <v>29</v>
      </c>
      <c r="G32" s="24" t="s">
        <v>5</v>
      </c>
      <c r="H32" s="10" t="s">
        <v>126</v>
      </c>
      <c r="I32" s="10">
        <f t="shared" si="0"/>
        <v>0</v>
      </c>
      <c r="J32" s="3" t="s">
        <v>57</v>
      </c>
      <c r="K32" s="11" t="s">
        <v>140</v>
      </c>
      <c r="L32" s="11">
        <v>15.15</v>
      </c>
      <c r="M32" s="21">
        <v>20.2</v>
      </c>
      <c r="N32" s="35">
        <v>78</v>
      </c>
      <c r="O32" s="27">
        <v>0</v>
      </c>
      <c r="P32" s="3" t="s">
        <v>3</v>
      </c>
      <c r="Q32" s="6">
        <v>5</v>
      </c>
      <c r="R32" s="3" t="s">
        <v>5</v>
      </c>
      <c r="S32" s="31" t="s">
        <v>308</v>
      </c>
    </row>
    <row r="33" spans="1:19" x14ac:dyDescent="0.15">
      <c r="A33" s="50" t="s">
        <v>220</v>
      </c>
      <c r="B33" s="50">
        <v>41402</v>
      </c>
      <c r="C33" s="10" t="s">
        <v>193</v>
      </c>
      <c r="D33" s="10" t="s">
        <v>23</v>
      </c>
      <c r="E33" s="4" t="s">
        <v>29</v>
      </c>
      <c r="F33" s="3" t="s">
        <v>30</v>
      </c>
      <c r="G33" s="24" t="s">
        <v>5</v>
      </c>
      <c r="H33" s="10" t="s">
        <v>126</v>
      </c>
      <c r="I33" s="10">
        <f t="shared" si="0"/>
        <v>0</v>
      </c>
      <c r="J33" s="3" t="s">
        <v>57</v>
      </c>
      <c r="K33" s="11" t="s">
        <v>170</v>
      </c>
      <c r="L33" s="11">
        <v>12.67</v>
      </c>
      <c r="M33" s="21">
        <v>21.72</v>
      </c>
      <c r="N33" s="35">
        <v>71</v>
      </c>
      <c r="O33" s="27" t="s">
        <v>275</v>
      </c>
      <c r="P33" s="3" t="s">
        <v>3</v>
      </c>
      <c r="Q33" s="6">
        <v>6</v>
      </c>
      <c r="R33" s="3" t="s">
        <v>5</v>
      </c>
      <c r="S33" s="31" t="s">
        <v>5</v>
      </c>
    </row>
    <row r="34" spans="1:19" x14ac:dyDescent="0.15">
      <c r="A34" s="50" t="s">
        <v>221</v>
      </c>
      <c r="B34" s="50">
        <v>41400</v>
      </c>
      <c r="C34" s="10" t="s">
        <v>190</v>
      </c>
      <c r="D34" s="10" t="s">
        <v>95</v>
      </c>
      <c r="E34" s="4" t="s">
        <v>29</v>
      </c>
      <c r="F34" s="3" t="s">
        <v>54</v>
      </c>
      <c r="G34" s="24" t="s">
        <v>5</v>
      </c>
      <c r="H34" s="10" t="s">
        <v>127</v>
      </c>
      <c r="I34" s="10">
        <f t="shared" si="0"/>
        <v>0</v>
      </c>
      <c r="J34" s="3" t="s">
        <v>0</v>
      </c>
      <c r="K34" s="11" t="s">
        <v>171</v>
      </c>
      <c r="L34" s="11">
        <v>9.49</v>
      </c>
      <c r="M34" s="21">
        <v>20.335714285714285</v>
      </c>
      <c r="N34" s="35">
        <v>69</v>
      </c>
      <c r="O34" s="27">
        <v>0</v>
      </c>
      <c r="P34" s="3" t="s">
        <v>3</v>
      </c>
      <c r="Q34" s="6">
        <v>4</v>
      </c>
      <c r="R34" s="3" t="s">
        <v>24</v>
      </c>
      <c r="S34" s="31" t="s">
        <v>5</v>
      </c>
    </row>
    <row r="35" spans="1:19" x14ac:dyDescent="0.15">
      <c r="A35" s="50" t="s">
        <v>222</v>
      </c>
      <c r="B35" s="50">
        <v>41386</v>
      </c>
      <c r="C35" s="10" t="s">
        <v>190</v>
      </c>
      <c r="D35" s="10" t="s">
        <v>96</v>
      </c>
      <c r="E35" s="4" t="s">
        <v>29</v>
      </c>
      <c r="F35" s="3" t="s">
        <v>55</v>
      </c>
      <c r="G35" s="24" t="s">
        <v>5</v>
      </c>
      <c r="H35" s="10" t="s">
        <v>322</v>
      </c>
      <c r="I35" s="10">
        <f t="shared" si="0"/>
        <v>1</v>
      </c>
      <c r="J35" s="3" t="s">
        <v>0</v>
      </c>
      <c r="K35" s="11" t="s">
        <v>145</v>
      </c>
      <c r="L35" s="11">
        <v>33.799999999999997</v>
      </c>
      <c r="M35" s="21">
        <v>21.574468085106382</v>
      </c>
      <c r="N35" s="35">
        <v>180</v>
      </c>
      <c r="O35" s="27">
        <v>0</v>
      </c>
      <c r="P35" s="3" t="s">
        <v>3</v>
      </c>
      <c r="Q35" s="6">
        <v>4</v>
      </c>
      <c r="R35" s="3" t="s">
        <v>8</v>
      </c>
      <c r="S35" s="32" t="s">
        <v>25</v>
      </c>
    </row>
    <row r="36" spans="1:19" x14ac:dyDescent="0.15">
      <c r="A36" s="50" t="s">
        <v>223</v>
      </c>
      <c r="B36" s="50">
        <v>41383</v>
      </c>
      <c r="C36" s="10" t="s">
        <v>195</v>
      </c>
      <c r="D36" s="10" t="s">
        <v>26</v>
      </c>
      <c r="E36" s="4" t="s">
        <v>30</v>
      </c>
      <c r="F36" s="3" t="s">
        <v>29</v>
      </c>
      <c r="G36" s="24" t="s">
        <v>5</v>
      </c>
      <c r="H36" s="10" t="s">
        <v>126</v>
      </c>
      <c r="I36" s="10">
        <f t="shared" si="0"/>
        <v>0</v>
      </c>
      <c r="J36" s="3" t="s">
        <v>57</v>
      </c>
      <c r="K36" s="11" t="s">
        <v>172</v>
      </c>
      <c r="L36" s="11">
        <v>12</v>
      </c>
      <c r="M36" s="21">
        <v>24</v>
      </c>
      <c r="N36" s="36" t="s">
        <v>5</v>
      </c>
      <c r="O36" s="27">
        <v>0</v>
      </c>
      <c r="P36" s="3" t="s">
        <v>10</v>
      </c>
      <c r="Q36" s="6">
        <v>1</v>
      </c>
      <c r="R36" s="3" t="s">
        <v>5</v>
      </c>
      <c r="S36" s="31" t="s">
        <v>5</v>
      </c>
    </row>
    <row r="37" spans="1:19" x14ac:dyDescent="0.15">
      <c r="A37" s="50" t="s">
        <v>223</v>
      </c>
      <c r="B37" s="50">
        <v>41383</v>
      </c>
      <c r="C37" s="10" t="s">
        <v>195</v>
      </c>
      <c r="D37" s="10" t="s">
        <v>17</v>
      </c>
      <c r="E37" s="4" t="s">
        <v>29</v>
      </c>
      <c r="F37" s="3" t="s">
        <v>30</v>
      </c>
      <c r="G37" s="24" t="s">
        <v>5</v>
      </c>
      <c r="H37" s="10" t="s">
        <v>126</v>
      </c>
      <c r="I37" s="10">
        <f t="shared" si="0"/>
        <v>0</v>
      </c>
      <c r="J37" s="3" t="s">
        <v>57</v>
      </c>
      <c r="K37" s="11" t="s">
        <v>173</v>
      </c>
      <c r="L37" s="11">
        <v>12.31</v>
      </c>
      <c r="M37" s="21">
        <v>18.465000000000003</v>
      </c>
      <c r="N37" s="35">
        <v>70</v>
      </c>
      <c r="O37" s="27">
        <v>0</v>
      </c>
      <c r="P37" s="3" t="s">
        <v>3</v>
      </c>
      <c r="Q37" s="6">
        <v>4</v>
      </c>
      <c r="R37" s="3" t="s">
        <v>5</v>
      </c>
      <c r="S37" s="31" t="s">
        <v>5</v>
      </c>
    </row>
    <row r="38" spans="1:19" x14ac:dyDescent="0.15">
      <c r="A38" s="50" t="s">
        <v>224</v>
      </c>
      <c r="B38" s="50">
        <v>41379</v>
      </c>
      <c r="C38" s="10" t="s">
        <v>190</v>
      </c>
      <c r="D38" s="10" t="s">
        <v>7</v>
      </c>
      <c r="E38" s="4" t="s">
        <v>29</v>
      </c>
      <c r="F38" s="3" t="s">
        <v>35</v>
      </c>
      <c r="G38" s="24" t="s">
        <v>5</v>
      </c>
      <c r="H38" s="10" t="s">
        <v>322</v>
      </c>
      <c r="I38" s="10">
        <f t="shared" si="0"/>
        <v>1</v>
      </c>
      <c r="J38" s="3" t="s">
        <v>0</v>
      </c>
      <c r="K38" s="11" t="s">
        <v>146</v>
      </c>
      <c r="L38" s="11">
        <v>50.82</v>
      </c>
      <c r="M38" s="21">
        <v>21.028965517241382</v>
      </c>
      <c r="N38" s="35">
        <v>285</v>
      </c>
      <c r="O38" s="27" t="s">
        <v>276</v>
      </c>
      <c r="P38" s="3" t="s">
        <v>3</v>
      </c>
      <c r="Q38" s="6">
        <v>3</v>
      </c>
      <c r="R38" s="3" t="s">
        <v>8</v>
      </c>
      <c r="S38" s="31" t="s">
        <v>5</v>
      </c>
    </row>
    <row r="39" spans="1:19" x14ac:dyDescent="0.15">
      <c r="A39" s="50" t="s">
        <v>225</v>
      </c>
      <c r="B39" s="50">
        <v>41333</v>
      </c>
      <c r="C39" s="10" t="s">
        <v>191</v>
      </c>
      <c r="D39" s="10" t="s">
        <v>26</v>
      </c>
      <c r="E39" s="4" t="s">
        <v>30</v>
      </c>
      <c r="F39" s="3" t="s">
        <v>29</v>
      </c>
      <c r="G39" s="24" t="s">
        <v>5</v>
      </c>
      <c r="H39" s="10" t="s">
        <v>126</v>
      </c>
      <c r="I39" s="10">
        <f t="shared" si="0"/>
        <v>0</v>
      </c>
      <c r="J39" s="3" t="s">
        <v>57</v>
      </c>
      <c r="K39" s="11" t="s">
        <v>169</v>
      </c>
      <c r="L39" s="11">
        <v>13.44</v>
      </c>
      <c r="M39" s="21">
        <v>18.327272727272728</v>
      </c>
      <c r="N39" s="35">
        <v>77</v>
      </c>
      <c r="O39" s="27" t="s">
        <v>277</v>
      </c>
      <c r="P39" s="3" t="s">
        <v>3</v>
      </c>
      <c r="Q39" s="6">
        <v>5</v>
      </c>
      <c r="R39" s="3" t="s">
        <v>5</v>
      </c>
      <c r="S39" s="31" t="s">
        <v>5</v>
      </c>
    </row>
    <row r="40" spans="1:19" x14ac:dyDescent="0.15">
      <c r="A40" s="50" t="s">
        <v>225</v>
      </c>
      <c r="B40" s="50">
        <v>41333</v>
      </c>
      <c r="C40" s="10" t="s">
        <v>191</v>
      </c>
      <c r="D40" s="10" t="s">
        <v>27</v>
      </c>
      <c r="E40" s="4" t="s">
        <v>29</v>
      </c>
      <c r="F40" s="3" t="s">
        <v>30</v>
      </c>
      <c r="G40" s="24" t="s">
        <v>5</v>
      </c>
      <c r="H40" s="10" t="s">
        <v>126</v>
      </c>
      <c r="I40" s="10">
        <f t="shared" si="0"/>
        <v>0</v>
      </c>
      <c r="J40" s="3" t="s">
        <v>57</v>
      </c>
      <c r="K40" s="11" t="s">
        <v>75</v>
      </c>
      <c r="L40" s="11">
        <v>11.94</v>
      </c>
      <c r="M40" s="21">
        <v>18.852631578947367</v>
      </c>
      <c r="N40" s="35">
        <v>70</v>
      </c>
      <c r="O40" s="27" t="s">
        <v>276</v>
      </c>
      <c r="P40" s="3" t="s">
        <v>3</v>
      </c>
      <c r="Q40" s="6">
        <v>2</v>
      </c>
      <c r="R40" s="3" t="s">
        <v>5</v>
      </c>
      <c r="S40" s="31" t="s">
        <v>5</v>
      </c>
    </row>
    <row r="41" spans="1:19" x14ac:dyDescent="0.15">
      <c r="A41" s="50" t="s">
        <v>226</v>
      </c>
      <c r="B41" s="50">
        <v>41331</v>
      </c>
      <c r="C41" s="10" t="s">
        <v>194</v>
      </c>
      <c r="D41" s="10" t="s">
        <v>97</v>
      </c>
      <c r="E41" s="4" t="s">
        <v>30</v>
      </c>
      <c r="F41" s="3" t="s">
        <v>29</v>
      </c>
      <c r="G41" s="24" t="s">
        <v>5</v>
      </c>
      <c r="H41" s="10" t="s">
        <v>126</v>
      </c>
      <c r="I41" s="10">
        <f t="shared" si="0"/>
        <v>0</v>
      </c>
      <c r="J41" s="3" t="s">
        <v>57</v>
      </c>
      <c r="K41" s="11" t="s">
        <v>165</v>
      </c>
      <c r="L41" s="11">
        <v>12.43</v>
      </c>
      <c r="M41" s="21">
        <v>20.156756756756756</v>
      </c>
      <c r="N41" s="35">
        <v>72</v>
      </c>
      <c r="O41" s="27" t="s">
        <v>276</v>
      </c>
      <c r="P41" s="3" t="s">
        <v>3</v>
      </c>
      <c r="Q41" s="6">
        <v>4</v>
      </c>
      <c r="R41" s="3" t="s">
        <v>5</v>
      </c>
      <c r="S41" s="31" t="s">
        <v>5</v>
      </c>
    </row>
    <row r="42" spans="1:19" x14ac:dyDescent="0.15">
      <c r="A42" s="50" t="s">
        <v>226</v>
      </c>
      <c r="B42" s="50">
        <v>41331</v>
      </c>
      <c r="C42" s="10" t="s">
        <v>194</v>
      </c>
      <c r="D42" s="10" t="s">
        <v>98</v>
      </c>
      <c r="E42" s="4" t="s">
        <v>29</v>
      </c>
      <c r="F42" s="3" t="s">
        <v>30</v>
      </c>
      <c r="G42" s="24" t="s">
        <v>5</v>
      </c>
      <c r="H42" s="10" t="s">
        <v>126</v>
      </c>
      <c r="I42" s="10">
        <f t="shared" si="0"/>
        <v>0</v>
      </c>
      <c r="J42" s="3" t="s">
        <v>57</v>
      </c>
      <c r="K42" s="11" t="s">
        <v>174</v>
      </c>
      <c r="L42" s="11">
        <v>7</v>
      </c>
      <c r="M42" s="21">
        <v>21</v>
      </c>
      <c r="N42" s="35">
        <v>0</v>
      </c>
      <c r="O42" s="27">
        <v>0</v>
      </c>
      <c r="P42" s="3" t="s">
        <v>3</v>
      </c>
      <c r="Q42" s="6">
        <v>3</v>
      </c>
      <c r="R42" s="3" t="s">
        <v>5</v>
      </c>
      <c r="S42" s="31" t="s">
        <v>5</v>
      </c>
    </row>
    <row r="43" spans="1:19" x14ac:dyDescent="0.15">
      <c r="A43" s="50" t="s">
        <v>226</v>
      </c>
      <c r="B43" s="50">
        <v>41331</v>
      </c>
      <c r="C43" s="10" t="s">
        <v>194</v>
      </c>
      <c r="D43" s="10" t="s">
        <v>99</v>
      </c>
      <c r="E43" s="4" t="s">
        <v>29</v>
      </c>
      <c r="F43" s="3" t="s">
        <v>30</v>
      </c>
      <c r="G43" s="24" t="s">
        <v>5</v>
      </c>
      <c r="H43" s="10" t="s">
        <v>126</v>
      </c>
      <c r="I43" s="10">
        <f t="shared" si="0"/>
        <v>0</v>
      </c>
      <c r="J43" s="3" t="s">
        <v>57</v>
      </c>
      <c r="K43" s="11" t="s">
        <v>175</v>
      </c>
      <c r="L43" s="11">
        <v>6.88</v>
      </c>
      <c r="M43" s="21">
        <v>27.52</v>
      </c>
      <c r="N43" s="35">
        <v>0</v>
      </c>
      <c r="O43" s="27">
        <v>0</v>
      </c>
      <c r="P43" s="3" t="s">
        <v>3</v>
      </c>
      <c r="Q43" s="6">
        <v>4</v>
      </c>
      <c r="R43" s="3" t="s">
        <v>5</v>
      </c>
      <c r="S43" s="31" t="s">
        <v>309</v>
      </c>
    </row>
    <row r="44" spans="1:19" x14ac:dyDescent="0.15">
      <c r="A44" s="50" t="s">
        <v>227</v>
      </c>
      <c r="B44" s="50">
        <v>41326</v>
      </c>
      <c r="C44" s="10" t="s">
        <v>191</v>
      </c>
      <c r="D44" s="10" t="s">
        <v>28</v>
      </c>
      <c r="E44" s="4" t="s">
        <v>30</v>
      </c>
      <c r="F44" s="3" t="s">
        <v>29</v>
      </c>
      <c r="G44" s="24" t="s">
        <v>5</v>
      </c>
      <c r="H44" s="10" t="s">
        <v>126</v>
      </c>
      <c r="I44" s="10">
        <f t="shared" si="0"/>
        <v>0</v>
      </c>
      <c r="J44" s="3" t="s">
        <v>57</v>
      </c>
      <c r="K44" s="11" t="s">
        <v>173</v>
      </c>
      <c r="L44" s="11">
        <v>13.22</v>
      </c>
      <c r="M44" s="21">
        <v>19.830000000000002</v>
      </c>
      <c r="N44" s="35">
        <v>75</v>
      </c>
      <c r="O44" s="27" t="s">
        <v>278</v>
      </c>
      <c r="P44" s="3" t="s">
        <v>3</v>
      </c>
      <c r="Q44" s="6">
        <v>3</v>
      </c>
      <c r="R44" s="3" t="s">
        <v>5</v>
      </c>
      <c r="S44" s="31" t="s">
        <v>5</v>
      </c>
    </row>
    <row r="45" spans="1:19" x14ac:dyDescent="0.15">
      <c r="A45" s="50" t="s">
        <v>227</v>
      </c>
      <c r="B45" s="50">
        <v>41326</v>
      </c>
      <c r="C45" s="10" t="s">
        <v>191</v>
      </c>
      <c r="D45" s="10" t="s">
        <v>27</v>
      </c>
      <c r="E45" s="4" t="s">
        <v>29</v>
      </c>
      <c r="F45" s="3" t="s">
        <v>30</v>
      </c>
      <c r="G45" s="24" t="s">
        <v>5</v>
      </c>
      <c r="H45" s="10" t="s">
        <v>126</v>
      </c>
      <c r="I45" s="10">
        <f t="shared" si="0"/>
        <v>0</v>
      </c>
      <c r="J45" s="3" t="s">
        <v>57</v>
      </c>
      <c r="K45" s="11" t="s">
        <v>168</v>
      </c>
      <c r="L45" s="11">
        <v>13.14</v>
      </c>
      <c r="M45" s="21">
        <v>20.215384615384615</v>
      </c>
      <c r="N45" s="35">
        <v>67</v>
      </c>
      <c r="O45" s="27">
        <v>0</v>
      </c>
      <c r="P45" s="3" t="s">
        <v>3</v>
      </c>
      <c r="Q45" s="6">
        <v>6</v>
      </c>
      <c r="R45" s="3" t="s">
        <v>5</v>
      </c>
      <c r="S45" s="31" t="s">
        <v>5</v>
      </c>
    </row>
    <row r="46" spans="1:19" x14ac:dyDescent="0.15">
      <c r="A46" s="50" t="s">
        <v>228</v>
      </c>
      <c r="B46" s="50">
        <v>41323</v>
      </c>
      <c r="C46" s="10" t="s">
        <v>190</v>
      </c>
      <c r="D46" s="10" t="s">
        <v>18</v>
      </c>
      <c r="E46" s="4" t="s">
        <v>29</v>
      </c>
      <c r="F46" s="3" t="s">
        <v>373</v>
      </c>
      <c r="G46" s="24" t="s">
        <v>5</v>
      </c>
      <c r="H46" s="10" t="s">
        <v>322</v>
      </c>
      <c r="I46" s="10">
        <f t="shared" si="0"/>
        <v>1</v>
      </c>
      <c r="J46" s="3" t="s">
        <v>0</v>
      </c>
      <c r="K46" s="11" t="s">
        <v>138</v>
      </c>
      <c r="L46" s="11">
        <v>37.799999999999997</v>
      </c>
      <c r="M46" s="21">
        <v>22.235294117647058</v>
      </c>
      <c r="N46" s="35">
        <v>203</v>
      </c>
      <c r="O46" s="27" t="s">
        <v>277</v>
      </c>
      <c r="P46" s="3" t="s">
        <v>3</v>
      </c>
      <c r="Q46" s="6">
        <v>6</v>
      </c>
      <c r="R46" s="3" t="s">
        <v>8</v>
      </c>
      <c r="S46" s="31" t="s">
        <v>5</v>
      </c>
    </row>
    <row r="47" spans="1:19" x14ac:dyDescent="0.15">
      <c r="A47" s="50" t="s">
        <v>229</v>
      </c>
      <c r="B47" s="50">
        <v>41302</v>
      </c>
      <c r="C47" s="10" t="s">
        <v>190</v>
      </c>
      <c r="D47" s="10" t="s">
        <v>100</v>
      </c>
      <c r="E47" s="3" t="s">
        <v>29</v>
      </c>
      <c r="F47" s="3" t="s">
        <v>5</v>
      </c>
      <c r="G47" s="24" t="s">
        <v>5</v>
      </c>
      <c r="H47" s="10" t="s">
        <v>322</v>
      </c>
      <c r="I47" s="10">
        <f t="shared" si="0"/>
        <v>1</v>
      </c>
      <c r="J47" s="3" t="s">
        <v>0</v>
      </c>
      <c r="K47" s="11" t="s">
        <v>147</v>
      </c>
      <c r="L47" s="11">
        <v>40</v>
      </c>
      <c r="M47" s="21">
        <v>22.857142857142858</v>
      </c>
      <c r="N47" s="35" t="s">
        <v>5</v>
      </c>
      <c r="O47" s="27">
        <v>0</v>
      </c>
      <c r="P47" s="3" t="s">
        <v>10</v>
      </c>
      <c r="Q47" s="6">
        <v>2</v>
      </c>
      <c r="R47" s="3" t="s">
        <v>8</v>
      </c>
      <c r="S47" s="32" t="s">
        <v>309</v>
      </c>
    </row>
    <row r="48" spans="1:19" x14ac:dyDescent="0.15">
      <c r="A48" s="50" t="s">
        <v>230</v>
      </c>
      <c r="B48" s="50">
        <v>41296</v>
      </c>
      <c r="C48" s="10" t="s">
        <v>194</v>
      </c>
      <c r="D48" s="10" t="s">
        <v>16</v>
      </c>
      <c r="E48" s="3" t="s">
        <v>30</v>
      </c>
      <c r="F48" s="3" t="s">
        <v>29</v>
      </c>
      <c r="G48" s="24" t="s">
        <v>5</v>
      </c>
      <c r="H48" s="10" t="s">
        <v>126</v>
      </c>
      <c r="I48" s="10">
        <f t="shared" si="0"/>
        <v>0</v>
      </c>
      <c r="J48" s="3" t="s">
        <v>57</v>
      </c>
      <c r="K48" s="11" t="s">
        <v>169</v>
      </c>
      <c r="L48" s="11">
        <v>14.06</v>
      </c>
      <c r="M48" s="21">
        <v>19.172727272727276</v>
      </c>
      <c r="N48" s="35">
        <v>77</v>
      </c>
      <c r="O48" s="27">
        <v>0</v>
      </c>
      <c r="P48" s="3" t="s">
        <v>3</v>
      </c>
      <c r="Q48" s="6">
        <v>3</v>
      </c>
      <c r="R48" s="3" t="s">
        <v>5</v>
      </c>
      <c r="S48" s="31" t="s">
        <v>5</v>
      </c>
    </row>
    <row r="49" spans="1:19" x14ac:dyDescent="0.15">
      <c r="A49" s="50" t="s">
        <v>230</v>
      </c>
      <c r="B49" s="50">
        <v>41296</v>
      </c>
      <c r="C49" s="10" t="s">
        <v>194</v>
      </c>
      <c r="D49" s="10" t="s">
        <v>17</v>
      </c>
      <c r="E49" s="3" t="s">
        <v>29</v>
      </c>
      <c r="F49" s="3" t="s">
        <v>30</v>
      </c>
      <c r="G49" s="24" t="s">
        <v>5</v>
      </c>
      <c r="H49" s="10" t="s">
        <v>126</v>
      </c>
      <c r="I49" s="10">
        <f t="shared" si="0"/>
        <v>0</v>
      </c>
      <c r="J49" s="3" t="s">
        <v>57</v>
      </c>
      <c r="K49" s="11" t="s">
        <v>173</v>
      </c>
      <c r="L49" s="11">
        <v>12.32</v>
      </c>
      <c r="M49" s="21">
        <v>18.48</v>
      </c>
      <c r="N49" s="35">
        <v>71</v>
      </c>
      <c r="O49" s="27" t="s">
        <v>275</v>
      </c>
      <c r="P49" s="3" t="s">
        <v>3</v>
      </c>
      <c r="Q49" s="6">
        <v>2</v>
      </c>
      <c r="R49" s="3" t="s">
        <v>5</v>
      </c>
      <c r="S49" s="31" t="s">
        <v>5</v>
      </c>
    </row>
    <row r="50" spans="1:19" x14ac:dyDescent="0.15">
      <c r="A50" s="50" t="s">
        <v>231</v>
      </c>
      <c r="B50" s="50">
        <v>41290</v>
      </c>
      <c r="C50" s="10" t="s">
        <v>193</v>
      </c>
      <c r="D50" s="10" t="s">
        <v>16</v>
      </c>
      <c r="E50" s="3" t="s">
        <v>30</v>
      </c>
      <c r="F50" s="3" t="s">
        <v>29</v>
      </c>
      <c r="G50" s="24" t="s">
        <v>5</v>
      </c>
      <c r="H50" s="10" t="s">
        <v>126</v>
      </c>
      <c r="I50" s="10">
        <f t="shared" si="0"/>
        <v>0</v>
      </c>
      <c r="J50" s="3" t="s">
        <v>57</v>
      </c>
      <c r="K50" s="11" t="s">
        <v>176</v>
      </c>
      <c r="L50" s="11">
        <v>13.88</v>
      </c>
      <c r="M50" s="21">
        <v>20.31219512195122</v>
      </c>
      <c r="N50" s="35">
        <v>77</v>
      </c>
      <c r="O50" s="27">
        <v>0</v>
      </c>
      <c r="P50" s="3" t="s">
        <v>3</v>
      </c>
      <c r="Q50" s="6">
        <v>6</v>
      </c>
      <c r="R50" s="3" t="s">
        <v>5</v>
      </c>
      <c r="S50" s="31" t="s">
        <v>5</v>
      </c>
    </row>
    <row r="51" spans="1:19" x14ac:dyDescent="0.15">
      <c r="A51" s="50" t="s">
        <v>231</v>
      </c>
      <c r="B51" s="50">
        <v>41290</v>
      </c>
      <c r="C51" s="10" t="s">
        <v>193</v>
      </c>
      <c r="D51" s="10" t="s">
        <v>17</v>
      </c>
      <c r="E51" s="3" t="s">
        <v>29</v>
      </c>
      <c r="F51" s="3" t="s">
        <v>30</v>
      </c>
      <c r="G51" s="24" t="s">
        <v>5</v>
      </c>
      <c r="H51" s="10" t="s">
        <v>126</v>
      </c>
      <c r="I51" s="10">
        <f t="shared" si="0"/>
        <v>0</v>
      </c>
      <c r="J51" s="3" t="s">
        <v>57</v>
      </c>
      <c r="K51" s="11" t="s">
        <v>141</v>
      </c>
      <c r="L51" s="11">
        <v>13.65</v>
      </c>
      <c r="M51" s="21">
        <v>19.5</v>
      </c>
      <c r="N51" s="35">
        <v>67</v>
      </c>
      <c r="O51" s="27">
        <v>0</v>
      </c>
      <c r="P51" s="3" t="s">
        <v>3</v>
      </c>
      <c r="Q51" s="6">
        <v>5</v>
      </c>
      <c r="R51" s="3" t="s">
        <v>5</v>
      </c>
      <c r="S51" s="31" t="s">
        <v>5</v>
      </c>
    </row>
    <row r="52" spans="1:19" ht="26" x14ac:dyDescent="0.15">
      <c r="A52" s="54" t="s">
        <v>232</v>
      </c>
      <c r="B52" s="50">
        <v>41288</v>
      </c>
      <c r="C52" s="15" t="s">
        <v>190</v>
      </c>
      <c r="D52" s="15" t="s">
        <v>31</v>
      </c>
      <c r="E52" s="16" t="s">
        <v>29</v>
      </c>
      <c r="F52" s="16" t="s">
        <v>32</v>
      </c>
      <c r="G52" s="40" t="s">
        <v>5</v>
      </c>
      <c r="H52" s="15" t="s">
        <v>323</v>
      </c>
      <c r="I52" s="10">
        <f t="shared" si="0"/>
        <v>0</v>
      </c>
      <c r="J52" s="16" t="s">
        <v>0</v>
      </c>
      <c r="K52" s="20" t="s">
        <v>177</v>
      </c>
      <c r="L52" s="20">
        <v>11.33</v>
      </c>
      <c r="M52" s="38">
        <v>15.809302325581395</v>
      </c>
      <c r="N52" s="37">
        <v>64</v>
      </c>
      <c r="O52" s="28" t="s">
        <v>279</v>
      </c>
      <c r="P52" s="16" t="s">
        <v>3</v>
      </c>
      <c r="Q52" s="18">
        <v>2</v>
      </c>
      <c r="R52" s="16" t="s">
        <v>5</v>
      </c>
      <c r="S52" s="34" t="s">
        <v>5</v>
      </c>
    </row>
    <row r="53" spans="1:19" x14ac:dyDescent="0.15">
      <c r="A53" s="50" t="s">
        <v>232</v>
      </c>
      <c r="B53" s="50">
        <v>41288</v>
      </c>
      <c r="C53" s="10" t="s">
        <v>190</v>
      </c>
      <c r="D53" s="10" t="s">
        <v>101</v>
      </c>
      <c r="E53" s="3" t="s">
        <v>29</v>
      </c>
      <c r="F53" s="3" t="s">
        <v>33</v>
      </c>
      <c r="G53" s="24" t="s">
        <v>5</v>
      </c>
      <c r="H53" s="10" t="s">
        <v>322</v>
      </c>
      <c r="I53" s="10">
        <f t="shared" si="0"/>
        <v>1</v>
      </c>
      <c r="J53" s="3" t="s">
        <v>0</v>
      </c>
      <c r="K53" s="11" t="s">
        <v>148</v>
      </c>
      <c r="L53" s="11">
        <v>55.69</v>
      </c>
      <c r="M53" s="21">
        <v>22.128476821192052</v>
      </c>
      <c r="N53" s="35">
        <v>299</v>
      </c>
      <c r="O53" s="27" t="s">
        <v>277</v>
      </c>
      <c r="P53" s="3" t="s">
        <v>3</v>
      </c>
      <c r="Q53" s="6">
        <v>4</v>
      </c>
      <c r="R53" s="3" t="s">
        <v>8</v>
      </c>
      <c r="S53" s="32" t="s">
        <v>310</v>
      </c>
    </row>
    <row r="54" spans="1:19" x14ac:dyDescent="0.15">
      <c r="A54" s="50" t="s">
        <v>233</v>
      </c>
      <c r="B54" s="50">
        <v>41284</v>
      </c>
      <c r="C54" s="10" t="s">
        <v>191</v>
      </c>
      <c r="D54" s="10" t="s">
        <v>21</v>
      </c>
      <c r="E54" s="3" t="s">
        <v>30</v>
      </c>
      <c r="F54" s="3" t="s">
        <v>29</v>
      </c>
      <c r="G54" s="24" t="s">
        <v>5</v>
      </c>
      <c r="H54" s="10" t="s">
        <v>126</v>
      </c>
      <c r="I54" s="10">
        <f t="shared" si="0"/>
        <v>0</v>
      </c>
      <c r="J54" s="3" t="s">
        <v>57</v>
      </c>
      <c r="K54" s="11" t="s">
        <v>178</v>
      </c>
      <c r="L54" s="11">
        <v>15.12</v>
      </c>
      <c r="M54" s="21">
        <v>18.514285714285712</v>
      </c>
      <c r="N54" s="35">
        <v>82</v>
      </c>
      <c r="O54" s="27">
        <v>0</v>
      </c>
      <c r="P54" s="3" t="s">
        <v>3</v>
      </c>
      <c r="Q54" s="6">
        <v>5</v>
      </c>
      <c r="R54" s="3" t="s">
        <v>5</v>
      </c>
      <c r="S54" s="31" t="s">
        <v>5</v>
      </c>
    </row>
    <row r="55" spans="1:19" x14ac:dyDescent="0.15">
      <c r="A55" s="50" t="s">
        <v>233</v>
      </c>
      <c r="B55" s="50">
        <v>41284</v>
      </c>
      <c r="C55" s="10" t="s">
        <v>191</v>
      </c>
      <c r="D55" s="10" t="s">
        <v>27</v>
      </c>
      <c r="E55" s="3" t="s">
        <v>29</v>
      </c>
      <c r="F55" s="3" t="s">
        <v>30</v>
      </c>
      <c r="G55" s="24" t="s">
        <v>5</v>
      </c>
      <c r="H55" s="10" t="s">
        <v>126</v>
      </c>
      <c r="I55" s="10">
        <f t="shared" si="0"/>
        <v>0</v>
      </c>
      <c r="J55" s="3" t="s">
        <v>57</v>
      </c>
      <c r="K55" s="11" t="s">
        <v>140</v>
      </c>
      <c r="L55" s="11">
        <v>14.15</v>
      </c>
      <c r="M55" s="21">
        <v>18.866666666666667</v>
      </c>
      <c r="N55" s="35">
        <v>67</v>
      </c>
      <c r="O55" s="27">
        <v>0</v>
      </c>
      <c r="P55" s="3" t="s">
        <v>3</v>
      </c>
      <c r="Q55" s="6">
        <v>6</v>
      </c>
      <c r="R55" s="3" t="s">
        <v>5</v>
      </c>
      <c r="S55" s="31" t="s">
        <v>5</v>
      </c>
    </row>
    <row r="56" spans="1:19" x14ac:dyDescent="0.15">
      <c r="A56" s="50" t="s">
        <v>234</v>
      </c>
      <c r="B56" s="50">
        <v>41282</v>
      </c>
      <c r="C56" s="10" t="s">
        <v>194</v>
      </c>
      <c r="D56" s="10" t="s">
        <v>28</v>
      </c>
      <c r="E56" s="3" t="s">
        <v>30</v>
      </c>
      <c r="F56" s="3" t="s">
        <v>29</v>
      </c>
      <c r="G56" s="24" t="s">
        <v>5</v>
      </c>
      <c r="H56" s="10" t="s">
        <v>126</v>
      </c>
      <c r="I56" s="10">
        <f t="shared" si="0"/>
        <v>0</v>
      </c>
      <c r="J56" s="3" t="s">
        <v>57</v>
      </c>
      <c r="K56" s="11" t="s">
        <v>140</v>
      </c>
      <c r="L56" s="11">
        <v>13.64</v>
      </c>
      <c r="M56" s="21">
        <v>18.186666666666667</v>
      </c>
      <c r="N56" s="35">
        <v>79</v>
      </c>
      <c r="O56" s="27">
        <v>0</v>
      </c>
      <c r="P56" s="3" t="s">
        <v>3</v>
      </c>
      <c r="Q56" s="6">
        <v>2</v>
      </c>
      <c r="R56" s="3" t="s">
        <v>5</v>
      </c>
      <c r="S56" s="31" t="s">
        <v>5</v>
      </c>
    </row>
    <row r="57" spans="1:19" x14ac:dyDescent="0.15">
      <c r="A57" s="50" t="s">
        <v>234</v>
      </c>
      <c r="B57" s="50">
        <v>41282</v>
      </c>
      <c r="C57" s="10" t="s">
        <v>194</v>
      </c>
      <c r="D57" s="10" t="s">
        <v>102</v>
      </c>
      <c r="E57" s="3" t="s">
        <v>29</v>
      </c>
      <c r="F57" s="3" t="s">
        <v>30</v>
      </c>
      <c r="G57" s="24" t="s">
        <v>5</v>
      </c>
      <c r="H57" s="10" t="s">
        <v>126</v>
      </c>
      <c r="I57" s="10">
        <f t="shared" si="0"/>
        <v>0</v>
      </c>
      <c r="J57" s="3" t="s">
        <v>57</v>
      </c>
      <c r="K57" s="11" t="s">
        <v>179</v>
      </c>
      <c r="L57" s="11">
        <v>13.51</v>
      </c>
      <c r="M57" s="21">
        <v>15.894117647058824</v>
      </c>
      <c r="N57" s="35">
        <v>75</v>
      </c>
      <c r="O57" s="27" t="s">
        <v>276</v>
      </c>
      <c r="P57" s="3" t="s">
        <v>3</v>
      </c>
      <c r="Q57" s="6">
        <v>4</v>
      </c>
      <c r="R57" s="3" t="s">
        <v>5</v>
      </c>
      <c r="S57" s="31" t="s">
        <v>5</v>
      </c>
    </row>
    <row r="58" spans="1:19" ht="26" x14ac:dyDescent="0.15">
      <c r="A58" s="50" t="s">
        <v>235</v>
      </c>
      <c r="B58" s="50">
        <v>41225</v>
      </c>
      <c r="C58" s="10" t="s">
        <v>190</v>
      </c>
      <c r="D58" s="10" t="s">
        <v>103</v>
      </c>
      <c r="E58" s="3" t="s">
        <v>29</v>
      </c>
      <c r="F58" s="3" t="s">
        <v>32</v>
      </c>
      <c r="G58" s="24" t="s">
        <v>5</v>
      </c>
      <c r="H58" s="10" t="s">
        <v>323</v>
      </c>
      <c r="I58" s="10">
        <f t="shared" si="0"/>
        <v>0</v>
      </c>
      <c r="J58" s="3" t="s">
        <v>57</v>
      </c>
      <c r="K58" s="11" t="s">
        <v>180</v>
      </c>
      <c r="L58" s="11">
        <v>5.95</v>
      </c>
      <c r="M58" s="21">
        <v>22.3125</v>
      </c>
      <c r="N58" s="35">
        <v>36</v>
      </c>
      <c r="O58" s="27" t="s">
        <v>280</v>
      </c>
      <c r="P58" s="3" t="s">
        <v>3</v>
      </c>
      <c r="Q58" s="6">
        <v>3</v>
      </c>
      <c r="R58" s="3" t="s">
        <v>5</v>
      </c>
      <c r="S58" s="31" t="s">
        <v>5</v>
      </c>
    </row>
    <row r="59" spans="1:19" x14ac:dyDescent="0.15">
      <c r="A59" s="50" t="s">
        <v>236</v>
      </c>
      <c r="B59" s="50">
        <v>41222</v>
      </c>
      <c r="C59" s="10" t="s">
        <v>195</v>
      </c>
      <c r="D59" s="10" t="s">
        <v>16</v>
      </c>
      <c r="E59" s="3" t="s">
        <v>30</v>
      </c>
      <c r="F59" s="3" t="s">
        <v>29</v>
      </c>
      <c r="G59" s="24" t="s">
        <v>5</v>
      </c>
      <c r="H59" s="10" t="s">
        <v>126</v>
      </c>
      <c r="I59" s="10">
        <f t="shared" si="0"/>
        <v>0</v>
      </c>
      <c r="J59" s="3" t="s">
        <v>57</v>
      </c>
      <c r="K59" s="11" t="s">
        <v>169</v>
      </c>
      <c r="L59" s="11">
        <v>11.74</v>
      </c>
      <c r="M59" s="21">
        <v>16.009090909090911</v>
      </c>
      <c r="N59" s="35">
        <v>73</v>
      </c>
      <c r="O59" s="27">
        <v>0</v>
      </c>
      <c r="P59" s="3" t="s">
        <v>3</v>
      </c>
      <c r="Q59" s="6">
        <v>6</v>
      </c>
      <c r="R59" s="3" t="s">
        <v>5</v>
      </c>
      <c r="S59" s="31" t="s">
        <v>5</v>
      </c>
    </row>
    <row r="60" spans="1:19" x14ac:dyDescent="0.15">
      <c r="A60" s="50" t="s">
        <v>236</v>
      </c>
      <c r="B60" s="50">
        <v>41222</v>
      </c>
      <c r="C60" s="10" t="s">
        <v>195</v>
      </c>
      <c r="D60" s="10" t="s">
        <v>104</v>
      </c>
      <c r="E60" s="3" t="s">
        <v>29</v>
      </c>
      <c r="F60" s="3" t="s">
        <v>30</v>
      </c>
      <c r="G60" s="24" t="s">
        <v>5</v>
      </c>
      <c r="H60" s="10" t="s">
        <v>126</v>
      </c>
      <c r="I60" s="10">
        <f t="shared" si="0"/>
        <v>0</v>
      </c>
      <c r="J60" s="3" t="s">
        <v>57</v>
      </c>
      <c r="K60" s="11" t="s">
        <v>181</v>
      </c>
      <c r="L60" s="11">
        <v>10.199999999999999</v>
      </c>
      <c r="M60" s="21">
        <v>18.545454545454543</v>
      </c>
      <c r="N60" s="35">
        <v>45</v>
      </c>
      <c r="O60" s="27">
        <v>0</v>
      </c>
      <c r="P60" s="3" t="s">
        <v>3</v>
      </c>
      <c r="Q60" s="6">
        <v>2</v>
      </c>
      <c r="R60" s="3" t="s">
        <v>5</v>
      </c>
      <c r="S60" s="31" t="s">
        <v>5</v>
      </c>
    </row>
    <row r="61" spans="1:19" x14ac:dyDescent="0.15">
      <c r="A61" s="50" t="s">
        <v>237</v>
      </c>
      <c r="B61" s="50">
        <v>41218</v>
      </c>
      <c r="C61" s="10" t="s">
        <v>190</v>
      </c>
      <c r="D61" s="10" t="s">
        <v>34</v>
      </c>
      <c r="E61" s="3" t="s">
        <v>29</v>
      </c>
      <c r="F61" s="3" t="s">
        <v>35</v>
      </c>
      <c r="G61" s="24" t="s">
        <v>5</v>
      </c>
      <c r="H61" s="10" t="s">
        <v>322</v>
      </c>
      <c r="I61" s="10">
        <f t="shared" si="0"/>
        <v>1</v>
      </c>
      <c r="J61" s="3" t="s">
        <v>0</v>
      </c>
      <c r="K61" s="11" t="s">
        <v>149</v>
      </c>
      <c r="L61" s="11">
        <v>51</v>
      </c>
      <c r="M61" s="21">
        <v>23.53846153846154</v>
      </c>
      <c r="N61" s="35" t="s">
        <v>5</v>
      </c>
      <c r="O61" s="27">
        <v>0</v>
      </c>
      <c r="P61" s="3" t="s">
        <v>10</v>
      </c>
      <c r="Q61" s="6">
        <v>5</v>
      </c>
      <c r="R61" s="3" t="s">
        <v>5</v>
      </c>
      <c r="S61" s="31" t="s">
        <v>5</v>
      </c>
    </row>
    <row r="62" spans="1:19" x14ac:dyDescent="0.15">
      <c r="A62" s="50" t="s">
        <v>238</v>
      </c>
      <c r="B62" s="50">
        <v>41215</v>
      </c>
      <c r="C62" s="10" t="s">
        <v>195</v>
      </c>
      <c r="D62" s="10" t="s">
        <v>105</v>
      </c>
      <c r="E62" s="3" t="s">
        <v>30</v>
      </c>
      <c r="F62" s="3" t="s">
        <v>29</v>
      </c>
      <c r="G62" s="24" t="s">
        <v>5</v>
      </c>
      <c r="H62" s="10" t="s">
        <v>126</v>
      </c>
      <c r="I62" s="10">
        <f t="shared" si="0"/>
        <v>0</v>
      </c>
      <c r="J62" s="3" t="s">
        <v>57</v>
      </c>
      <c r="K62" s="11" t="s">
        <v>182</v>
      </c>
      <c r="L62" s="11">
        <v>12.07</v>
      </c>
      <c r="M62" s="21">
        <v>15.408510638297873</v>
      </c>
      <c r="N62" s="35">
        <v>79</v>
      </c>
      <c r="O62" s="27">
        <v>0</v>
      </c>
      <c r="P62" s="3" t="s">
        <v>3</v>
      </c>
      <c r="Q62" s="6">
        <v>2</v>
      </c>
      <c r="R62" s="3" t="s">
        <v>5</v>
      </c>
      <c r="S62" s="31" t="s">
        <v>5</v>
      </c>
    </row>
    <row r="63" spans="1:19" x14ac:dyDescent="0.15">
      <c r="A63" s="50" t="s">
        <v>238</v>
      </c>
      <c r="B63" s="50">
        <v>41215</v>
      </c>
      <c r="C63" s="10" t="s">
        <v>195</v>
      </c>
      <c r="D63" s="10" t="s">
        <v>17</v>
      </c>
      <c r="E63" s="3" t="s">
        <v>29</v>
      </c>
      <c r="F63" s="3" t="s">
        <v>30</v>
      </c>
      <c r="G63" s="24" t="s">
        <v>5</v>
      </c>
      <c r="H63" s="10" t="s">
        <v>126</v>
      </c>
      <c r="I63" s="10">
        <f t="shared" si="0"/>
        <v>0</v>
      </c>
      <c r="J63" s="3" t="s">
        <v>57</v>
      </c>
      <c r="K63" s="11" t="s">
        <v>183</v>
      </c>
      <c r="L63" s="11">
        <v>10.08</v>
      </c>
      <c r="M63" s="21">
        <v>16.8</v>
      </c>
      <c r="N63" s="35">
        <v>45</v>
      </c>
      <c r="O63" s="27">
        <v>0</v>
      </c>
      <c r="P63" s="3" t="s">
        <v>3</v>
      </c>
      <c r="Q63" s="6">
        <v>6</v>
      </c>
      <c r="R63" s="3" t="s">
        <v>5</v>
      </c>
      <c r="S63" s="31" t="s">
        <v>5</v>
      </c>
    </row>
    <row r="64" spans="1:19" x14ac:dyDescent="0.15">
      <c r="A64" s="50" t="s">
        <v>239</v>
      </c>
      <c r="B64" s="50">
        <v>41212</v>
      </c>
      <c r="C64" s="10" t="s">
        <v>194</v>
      </c>
      <c r="D64" s="10" t="s">
        <v>36</v>
      </c>
      <c r="E64" s="3" t="s">
        <v>29</v>
      </c>
      <c r="F64" s="3" t="s">
        <v>37</v>
      </c>
      <c r="G64" s="24" t="s">
        <v>5</v>
      </c>
      <c r="H64" s="10" t="s">
        <v>322</v>
      </c>
      <c r="I64" s="10">
        <f t="shared" si="0"/>
        <v>1</v>
      </c>
      <c r="J64" s="3" t="s">
        <v>0</v>
      </c>
      <c r="K64" s="11" t="s">
        <v>150</v>
      </c>
      <c r="L64" s="11">
        <v>104.21</v>
      </c>
      <c r="M64" s="21">
        <v>24.234883720930231</v>
      </c>
      <c r="N64" s="35">
        <v>646</v>
      </c>
      <c r="O64" s="27" t="s">
        <v>281</v>
      </c>
      <c r="P64" s="3" t="s">
        <v>3</v>
      </c>
      <c r="Q64" s="6">
        <v>5</v>
      </c>
      <c r="R64" s="3" t="s">
        <v>4</v>
      </c>
      <c r="S64" s="32" t="s">
        <v>311</v>
      </c>
    </row>
    <row r="65" spans="1:19" x14ac:dyDescent="0.15">
      <c r="A65" s="50" t="s">
        <v>240</v>
      </c>
      <c r="B65" s="50">
        <v>41204</v>
      </c>
      <c r="C65" s="10" t="s">
        <v>190</v>
      </c>
      <c r="D65" s="10" t="s">
        <v>106</v>
      </c>
      <c r="E65" s="3" t="s">
        <v>29</v>
      </c>
      <c r="F65" s="3" t="s">
        <v>35</v>
      </c>
      <c r="G65" s="24" t="s">
        <v>5</v>
      </c>
      <c r="H65" s="10" t="s">
        <v>322</v>
      </c>
      <c r="I65" s="10">
        <f t="shared" si="0"/>
        <v>1</v>
      </c>
      <c r="J65" s="3" t="s">
        <v>0</v>
      </c>
      <c r="K65" s="11" t="s">
        <v>151</v>
      </c>
      <c r="L65" s="11">
        <v>51.57</v>
      </c>
      <c r="M65" s="21">
        <v>22.751470588235296</v>
      </c>
      <c r="N65" s="35">
        <v>299</v>
      </c>
      <c r="O65" s="27" t="s">
        <v>282</v>
      </c>
      <c r="P65" s="3" t="s">
        <v>3</v>
      </c>
      <c r="Q65" s="6">
        <v>5</v>
      </c>
      <c r="R65" s="3" t="s">
        <v>5</v>
      </c>
      <c r="S65" s="31" t="s">
        <v>5</v>
      </c>
    </row>
    <row r="66" spans="1:19" x14ac:dyDescent="0.15">
      <c r="A66" s="54" t="s">
        <v>241</v>
      </c>
      <c r="B66" s="50">
        <v>41197</v>
      </c>
      <c r="C66" s="15" t="s">
        <v>190</v>
      </c>
      <c r="D66" s="15" t="s">
        <v>107</v>
      </c>
      <c r="E66" s="16" t="s">
        <v>29</v>
      </c>
      <c r="F66" s="16" t="s">
        <v>316</v>
      </c>
      <c r="G66" s="40" t="s">
        <v>317</v>
      </c>
      <c r="H66" s="15" t="s">
        <v>322</v>
      </c>
      <c r="I66" s="10">
        <f t="shared" si="0"/>
        <v>1</v>
      </c>
      <c r="J66" s="16" t="s">
        <v>0</v>
      </c>
      <c r="K66" s="20" t="s">
        <v>152</v>
      </c>
      <c r="L66" s="20">
        <v>115.36</v>
      </c>
      <c r="M66" s="38">
        <v>23.704109589041092</v>
      </c>
      <c r="N66" s="37">
        <v>754</v>
      </c>
      <c r="O66" s="28" t="s">
        <v>283</v>
      </c>
      <c r="P66" s="16" t="s">
        <v>3</v>
      </c>
      <c r="Q66" s="18">
        <v>3</v>
      </c>
      <c r="R66" s="16" t="s">
        <v>4</v>
      </c>
      <c r="S66" s="33" t="s">
        <v>312</v>
      </c>
    </row>
    <row r="67" spans="1:19" x14ac:dyDescent="0.15">
      <c r="A67" s="50" t="s">
        <v>242</v>
      </c>
      <c r="B67" s="50">
        <v>41190</v>
      </c>
      <c r="C67" s="10" t="s">
        <v>190</v>
      </c>
      <c r="D67" s="10" t="s">
        <v>108</v>
      </c>
      <c r="E67" s="3" t="s">
        <v>29</v>
      </c>
      <c r="F67" s="3" t="s">
        <v>38</v>
      </c>
      <c r="G67" s="24" t="s">
        <v>5</v>
      </c>
      <c r="H67" s="10" t="s">
        <v>323</v>
      </c>
      <c r="I67" s="10">
        <f t="shared" ref="I67:I130" si="1">IF(H67="workout",1,0)</f>
        <v>0</v>
      </c>
      <c r="J67" s="3" t="s">
        <v>0</v>
      </c>
      <c r="K67" s="11" t="s">
        <v>147</v>
      </c>
      <c r="L67" s="11">
        <v>35.78</v>
      </c>
      <c r="M67" s="21">
        <v>20.445714285714285</v>
      </c>
      <c r="N67" s="35">
        <v>194</v>
      </c>
      <c r="O67" s="27" t="s">
        <v>284</v>
      </c>
      <c r="P67" s="3" t="s">
        <v>3</v>
      </c>
      <c r="Q67" s="6">
        <v>4</v>
      </c>
      <c r="R67" s="3" t="s">
        <v>39</v>
      </c>
      <c r="S67" s="31" t="s">
        <v>388</v>
      </c>
    </row>
    <row r="68" spans="1:19" x14ac:dyDescent="0.15">
      <c r="A68" s="50" t="s">
        <v>243</v>
      </c>
      <c r="B68" s="50">
        <v>41186</v>
      </c>
      <c r="C68" s="10" t="s">
        <v>191</v>
      </c>
      <c r="D68" s="10" t="s">
        <v>21</v>
      </c>
      <c r="E68" s="3" t="s">
        <v>30</v>
      </c>
      <c r="F68" s="3" t="s">
        <v>29</v>
      </c>
      <c r="G68" s="24" t="s">
        <v>5</v>
      </c>
      <c r="H68" s="10" t="s">
        <v>126</v>
      </c>
      <c r="I68" s="10">
        <f t="shared" si="1"/>
        <v>0</v>
      </c>
      <c r="J68" s="3" t="s">
        <v>57</v>
      </c>
      <c r="K68" s="11" t="s">
        <v>182</v>
      </c>
      <c r="L68" s="11">
        <v>11.92</v>
      </c>
      <c r="M68" s="21">
        <v>15.217021276595744</v>
      </c>
      <c r="N68" s="35">
        <v>77</v>
      </c>
      <c r="O68" s="27">
        <v>0</v>
      </c>
      <c r="P68" s="3" t="s">
        <v>3</v>
      </c>
      <c r="Q68" s="6">
        <v>0</v>
      </c>
      <c r="R68" s="3" t="s">
        <v>5</v>
      </c>
      <c r="S68" s="31" t="s">
        <v>5</v>
      </c>
    </row>
    <row r="69" spans="1:19" x14ac:dyDescent="0.15">
      <c r="A69" s="50" t="s">
        <v>243</v>
      </c>
      <c r="B69" s="50">
        <v>41186</v>
      </c>
      <c r="C69" s="10" t="s">
        <v>191</v>
      </c>
      <c r="D69" s="10" t="s">
        <v>17</v>
      </c>
      <c r="E69" s="3" t="s">
        <v>29</v>
      </c>
      <c r="F69" s="3" t="s">
        <v>30</v>
      </c>
      <c r="G69" s="24" t="s">
        <v>5</v>
      </c>
      <c r="H69" s="10" t="s">
        <v>126</v>
      </c>
      <c r="I69" s="10">
        <f t="shared" si="1"/>
        <v>0</v>
      </c>
      <c r="J69" s="3" t="s">
        <v>57</v>
      </c>
      <c r="K69" s="11" t="s">
        <v>181</v>
      </c>
      <c r="L69" s="11">
        <v>10.34</v>
      </c>
      <c r="M69" s="21">
        <v>18.799999999999997</v>
      </c>
      <c r="N69" s="35">
        <v>45</v>
      </c>
      <c r="O69" s="27">
        <v>0</v>
      </c>
      <c r="P69" s="3" t="s">
        <v>3</v>
      </c>
      <c r="Q69" s="6">
        <v>3</v>
      </c>
      <c r="R69" s="3" t="s">
        <v>5</v>
      </c>
      <c r="S69" s="31" t="s">
        <v>5</v>
      </c>
    </row>
    <row r="70" spans="1:19" x14ac:dyDescent="0.15">
      <c r="A70" s="50" t="s">
        <v>244</v>
      </c>
      <c r="B70" s="50">
        <v>41183</v>
      </c>
      <c r="C70" s="10" t="s">
        <v>190</v>
      </c>
      <c r="D70" s="10" t="s">
        <v>109</v>
      </c>
      <c r="E70" s="3" t="s">
        <v>29</v>
      </c>
      <c r="F70" s="3" t="s">
        <v>37</v>
      </c>
      <c r="G70" s="24" t="s">
        <v>5</v>
      </c>
      <c r="H70" s="10" t="s">
        <v>322</v>
      </c>
      <c r="I70" s="10">
        <f t="shared" si="1"/>
        <v>1</v>
      </c>
      <c r="J70" s="3" t="s">
        <v>0</v>
      </c>
      <c r="K70" s="11" t="s">
        <v>153</v>
      </c>
      <c r="L70" s="11">
        <v>101.42</v>
      </c>
      <c r="M70" s="21">
        <v>24.147619047619045</v>
      </c>
      <c r="N70" s="35">
        <v>648</v>
      </c>
      <c r="O70" s="27" t="s">
        <v>285</v>
      </c>
      <c r="P70" s="3" t="s">
        <v>3</v>
      </c>
      <c r="Q70" s="6">
        <v>5</v>
      </c>
      <c r="R70" s="3" t="s">
        <v>4</v>
      </c>
      <c r="S70" s="32" t="s">
        <v>40</v>
      </c>
    </row>
    <row r="71" spans="1:19" x14ac:dyDescent="0.15">
      <c r="A71" s="50" t="s">
        <v>245</v>
      </c>
      <c r="B71" s="50">
        <v>41179</v>
      </c>
      <c r="C71" s="10" t="s">
        <v>191</v>
      </c>
      <c r="D71" s="10" t="s">
        <v>16</v>
      </c>
      <c r="E71" s="3" t="s">
        <v>56</v>
      </c>
      <c r="F71" s="3" t="s">
        <v>29</v>
      </c>
      <c r="G71" s="24" t="s">
        <v>5</v>
      </c>
      <c r="H71" s="10" t="s">
        <v>126</v>
      </c>
      <c r="I71" s="10">
        <f t="shared" si="1"/>
        <v>0</v>
      </c>
      <c r="J71" s="3" t="s">
        <v>57</v>
      </c>
      <c r="K71" s="11" t="s">
        <v>75</v>
      </c>
      <c r="L71" s="11">
        <v>11.18</v>
      </c>
      <c r="M71" s="21">
        <v>17.652631578947368</v>
      </c>
      <c r="N71" s="35">
        <v>76</v>
      </c>
      <c r="O71" s="27">
        <v>0</v>
      </c>
      <c r="P71" s="3" t="s">
        <v>3</v>
      </c>
      <c r="Q71" s="6">
        <v>2</v>
      </c>
      <c r="R71" s="3" t="s">
        <v>5</v>
      </c>
      <c r="S71" s="31" t="s">
        <v>5</v>
      </c>
    </row>
    <row r="72" spans="1:19" x14ac:dyDescent="0.15">
      <c r="A72" s="50" t="s">
        <v>245</v>
      </c>
      <c r="B72" s="50">
        <v>41179</v>
      </c>
      <c r="C72" s="10" t="s">
        <v>191</v>
      </c>
      <c r="D72" s="10" t="s">
        <v>17</v>
      </c>
      <c r="E72" s="3" t="s">
        <v>29</v>
      </c>
      <c r="F72" s="3" t="s">
        <v>30</v>
      </c>
      <c r="G72" s="24" t="s">
        <v>5</v>
      </c>
      <c r="H72" s="10" t="s">
        <v>126</v>
      </c>
      <c r="I72" s="10">
        <f t="shared" si="1"/>
        <v>0</v>
      </c>
      <c r="J72" s="3" t="s">
        <v>57</v>
      </c>
      <c r="K72" s="11" t="s">
        <v>141</v>
      </c>
      <c r="L72" s="11">
        <v>11.64</v>
      </c>
      <c r="M72" s="21">
        <v>16.62857142857143</v>
      </c>
      <c r="N72" s="35">
        <v>45</v>
      </c>
      <c r="O72" s="27">
        <v>0</v>
      </c>
      <c r="P72" s="3" t="s">
        <v>3</v>
      </c>
      <c r="Q72" s="6">
        <v>2</v>
      </c>
      <c r="R72" s="3" t="s">
        <v>5</v>
      </c>
      <c r="S72" s="31" t="s">
        <v>5</v>
      </c>
    </row>
    <row r="73" spans="1:19" x14ac:dyDescent="0.15">
      <c r="A73" s="50" t="s">
        <v>246</v>
      </c>
      <c r="B73" s="50">
        <v>41172</v>
      </c>
      <c r="C73" s="10" t="s">
        <v>191</v>
      </c>
      <c r="D73" s="10" t="s">
        <v>16</v>
      </c>
      <c r="E73" s="3" t="s">
        <v>56</v>
      </c>
      <c r="F73" s="3" t="s">
        <v>29</v>
      </c>
      <c r="G73" s="24" t="s">
        <v>5</v>
      </c>
      <c r="H73" s="10" t="s">
        <v>126</v>
      </c>
      <c r="I73" s="10">
        <f t="shared" si="1"/>
        <v>0</v>
      </c>
      <c r="J73" s="3" t="s">
        <v>57</v>
      </c>
      <c r="K73" s="11" t="s">
        <v>140</v>
      </c>
      <c r="L73" s="11">
        <v>12.45</v>
      </c>
      <c r="M73" s="21">
        <v>16.599999999999998</v>
      </c>
      <c r="N73" s="35">
        <v>74</v>
      </c>
      <c r="O73" s="27">
        <v>0</v>
      </c>
      <c r="P73" s="3" t="s">
        <v>3</v>
      </c>
      <c r="Q73" s="6">
        <v>2</v>
      </c>
      <c r="R73" s="3" t="s">
        <v>5</v>
      </c>
      <c r="S73" s="31" t="s">
        <v>5</v>
      </c>
    </row>
    <row r="74" spans="1:19" x14ac:dyDescent="0.15">
      <c r="A74" s="50" t="s">
        <v>246</v>
      </c>
      <c r="B74" s="50">
        <v>41172</v>
      </c>
      <c r="C74" s="10" t="s">
        <v>191</v>
      </c>
      <c r="D74" s="10" t="s">
        <v>17</v>
      </c>
      <c r="E74" s="3" t="s">
        <v>29</v>
      </c>
      <c r="F74" s="3" t="s">
        <v>30</v>
      </c>
      <c r="G74" s="24" t="s">
        <v>5</v>
      </c>
      <c r="H74" s="10" t="s">
        <v>126</v>
      </c>
      <c r="I74" s="10">
        <f t="shared" si="1"/>
        <v>0</v>
      </c>
      <c r="J74" s="3" t="s">
        <v>57</v>
      </c>
      <c r="K74" s="11" t="s">
        <v>167</v>
      </c>
      <c r="L74" s="11">
        <v>10.62</v>
      </c>
      <c r="M74" s="21">
        <v>18.741176470588233</v>
      </c>
      <c r="N74" s="35">
        <v>45</v>
      </c>
      <c r="O74" s="27">
        <v>0</v>
      </c>
      <c r="P74" s="3" t="s">
        <v>3</v>
      </c>
      <c r="Q74" s="6">
        <v>4</v>
      </c>
      <c r="R74" s="3" t="s">
        <v>5</v>
      </c>
      <c r="S74" s="31" t="s">
        <v>5</v>
      </c>
    </row>
    <row r="75" spans="1:19" x14ac:dyDescent="0.15">
      <c r="A75" s="50" t="s">
        <v>247</v>
      </c>
      <c r="B75" s="50">
        <v>41170</v>
      </c>
      <c r="C75" s="10" t="s">
        <v>194</v>
      </c>
      <c r="D75" s="10" t="s">
        <v>110</v>
      </c>
      <c r="E75" s="3" t="s">
        <v>29</v>
      </c>
      <c r="F75" s="3" t="s">
        <v>41</v>
      </c>
      <c r="G75" s="24" t="s">
        <v>5</v>
      </c>
      <c r="H75" s="10" t="s">
        <v>323</v>
      </c>
      <c r="I75" s="10">
        <f t="shared" si="1"/>
        <v>0</v>
      </c>
      <c r="J75" s="3" t="s">
        <v>57</v>
      </c>
      <c r="K75" s="11" t="s">
        <v>174</v>
      </c>
      <c r="L75" s="11">
        <v>5.6</v>
      </c>
      <c r="M75" s="21">
        <v>16.8</v>
      </c>
      <c r="N75" s="35" t="s">
        <v>5</v>
      </c>
      <c r="O75" s="27">
        <v>0</v>
      </c>
      <c r="P75" s="3" t="s">
        <v>10</v>
      </c>
      <c r="Q75" s="6">
        <v>2</v>
      </c>
      <c r="R75" s="3" t="s">
        <v>5</v>
      </c>
      <c r="S75" s="31" t="s">
        <v>313</v>
      </c>
    </row>
    <row r="76" spans="1:19" x14ac:dyDescent="0.15">
      <c r="A76" s="50" t="s">
        <v>248</v>
      </c>
      <c r="B76" s="50">
        <v>41169</v>
      </c>
      <c r="C76" s="10" t="s">
        <v>190</v>
      </c>
      <c r="D76" s="10" t="s">
        <v>111</v>
      </c>
      <c r="E76" s="3" t="s">
        <v>41</v>
      </c>
      <c r="F76" s="3" t="s">
        <v>29</v>
      </c>
      <c r="G76" s="24" t="s">
        <v>5</v>
      </c>
      <c r="H76" s="10" t="s">
        <v>323</v>
      </c>
      <c r="I76" s="10">
        <f t="shared" si="1"/>
        <v>0</v>
      </c>
      <c r="J76" s="3" t="s">
        <v>57</v>
      </c>
      <c r="K76" s="11" t="s">
        <v>184</v>
      </c>
      <c r="L76" s="11">
        <v>6.28</v>
      </c>
      <c r="M76" s="21">
        <v>17.127272727272729</v>
      </c>
      <c r="N76" s="35">
        <v>46</v>
      </c>
      <c r="O76" s="27" t="s">
        <v>277</v>
      </c>
      <c r="P76" s="3" t="s">
        <v>3</v>
      </c>
      <c r="Q76" s="6">
        <v>3</v>
      </c>
      <c r="R76" s="3" t="s">
        <v>5</v>
      </c>
      <c r="S76" s="31" t="s">
        <v>313</v>
      </c>
    </row>
    <row r="77" spans="1:19" x14ac:dyDescent="0.15">
      <c r="A77" s="50" t="s">
        <v>248</v>
      </c>
      <c r="B77" s="50">
        <v>41169</v>
      </c>
      <c r="C77" s="10" t="s">
        <v>190</v>
      </c>
      <c r="D77" s="10" t="s">
        <v>42</v>
      </c>
      <c r="E77" s="3" t="s">
        <v>29</v>
      </c>
      <c r="F77" s="3" t="s">
        <v>35</v>
      </c>
      <c r="G77" s="24" t="s">
        <v>5</v>
      </c>
      <c r="H77" s="10" t="s">
        <v>322</v>
      </c>
      <c r="I77" s="10">
        <f t="shared" si="1"/>
        <v>1</v>
      </c>
      <c r="J77" s="3" t="s">
        <v>0</v>
      </c>
      <c r="K77" s="11" t="s">
        <v>149</v>
      </c>
      <c r="L77" s="11" t="s">
        <v>273</v>
      </c>
      <c r="M77" s="21">
        <v>23.07692307692308</v>
      </c>
      <c r="N77" s="35" t="s">
        <v>5</v>
      </c>
      <c r="O77" s="27">
        <v>0</v>
      </c>
      <c r="P77" s="3" t="s">
        <v>10</v>
      </c>
      <c r="Q77" s="6">
        <v>2</v>
      </c>
      <c r="R77" s="3" t="s">
        <v>5</v>
      </c>
      <c r="S77" s="31" t="s">
        <v>5</v>
      </c>
    </row>
    <row r="78" spans="1:19" x14ac:dyDescent="0.15">
      <c r="A78" s="50" t="s">
        <v>249</v>
      </c>
      <c r="B78" s="50">
        <v>41167</v>
      </c>
      <c r="C78" s="10" t="s">
        <v>192</v>
      </c>
      <c r="D78" s="10" t="s">
        <v>16</v>
      </c>
      <c r="E78" s="3" t="s">
        <v>56</v>
      </c>
      <c r="F78" s="3" t="s">
        <v>29</v>
      </c>
      <c r="G78" s="24" t="s">
        <v>5</v>
      </c>
      <c r="H78" s="10" t="s">
        <v>126</v>
      </c>
      <c r="I78" s="10">
        <f t="shared" si="1"/>
        <v>0</v>
      </c>
      <c r="J78" s="3" t="s">
        <v>57</v>
      </c>
      <c r="K78" s="11" t="s">
        <v>176</v>
      </c>
      <c r="L78" s="11">
        <v>11.71</v>
      </c>
      <c r="M78" s="21">
        <v>17.136585365853659</v>
      </c>
      <c r="N78" s="35">
        <v>78</v>
      </c>
      <c r="O78" s="27">
        <v>0</v>
      </c>
      <c r="P78" s="3" t="s">
        <v>3</v>
      </c>
      <c r="Q78" s="6">
        <v>1</v>
      </c>
      <c r="R78" s="3" t="s">
        <v>5</v>
      </c>
      <c r="S78" s="31" t="s">
        <v>5</v>
      </c>
    </row>
    <row r="79" spans="1:19" x14ac:dyDescent="0.15">
      <c r="A79" s="50" t="s">
        <v>249</v>
      </c>
      <c r="B79" s="50">
        <v>41167</v>
      </c>
      <c r="C79" s="10" t="s">
        <v>192</v>
      </c>
      <c r="D79" s="10" t="s">
        <v>17</v>
      </c>
      <c r="E79" s="3" t="s">
        <v>29</v>
      </c>
      <c r="F79" s="3" t="s">
        <v>30</v>
      </c>
      <c r="G79" s="24" t="s">
        <v>5</v>
      </c>
      <c r="H79" s="10" t="s">
        <v>126</v>
      </c>
      <c r="I79" s="10">
        <f t="shared" si="1"/>
        <v>0</v>
      </c>
      <c r="J79" s="3" t="s">
        <v>57</v>
      </c>
      <c r="K79" s="11" t="s">
        <v>168</v>
      </c>
      <c r="L79" s="11">
        <v>11.13</v>
      </c>
      <c r="M79" s="21">
        <v>17.123076923076923</v>
      </c>
      <c r="N79" s="35">
        <v>45</v>
      </c>
      <c r="O79" s="27">
        <v>0</v>
      </c>
      <c r="P79" s="3" t="s">
        <v>3</v>
      </c>
      <c r="Q79" s="6">
        <v>1</v>
      </c>
      <c r="R79" s="3" t="s">
        <v>5</v>
      </c>
      <c r="S79" s="31" t="s">
        <v>5</v>
      </c>
    </row>
    <row r="80" spans="1:19" x14ac:dyDescent="0.15">
      <c r="A80" s="50" t="s">
        <v>250</v>
      </c>
      <c r="B80" s="50">
        <v>41163</v>
      </c>
      <c r="C80" s="10" t="s">
        <v>194</v>
      </c>
      <c r="D80" s="10" t="s">
        <v>112</v>
      </c>
      <c r="E80" s="3" t="s">
        <v>29</v>
      </c>
      <c r="F80" s="3" t="s">
        <v>43</v>
      </c>
      <c r="G80" s="24" t="s">
        <v>5</v>
      </c>
      <c r="H80" s="10" t="s">
        <v>322</v>
      </c>
      <c r="I80" s="10">
        <f t="shared" si="1"/>
        <v>1</v>
      </c>
      <c r="J80" s="3" t="s">
        <v>0</v>
      </c>
      <c r="K80" s="11" t="s">
        <v>154</v>
      </c>
      <c r="L80" s="11">
        <v>49.33</v>
      </c>
      <c r="M80" s="21">
        <v>20.697902097902098</v>
      </c>
      <c r="N80" s="35">
        <v>326</v>
      </c>
      <c r="O80" s="27" t="s">
        <v>286</v>
      </c>
      <c r="P80" s="3" t="s">
        <v>3</v>
      </c>
      <c r="Q80" s="6">
        <v>3</v>
      </c>
      <c r="R80" s="3" t="s">
        <v>43</v>
      </c>
      <c r="S80" s="31" t="s">
        <v>5</v>
      </c>
    </row>
    <row r="81" spans="1:19" x14ac:dyDescent="0.15">
      <c r="A81" s="54" t="s">
        <v>251</v>
      </c>
      <c r="B81" s="50">
        <v>41162</v>
      </c>
      <c r="C81" s="15" t="s">
        <v>190</v>
      </c>
      <c r="D81" s="15" t="s">
        <v>113</v>
      </c>
      <c r="E81" s="16" t="s">
        <v>29</v>
      </c>
      <c r="F81" s="16" t="s">
        <v>44</v>
      </c>
      <c r="G81" s="40" t="s">
        <v>5</v>
      </c>
      <c r="H81" s="15" t="s">
        <v>322</v>
      </c>
      <c r="I81" s="10">
        <f t="shared" si="1"/>
        <v>1</v>
      </c>
      <c r="J81" s="16" t="s">
        <v>0</v>
      </c>
      <c r="K81" s="20" t="s">
        <v>180</v>
      </c>
      <c r="L81" s="20">
        <v>6</v>
      </c>
      <c r="M81" s="38">
        <v>22.5</v>
      </c>
      <c r="N81" s="37" t="s">
        <v>5</v>
      </c>
      <c r="O81" s="28">
        <v>0</v>
      </c>
      <c r="P81" s="16" t="s">
        <v>10</v>
      </c>
      <c r="Q81" s="18">
        <v>2</v>
      </c>
      <c r="R81" s="16" t="s">
        <v>48</v>
      </c>
      <c r="S81" s="33" t="s">
        <v>45</v>
      </c>
    </row>
    <row r="82" spans="1:19" x14ac:dyDescent="0.15">
      <c r="A82" s="50" t="s">
        <v>251</v>
      </c>
      <c r="B82" s="50">
        <v>41162</v>
      </c>
      <c r="C82" s="10" t="s">
        <v>190</v>
      </c>
      <c r="D82" s="10" t="s">
        <v>114</v>
      </c>
      <c r="E82" s="3" t="s">
        <v>29</v>
      </c>
      <c r="F82" s="3" t="s">
        <v>44</v>
      </c>
      <c r="G82" s="24" t="s">
        <v>5</v>
      </c>
      <c r="H82" s="10" t="s">
        <v>322</v>
      </c>
      <c r="I82" s="10">
        <f t="shared" si="1"/>
        <v>1</v>
      </c>
      <c r="J82" s="3" t="s">
        <v>0</v>
      </c>
      <c r="K82" s="11" t="s">
        <v>155</v>
      </c>
      <c r="L82" s="11">
        <v>44.77</v>
      </c>
      <c r="M82" s="21">
        <v>22.385000000000002</v>
      </c>
      <c r="N82" s="35">
        <v>249</v>
      </c>
      <c r="O82" s="27" t="s">
        <v>287</v>
      </c>
      <c r="P82" s="3" t="s">
        <v>3</v>
      </c>
      <c r="Q82" s="6">
        <v>6</v>
      </c>
      <c r="R82" s="3" t="s">
        <v>48</v>
      </c>
      <c r="S82" s="31" t="s">
        <v>5</v>
      </c>
    </row>
    <row r="83" spans="1:19" x14ac:dyDescent="0.15">
      <c r="A83" s="50" t="s">
        <v>252</v>
      </c>
      <c r="B83" s="50">
        <v>41144</v>
      </c>
      <c r="C83" s="10" t="s">
        <v>191</v>
      </c>
      <c r="D83" s="15" t="s">
        <v>115</v>
      </c>
      <c r="E83" s="16" t="s">
        <v>29</v>
      </c>
      <c r="F83" s="16" t="s">
        <v>46</v>
      </c>
      <c r="G83" s="24" t="s">
        <v>5</v>
      </c>
      <c r="H83" s="15" t="s">
        <v>322</v>
      </c>
      <c r="I83" s="10">
        <f t="shared" si="1"/>
        <v>1</v>
      </c>
      <c r="J83" s="16" t="s">
        <v>0</v>
      </c>
      <c r="K83" s="11" t="s">
        <v>156</v>
      </c>
      <c r="L83" s="20">
        <v>30.25</v>
      </c>
      <c r="M83" s="21">
        <v>23.26923076923077</v>
      </c>
      <c r="N83" s="37">
        <v>157</v>
      </c>
      <c r="O83" s="28" t="s">
        <v>288</v>
      </c>
      <c r="P83" s="16" t="s">
        <v>3</v>
      </c>
      <c r="Q83" s="18">
        <v>3</v>
      </c>
      <c r="R83" s="17" t="s">
        <v>5</v>
      </c>
      <c r="S83" s="33" t="s">
        <v>47</v>
      </c>
    </row>
    <row r="84" spans="1:19" x14ac:dyDescent="0.15">
      <c r="A84" s="50" t="s">
        <v>253</v>
      </c>
      <c r="B84" s="50">
        <v>41138</v>
      </c>
      <c r="C84" s="10" t="s">
        <v>195</v>
      </c>
      <c r="D84" s="10" t="s">
        <v>116</v>
      </c>
      <c r="E84" s="4" t="s">
        <v>56</v>
      </c>
      <c r="F84" s="3" t="s">
        <v>29</v>
      </c>
      <c r="G84" s="24" t="s">
        <v>5</v>
      </c>
      <c r="H84" s="10" t="s">
        <v>126</v>
      </c>
      <c r="I84" s="10">
        <f t="shared" si="1"/>
        <v>0</v>
      </c>
      <c r="J84" s="4" t="s">
        <v>57</v>
      </c>
      <c r="K84" s="11" t="s">
        <v>75</v>
      </c>
      <c r="L84" s="11">
        <v>10.86</v>
      </c>
      <c r="M84" s="21">
        <v>17.147368421052633</v>
      </c>
      <c r="N84" s="35">
        <v>82</v>
      </c>
      <c r="O84" s="27">
        <v>0</v>
      </c>
      <c r="P84" s="4" t="s">
        <v>3</v>
      </c>
      <c r="Q84" s="7">
        <v>2</v>
      </c>
      <c r="R84" s="4" t="s">
        <v>5</v>
      </c>
      <c r="S84" s="31" t="s">
        <v>5</v>
      </c>
    </row>
    <row r="85" spans="1:19" x14ac:dyDescent="0.15">
      <c r="A85" s="50" t="s">
        <v>253</v>
      </c>
      <c r="B85" s="50">
        <v>41138</v>
      </c>
      <c r="C85" s="10" t="s">
        <v>195</v>
      </c>
      <c r="D85" s="10" t="s">
        <v>117</v>
      </c>
      <c r="E85" s="4" t="s">
        <v>29</v>
      </c>
      <c r="F85" s="3" t="s">
        <v>56</v>
      </c>
      <c r="G85" s="24" t="s">
        <v>5</v>
      </c>
      <c r="H85" s="10" t="s">
        <v>126</v>
      </c>
      <c r="I85" s="10">
        <f t="shared" si="1"/>
        <v>0</v>
      </c>
      <c r="J85" s="4" t="s">
        <v>57</v>
      </c>
      <c r="K85" s="11" t="s">
        <v>165</v>
      </c>
      <c r="L85" s="11">
        <v>10.98</v>
      </c>
      <c r="M85" s="21">
        <v>17.805405405405406</v>
      </c>
      <c r="N85" s="35">
        <v>44</v>
      </c>
      <c r="O85" s="27">
        <v>0</v>
      </c>
      <c r="P85" s="4" t="s">
        <v>3</v>
      </c>
      <c r="Q85" s="7">
        <v>2</v>
      </c>
      <c r="R85" s="4" t="s">
        <v>5</v>
      </c>
      <c r="S85" s="31" t="s">
        <v>5</v>
      </c>
    </row>
    <row r="86" spans="1:19" x14ac:dyDescent="0.15">
      <c r="A86" s="50" t="s">
        <v>254</v>
      </c>
      <c r="B86" s="50">
        <v>41136</v>
      </c>
      <c r="C86" s="10" t="s">
        <v>193</v>
      </c>
      <c r="D86" s="10" t="s">
        <v>116</v>
      </c>
      <c r="E86" s="4" t="s">
        <v>56</v>
      </c>
      <c r="F86" s="3" t="s">
        <v>29</v>
      </c>
      <c r="G86" s="24" t="s">
        <v>5</v>
      </c>
      <c r="H86" s="10" t="s">
        <v>126</v>
      </c>
      <c r="I86" s="10">
        <f t="shared" si="1"/>
        <v>0</v>
      </c>
      <c r="J86" s="4" t="s">
        <v>57</v>
      </c>
      <c r="K86" s="11" t="s">
        <v>165</v>
      </c>
      <c r="L86" s="11">
        <v>10.76</v>
      </c>
      <c r="M86" s="21">
        <v>17.448648648648646</v>
      </c>
      <c r="N86" s="35">
        <v>76</v>
      </c>
      <c r="O86" s="27">
        <v>0</v>
      </c>
      <c r="P86" s="4" t="s">
        <v>3</v>
      </c>
      <c r="Q86" s="7">
        <v>3</v>
      </c>
      <c r="R86" s="4" t="s">
        <v>5</v>
      </c>
      <c r="S86" s="31" t="s">
        <v>5</v>
      </c>
    </row>
    <row r="87" spans="1:19" x14ac:dyDescent="0.15">
      <c r="A87" s="50" t="s">
        <v>254</v>
      </c>
      <c r="B87" s="50">
        <v>41136</v>
      </c>
      <c r="C87" s="10" t="s">
        <v>193</v>
      </c>
      <c r="D87" s="10" t="s">
        <v>117</v>
      </c>
      <c r="E87" s="4" t="s">
        <v>29</v>
      </c>
      <c r="F87" s="3" t="s">
        <v>56</v>
      </c>
      <c r="G87" s="24" t="s">
        <v>5</v>
      </c>
      <c r="H87" s="10" t="s">
        <v>126</v>
      </c>
      <c r="I87" s="10">
        <f t="shared" si="1"/>
        <v>0</v>
      </c>
      <c r="J87" s="4" t="s">
        <v>57</v>
      </c>
      <c r="K87" s="11" t="s">
        <v>177</v>
      </c>
      <c r="L87" s="11">
        <v>10.71</v>
      </c>
      <c r="M87" s="21">
        <v>14.944186046511629</v>
      </c>
      <c r="N87" s="35">
        <v>44</v>
      </c>
      <c r="O87" s="27">
        <v>0</v>
      </c>
      <c r="P87" s="4" t="s">
        <v>3</v>
      </c>
      <c r="Q87" s="7">
        <v>2</v>
      </c>
      <c r="R87" s="4" t="s">
        <v>5</v>
      </c>
      <c r="S87" s="31" t="s">
        <v>5</v>
      </c>
    </row>
    <row r="88" spans="1:19" ht="20" customHeight="1" x14ac:dyDescent="0.15">
      <c r="A88" s="50" t="s">
        <v>255</v>
      </c>
      <c r="B88" s="50">
        <v>41134</v>
      </c>
      <c r="C88" s="10" t="s">
        <v>190</v>
      </c>
      <c r="D88" s="10" t="s">
        <v>34</v>
      </c>
      <c r="E88" s="4" t="s">
        <v>29</v>
      </c>
      <c r="F88" s="3" t="s">
        <v>58</v>
      </c>
      <c r="G88" s="24" t="s">
        <v>5</v>
      </c>
      <c r="H88" s="10" t="s">
        <v>322</v>
      </c>
      <c r="I88" s="10">
        <f t="shared" si="1"/>
        <v>1</v>
      </c>
      <c r="J88" s="4" t="s">
        <v>0</v>
      </c>
      <c r="K88" s="11" t="s">
        <v>157</v>
      </c>
      <c r="L88" s="11">
        <v>29.4</v>
      </c>
      <c r="M88" s="21">
        <v>17.64</v>
      </c>
      <c r="N88" s="35">
        <v>160</v>
      </c>
      <c r="O88" s="27" t="s">
        <v>274</v>
      </c>
      <c r="P88" s="4" t="s">
        <v>3</v>
      </c>
      <c r="Q88" s="7">
        <v>3</v>
      </c>
      <c r="R88" s="4" t="s">
        <v>5</v>
      </c>
      <c r="S88" s="31" t="s">
        <v>271</v>
      </c>
    </row>
    <row r="89" spans="1:19" ht="15" customHeight="1" x14ac:dyDescent="0.15">
      <c r="A89" s="50" t="s">
        <v>256</v>
      </c>
      <c r="B89" s="50">
        <v>41127</v>
      </c>
      <c r="C89" s="10" t="s">
        <v>190</v>
      </c>
      <c r="D89" s="10" t="s">
        <v>118</v>
      </c>
      <c r="E89" s="4" t="s">
        <v>29</v>
      </c>
      <c r="F89" s="3" t="s">
        <v>50</v>
      </c>
      <c r="G89" s="24" t="s">
        <v>5</v>
      </c>
      <c r="H89" s="10" t="s">
        <v>322</v>
      </c>
      <c r="I89" s="10">
        <f t="shared" si="1"/>
        <v>1</v>
      </c>
      <c r="J89" s="4" t="s">
        <v>0</v>
      </c>
      <c r="K89" s="11" t="s">
        <v>158</v>
      </c>
      <c r="L89" s="11">
        <v>128.41</v>
      </c>
      <c r="M89" s="21">
        <v>22.332173913043476</v>
      </c>
      <c r="N89" s="35">
        <v>793</v>
      </c>
      <c r="O89" s="27" t="s">
        <v>289</v>
      </c>
      <c r="P89" s="4" t="s">
        <v>3</v>
      </c>
      <c r="Q89" s="7">
        <v>2</v>
      </c>
      <c r="R89" s="4" t="s">
        <v>389</v>
      </c>
      <c r="S89" s="31" t="s">
        <v>59</v>
      </c>
    </row>
    <row r="90" spans="1:19" x14ac:dyDescent="0.15">
      <c r="A90" s="50" t="s">
        <v>257</v>
      </c>
      <c r="B90" s="50">
        <v>41125</v>
      </c>
      <c r="C90" s="10" t="s">
        <v>192</v>
      </c>
      <c r="D90" s="10" t="s">
        <v>119</v>
      </c>
      <c r="E90" s="4" t="s">
        <v>56</v>
      </c>
      <c r="F90" s="3" t="s">
        <v>29</v>
      </c>
      <c r="G90" s="24" t="s">
        <v>5</v>
      </c>
      <c r="H90" s="10" t="s">
        <v>126</v>
      </c>
      <c r="I90" s="10">
        <f t="shared" si="1"/>
        <v>0</v>
      </c>
      <c r="J90" s="4" t="s">
        <v>57</v>
      </c>
      <c r="K90" s="11" t="s">
        <v>178</v>
      </c>
      <c r="L90" s="11">
        <v>12.09</v>
      </c>
      <c r="M90" s="21">
        <v>14.804081632653061</v>
      </c>
      <c r="N90" s="35">
        <v>75</v>
      </c>
      <c r="O90" s="27">
        <v>0</v>
      </c>
      <c r="P90" s="4" t="s">
        <v>3</v>
      </c>
      <c r="Q90" s="7">
        <v>1</v>
      </c>
      <c r="R90" s="4" t="s">
        <v>5</v>
      </c>
      <c r="S90" s="31" t="s">
        <v>5</v>
      </c>
    </row>
    <row r="91" spans="1:19" x14ac:dyDescent="0.15">
      <c r="A91" s="50" t="s">
        <v>257</v>
      </c>
      <c r="B91" s="50">
        <v>41125</v>
      </c>
      <c r="C91" s="10" t="s">
        <v>192</v>
      </c>
      <c r="D91" s="10" t="s">
        <v>17</v>
      </c>
      <c r="E91" s="4" t="s">
        <v>29</v>
      </c>
      <c r="F91" s="3" t="s">
        <v>56</v>
      </c>
      <c r="G91" s="24" t="s">
        <v>5</v>
      </c>
      <c r="H91" s="10" t="s">
        <v>126</v>
      </c>
      <c r="I91" s="10">
        <f t="shared" si="1"/>
        <v>0</v>
      </c>
      <c r="J91" s="4" t="s">
        <v>57</v>
      </c>
      <c r="K91" s="11" t="s">
        <v>167</v>
      </c>
      <c r="L91" s="11">
        <v>10.17</v>
      </c>
      <c r="M91" s="21">
        <v>17.947058823529414</v>
      </c>
      <c r="N91" s="35">
        <v>44</v>
      </c>
      <c r="O91" s="27">
        <v>0</v>
      </c>
      <c r="P91" s="4" t="s">
        <v>3</v>
      </c>
      <c r="Q91" s="7">
        <v>0</v>
      </c>
      <c r="R91" s="4" t="s">
        <v>5</v>
      </c>
      <c r="S91" s="31" t="s">
        <v>5</v>
      </c>
    </row>
    <row r="92" spans="1:19" x14ac:dyDescent="0.15">
      <c r="A92" s="50" t="s">
        <v>258</v>
      </c>
      <c r="B92" s="50">
        <v>41120</v>
      </c>
      <c r="C92" s="10" t="s">
        <v>190</v>
      </c>
      <c r="D92" s="10" t="s">
        <v>120</v>
      </c>
      <c r="E92" s="4" t="s">
        <v>29</v>
      </c>
      <c r="F92" s="4" t="s">
        <v>272</v>
      </c>
      <c r="G92" s="24" t="s">
        <v>5</v>
      </c>
      <c r="H92" s="10" t="s">
        <v>322</v>
      </c>
      <c r="I92" s="10">
        <f t="shared" si="1"/>
        <v>1</v>
      </c>
      <c r="J92" s="4" t="s">
        <v>0</v>
      </c>
      <c r="K92" s="11" t="s">
        <v>159</v>
      </c>
      <c r="L92" s="11">
        <v>37.76</v>
      </c>
      <c r="M92" s="21">
        <v>21.784615384615382</v>
      </c>
      <c r="N92" s="35">
        <v>198</v>
      </c>
      <c r="O92" s="27" t="s">
        <v>287</v>
      </c>
      <c r="P92" s="4" t="s">
        <v>3</v>
      </c>
      <c r="Q92" s="7">
        <v>1</v>
      </c>
      <c r="R92" s="4" t="s">
        <v>8</v>
      </c>
      <c r="S92" s="31" t="s">
        <v>60</v>
      </c>
    </row>
    <row r="93" spans="1:19" x14ac:dyDescent="0.15">
      <c r="A93" s="50" t="s">
        <v>259</v>
      </c>
      <c r="B93" s="50">
        <v>41117</v>
      </c>
      <c r="C93" s="10" t="s">
        <v>195</v>
      </c>
      <c r="D93" s="10" t="s">
        <v>21</v>
      </c>
      <c r="E93" s="4" t="s">
        <v>56</v>
      </c>
      <c r="F93" s="4" t="s">
        <v>29</v>
      </c>
      <c r="G93" s="24" t="s">
        <v>5</v>
      </c>
      <c r="H93" s="10" t="s">
        <v>126</v>
      </c>
      <c r="I93" s="10">
        <f t="shared" si="1"/>
        <v>0</v>
      </c>
      <c r="J93" s="4" t="s">
        <v>57</v>
      </c>
      <c r="K93" s="11" t="s">
        <v>178</v>
      </c>
      <c r="L93" s="11">
        <v>11.52</v>
      </c>
      <c r="M93" s="21">
        <v>14.106122448979592</v>
      </c>
      <c r="N93" s="35">
        <v>76</v>
      </c>
      <c r="O93" s="27">
        <v>0</v>
      </c>
      <c r="P93" s="4" t="s">
        <v>3</v>
      </c>
      <c r="Q93" s="7">
        <v>0</v>
      </c>
      <c r="R93" s="4" t="s">
        <v>5</v>
      </c>
      <c r="S93" s="31" t="s">
        <v>5</v>
      </c>
    </row>
    <row r="94" spans="1:19" x14ac:dyDescent="0.15">
      <c r="A94" s="50" t="s">
        <v>259</v>
      </c>
      <c r="B94" s="50">
        <v>41117</v>
      </c>
      <c r="C94" s="10" t="s">
        <v>195</v>
      </c>
      <c r="D94" s="10" t="s">
        <v>121</v>
      </c>
      <c r="E94" s="4" t="s">
        <v>29</v>
      </c>
      <c r="F94" s="4" t="s">
        <v>56</v>
      </c>
      <c r="G94" s="24" t="s">
        <v>5</v>
      </c>
      <c r="H94" s="10" t="s">
        <v>126</v>
      </c>
      <c r="I94" s="10">
        <f t="shared" si="1"/>
        <v>0</v>
      </c>
      <c r="J94" s="4" t="s">
        <v>57</v>
      </c>
      <c r="K94" s="11" t="s">
        <v>168</v>
      </c>
      <c r="L94" s="11">
        <v>10.41</v>
      </c>
      <c r="M94" s="21">
        <v>16.015384615384615</v>
      </c>
      <c r="N94" s="35">
        <v>44</v>
      </c>
      <c r="O94" s="27">
        <v>0</v>
      </c>
      <c r="P94" s="4" t="s">
        <v>3</v>
      </c>
      <c r="Q94" s="7">
        <v>0</v>
      </c>
      <c r="R94" s="4" t="s">
        <v>5</v>
      </c>
      <c r="S94" s="31" t="s">
        <v>5</v>
      </c>
    </row>
    <row r="95" spans="1:19" ht="26" x14ac:dyDescent="0.15">
      <c r="A95" s="54" t="s">
        <v>260</v>
      </c>
      <c r="B95" s="50">
        <v>41112</v>
      </c>
      <c r="C95" s="15" t="s">
        <v>189</v>
      </c>
      <c r="D95" s="15" t="s">
        <v>122</v>
      </c>
      <c r="E95" s="17" t="s">
        <v>29</v>
      </c>
      <c r="F95" s="17" t="s">
        <v>32</v>
      </c>
      <c r="G95" s="40" t="s">
        <v>5</v>
      </c>
      <c r="H95" s="15" t="s">
        <v>323</v>
      </c>
      <c r="I95" s="10">
        <f t="shared" si="1"/>
        <v>0</v>
      </c>
      <c r="J95" s="17" t="s">
        <v>0</v>
      </c>
      <c r="K95" s="20" t="s">
        <v>185</v>
      </c>
      <c r="L95" s="20">
        <v>11.47</v>
      </c>
      <c r="M95" s="38">
        <v>13.763999999999999</v>
      </c>
      <c r="N95" s="37">
        <v>69</v>
      </c>
      <c r="O95" s="28">
        <v>0</v>
      </c>
      <c r="P95" s="17" t="s">
        <v>3</v>
      </c>
      <c r="Q95" s="41">
        <v>1</v>
      </c>
      <c r="R95" s="17" t="s">
        <v>5</v>
      </c>
      <c r="S95" s="34" t="s">
        <v>61</v>
      </c>
    </row>
    <row r="96" spans="1:19" x14ac:dyDescent="0.15">
      <c r="A96" s="50" t="s">
        <v>260</v>
      </c>
      <c r="B96" s="50">
        <v>41112</v>
      </c>
      <c r="C96" s="10" t="s">
        <v>189</v>
      </c>
      <c r="D96" s="10" t="s">
        <v>123</v>
      </c>
      <c r="E96" s="4" t="s">
        <v>29</v>
      </c>
      <c r="F96" s="4" t="s">
        <v>35</v>
      </c>
      <c r="G96" s="24" t="s">
        <v>321</v>
      </c>
      <c r="H96" s="10" t="s">
        <v>322</v>
      </c>
      <c r="I96" s="10">
        <f t="shared" si="1"/>
        <v>1</v>
      </c>
      <c r="J96" s="4" t="s">
        <v>0</v>
      </c>
      <c r="K96" s="11" t="s">
        <v>160</v>
      </c>
      <c r="L96" s="11">
        <v>41.05</v>
      </c>
      <c r="M96" s="21">
        <v>22.596330275229356</v>
      </c>
      <c r="N96" s="35">
        <v>253</v>
      </c>
      <c r="O96" s="27" t="s">
        <v>290</v>
      </c>
      <c r="P96" s="4" t="s">
        <v>3</v>
      </c>
      <c r="Q96" s="7">
        <v>0</v>
      </c>
      <c r="R96" s="4" t="s">
        <v>62</v>
      </c>
      <c r="S96" s="31" t="s">
        <v>5</v>
      </c>
    </row>
    <row r="97" spans="1:19" x14ac:dyDescent="0.15">
      <c r="A97" s="50" t="s">
        <v>261</v>
      </c>
      <c r="B97" s="50">
        <v>41106</v>
      </c>
      <c r="C97" s="10" t="s">
        <v>190</v>
      </c>
      <c r="D97" s="15" t="s">
        <v>63</v>
      </c>
      <c r="E97" s="17" t="s">
        <v>29</v>
      </c>
      <c r="F97" s="17" t="s">
        <v>35</v>
      </c>
      <c r="G97" s="24" t="s">
        <v>5</v>
      </c>
      <c r="H97" s="15" t="s">
        <v>322</v>
      </c>
      <c r="I97" s="10">
        <f t="shared" si="1"/>
        <v>1</v>
      </c>
      <c r="J97" s="17" t="s">
        <v>0</v>
      </c>
      <c r="K97" s="11" t="s">
        <v>149</v>
      </c>
      <c r="L97" s="20">
        <v>51.48</v>
      </c>
      <c r="M97" s="21">
        <v>23.76</v>
      </c>
      <c r="N97" s="37">
        <v>306</v>
      </c>
      <c r="O97" s="28" t="s">
        <v>291</v>
      </c>
      <c r="P97" s="17" t="s">
        <v>3</v>
      </c>
      <c r="Q97" s="7">
        <v>0</v>
      </c>
      <c r="R97" s="17" t="s">
        <v>48</v>
      </c>
      <c r="S97" s="34" t="s">
        <v>5</v>
      </c>
    </row>
    <row r="98" spans="1:19" x14ac:dyDescent="0.15">
      <c r="A98" s="50" t="s">
        <v>262</v>
      </c>
      <c r="B98" s="50">
        <v>41103</v>
      </c>
      <c r="C98" s="10" t="s">
        <v>195</v>
      </c>
      <c r="D98" s="10" t="s">
        <v>26</v>
      </c>
      <c r="E98" s="4" t="s">
        <v>56</v>
      </c>
      <c r="F98" s="4" t="s">
        <v>29</v>
      </c>
      <c r="G98" s="24" t="s">
        <v>5</v>
      </c>
      <c r="H98" s="10" t="s">
        <v>126</v>
      </c>
      <c r="I98" s="10">
        <f t="shared" si="1"/>
        <v>0</v>
      </c>
      <c r="J98" s="4" t="s">
        <v>57</v>
      </c>
      <c r="K98" s="11" t="s">
        <v>165</v>
      </c>
      <c r="L98" s="11">
        <v>12.69</v>
      </c>
      <c r="M98" s="21">
        <v>20.578378378378378</v>
      </c>
      <c r="N98" s="35">
        <v>74</v>
      </c>
      <c r="O98" s="27">
        <v>0</v>
      </c>
      <c r="P98" s="4" t="s">
        <v>3</v>
      </c>
      <c r="Q98" s="7">
        <v>0</v>
      </c>
      <c r="R98" s="4" t="s">
        <v>5</v>
      </c>
      <c r="S98" s="31" t="s">
        <v>5</v>
      </c>
    </row>
    <row r="99" spans="1:19" x14ac:dyDescent="0.15">
      <c r="A99" s="50" t="s">
        <v>262</v>
      </c>
      <c r="B99" s="50">
        <v>41103</v>
      </c>
      <c r="C99" s="10" t="s">
        <v>195</v>
      </c>
      <c r="D99" s="10" t="s">
        <v>17</v>
      </c>
      <c r="E99" s="4" t="s">
        <v>29</v>
      </c>
      <c r="F99" s="4" t="s">
        <v>56</v>
      </c>
      <c r="G99" s="24" t="s">
        <v>5</v>
      </c>
      <c r="H99" s="10" t="s">
        <v>126</v>
      </c>
      <c r="I99" s="10">
        <f t="shared" si="1"/>
        <v>0</v>
      </c>
      <c r="J99" s="4" t="s">
        <v>57</v>
      </c>
      <c r="K99" s="11" t="s">
        <v>181</v>
      </c>
      <c r="L99" s="11">
        <v>10.31</v>
      </c>
      <c r="M99" s="21">
        <v>18.745454545454546</v>
      </c>
      <c r="N99" s="35">
        <v>45</v>
      </c>
      <c r="O99" s="27">
        <v>0</v>
      </c>
      <c r="P99" s="4" t="s">
        <v>3</v>
      </c>
      <c r="Q99" s="7">
        <v>0</v>
      </c>
      <c r="R99" s="4" t="s">
        <v>5</v>
      </c>
      <c r="S99" s="31" t="s">
        <v>5</v>
      </c>
    </row>
    <row r="100" spans="1:19" x14ac:dyDescent="0.15">
      <c r="A100" s="50" t="s">
        <v>263</v>
      </c>
      <c r="B100" s="50">
        <v>41101</v>
      </c>
      <c r="C100" s="10" t="s">
        <v>193</v>
      </c>
      <c r="D100" s="10" t="s">
        <v>16</v>
      </c>
      <c r="E100" s="4" t="s">
        <v>56</v>
      </c>
      <c r="F100" s="4" t="s">
        <v>29</v>
      </c>
      <c r="G100" s="24" t="s">
        <v>5</v>
      </c>
      <c r="H100" s="10" t="s">
        <v>126</v>
      </c>
      <c r="I100" s="10">
        <f t="shared" si="1"/>
        <v>0</v>
      </c>
      <c r="J100" s="4" t="s">
        <v>57</v>
      </c>
      <c r="K100" s="11" t="s">
        <v>165</v>
      </c>
      <c r="L100" s="11">
        <v>11.65</v>
      </c>
      <c r="M100" s="21">
        <v>18.891891891891891</v>
      </c>
      <c r="N100" s="35">
        <v>74</v>
      </c>
      <c r="O100" s="27">
        <v>0</v>
      </c>
      <c r="P100" s="4" t="s">
        <v>3</v>
      </c>
      <c r="Q100" s="7">
        <v>0</v>
      </c>
      <c r="R100" s="4" t="s">
        <v>5</v>
      </c>
      <c r="S100" s="31" t="s">
        <v>5</v>
      </c>
    </row>
    <row r="101" spans="1:19" x14ac:dyDescent="0.15">
      <c r="A101" s="50" t="s">
        <v>263</v>
      </c>
      <c r="B101" s="50">
        <v>41101</v>
      </c>
      <c r="C101" s="10" t="s">
        <v>193</v>
      </c>
      <c r="D101" s="10" t="s">
        <v>17</v>
      </c>
      <c r="E101" s="4" t="s">
        <v>29</v>
      </c>
      <c r="F101" s="4" t="s">
        <v>56</v>
      </c>
      <c r="G101" s="24" t="s">
        <v>5</v>
      </c>
      <c r="H101" s="10" t="s">
        <v>126</v>
      </c>
      <c r="I101" s="10">
        <f t="shared" si="1"/>
        <v>0</v>
      </c>
      <c r="J101" s="4" t="s">
        <v>57</v>
      </c>
      <c r="K101" s="11" t="s">
        <v>170</v>
      </c>
      <c r="L101" s="11">
        <v>10.23</v>
      </c>
      <c r="M101" s="21">
        <v>17.537142857142857</v>
      </c>
      <c r="N101" s="35">
        <v>45</v>
      </c>
      <c r="O101" s="27">
        <v>0</v>
      </c>
      <c r="P101" s="4" t="s">
        <v>3</v>
      </c>
      <c r="Q101" s="7">
        <v>1</v>
      </c>
      <c r="R101" s="4" t="s">
        <v>5</v>
      </c>
      <c r="S101" s="31" t="s">
        <v>5</v>
      </c>
    </row>
    <row r="102" spans="1:19" x14ac:dyDescent="0.15">
      <c r="A102" s="50" t="s">
        <v>264</v>
      </c>
      <c r="B102" s="50">
        <v>41087</v>
      </c>
      <c r="C102" s="10" t="s">
        <v>193</v>
      </c>
      <c r="D102" s="10" t="s">
        <v>64</v>
      </c>
      <c r="E102" s="4" t="s">
        <v>29</v>
      </c>
      <c r="F102" s="4" t="s">
        <v>272</v>
      </c>
      <c r="G102" s="24" t="s">
        <v>5</v>
      </c>
      <c r="H102" s="10" t="s">
        <v>322</v>
      </c>
      <c r="I102" s="10">
        <f t="shared" si="1"/>
        <v>1</v>
      </c>
      <c r="J102" s="4" t="s">
        <v>0</v>
      </c>
      <c r="K102" s="11" t="s">
        <v>161</v>
      </c>
      <c r="L102" s="11">
        <v>37.200000000000003</v>
      </c>
      <c r="M102" s="21">
        <v>21.66990291262136</v>
      </c>
      <c r="N102" s="35">
        <v>184</v>
      </c>
      <c r="O102" s="27" t="s">
        <v>292</v>
      </c>
      <c r="P102" s="4" t="s">
        <v>3</v>
      </c>
      <c r="Q102" s="7">
        <v>2</v>
      </c>
      <c r="R102" s="4" t="s">
        <v>5</v>
      </c>
      <c r="S102" s="31" t="s">
        <v>5</v>
      </c>
    </row>
    <row r="103" spans="1:19" x14ac:dyDescent="0.15">
      <c r="A103" s="50" t="s">
        <v>265</v>
      </c>
      <c r="B103" s="50">
        <v>41078</v>
      </c>
      <c r="C103" s="10" t="s">
        <v>190</v>
      </c>
      <c r="D103" s="10" t="s">
        <v>65</v>
      </c>
      <c r="E103" s="4" t="s">
        <v>29</v>
      </c>
      <c r="F103" s="4" t="s">
        <v>35</v>
      </c>
      <c r="G103" s="24" t="s">
        <v>5</v>
      </c>
      <c r="H103" s="10" t="s">
        <v>322</v>
      </c>
      <c r="I103" s="10">
        <f t="shared" si="1"/>
        <v>1</v>
      </c>
      <c r="J103" s="4" t="s">
        <v>0</v>
      </c>
      <c r="K103" s="11" t="s">
        <v>162</v>
      </c>
      <c r="L103" s="11">
        <v>48.58</v>
      </c>
      <c r="M103" s="21">
        <v>22.771874999999998</v>
      </c>
      <c r="N103" s="35">
        <v>278</v>
      </c>
      <c r="O103" s="27" t="s">
        <v>293</v>
      </c>
      <c r="P103" s="4" t="s">
        <v>3</v>
      </c>
      <c r="Q103" s="7">
        <v>0</v>
      </c>
      <c r="R103" s="4" t="s">
        <v>48</v>
      </c>
      <c r="S103" s="31" t="s">
        <v>5</v>
      </c>
    </row>
    <row r="104" spans="1:19" x14ac:dyDescent="0.15">
      <c r="A104" s="50" t="s">
        <v>266</v>
      </c>
      <c r="B104" s="50">
        <v>41072</v>
      </c>
      <c r="C104" s="10" t="s">
        <v>194</v>
      </c>
      <c r="D104" s="10" t="s">
        <v>124</v>
      </c>
      <c r="E104" s="4" t="s">
        <v>56</v>
      </c>
      <c r="F104" s="4" t="s">
        <v>29</v>
      </c>
      <c r="G104" s="24" t="s">
        <v>5</v>
      </c>
      <c r="H104" s="10" t="s">
        <v>126</v>
      </c>
      <c r="I104" s="10">
        <f t="shared" si="1"/>
        <v>0</v>
      </c>
      <c r="J104" s="4" t="s">
        <v>57</v>
      </c>
      <c r="K104" s="11" t="s">
        <v>182</v>
      </c>
      <c r="L104" s="11">
        <v>12.9</v>
      </c>
      <c r="M104" s="21">
        <v>16.468085106382979</v>
      </c>
      <c r="N104" s="35">
        <v>74</v>
      </c>
      <c r="O104" s="27">
        <v>0</v>
      </c>
      <c r="P104" s="4" t="s">
        <v>3</v>
      </c>
      <c r="Q104" s="7">
        <v>0</v>
      </c>
      <c r="R104" s="4" t="s">
        <v>5</v>
      </c>
      <c r="S104" s="31" t="s">
        <v>5</v>
      </c>
    </row>
    <row r="105" spans="1:19" x14ac:dyDescent="0.15">
      <c r="A105" s="50" t="s">
        <v>266</v>
      </c>
      <c r="B105" s="50">
        <v>41072</v>
      </c>
      <c r="C105" s="10" t="s">
        <v>194</v>
      </c>
      <c r="D105" s="10" t="s">
        <v>27</v>
      </c>
      <c r="E105" s="4" t="s">
        <v>29</v>
      </c>
      <c r="F105" s="4" t="s">
        <v>56</v>
      </c>
      <c r="G105" s="24" t="s">
        <v>5</v>
      </c>
      <c r="H105" s="10" t="s">
        <v>126</v>
      </c>
      <c r="I105" s="10">
        <f t="shared" si="1"/>
        <v>0</v>
      </c>
      <c r="J105" s="4" t="s">
        <v>57</v>
      </c>
      <c r="K105" s="11" t="s">
        <v>186</v>
      </c>
      <c r="L105" s="11">
        <v>10.42</v>
      </c>
      <c r="M105" s="21">
        <v>19.537500000000001</v>
      </c>
      <c r="N105" s="35">
        <v>45</v>
      </c>
      <c r="O105" s="27">
        <v>0</v>
      </c>
      <c r="P105" s="4" t="s">
        <v>3</v>
      </c>
      <c r="Q105" s="7">
        <v>0</v>
      </c>
      <c r="R105" s="4" t="s">
        <v>5</v>
      </c>
      <c r="S105" s="31" t="s">
        <v>5</v>
      </c>
    </row>
    <row r="106" spans="1:19" x14ac:dyDescent="0.15">
      <c r="A106" s="54" t="s">
        <v>267</v>
      </c>
      <c r="B106" s="50">
        <v>41071</v>
      </c>
      <c r="C106" s="15" t="s">
        <v>190</v>
      </c>
      <c r="D106" s="15" t="s">
        <v>125</v>
      </c>
      <c r="E106" s="17" t="s">
        <v>29</v>
      </c>
      <c r="F106" s="17" t="s">
        <v>35</v>
      </c>
      <c r="G106" s="40" t="s">
        <v>5</v>
      </c>
      <c r="H106" s="15" t="s">
        <v>322</v>
      </c>
      <c r="I106" s="10">
        <f t="shared" si="1"/>
        <v>1</v>
      </c>
      <c r="J106" s="17" t="s">
        <v>0</v>
      </c>
      <c r="K106" s="20" t="s">
        <v>163</v>
      </c>
      <c r="L106" s="20">
        <v>42.62</v>
      </c>
      <c r="M106" s="38">
        <v>19.823255813953487</v>
      </c>
      <c r="N106" s="37">
        <v>219</v>
      </c>
      <c r="O106" s="28" t="s">
        <v>294</v>
      </c>
      <c r="P106" s="17" t="s">
        <v>3</v>
      </c>
      <c r="Q106" s="41">
        <v>0</v>
      </c>
      <c r="R106" s="17" t="s">
        <v>48</v>
      </c>
      <c r="S106" s="34" t="s">
        <v>5</v>
      </c>
    </row>
    <row r="107" spans="1:19" x14ac:dyDescent="0.15">
      <c r="A107" s="55" t="s">
        <v>333</v>
      </c>
      <c r="B107" s="50">
        <v>41064</v>
      </c>
      <c r="C107" t="s">
        <v>190</v>
      </c>
      <c r="D107" t="s">
        <v>325</v>
      </c>
      <c r="E107" s="19" t="s">
        <v>29</v>
      </c>
      <c r="F107" s="19" t="s">
        <v>272</v>
      </c>
      <c r="G107" s="19" t="s">
        <v>5</v>
      </c>
      <c r="H107" t="s">
        <v>322</v>
      </c>
      <c r="I107" s="10">
        <f t="shared" si="1"/>
        <v>1</v>
      </c>
      <c r="J107" s="19" t="str">
        <f t="shared" ref="J107:J141" si="2">IF(H107 = "workout","roundtrip","oneway")</f>
        <v>roundtrip</v>
      </c>
      <c r="K107" s="42" t="s">
        <v>161</v>
      </c>
      <c r="L107" s="42">
        <v>38.65</v>
      </c>
      <c r="M107" s="43">
        <v>22.514563106796114</v>
      </c>
      <c r="N107" s="42">
        <v>182</v>
      </c>
      <c r="O107" s="22">
        <v>0</v>
      </c>
      <c r="P107" s="17" t="s">
        <v>3</v>
      </c>
      <c r="Q107" s="23">
        <v>0</v>
      </c>
      <c r="R107" s="19" t="s">
        <v>48</v>
      </c>
      <c r="S107" s="19"/>
    </row>
    <row r="108" spans="1:19" x14ac:dyDescent="0.15">
      <c r="A108" s="55" t="s">
        <v>334</v>
      </c>
      <c r="B108" s="50">
        <v>41062</v>
      </c>
      <c r="C108" t="s">
        <v>192</v>
      </c>
      <c r="D108" t="s">
        <v>16</v>
      </c>
      <c r="E108" s="19" t="s">
        <v>56</v>
      </c>
      <c r="F108" s="19" t="s">
        <v>29</v>
      </c>
      <c r="G108" s="19" t="s">
        <v>5</v>
      </c>
      <c r="H108" t="s">
        <v>126</v>
      </c>
      <c r="I108" s="10">
        <f t="shared" si="1"/>
        <v>0</v>
      </c>
      <c r="J108" s="19" t="str">
        <f t="shared" si="2"/>
        <v>oneway</v>
      </c>
      <c r="K108" s="42" t="s">
        <v>176</v>
      </c>
      <c r="L108" s="42">
        <v>11.57</v>
      </c>
      <c r="M108" s="43">
        <v>16.931707317073172</v>
      </c>
      <c r="N108" s="42">
        <v>77</v>
      </c>
      <c r="O108" s="22">
        <v>0</v>
      </c>
      <c r="P108" s="17" t="s">
        <v>3</v>
      </c>
      <c r="Q108" s="23">
        <v>0</v>
      </c>
      <c r="R108" s="19" t="s">
        <v>5</v>
      </c>
      <c r="S108" s="19"/>
    </row>
    <row r="109" spans="1:19" x14ac:dyDescent="0.15">
      <c r="A109" s="55" t="s">
        <v>334</v>
      </c>
      <c r="B109" s="50">
        <v>41062</v>
      </c>
      <c r="C109" t="s">
        <v>192</v>
      </c>
      <c r="D109" t="s">
        <v>326</v>
      </c>
      <c r="E109" s="19" t="s">
        <v>29</v>
      </c>
      <c r="F109" s="19" t="s">
        <v>56</v>
      </c>
      <c r="G109" s="19" t="s">
        <v>5</v>
      </c>
      <c r="H109" t="s">
        <v>126</v>
      </c>
      <c r="I109" s="10">
        <f t="shared" si="1"/>
        <v>0</v>
      </c>
      <c r="J109" s="19" t="str">
        <f t="shared" si="2"/>
        <v>oneway</v>
      </c>
      <c r="K109" s="42" t="s">
        <v>344</v>
      </c>
      <c r="L109" s="42">
        <v>10.06</v>
      </c>
      <c r="M109" s="43">
        <v>19.470967741935482</v>
      </c>
      <c r="N109" s="42">
        <v>45</v>
      </c>
      <c r="O109" s="19">
        <v>0</v>
      </c>
      <c r="P109" s="17" t="s">
        <v>3</v>
      </c>
      <c r="Q109" s="19">
        <v>0</v>
      </c>
      <c r="R109" s="19" t="s">
        <v>5</v>
      </c>
      <c r="S109" s="19"/>
    </row>
    <row r="110" spans="1:19" x14ac:dyDescent="0.15">
      <c r="A110" s="55" t="s">
        <v>335</v>
      </c>
      <c r="B110" s="50">
        <v>41046</v>
      </c>
      <c r="C110" t="s">
        <v>191</v>
      </c>
      <c r="D110" t="s">
        <v>327</v>
      </c>
      <c r="E110" s="19" t="s">
        <v>29</v>
      </c>
      <c r="F110" s="19" t="s">
        <v>272</v>
      </c>
      <c r="G110" s="19" t="s">
        <v>5</v>
      </c>
      <c r="H110" t="s">
        <v>322</v>
      </c>
      <c r="I110" s="10">
        <f t="shared" si="1"/>
        <v>1</v>
      </c>
      <c r="J110" s="19" t="str">
        <f t="shared" si="2"/>
        <v>roundtrip</v>
      </c>
      <c r="K110" s="42" t="s">
        <v>157</v>
      </c>
      <c r="L110" s="42">
        <v>38.78</v>
      </c>
      <c r="M110" s="43">
        <v>23.268000000000004</v>
      </c>
      <c r="N110" s="42">
        <v>197</v>
      </c>
      <c r="O110" s="19" t="s">
        <v>377</v>
      </c>
      <c r="P110" s="17" t="s">
        <v>3</v>
      </c>
      <c r="Q110" s="19">
        <v>1</v>
      </c>
      <c r="R110" s="19" t="s">
        <v>5</v>
      </c>
      <c r="S110" s="19"/>
    </row>
    <row r="111" spans="1:19" ht="16" customHeight="1" x14ac:dyDescent="0.15">
      <c r="A111" s="55" t="s">
        <v>336</v>
      </c>
      <c r="B111" s="50">
        <v>41043</v>
      </c>
      <c r="C111" t="s">
        <v>190</v>
      </c>
      <c r="D111" t="s">
        <v>328</v>
      </c>
      <c r="E111" s="19" t="s">
        <v>29</v>
      </c>
      <c r="F111" s="19" t="s">
        <v>373</v>
      </c>
      <c r="G111" s="19" t="s">
        <v>5</v>
      </c>
      <c r="H111" t="s">
        <v>322</v>
      </c>
      <c r="I111" s="10">
        <f t="shared" si="1"/>
        <v>1</v>
      </c>
      <c r="J111" s="19" t="str">
        <f t="shared" si="2"/>
        <v>roundtrip</v>
      </c>
      <c r="K111" s="42" t="s">
        <v>81</v>
      </c>
      <c r="L111" s="42">
        <v>36.6</v>
      </c>
      <c r="M111" s="43">
        <v>23.11578947368421</v>
      </c>
      <c r="N111" s="42">
        <v>191</v>
      </c>
      <c r="O111" s="19" t="s">
        <v>384</v>
      </c>
      <c r="P111" s="17" t="s">
        <v>3</v>
      </c>
      <c r="Q111" s="19">
        <v>1</v>
      </c>
      <c r="R111" s="19" t="s">
        <v>8</v>
      </c>
      <c r="S111" s="19"/>
    </row>
    <row r="112" spans="1:19" x14ac:dyDescent="0.15">
      <c r="A112" s="55" t="s">
        <v>337</v>
      </c>
      <c r="B112" s="50">
        <v>41038</v>
      </c>
      <c r="C112" t="s">
        <v>193</v>
      </c>
      <c r="D112" t="s">
        <v>16</v>
      </c>
      <c r="E112" s="19" t="s">
        <v>56</v>
      </c>
      <c r="F112" s="19" t="s">
        <v>29</v>
      </c>
      <c r="G112" s="19" t="s">
        <v>5</v>
      </c>
      <c r="H112" t="s">
        <v>126</v>
      </c>
      <c r="I112" s="10">
        <f t="shared" si="1"/>
        <v>0</v>
      </c>
      <c r="J112" s="19" t="str">
        <f t="shared" si="2"/>
        <v>oneway</v>
      </c>
      <c r="K112" s="42" t="s">
        <v>168</v>
      </c>
      <c r="L112" s="42">
        <v>12.3</v>
      </c>
      <c r="M112" s="43">
        <v>18.923076923076923</v>
      </c>
      <c r="N112" s="42">
        <v>74</v>
      </c>
      <c r="O112" s="19">
        <v>0</v>
      </c>
      <c r="P112" s="17" t="s">
        <v>3</v>
      </c>
      <c r="Q112" s="19">
        <v>0</v>
      </c>
      <c r="R112" s="19" t="s">
        <v>5</v>
      </c>
      <c r="S112" s="19"/>
    </row>
    <row r="113" spans="1:19" x14ac:dyDescent="0.15">
      <c r="A113" s="55" t="s">
        <v>337</v>
      </c>
      <c r="B113" s="50">
        <v>41038</v>
      </c>
      <c r="C113" t="s">
        <v>193</v>
      </c>
      <c r="D113" t="s">
        <v>329</v>
      </c>
      <c r="E113" s="19" t="s">
        <v>29</v>
      </c>
      <c r="F113" s="19" t="s">
        <v>346</v>
      </c>
      <c r="G113" s="19" t="s">
        <v>5</v>
      </c>
      <c r="H113" t="s">
        <v>126</v>
      </c>
      <c r="I113" s="10">
        <f t="shared" si="1"/>
        <v>0</v>
      </c>
      <c r="J113" s="19" t="str">
        <f t="shared" si="2"/>
        <v>oneway</v>
      </c>
      <c r="K113" s="42" t="s">
        <v>167</v>
      </c>
      <c r="L113" s="42">
        <v>10.050000000000001</v>
      </c>
      <c r="M113" s="43">
        <v>17.735294117647062</v>
      </c>
      <c r="N113" s="42">
        <v>44</v>
      </c>
      <c r="O113" s="19">
        <v>0</v>
      </c>
      <c r="P113" s="17" t="s">
        <v>3</v>
      </c>
      <c r="Q113" s="19">
        <v>0</v>
      </c>
      <c r="R113" s="19" t="s">
        <v>5</v>
      </c>
      <c r="S113" s="19"/>
    </row>
    <row r="114" spans="1:19" x14ac:dyDescent="0.15">
      <c r="A114" s="55" t="s">
        <v>338</v>
      </c>
      <c r="B114" s="50">
        <v>41029</v>
      </c>
      <c r="C114" t="s">
        <v>190</v>
      </c>
      <c r="D114" t="s">
        <v>326</v>
      </c>
      <c r="E114" s="19" t="s">
        <v>29</v>
      </c>
      <c r="F114" s="19" t="s">
        <v>272</v>
      </c>
      <c r="G114" s="19" t="s">
        <v>387</v>
      </c>
      <c r="H114" t="s">
        <v>322</v>
      </c>
      <c r="I114" s="10">
        <f t="shared" si="1"/>
        <v>1</v>
      </c>
      <c r="J114" s="19" t="str">
        <f t="shared" si="2"/>
        <v>roundtrip</v>
      </c>
      <c r="K114" s="42" t="s">
        <v>159</v>
      </c>
      <c r="L114" s="42">
        <v>40.33</v>
      </c>
      <c r="M114" s="43">
        <v>23.267307692307689</v>
      </c>
      <c r="N114" s="42">
        <v>194</v>
      </c>
      <c r="O114" s="19" t="s">
        <v>378</v>
      </c>
      <c r="P114" s="17" t="s">
        <v>3</v>
      </c>
      <c r="Q114" s="19">
        <v>0</v>
      </c>
      <c r="R114" s="19" t="s">
        <v>48</v>
      </c>
      <c r="S114" s="19" t="s">
        <v>5</v>
      </c>
    </row>
    <row r="115" spans="1:19" x14ac:dyDescent="0.15">
      <c r="A115" s="55" t="s">
        <v>339</v>
      </c>
      <c r="B115" s="50">
        <v>41025</v>
      </c>
      <c r="C115" t="s">
        <v>191</v>
      </c>
      <c r="D115" t="s">
        <v>16</v>
      </c>
      <c r="E115" s="19" t="s">
        <v>56</v>
      </c>
      <c r="F115" s="19" t="s">
        <v>29</v>
      </c>
      <c r="G115" s="19" t="s">
        <v>5</v>
      </c>
      <c r="H115" t="s">
        <v>126</v>
      </c>
      <c r="I115" s="10">
        <f t="shared" si="1"/>
        <v>0</v>
      </c>
      <c r="J115" s="19" t="str">
        <f t="shared" si="2"/>
        <v>oneway</v>
      </c>
      <c r="K115" s="42" t="s">
        <v>173</v>
      </c>
      <c r="L115" s="42">
        <v>11.65</v>
      </c>
      <c r="M115" s="43">
        <v>17.475000000000001</v>
      </c>
      <c r="N115" s="42">
        <v>77</v>
      </c>
      <c r="O115" s="19">
        <v>0</v>
      </c>
      <c r="P115" s="17" t="s">
        <v>3</v>
      </c>
      <c r="Q115" s="19">
        <v>0</v>
      </c>
      <c r="R115" s="19" t="s">
        <v>5</v>
      </c>
      <c r="S115" s="19"/>
    </row>
    <row r="116" spans="1:19" x14ac:dyDescent="0.15">
      <c r="A116" s="55" t="s">
        <v>339</v>
      </c>
      <c r="B116" s="50">
        <v>41025</v>
      </c>
      <c r="C116" t="s">
        <v>191</v>
      </c>
      <c r="D116" t="s">
        <v>17</v>
      </c>
      <c r="E116" s="19" t="s">
        <v>29</v>
      </c>
      <c r="F116" s="19" t="s">
        <v>56</v>
      </c>
      <c r="G116" s="19" t="s">
        <v>5</v>
      </c>
      <c r="H116" t="s">
        <v>126</v>
      </c>
      <c r="I116" s="10">
        <f t="shared" si="1"/>
        <v>0</v>
      </c>
      <c r="J116" s="19" t="str">
        <f t="shared" si="2"/>
        <v>oneway</v>
      </c>
      <c r="K116" s="42" t="s">
        <v>186</v>
      </c>
      <c r="L116" s="42">
        <v>10.44</v>
      </c>
      <c r="M116" s="43">
        <v>19.574999999999999</v>
      </c>
      <c r="N116" s="42">
        <v>44</v>
      </c>
      <c r="O116" s="19">
        <v>0</v>
      </c>
      <c r="P116" s="17" t="s">
        <v>3</v>
      </c>
      <c r="Q116" s="19">
        <v>0</v>
      </c>
      <c r="R116" s="19" t="s">
        <v>5</v>
      </c>
      <c r="S116" s="19"/>
    </row>
    <row r="117" spans="1:19" ht="16" customHeight="1" x14ac:dyDescent="0.15">
      <c r="A117" s="55" t="s">
        <v>340</v>
      </c>
      <c r="B117" s="50">
        <v>41022</v>
      </c>
      <c r="C117" t="s">
        <v>190</v>
      </c>
      <c r="D117" t="s">
        <v>330</v>
      </c>
      <c r="E117" s="19" t="s">
        <v>29</v>
      </c>
      <c r="F117" s="19" t="s">
        <v>35</v>
      </c>
      <c r="G117" s="19" t="s">
        <v>387</v>
      </c>
      <c r="H117" t="s">
        <v>322</v>
      </c>
      <c r="I117" s="10">
        <f t="shared" si="1"/>
        <v>1</v>
      </c>
      <c r="J117" s="19" t="str">
        <f t="shared" si="2"/>
        <v>roundtrip</v>
      </c>
      <c r="K117" s="42" t="s">
        <v>343</v>
      </c>
      <c r="L117" s="42">
        <v>41.7</v>
      </c>
      <c r="M117" s="43">
        <v>24.772277227722775</v>
      </c>
      <c r="N117" s="42">
        <v>244</v>
      </c>
      <c r="O117" s="19" t="s">
        <v>383</v>
      </c>
      <c r="P117" s="17" t="s">
        <v>3</v>
      </c>
      <c r="Q117" s="19">
        <v>0</v>
      </c>
      <c r="R117" s="19" t="s">
        <v>48</v>
      </c>
      <c r="S117" s="19" t="s">
        <v>386</v>
      </c>
    </row>
    <row r="118" spans="1:19" ht="22" customHeight="1" x14ac:dyDescent="0.15">
      <c r="A118" s="55" t="s">
        <v>341</v>
      </c>
      <c r="B118" s="50">
        <v>41019</v>
      </c>
      <c r="C118" t="s">
        <v>195</v>
      </c>
      <c r="D118" t="s">
        <v>16</v>
      </c>
      <c r="E118" s="19" t="s">
        <v>56</v>
      </c>
      <c r="F118" s="19" t="s">
        <v>29</v>
      </c>
      <c r="G118" s="19" t="s">
        <v>5</v>
      </c>
      <c r="H118" t="s">
        <v>126</v>
      </c>
      <c r="I118" s="10">
        <f t="shared" si="1"/>
        <v>0</v>
      </c>
      <c r="J118" s="19" t="str">
        <f t="shared" si="2"/>
        <v>oneway</v>
      </c>
      <c r="K118" s="42" t="s">
        <v>75</v>
      </c>
      <c r="L118" s="42">
        <v>11.95</v>
      </c>
      <c r="M118" s="43">
        <v>18.868421052631579</v>
      </c>
      <c r="N118" s="42">
        <v>75</v>
      </c>
      <c r="O118" s="19" t="s">
        <v>379</v>
      </c>
      <c r="P118" s="17" t="s">
        <v>3</v>
      </c>
      <c r="Q118" s="19">
        <v>0</v>
      </c>
      <c r="R118" s="19" t="s">
        <v>5</v>
      </c>
      <c r="S118" s="19"/>
    </row>
    <row r="119" spans="1:19" x14ac:dyDescent="0.15">
      <c r="A119" s="55" t="s">
        <v>341</v>
      </c>
      <c r="B119" s="50">
        <v>41019</v>
      </c>
      <c r="C119" t="s">
        <v>195</v>
      </c>
      <c r="D119" t="s">
        <v>17</v>
      </c>
      <c r="E119" s="19" t="s">
        <v>29</v>
      </c>
      <c r="F119" s="19" t="s">
        <v>56</v>
      </c>
      <c r="G119" s="19" t="s">
        <v>5</v>
      </c>
      <c r="H119" t="s">
        <v>126</v>
      </c>
      <c r="I119" s="10">
        <f t="shared" si="1"/>
        <v>0</v>
      </c>
      <c r="J119" s="19" t="str">
        <f t="shared" si="2"/>
        <v>oneway</v>
      </c>
      <c r="K119" s="42" t="s">
        <v>181</v>
      </c>
      <c r="L119" s="42">
        <v>11.24</v>
      </c>
      <c r="M119" s="43">
        <v>20.436363636363634</v>
      </c>
      <c r="N119" s="42">
        <v>45</v>
      </c>
      <c r="O119" s="19">
        <v>0</v>
      </c>
      <c r="P119" s="17" t="s">
        <v>3</v>
      </c>
      <c r="Q119" s="19">
        <v>0</v>
      </c>
      <c r="R119" s="19" t="s">
        <v>5</v>
      </c>
      <c r="S119" s="19"/>
    </row>
    <row r="120" spans="1:19" x14ac:dyDescent="0.15">
      <c r="A120" s="55" t="s">
        <v>342</v>
      </c>
      <c r="B120" s="50">
        <v>41017</v>
      </c>
      <c r="C120" t="s">
        <v>193</v>
      </c>
      <c r="D120" t="s">
        <v>331</v>
      </c>
      <c r="E120" s="19" t="s">
        <v>56</v>
      </c>
      <c r="F120" s="19" t="s">
        <v>29</v>
      </c>
      <c r="G120" s="19" t="s">
        <v>5</v>
      </c>
      <c r="H120" t="s">
        <v>126</v>
      </c>
      <c r="I120" s="10">
        <f t="shared" si="1"/>
        <v>0</v>
      </c>
      <c r="J120" s="19" t="str">
        <f t="shared" si="2"/>
        <v>oneway</v>
      </c>
      <c r="K120" s="42" t="s">
        <v>169</v>
      </c>
      <c r="L120" s="42">
        <v>11.8</v>
      </c>
      <c r="M120" s="43">
        <v>16.090909090909093</v>
      </c>
      <c r="N120" s="42">
        <v>80</v>
      </c>
      <c r="O120" s="19">
        <v>0</v>
      </c>
      <c r="P120" s="17" t="s">
        <v>3</v>
      </c>
      <c r="Q120" s="19">
        <v>0</v>
      </c>
      <c r="R120" s="19" t="s">
        <v>5</v>
      </c>
      <c r="S120" s="19"/>
    </row>
    <row r="121" spans="1:19" x14ac:dyDescent="0.15">
      <c r="A121" s="55" t="s">
        <v>342</v>
      </c>
      <c r="B121" s="50">
        <v>41017</v>
      </c>
      <c r="C121" t="s">
        <v>193</v>
      </c>
      <c r="D121" t="s">
        <v>332</v>
      </c>
      <c r="E121" s="19" t="s">
        <v>29</v>
      </c>
      <c r="F121" s="19" t="s">
        <v>56</v>
      </c>
      <c r="G121" s="19" t="s">
        <v>5</v>
      </c>
      <c r="H121" t="s">
        <v>126</v>
      </c>
      <c r="I121" s="10">
        <f t="shared" si="1"/>
        <v>0</v>
      </c>
      <c r="J121" s="19" t="str">
        <f t="shared" si="2"/>
        <v>oneway</v>
      </c>
      <c r="K121" s="42" t="s">
        <v>345</v>
      </c>
      <c r="L121" s="42">
        <v>11.44</v>
      </c>
      <c r="M121" s="43">
        <v>28.599999999999998</v>
      </c>
      <c r="N121" s="42">
        <v>44</v>
      </c>
      <c r="O121" s="19">
        <v>0</v>
      </c>
      <c r="P121" s="17" t="s">
        <v>3</v>
      </c>
      <c r="Q121" s="19">
        <v>1</v>
      </c>
      <c r="R121" s="19" t="s">
        <v>5</v>
      </c>
      <c r="S121" s="19"/>
    </row>
    <row r="122" spans="1:19" x14ac:dyDescent="0.15">
      <c r="A122" s="55" t="s">
        <v>360</v>
      </c>
      <c r="B122" s="50">
        <v>41015</v>
      </c>
      <c r="C122" t="s">
        <v>190</v>
      </c>
      <c r="D122" t="s">
        <v>328</v>
      </c>
      <c r="E122" s="56" t="s">
        <v>29</v>
      </c>
      <c r="F122" s="19" t="s">
        <v>5</v>
      </c>
      <c r="G122" s="19" t="s">
        <v>5</v>
      </c>
      <c r="H122" t="s">
        <v>322</v>
      </c>
      <c r="I122" s="10">
        <f t="shared" si="1"/>
        <v>1</v>
      </c>
      <c r="J122" s="19" t="str">
        <f t="shared" si="2"/>
        <v>roundtrip</v>
      </c>
      <c r="K122" s="42" t="s">
        <v>355</v>
      </c>
      <c r="L122" s="42">
        <v>37</v>
      </c>
      <c r="M122" s="44">
        <v>24.666666666666668</v>
      </c>
      <c r="N122" s="46" t="s">
        <v>5</v>
      </c>
      <c r="O122" s="19">
        <v>0</v>
      </c>
      <c r="P122" s="19" t="s">
        <v>10</v>
      </c>
      <c r="Q122" s="19">
        <v>0</v>
      </c>
      <c r="R122" s="19" t="s">
        <v>5</v>
      </c>
      <c r="S122" s="19"/>
    </row>
    <row r="123" spans="1:19" x14ac:dyDescent="0.15">
      <c r="A123" s="55" t="s">
        <v>361</v>
      </c>
      <c r="B123" s="50">
        <v>41011</v>
      </c>
      <c r="C123" t="s">
        <v>191</v>
      </c>
      <c r="D123" t="s">
        <v>26</v>
      </c>
      <c r="E123" s="56" t="s">
        <v>56</v>
      </c>
      <c r="F123" s="19" t="s">
        <v>29</v>
      </c>
      <c r="G123" s="19" t="s">
        <v>5</v>
      </c>
      <c r="H123" t="s">
        <v>126</v>
      </c>
      <c r="I123" s="10">
        <f t="shared" si="1"/>
        <v>0</v>
      </c>
      <c r="J123" s="19" t="str">
        <f t="shared" si="2"/>
        <v>oneway</v>
      </c>
      <c r="K123" s="42" t="s">
        <v>186</v>
      </c>
      <c r="L123" s="42">
        <v>11.66</v>
      </c>
      <c r="M123" s="44">
        <v>21.862500000000001</v>
      </c>
      <c r="N123" s="45">
        <v>75</v>
      </c>
      <c r="O123" s="19" t="s">
        <v>275</v>
      </c>
      <c r="P123" s="19" t="s">
        <v>3</v>
      </c>
      <c r="Q123" s="19">
        <v>1</v>
      </c>
      <c r="R123" s="19" t="s">
        <v>5</v>
      </c>
      <c r="S123" s="19"/>
    </row>
    <row r="124" spans="1:19" x14ac:dyDescent="0.15">
      <c r="A124" s="55" t="s">
        <v>361</v>
      </c>
      <c r="B124" s="50">
        <v>41011</v>
      </c>
      <c r="C124" t="s">
        <v>191</v>
      </c>
      <c r="D124" t="s">
        <v>17</v>
      </c>
      <c r="E124" s="19" t="s">
        <v>29</v>
      </c>
      <c r="F124" s="19" t="s">
        <v>56</v>
      </c>
      <c r="G124" s="19" t="s">
        <v>5</v>
      </c>
      <c r="H124" t="s">
        <v>126</v>
      </c>
      <c r="I124" s="10">
        <f t="shared" si="1"/>
        <v>0</v>
      </c>
      <c r="J124" s="19" t="str">
        <f t="shared" si="2"/>
        <v>oneway</v>
      </c>
      <c r="K124" s="42" t="s">
        <v>181</v>
      </c>
      <c r="L124" s="42">
        <v>10.28</v>
      </c>
      <c r="M124" s="44">
        <v>18.690909090909088</v>
      </c>
      <c r="N124" s="45">
        <v>45</v>
      </c>
      <c r="O124" s="19">
        <v>0</v>
      </c>
      <c r="P124" s="19" t="s">
        <v>3</v>
      </c>
      <c r="Q124" s="19">
        <v>1</v>
      </c>
      <c r="R124" s="19" t="s">
        <v>5</v>
      </c>
      <c r="S124" s="19"/>
    </row>
    <row r="125" spans="1:19" x14ac:dyDescent="0.15">
      <c r="A125" s="55" t="s">
        <v>362</v>
      </c>
      <c r="B125" s="50">
        <v>41009</v>
      </c>
      <c r="C125" t="s">
        <v>194</v>
      </c>
      <c r="D125" t="s">
        <v>21</v>
      </c>
      <c r="E125" s="19" t="s">
        <v>56</v>
      </c>
      <c r="F125" s="19" t="s">
        <v>29</v>
      </c>
      <c r="G125" s="19" t="s">
        <v>5</v>
      </c>
      <c r="H125" t="s">
        <v>126</v>
      </c>
      <c r="I125" s="10">
        <f t="shared" si="1"/>
        <v>0</v>
      </c>
      <c r="J125" s="19" t="str">
        <f t="shared" si="2"/>
        <v>oneway</v>
      </c>
      <c r="K125" s="42" t="s">
        <v>183</v>
      </c>
      <c r="L125" s="42">
        <v>11.77</v>
      </c>
      <c r="M125" s="44">
        <v>19.616666666666667</v>
      </c>
      <c r="N125" s="45">
        <v>76</v>
      </c>
      <c r="O125" s="19" t="s">
        <v>277</v>
      </c>
      <c r="P125" s="19" t="s">
        <v>3</v>
      </c>
      <c r="Q125" s="19">
        <v>0</v>
      </c>
      <c r="R125" s="19" t="s">
        <v>5</v>
      </c>
      <c r="S125" s="19"/>
    </row>
    <row r="126" spans="1:19" x14ac:dyDescent="0.15">
      <c r="A126" s="55" t="s">
        <v>362</v>
      </c>
      <c r="B126" s="50">
        <v>41009</v>
      </c>
      <c r="C126" t="s">
        <v>194</v>
      </c>
      <c r="D126" t="s">
        <v>347</v>
      </c>
      <c r="E126" s="19" t="s">
        <v>29</v>
      </c>
      <c r="F126" s="19" t="s">
        <v>56</v>
      </c>
      <c r="G126" s="19" t="s">
        <v>5</v>
      </c>
      <c r="H126" t="s">
        <v>126</v>
      </c>
      <c r="I126" s="10">
        <f t="shared" si="1"/>
        <v>0</v>
      </c>
      <c r="J126" s="19" t="str">
        <f t="shared" si="2"/>
        <v>oneway</v>
      </c>
      <c r="K126" s="42" t="s">
        <v>172</v>
      </c>
      <c r="L126" s="42">
        <v>10.38</v>
      </c>
      <c r="M126" s="44">
        <v>20.76</v>
      </c>
      <c r="N126" s="45">
        <v>44</v>
      </c>
      <c r="O126" s="19">
        <v>0</v>
      </c>
      <c r="P126" s="19" t="s">
        <v>3</v>
      </c>
      <c r="Q126" s="19">
        <v>0</v>
      </c>
      <c r="R126" s="19" t="s">
        <v>5</v>
      </c>
      <c r="S126" s="19"/>
    </row>
    <row r="127" spans="1:19" x14ac:dyDescent="0.15">
      <c r="A127" s="55" t="s">
        <v>363</v>
      </c>
      <c r="B127" s="50">
        <v>41008</v>
      </c>
      <c r="C127" t="s">
        <v>190</v>
      </c>
      <c r="D127" t="s">
        <v>348</v>
      </c>
      <c r="E127" s="19" t="s">
        <v>29</v>
      </c>
      <c r="F127" s="19" t="s">
        <v>374</v>
      </c>
      <c r="G127" s="19" t="s">
        <v>387</v>
      </c>
      <c r="H127" t="s">
        <v>322</v>
      </c>
      <c r="I127" s="10">
        <f t="shared" si="1"/>
        <v>1</v>
      </c>
      <c r="J127" s="19" t="str">
        <f t="shared" si="2"/>
        <v>roundtrip</v>
      </c>
      <c r="K127" s="42" t="s">
        <v>135</v>
      </c>
      <c r="L127" s="42">
        <v>35.22</v>
      </c>
      <c r="M127" s="44">
        <v>22.012499999999999</v>
      </c>
      <c r="N127" s="45">
        <v>199</v>
      </c>
      <c r="O127" s="19" t="s">
        <v>382</v>
      </c>
      <c r="P127" s="19" t="s">
        <v>3</v>
      </c>
      <c r="Q127" s="19">
        <v>0</v>
      </c>
      <c r="R127" s="19" t="s">
        <v>8</v>
      </c>
      <c r="S127" s="19"/>
    </row>
    <row r="128" spans="1:19" x14ac:dyDescent="0.15">
      <c r="A128" s="55" t="s">
        <v>364</v>
      </c>
      <c r="B128" s="50">
        <v>41005</v>
      </c>
      <c r="C128" t="s">
        <v>195</v>
      </c>
      <c r="D128" t="s">
        <v>21</v>
      </c>
      <c r="E128" s="19" t="s">
        <v>56</v>
      </c>
      <c r="F128" s="19" t="s">
        <v>29</v>
      </c>
      <c r="G128" s="19" t="s">
        <v>5</v>
      </c>
      <c r="H128" t="s">
        <v>126</v>
      </c>
      <c r="I128" s="10">
        <f t="shared" si="1"/>
        <v>0</v>
      </c>
      <c r="J128" s="19" t="str">
        <f t="shared" si="2"/>
        <v>oneway</v>
      </c>
      <c r="K128" s="42" t="s">
        <v>167</v>
      </c>
      <c r="L128" s="42">
        <v>10.27</v>
      </c>
      <c r="M128" s="44">
        <v>18.123529411764707</v>
      </c>
      <c r="N128" s="45">
        <v>72</v>
      </c>
      <c r="O128" s="19">
        <v>0</v>
      </c>
      <c r="P128" s="19" t="s">
        <v>3</v>
      </c>
      <c r="Q128" s="19">
        <v>0</v>
      </c>
      <c r="R128" s="19" t="s">
        <v>5</v>
      </c>
      <c r="S128" s="19"/>
    </row>
    <row r="129" spans="1:19" x14ac:dyDescent="0.15">
      <c r="A129" s="55" t="s">
        <v>364</v>
      </c>
      <c r="B129" s="50">
        <v>41005</v>
      </c>
      <c r="C129" t="s">
        <v>195</v>
      </c>
      <c r="D129" t="s">
        <v>349</v>
      </c>
      <c r="E129" s="19" t="s">
        <v>29</v>
      </c>
      <c r="F129" s="19" t="s">
        <v>56</v>
      </c>
      <c r="G129" s="19" t="s">
        <v>5</v>
      </c>
      <c r="H129" t="s">
        <v>126</v>
      </c>
      <c r="I129" s="10">
        <f t="shared" si="1"/>
        <v>0</v>
      </c>
      <c r="J129" s="19" t="str">
        <f t="shared" si="2"/>
        <v>oneway</v>
      </c>
      <c r="K129" s="42" t="s">
        <v>183</v>
      </c>
      <c r="L129" s="42">
        <v>10.199999999999999</v>
      </c>
      <c r="M129" s="44">
        <v>17</v>
      </c>
      <c r="N129" s="45">
        <v>45</v>
      </c>
      <c r="O129" s="19">
        <v>0</v>
      </c>
      <c r="P129" s="19" t="s">
        <v>3</v>
      </c>
      <c r="Q129" s="19">
        <v>0</v>
      </c>
      <c r="R129" s="19" t="s">
        <v>5</v>
      </c>
      <c r="S129" s="19"/>
    </row>
    <row r="130" spans="1:19" x14ac:dyDescent="0.15">
      <c r="A130" s="55" t="s">
        <v>365</v>
      </c>
      <c r="B130" s="50">
        <v>41003</v>
      </c>
      <c r="C130" t="s">
        <v>193</v>
      </c>
      <c r="D130" t="s">
        <v>350</v>
      </c>
      <c r="E130" s="19" t="s">
        <v>56</v>
      </c>
      <c r="F130" s="19" t="s">
        <v>29</v>
      </c>
      <c r="G130" s="19" t="s">
        <v>5</v>
      </c>
      <c r="H130" t="s">
        <v>126</v>
      </c>
      <c r="I130" s="10">
        <f t="shared" si="1"/>
        <v>0</v>
      </c>
      <c r="J130" s="19" t="str">
        <f t="shared" si="2"/>
        <v>oneway</v>
      </c>
      <c r="K130" s="42" t="s">
        <v>165</v>
      </c>
      <c r="L130" s="42">
        <v>11.65</v>
      </c>
      <c r="M130" s="44">
        <v>18.891891891891891</v>
      </c>
      <c r="N130" s="45">
        <v>75</v>
      </c>
      <c r="O130" s="19" t="s">
        <v>277</v>
      </c>
      <c r="P130" s="19" t="s">
        <v>3</v>
      </c>
      <c r="Q130" s="19">
        <v>0</v>
      </c>
      <c r="R130" s="19" t="s">
        <v>5</v>
      </c>
      <c r="S130" s="19"/>
    </row>
    <row r="131" spans="1:19" x14ac:dyDescent="0.15">
      <c r="A131" s="55" t="s">
        <v>365</v>
      </c>
      <c r="B131" s="50">
        <v>41003</v>
      </c>
      <c r="C131" t="s">
        <v>193</v>
      </c>
      <c r="D131" t="s">
        <v>17</v>
      </c>
      <c r="E131" s="19" t="s">
        <v>29</v>
      </c>
      <c r="F131" s="19" t="s">
        <v>56</v>
      </c>
      <c r="G131" s="19" t="s">
        <v>5</v>
      </c>
      <c r="H131" t="s">
        <v>126</v>
      </c>
      <c r="I131" s="10">
        <f t="shared" ref="I131:I141" si="3">IF(H131="workout",1,0)</f>
        <v>0</v>
      </c>
      <c r="J131" s="19" t="str">
        <f t="shared" si="2"/>
        <v>oneway</v>
      </c>
      <c r="K131" s="42" t="s">
        <v>170</v>
      </c>
      <c r="L131" s="42">
        <v>10.09</v>
      </c>
      <c r="M131" s="44">
        <v>17.297142857142855</v>
      </c>
      <c r="N131" s="45">
        <v>45</v>
      </c>
      <c r="O131" s="19">
        <v>0</v>
      </c>
      <c r="P131" s="19" t="s">
        <v>3</v>
      </c>
      <c r="Q131" s="19">
        <v>0</v>
      </c>
      <c r="R131" s="19" t="s">
        <v>5</v>
      </c>
      <c r="S131" s="19"/>
    </row>
    <row r="132" spans="1:19" x14ac:dyDescent="0.15">
      <c r="A132" s="55" t="s">
        <v>366</v>
      </c>
      <c r="B132" s="50">
        <v>41001</v>
      </c>
      <c r="C132" t="s">
        <v>190</v>
      </c>
      <c r="D132" t="s">
        <v>351</v>
      </c>
      <c r="E132" s="19" t="s">
        <v>29</v>
      </c>
      <c r="F132" s="19" t="s">
        <v>373</v>
      </c>
      <c r="G132" s="19" t="s">
        <v>387</v>
      </c>
      <c r="H132" t="s">
        <v>322</v>
      </c>
      <c r="I132" s="10">
        <f t="shared" si="3"/>
        <v>1</v>
      </c>
      <c r="J132" s="19" t="str">
        <f t="shared" si="2"/>
        <v>roundtrip</v>
      </c>
      <c r="K132" s="42" t="s">
        <v>356</v>
      </c>
      <c r="L132" s="42">
        <v>34.53</v>
      </c>
      <c r="M132" s="44">
        <v>24.090697674418607</v>
      </c>
      <c r="N132" s="45">
        <v>185</v>
      </c>
      <c r="O132" s="19" t="s">
        <v>381</v>
      </c>
      <c r="P132" s="19" t="s">
        <v>3</v>
      </c>
      <c r="Q132" s="19">
        <v>0</v>
      </c>
      <c r="R132" s="19" t="s">
        <v>48</v>
      </c>
      <c r="S132" s="19"/>
    </row>
    <row r="133" spans="1:19" x14ac:dyDescent="0.15">
      <c r="A133" s="55" t="s">
        <v>367</v>
      </c>
      <c r="B133" s="50">
        <v>40995</v>
      </c>
      <c r="C133" t="s">
        <v>194</v>
      </c>
      <c r="D133" t="s">
        <v>16</v>
      </c>
      <c r="E133" s="19" t="s">
        <v>56</v>
      </c>
      <c r="F133" s="19" t="s">
        <v>29</v>
      </c>
      <c r="G133" s="19" t="s">
        <v>5</v>
      </c>
      <c r="H133" t="s">
        <v>126</v>
      </c>
      <c r="I133" s="10">
        <f t="shared" si="3"/>
        <v>0</v>
      </c>
      <c r="J133" s="19" t="str">
        <f t="shared" si="2"/>
        <v>oneway</v>
      </c>
      <c r="K133" s="42" t="s">
        <v>166</v>
      </c>
      <c r="L133" s="42">
        <v>15.14</v>
      </c>
      <c r="M133" s="44">
        <v>17.469230769230769</v>
      </c>
      <c r="N133" s="45">
        <v>93</v>
      </c>
      <c r="O133" s="19">
        <v>0</v>
      </c>
      <c r="P133" s="19" t="s">
        <v>3</v>
      </c>
      <c r="Q133" s="19">
        <v>0</v>
      </c>
      <c r="R133" s="19" t="s">
        <v>5</v>
      </c>
      <c r="S133" s="19"/>
    </row>
    <row r="134" spans="1:19" x14ac:dyDescent="0.15">
      <c r="A134" s="55" t="s">
        <v>367</v>
      </c>
      <c r="B134" s="50">
        <v>40995</v>
      </c>
      <c r="C134" t="s">
        <v>194</v>
      </c>
      <c r="D134" t="s">
        <v>17</v>
      </c>
      <c r="E134" s="19" t="s">
        <v>29</v>
      </c>
      <c r="F134" s="19" t="s">
        <v>56</v>
      </c>
      <c r="G134" s="19" t="s">
        <v>5</v>
      </c>
      <c r="H134" t="s">
        <v>126</v>
      </c>
      <c r="I134" s="10">
        <f t="shared" si="3"/>
        <v>0</v>
      </c>
      <c r="J134" s="19" t="str">
        <f t="shared" si="2"/>
        <v>oneway</v>
      </c>
      <c r="K134" s="42" t="s">
        <v>170</v>
      </c>
      <c r="L134" s="42">
        <v>10.5</v>
      </c>
      <c r="M134" s="44">
        <v>18</v>
      </c>
      <c r="N134" s="45" t="s">
        <v>5</v>
      </c>
      <c r="O134" s="19">
        <v>0</v>
      </c>
      <c r="P134" s="19" t="s">
        <v>10</v>
      </c>
      <c r="Q134" s="19">
        <v>0</v>
      </c>
      <c r="R134" s="19" t="s">
        <v>5</v>
      </c>
      <c r="S134" s="19"/>
    </row>
    <row r="135" spans="1:19" x14ac:dyDescent="0.15">
      <c r="A135" s="55" t="s">
        <v>368</v>
      </c>
      <c r="B135" s="50">
        <v>40994</v>
      </c>
      <c r="C135" t="s">
        <v>190</v>
      </c>
      <c r="D135" t="s">
        <v>352</v>
      </c>
      <c r="E135" s="19" t="s">
        <v>29</v>
      </c>
      <c r="F135" s="19" t="s">
        <v>316</v>
      </c>
      <c r="G135" s="19" t="s">
        <v>5</v>
      </c>
      <c r="H135" t="s">
        <v>322</v>
      </c>
      <c r="I135" s="10">
        <f t="shared" si="3"/>
        <v>1</v>
      </c>
      <c r="J135" s="19" t="str">
        <f t="shared" si="2"/>
        <v>roundtrip</v>
      </c>
      <c r="K135" s="42" t="s">
        <v>357</v>
      </c>
      <c r="L135" s="42">
        <v>106.51</v>
      </c>
      <c r="M135" s="44">
        <v>22.661702127659574</v>
      </c>
      <c r="N135" s="45">
        <v>672</v>
      </c>
      <c r="O135" s="19" t="s">
        <v>380</v>
      </c>
      <c r="P135" s="19" t="s">
        <v>3</v>
      </c>
      <c r="Q135" s="19">
        <v>0</v>
      </c>
      <c r="R135" s="19" t="s">
        <v>4</v>
      </c>
      <c r="S135" s="19"/>
    </row>
    <row r="136" spans="1:19" x14ac:dyDescent="0.15">
      <c r="A136" s="55" t="s">
        <v>369</v>
      </c>
      <c r="B136" s="50">
        <v>40989</v>
      </c>
      <c r="C136" t="s">
        <v>193</v>
      </c>
      <c r="D136" t="s">
        <v>16</v>
      </c>
      <c r="E136" s="19" t="s">
        <v>56</v>
      </c>
      <c r="F136" s="19" t="s">
        <v>29</v>
      </c>
      <c r="G136" s="19" t="s">
        <v>5</v>
      </c>
      <c r="H136" t="s">
        <v>126</v>
      </c>
      <c r="I136" s="10">
        <f t="shared" si="3"/>
        <v>0</v>
      </c>
      <c r="J136" s="19" t="str">
        <f t="shared" si="2"/>
        <v>oneway</v>
      </c>
      <c r="K136" s="42" t="s">
        <v>168</v>
      </c>
      <c r="L136" s="42">
        <v>10.93</v>
      </c>
      <c r="M136" s="44">
        <v>16.815384615384616</v>
      </c>
      <c r="N136" s="45">
        <v>79</v>
      </c>
      <c r="O136" s="19">
        <v>0</v>
      </c>
      <c r="P136" s="19" t="s">
        <v>3</v>
      </c>
      <c r="Q136" s="19">
        <v>0</v>
      </c>
      <c r="R136" s="19" t="s">
        <v>5</v>
      </c>
      <c r="S136" s="19"/>
    </row>
    <row r="137" spans="1:19" x14ac:dyDescent="0.15">
      <c r="A137" s="55" t="s">
        <v>369</v>
      </c>
      <c r="B137" s="50">
        <v>40989</v>
      </c>
      <c r="C137" t="s">
        <v>193</v>
      </c>
      <c r="D137" t="s">
        <v>326</v>
      </c>
      <c r="E137" s="19" t="s">
        <v>29</v>
      </c>
      <c r="F137" s="19" t="s">
        <v>56</v>
      </c>
      <c r="G137" s="19" t="s">
        <v>5</v>
      </c>
      <c r="H137" t="s">
        <v>126</v>
      </c>
      <c r="I137" s="10">
        <f t="shared" si="3"/>
        <v>0</v>
      </c>
      <c r="J137" s="19" t="str">
        <f t="shared" si="2"/>
        <v>oneway</v>
      </c>
      <c r="K137" s="42" t="s">
        <v>167</v>
      </c>
      <c r="L137" s="42">
        <v>10.18</v>
      </c>
      <c r="M137" s="44">
        <v>17.964705882352941</v>
      </c>
      <c r="N137" s="45">
        <v>44</v>
      </c>
      <c r="O137" s="19">
        <v>0</v>
      </c>
      <c r="P137" s="19" t="s">
        <v>3</v>
      </c>
      <c r="Q137" s="19">
        <v>0</v>
      </c>
      <c r="R137" s="19" t="s">
        <v>5</v>
      </c>
      <c r="S137" s="19"/>
    </row>
    <row r="138" spans="1:19" x14ac:dyDescent="0.15">
      <c r="A138" s="55" t="s">
        <v>370</v>
      </c>
      <c r="B138" s="50">
        <v>40986</v>
      </c>
      <c r="C138" t="s">
        <v>189</v>
      </c>
      <c r="D138" t="s">
        <v>353</v>
      </c>
      <c r="E138" s="19" t="s">
        <v>29</v>
      </c>
      <c r="F138" s="19" t="s">
        <v>375</v>
      </c>
      <c r="G138" s="19" t="s">
        <v>5</v>
      </c>
      <c r="H138" t="s">
        <v>126</v>
      </c>
      <c r="I138" s="10">
        <f t="shared" si="3"/>
        <v>0</v>
      </c>
      <c r="J138" s="19" t="str">
        <f t="shared" si="2"/>
        <v>oneway</v>
      </c>
      <c r="K138" s="42" t="s">
        <v>359</v>
      </c>
      <c r="L138" s="42">
        <v>8.99</v>
      </c>
      <c r="M138" s="44">
        <v>18.600000000000001</v>
      </c>
      <c r="N138" s="45">
        <v>52</v>
      </c>
      <c r="O138" s="19">
        <v>0</v>
      </c>
      <c r="P138" s="19" t="s">
        <v>3</v>
      </c>
      <c r="Q138" s="19">
        <v>0</v>
      </c>
      <c r="R138" s="19" t="s">
        <v>5</v>
      </c>
      <c r="S138" s="19"/>
    </row>
    <row r="139" spans="1:19" x14ac:dyDescent="0.15">
      <c r="A139" s="55" t="s">
        <v>371</v>
      </c>
      <c r="B139" s="50">
        <v>40982</v>
      </c>
      <c r="C139" t="s">
        <v>193</v>
      </c>
      <c r="D139" t="s">
        <v>354</v>
      </c>
      <c r="E139" s="19" t="s">
        <v>56</v>
      </c>
      <c r="F139" s="19" t="s">
        <v>29</v>
      </c>
      <c r="G139" s="19" t="s">
        <v>5</v>
      </c>
      <c r="H139" t="s">
        <v>126</v>
      </c>
      <c r="I139" s="10">
        <f t="shared" si="3"/>
        <v>0</v>
      </c>
      <c r="J139" s="19" t="str">
        <f t="shared" si="2"/>
        <v>oneway</v>
      </c>
      <c r="K139" s="42" t="s">
        <v>169</v>
      </c>
      <c r="L139" s="42">
        <v>11.22</v>
      </c>
      <c r="M139" s="44">
        <v>15.300000000000002</v>
      </c>
      <c r="N139" s="45">
        <v>78</v>
      </c>
      <c r="O139" s="19">
        <v>0</v>
      </c>
      <c r="P139" s="19" t="s">
        <v>3</v>
      </c>
      <c r="Q139" s="19">
        <v>0</v>
      </c>
      <c r="R139" s="19" t="s">
        <v>5</v>
      </c>
      <c r="S139" s="19"/>
    </row>
    <row r="140" spans="1:19" x14ac:dyDescent="0.15">
      <c r="A140" s="55" t="s">
        <v>371</v>
      </c>
      <c r="B140" s="50">
        <v>40982</v>
      </c>
      <c r="C140" t="s">
        <v>193</v>
      </c>
      <c r="D140" t="s">
        <v>17</v>
      </c>
      <c r="E140" s="19" t="s">
        <v>29</v>
      </c>
      <c r="F140" s="19" t="s">
        <v>56</v>
      </c>
      <c r="G140" s="19" t="s">
        <v>5</v>
      </c>
      <c r="H140" t="s">
        <v>126</v>
      </c>
      <c r="I140" s="10">
        <f t="shared" si="3"/>
        <v>0</v>
      </c>
      <c r="J140" s="19" t="str">
        <f t="shared" si="2"/>
        <v>oneway</v>
      </c>
      <c r="K140" s="42" t="s">
        <v>181</v>
      </c>
      <c r="L140" s="42">
        <v>10.71</v>
      </c>
      <c r="M140" s="44">
        <v>19.472727272727273</v>
      </c>
      <c r="N140" s="45">
        <v>44</v>
      </c>
      <c r="O140" s="19">
        <v>0</v>
      </c>
      <c r="P140" s="19" t="s">
        <v>3</v>
      </c>
      <c r="Q140" s="19">
        <v>0</v>
      </c>
      <c r="R140" s="19" t="s">
        <v>5</v>
      </c>
      <c r="S140" s="19"/>
    </row>
    <row r="141" spans="1:19" ht="17" customHeight="1" x14ac:dyDescent="0.15">
      <c r="A141" s="55" t="s">
        <v>372</v>
      </c>
      <c r="B141" s="50">
        <v>40980</v>
      </c>
      <c r="C141" t="s">
        <v>190</v>
      </c>
      <c r="D141" t="s">
        <v>326</v>
      </c>
      <c r="E141" s="19" t="s">
        <v>29</v>
      </c>
      <c r="F141" s="19" t="s">
        <v>373</v>
      </c>
      <c r="G141" t="s">
        <v>387</v>
      </c>
      <c r="H141" t="s">
        <v>322</v>
      </c>
      <c r="I141" s="10">
        <f t="shared" si="3"/>
        <v>1</v>
      </c>
      <c r="J141" s="19" t="str">
        <f t="shared" si="2"/>
        <v>roundtrip</v>
      </c>
      <c r="K141" s="42" t="s">
        <v>358</v>
      </c>
      <c r="L141" s="42">
        <v>33.54</v>
      </c>
      <c r="M141" s="44">
        <v>23.131034482758622</v>
      </c>
      <c r="N141" s="45">
        <v>201</v>
      </c>
      <c r="O141" s="19" t="s">
        <v>385</v>
      </c>
      <c r="P141" s="19" t="s">
        <v>3</v>
      </c>
      <c r="Q141" s="19">
        <v>0</v>
      </c>
      <c r="R141" s="19" t="s">
        <v>48</v>
      </c>
      <c r="S141" s="19" t="s">
        <v>376</v>
      </c>
    </row>
    <row r="142" spans="1:19" x14ac:dyDescent="0.15">
      <c r="M142" s="45"/>
      <c r="N142" s="45"/>
    </row>
    <row r="144" spans="1:19" ht="26" x14ac:dyDescent="0.15">
      <c r="F144" s="51" t="s">
        <v>417</v>
      </c>
      <c r="G144">
        <v>21857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workbookViewId="0">
      <selection activeCell="E8" sqref="E8"/>
    </sheetView>
  </sheetViews>
  <sheetFormatPr baseColWidth="10" defaultRowHeight="13" x14ac:dyDescent="0.15"/>
  <cols>
    <col min="1" max="1" width="12.5" bestFit="1" customWidth="1"/>
    <col min="2" max="2" width="8" customWidth="1"/>
    <col min="3" max="3" width="8.6640625" customWidth="1"/>
    <col min="4" max="4" width="10.33203125" customWidth="1"/>
    <col min="5" max="5" width="11.6640625" bestFit="1" customWidth="1"/>
  </cols>
  <sheetData>
    <row r="3" spans="1:5" ht="39" x14ac:dyDescent="0.15">
      <c r="A3" s="47" t="s">
        <v>390</v>
      </c>
      <c r="B3" t="s">
        <v>392</v>
      </c>
      <c r="C3" t="s">
        <v>416</v>
      </c>
      <c r="D3" t="s">
        <v>418</v>
      </c>
      <c r="E3" t="s">
        <v>419</v>
      </c>
    </row>
    <row r="4" spans="1:5" x14ac:dyDescent="0.15">
      <c r="A4" s="45" t="s">
        <v>412</v>
      </c>
      <c r="B4" s="48"/>
      <c r="C4" s="48"/>
      <c r="D4" s="48"/>
      <c r="E4" s="48"/>
    </row>
    <row r="5" spans="1:5" x14ac:dyDescent="0.15">
      <c r="A5" s="59" t="s">
        <v>402</v>
      </c>
      <c r="B5" s="48">
        <v>9</v>
      </c>
      <c r="C5" s="48">
        <v>2</v>
      </c>
      <c r="D5" s="48">
        <v>1263</v>
      </c>
      <c r="E5" s="49">
        <v>18.82386501667931</v>
      </c>
    </row>
    <row r="6" spans="1:5" x14ac:dyDescent="0.15">
      <c r="A6" s="59" t="s">
        <v>403</v>
      </c>
      <c r="B6" s="48">
        <v>18</v>
      </c>
      <c r="C6" s="48">
        <v>4</v>
      </c>
      <c r="D6" s="48">
        <v>1470</v>
      </c>
      <c r="E6" s="49">
        <v>20.49058195928264</v>
      </c>
    </row>
    <row r="7" spans="1:5" x14ac:dyDescent="0.15">
      <c r="A7" s="59" t="s">
        <v>404</v>
      </c>
      <c r="B7" s="48">
        <v>5</v>
      </c>
      <c r="C7" s="48">
        <v>3</v>
      </c>
      <c r="D7" s="48">
        <v>700</v>
      </c>
      <c r="E7" s="49">
        <v>21.261893641343175</v>
      </c>
    </row>
    <row r="8" spans="1:5" x14ac:dyDescent="0.15">
      <c r="A8" s="59" t="s">
        <v>405</v>
      </c>
      <c r="B8" s="48">
        <v>8</v>
      </c>
      <c r="C8" s="48">
        <v>4</v>
      </c>
      <c r="D8" s="48">
        <v>1104</v>
      </c>
      <c r="E8" s="49">
        <v>19.898482124845327</v>
      </c>
    </row>
    <row r="9" spans="1:5" x14ac:dyDescent="0.15">
      <c r="A9" s="59" t="s">
        <v>406</v>
      </c>
      <c r="B9" s="48">
        <v>10</v>
      </c>
      <c r="C9" s="48">
        <v>3</v>
      </c>
      <c r="D9" s="48">
        <v>1184</v>
      </c>
      <c r="E9" s="49">
        <v>18.777932039707665</v>
      </c>
    </row>
    <row r="10" spans="1:5" x14ac:dyDescent="0.15">
      <c r="A10" s="59" t="s">
        <v>407</v>
      </c>
      <c r="B10" s="48">
        <v>9</v>
      </c>
      <c r="C10" s="48">
        <v>3</v>
      </c>
      <c r="D10" s="48">
        <v>1475</v>
      </c>
      <c r="E10" s="49">
        <v>18.148683740008337</v>
      </c>
    </row>
    <row r="11" spans="1:5" x14ac:dyDescent="0.15">
      <c r="A11" s="59" t="s">
        <v>408</v>
      </c>
      <c r="B11" s="48">
        <v>12</v>
      </c>
      <c r="C11" s="48">
        <v>4</v>
      </c>
      <c r="D11" s="48">
        <v>984</v>
      </c>
      <c r="E11" s="49">
        <v>18.872428305761293</v>
      </c>
    </row>
    <row r="12" spans="1:5" x14ac:dyDescent="0.15">
      <c r="A12" s="59" t="s">
        <v>409</v>
      </c>
      <c r="B12" s="48">
        <v>7</v>
      </c>
      <c r="C12" s="48">
        <v>4</v>
      </c>
      <c r="D12" s="48">
        <v>2663</v>
      </c>
      <c r="E12" s="49">
        <v>21.328688358305101</v>
      </c>
    </row>
    <row r="13" spans="1:5" x14ac:dyDescent="0.15">
      <c r="A13" s="59" t="s">
        <v>410</v>
      </c>
      <c r="B13" s="48">
        <v>6</v>
      </c>
      <c r="C13" s="48">
        <v>1</v>
      </c>
      <c r="D13" s="48">
        <v>278</v>
      </c>
      <c r="E13" s="49">
        <v>18.769002938550813</v>
      </c>
    </row>
    <row r="14" spans="1:5" x14ac:dyDescent="0.15">
      <c r="A14" s="45" t="s">
        <v>413</v>
      </c>
      <c r="B14" s="48"/>
      <c r="C14" s="48"/>
      <c r="D14" s="48"/>
      <c r="E14" s="49"/>
    </row>
    <row r="15" spans="1:5" x14ac:dyDescent="0.15">
      <c r="A15" s="59" t="s">
        <v>400</v>
      </c>
      <c r="B15" s="48">
        <v>11</v>
      </c>
      <c r="C15" s="48">
        <v>2</v>
      </c>
      <c r="D15" s="48">
        <v>958</v>
      </c>
      <c r="E15" s="49">
        <v>19.065598281206608</v>
      </c>
    </row>
    <row r="16" spans="1:5" x14ac:dyDescent="0.15">
      <c r="A16" s="59" t="s">
        <v>401</v>
      </c>
      <c r="B16" s="48">
        <v>6</v>
      </c>
      <c r="C16" s="48">
        <v>1</v>
      </c>
      <c r="D16" s="48">
        <v>417</v>
      </c>
      <c r="E16" s="49">
        <v>21.826239248298076</v>
      </c>
    </row>
    <row r="17" spans="1:5" x14ac:dyDescent="0.15">
      <c r="A17" s="59" t="s">
        <v>402</v>
      </c>
      <c r="B17" s="48">
        <v>2</v>
      </c>
      <c r="C17" s="48">
        <v>0</v>
      </c>
      <c r="D17" s="48">
        <v>147</v>
      </c>
      <c r="E17" s="49">
        <v>18.589952153110048</v>
      </c>
    </row>
    <row r="18" spans="1:5" x14ac:dyDescent="0.15">
      <c r="A18" s="59" t="s">
        <v>403</v>
      </c>
      <c r="B18" s="48">
        <v>4</v>
      </c>
      <c r="C18" s="48">
        <v>2</v>
      </c>
      <c r="D18" s="48">
        <v>535</v>
      </c>
      <c r="E18" s="49">
        <v>21.267108400586942</v>
      </c>
    </row>
    <row r="19" spans="1:5" x14ac:dyDescent="0.15">
      <c r="A19" s="59" t="s">
        <v>404</v>
      </c>
      <c r="B19" s="48">
        <v>9</v>
      </c>
      <c r="C19" s="48">
        <v>2</v>
      </c>
      <c r="D19" s="48">
        <v>1027</v>
      </c>
      <c r="E19" s="49">
        <v>20.819101609161425</v>
      </c>
    </row>
    <row r="20" spans="1:5" x14ac:dyDescent="0.15">
      <c r="A20" s="59" t="s">
        <v>405</v>
      </c>
      <c r="B20" s="48">
        <v>8</v>
      </c>
      <c r="C20" s="48">
        <v>1</v>
      </c>
      <c r="D20" s="48">
        <v>998</v>
      </c>
      <c r="E20" s="49">
        <v>18.505272012092565</v>
      </c>
    </row>
    <row r="21" spans="1:5" x14ac:dyDescent="0.15">
      <c r="A21" s="59" t="s">
        <v>406</v>
      </c>
      <c r="B21" s="48">
        <v>3</v>
      </c>
      <c r="C21" s="48">
        <v>2</v>
      </c>
      <c r="D21" s="48">
        <v>1332</v>
      </c>
      <c r="E21" s="49">
        <v>22.499066293183944</v>
      </c>
    </row>
    <row r="22" spans="1:5" x14ac:dyDescent="0.15">
      <c r="A22" s="59" t="s">
        <v>407</v>
      </c>
      <c r="B22" s="48">
        <v>3</v>
      </c>
      <c r="C22" s="48">
        <v>3</v>
      </c>
      <c r="D22" s="48">
        <v>1169</v>
      </c>
      <c r="E22" s="49">
        <v>22.899014672036817</v>
      </c>
    </row>
    <row r="23" spans="1:5" x14ac:dyDescent="0.15">
      <c r="A23" s="59" t="s">
        <v>408</v>
      </c>
      <c r="B23" s="48">
        <v>2</v>
      </c>
      <c r="C23" s="48">
        <v>2</v>
      </c>
      <c r="D23" s="48">
        <v>740</v>
      </c>
      <c r="E23" s="49">
        <v>22.985864661654134</v>
      </c>
    </row>
    <row r="24" spans="1:5" x14ac:dyDescent="0.15">
      <c r="A24" s="59" t="s">
        <v>409</v>
      </c>
      <c r="B24" s="48">
        <v>1</v>
      </c>
      <c r="C24" s="48">
        <v>1</v>
      </c>
      <c r="D24" s="48">
        <v>422</v>
      </c>
      <c r="E24" s="49">
        <v>20.666086956521742</v>
      </c>
    </row>
    <row r="25" spans="1:5" x14ac:dyDescent="0.15">
      <c r="A25" s="59" t="s">
        <v>411</v>
      </c>
      <c r="B25" s="48">
        <v>2</v>
      </c>
      <c r="C25" s="48">
        <v>1</v>
      </c>
      <c r="D25" s="48">
        <v>503</v>
      </c>
      <c r="E25" s="49">
        <v>18.580228832951946</v>
      </c>
    </row>
    <row r="26" spans="1:5" x14ac:dyDescent="0.15">
      <c r="A26" s="45" t="s">
        <v>414</v>
      </c>
      <c r="B26" s="48"/>
      <c r="C26" s="48"/>
      <c r="D26" s="48"/>
      <c r="E26" s="49"/>
    </row>
    <row r="27" spans="1:5" x14ac:dyDescent="0.15">
      <c r="A27" s="59" t="s">
        <v>400</v>
      </c>
      <c r="B27" s="48">
        <v>5</v>
      </c>
      <c r="C27" s="48">
        <v>4</v>
      </c>
      <c r="D27" s="48">
        <v>2488</v>
      </c>
      <c r="E27" s="49">
        <v>20.170454415982576</v>
      </c>
    </row>
    <row r="28" spans="1:5" x14ac:dyDescent="0.15">
      <c r="A28" s="45" t="s">
        <v>391</v>
      </c>
      <c r="B28" s="48">
        <v>140</v>
      </c>
      <c r="C28" s="48">
        <v>49</v>
      </c>
      <c r="D28" s="48">
        <v>21857</v>
      </c>
      <c r="E28" s="49">
        <v>19.874501924860997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5" sqref="F5"/>
    </sheetView>
  </sheetViews>
  <sheetFormatPr baseColWidth="10" defaultRowHeight="13" x14ac:dyDescent="0.15"/>
  <cols>
    <col min="2" max="2" width="14.6640625" customWidth="1"/>
    <col min="3" max="4" width="15.5" customWidth="1"/>
    <col min="5" max="5" width="17" customWidth="1"/>
    <col min="6" max="6" width="18.33203125" customWidth="1"/>
  </cols>
  <sheetData>
    <row r="1" spans="1:6" ht="17" customHeight="1" x14ac:dyDescent="0.15">
      <c r="A1" s="51" t="s">
        <v>396</v>
      </c>
      <c r="B1" s="51" t="s">
        <v>394</v>
      </c>
      <c r="C1" s="51" t="s">
        <v>395</v>
      </c>
      <c r="D1" s="51" t="s">
        <v>398</v>
      </c>
      <c r="E1" s="51" t="s">
        <v>393</v>
      </c>
      <c r="F1" s="51" t="s">
        <v>399</v>
      </c>
    </row>
    <row r="2" spans="1:6" x14ac:dyDescent="0.15">
      <c r="A2" t="s">
        <v>126</v>
      </c>
      <c r="B2">
        <v>141</v>
      </c>
      <c r="C2">
        <v>78</v>
      </c>
      <c r="D2" s="57">
        <v>911.83999999999969</v>
      </c>
      <c r="E2" s="49">
        <f>B2/C2</f>
        <v>1.8076923076923077</v>
      </c>
      <c r="F2" s="58">
        <f>D2/B2</f>
        <v>6.466950354609927</v>
      </c>
    </row>
    <row r="3" spans="1:6" x14ac:dyDescent="0.15">
      <c r="A3" t="s">
        <v>323</v>
      </c>
      <c r="B3">
        <v>25</v>
      </c>
      <c r="C3">
        <v>9</v>
      </c>
      <c r="D3" s="57">
        <v>127.8</v>
      </c>
      <c r="E3" s="49">
        <f t="shared" ref="E3:E5" si="0">B3/C3</f>
        <v>2.7777777777777777</v>
      </c>
      <c r="F3" s="58">
        <f t="shared" ref="F3:F5" si="1">D3/B3</f>
        <v>5.1120000000000001</v>
      </c>
    </row>
    <row r="4" spans="1:6" x14ac:dyDescent="0.15">
      <c r="A4" t="s">
        <v>127</v>
      </c>
      <c r="B4">
        <v>14</v>
      </c>
      <c r="C4">
        <v>4</v>
      </c>
      <c r="D4" s="57">
        <v>46.04</v>
      </c>
      <c r="E4" s="49">
        <f t="shared" si="0"/>
        <v>3.5</v>
      </c>
      <c r="F4" s="58">
        <f t="shared" si="1"/>
        <v>3.2885714285714287</v>
      </c>
    </row>
    <row r="5" spans="1:6" x14ac:dyDescent="0.15">
      <c r="A5" t="s">
        <v>322</v>
      </c>
      <c r="B5">
        <v>120</v>
      </c>
      <c r="C5">
        <v>49</v>
      </c>
      <c r="D5" s="57">
        <v>2489.23</v>
      </c>
      <c r="E5" s="49">
        <f t="shared" si="0"/>
        <v>2.4489795918367347</v>
      </c>
      <c r="F5" s="58">
        <f t="shared" si="1"/>
        <v>20.743583333333333</v>
      </c>
    </row>
    <row r="13" spans="1:6" ht="26" x14ac:dyDescent="0.15">
      <c r="A13" s="64" t="s">
        <v>390</v>
      </c>
      <c r="B13" s="63" t="s">
        <v>392</v>
      </c>
      <c r="C13" s="63" t="s">
        <v>416</v>
      </c>
    </row>
    <row r="14" spans="1:6" x14ac:dyDescent="0.15">
      <c r="A14" s="60" t="s">
        <v>412</v>
      </c>
      <c r="B14" s="62"/>
      <c r="C14" s="62"/>
    </row>
    <row r="15" spans="1:6" x14ac:dyDescent="0.15">
      <c r="A15" s="61" t="s">
        <v>402</v>
      </c>
      <c r="B15" s="57">
        <v>9</v>
      </c>
      <c r="C15" s="57">
        <v>2</v>
      </c>
    </row>
    <row r="16" spans="1:6" x14ac:dyDescent="0.15">
      <c r="A16" s="61" t="s">
        <v>403</v>
      </c>
      <c r="B16" s="57">
        <v>18</v>
      </c>
      <c r="C16" s="57">
        <v>4</v>
      </c>
    </row>
    <row r="17" spans="1:3" x14ac:dyDescent="0.15">
      <c r="A17" s="61" t="s">
        <v>404</v>
      </c>
      <c r="B17" s="57">
        <v>5</v>
      </c>
      <c r="C17" s="57">
        <v>3</v>
      </c>
    </row>
    <row r="18" spans="1:3" x14ac:dyDescent="0.15">
      <c r="A18" s="61" t="s">
        <v>405</v>
      </c>
      <c r="B18" s="57">
        <v>8</v>
      </c>
      <c r="C18" s="57">
        <v>4</v>
      </c>
    </row>
    <row r="19" spans="1:3" x14ac:dyDescent="0.15">
      <c r="A19" s="61" t="s">
        <v>406</v>
      </c>
      <c r="B19" s="57">
        <v>10</v>
      </c>
      <c r="C19" s="57">
        <v>3</v>
      </c>
    </row>
    <row r="20" spans="1:3" x14ac:dyDescent="0.15">
      <c r="A20" s="61" t="s">
        <v>407</v>
      </c>
      <c r="B20" s="57">
        <v>9</v>
      </c>
      <c r="C20" s="57">
        <v>3</v>
      </c>
    </row>
    <row r="21" spans="1:3" x14ac:dyDescent="0.15">
      <c r="A21" s="61" t="s">
        <v>408</v>
      </c>
      <c r="B21" s="57">
        <v>12</v>
      </c>
      <c r="C21" s="57">
        <v>4</v>
      </c>
    </row>
    <row r="22" spans="1:3" x14ac:dyDescent="0.15">
      <c r="A22" s="61" t="s">
        <v>409</v>
      </c>
      <c r="B22" s="57">
        <v>7</v>
      </c>
      <c r="C22" s="57">
        <v>4</v>
      </c>
    </row>
    <row r="23" spans="1:3" x14ac:dyDescent="0.15">
      <c r="A23" s="61" t="s">
        <v>410</v>
      </c>
      <c r="B23" s="57">
        <v>6</v>
      </c>
      <c r="C23" s="57">
        <v>1</v>
      </c>
    </row>
    <row r="24" spans="1:3" x14ac:dyDescent="0.15">
      <c r="A24" s="60" t="s">
        <v>413</v>
      </c>
      <c r="B24" s="62"/>
      <c r="C24" s="62"/>
    </row>
    <row r="25" spans="1:3" x14ac:dyDescent="0.15">
      <c r="A25" s="61" t="s">
        <v>400</v>
      </c>
      <c r="B25" s="57">
        <v>11</v>
      </c>
      <c r="C25" s="57">
        <v>2</v>
      </c>
    </row>
    <row r="26" spans="1:3" x14ac:dyDescent="0.15">
      <c r="A26" s="61" t="s">
        <v>401</v>
      </c>
      <c r="B26" s="57">
        <v>6</v>
      </c>
      <c r="C26" s="57">
        <v>1</v>
      </c>
    </row>
    <row r="27" spans="1:3" x14ac:dyDescent="0.15">
      <c r="A27" s="61" t="s">
        <v>402</v>
      </c>
      <c r="B27" s="57">
        <v>2</v>
      </c>
      <c r="C27" s="57">
        <v>0</v>
      </c>
    </row>
    <row r="28" spans="1:3" x14ac:dyDescent="0.15">
      <c r="A28" s="61" t="s">
        <v>403</v>
      </c>
      <c r="B28" s="57">
        <v>4</v>
      </c>
      <c r="C28" s="57">
        <v>2</v>
      </c>
    </row>
    <row r="29" spans="1:3" x14ac:dyDescent="0.15">
      <c r="A29" s="61" t="s">
        <v>404</v>
      </c>
      <c r="B29" s="57">
        <v>9</v>
      </c>
      <c r="C29" s="57">
        <v>2</v>
      </c>
    </row>
    <row r="30" spans="1:3" x14ac:dyDescent="0.15">
      <c r="A30" s="61" t="s">
        <v>405</v>
      </c>
      <c r="B30" s="57">
        <v>8</v>
      </c>
      <c r="C30" s="57">
        <v>1</v>
      </c>
    </row>
    <row r="31" spans="1:3" x14ac:dyDescent="0.15">
      <c r="A31" s="61" t="s">
        <v>406</v>
      </c>
      <c r="B31" s="57">
        <v>3</v>
      </c>
      <c r="C31" s="57">
        <v>2</v>
      </c>
    </row>
    <row r="32" spans="1:3" x14ac:dyDescent="0.15">
      <c r="A32" s="61" t="s">
        <v>407</v>
      </c>
      <c r="B32" s="57">
        <v>3</v>
      </c>
      <c r="C32" s="57">
        <v>3</v>
      </c>
    </row>
    <row r="33" spans="1:3" x14ac:dyDescent="0.15">
      <c r="A33" s="61" t="s">
        <v>408</v>
      </c>
      <c r="B33" s="57">
        <v>2</v>
      </c>
      <c r="C33" s="57">
        <v>2</v>
      </c>
    </row>
    <row r="34" spans="1:3" x14ac:dyDescent="0.15">
      <c r="A34" s="61" t="s">
        <v>409</v>
      </c>
      <c r="B34" s="57">
        <v>1</v>
      </c>
      <c r="C34" s="57">
        <v>1</v>
      </c>
    </row>
    <row r="35" spans="1:3" x14ac:dyDescent="0.15">
      <c r="A35" s="61" t="s">
        <v>411</v>
      </c>
      <c r="B35" s="57">
        <v>2</v>
      </c>
      <c r="C35" s="57">
        <v>1</v>
      </c>
    </row>
    <row r="36" spans="1:3" x14ac:dyDescent="0.15">
      <c r="A36" s="60" t="s">
        <v>414</v>
      </c>
      <c r="B36" s="62"/>
      <c r="C36" s="62"/>
    </row>
    <row r="37" spans="1:3" x14ac:dyDescent="0.15">
      <c r="A37" s="61" t="s">
        <v>400</v>
      </c>
      <c r="B37" s="57">
        <v>5</v>
      </c>
      <c r="C37" s="57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Cycling Data</vt:lpstr>
      <vt:lpstr>Sheet6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2018-02-16T14:19:04Z</dcterms:created>
  <dcterms:modified xsi:type="dcterms:W3CDTF">2018-03-04T17:44:44Z</dcterms:modified>
</cp:coreProperties>
</file>