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9030" firstSheet="4" activeTab="11"/>
  </bookViews>
  <sheets>
    <sheet name="Readme" sheetId="3" r:id="rId1"/>
    <sheet name="1_21" sheetId="1" r:id="rId2"/>
    <sheet name="101-103" sheetId="6" r:id="rId3"/>
    <sheet name="201_221" sheetId="4" r:id="rId4"/>
    <sheet name="301_321" sheetId="7" r:id="rId5"/>
    <sheet name="1001_1100" sheetId="9" r:id="rId6"/>
    <sheet name="1201_..." sheetId="15" r:id="rId7"/>
    <sheet name="1301_... " sheetId="27" r:id="rId8"/>
    <sheet name="1401_..." sheetId="28" r:id="rId9"/>
    <sheet name="1501_... " sheetId="29" r:id="rId10"/>
    <sheet name="1601_..." sheetId="31" r:id="rId11"/>
    <sheet name="1701_... " sheetId="32" r:id="rId12"/>
  </sheets>
  <definedNames>
    <definedName name="_xlnm._FilterDatabase" localSheetId="5" hidden="1">'1001_1100'!$A$1:$I$99</definedName>
    <definedName name="_xlnm._FilterDatabase" localSheetId="6" hidden="1">'1201_...'!$A$1:$H$46</definedName>
    <definedName name="_xlnm._FilterDatabase" localSheetId="7" hidden="1">'1301_... '!$A$1:$H$44</definedName>
    <definedName name="_xlnm._FilterDatabase" localSheetId="8" hidden="1">'1401_...'!$A$1:$H$38</definedName>
    <definedName name="_xlnm._FilterDatabase" localSheetId="9" hidden="1">'1501_... '!$A$1:$H$44</definedName>
    <definedName name="_xlnm._FilterDatabase" localSheetId="10" hidden="1">'1601_...'!$A$1:$H$44</definedName>
    <definedName name="_xlnm._FilterDatabase" localSheetId="11" hidden="1">'1701_... 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31" l="1"/>
  <c r="A9" i="3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9" i="32" l="1"/>
  <c r="A6" i="32"/>
  <c r="A7" i="32" s="1"/>
  <c r="A8" i="32" s="1"/>
  <c r="A5" i="32"/>
  <c r="A47" i="28" l="1"/>
  <c r="A7" i="31" l="1"/>
  <c r="A6" i="31" l="1"/>
  <c r="A3" i="31" l="1"/>
  <c r="A4" i="31" s="1"/>
  <c r="A5" i="31" s="1"/>
  <c r="A3" i="29" l="1"/>
  <c r="A4" i="29" s="1"/>
  <c r="A5" i="29" s="1"/>
  <c r="A6" i="29" s="1"/>
  <c r="A7" i="29" s="1"/>
  <c r="A3" i="27" l="1"/>
  <c r="A4" i="27" s="1"/>
  <c r="A5" i="27" s="1"/>
  <c r="A6" i="27" s="1"/>
  <c r="A7" i="27" s="1"/>
  <c r="I101" i="9" l="1"/>
  <c r="M10" i="7" l="1"/>
  <c r="L10" i="7"/>
  <c r="L9" i="7"/>
  <c r="M9" i="7" s="1"/>
  <c r="L8" i="7"/>
  <c r="M8" i="7" s="1"/>
  <c r="M7" i="7"/>
  <c r="L7" i="7"/>
  <c r="M6" i="7"/>
  <c r="L6" i="7"/>
  <c r="L5" i="7"/>
  <c r="M5" i="7" s="1"/>
  <c r="L4" i="7"/>
  <c r="M4" i="7" s="1"/>
  <c r="M3" i="7"/>
  <c r="L3" i="7"/>
  <c r="M2" i="7"/>
  <c r="L2" i="7"/>
  <c r="M3" i="4" l="1"/>
  <c r="M4" i="4"/>
  <c r="M5" i="4"/>
  <c r="M6" i="4"/>
  <c r="M7" i="4"/>
  <c r="M8" i="4"/>
  <c r="M9" i="4"/>
  <c r="M10" i="4"/>
  <c r="M2" i="4"/>
  <c r="L2" i="4"/>
  <c r="B3" i="4"/>
  <c r="B4" i="4"/>
  <c r="B5" i="4"/>
  <c r="B6" i="4"/>
  <c r="B7" i="4"/>
  <c r="B8" i="4"/>
  <c r="B9" i="4"/>
  <c r="B10" i="4"/>
  <c r="B2" i="4"/>
  <c r="L10" i="4"/>
  <c r="L9" i="4"/>
  <c r="L8" i="4"/>
  <c r="L7" i="4"/>
  <c r="L6" i="4"/>
  <c r="L5" i="4"/>
  <c r="L4" i="4"/>
  <c r="L3" i="4"/>
  <c r="K15" i="1" l="1"/>
  <c r="K8" i="1"/>
  <c r="K7" i="1"/>
  <c r="K6" i="1"/>
  <c r="K13" i="1"/>
  <c r="K14" i="1"/>
  <c r="K5" i="1"/>
  <c r="K11" i="1"/>
  <c r="K12" i="1"/>
  <c r="K4" i="1"/>
  <c r="K3" i="1"/>
  <c r="K9" i="1"/>
  <c r="K10" i="1"/>
  <c r="K2" i="1"/>
  <c r="K22" i="1"/>
  <c r="K21" i="1"/>
  <c r="K20" i="1"/>
  <c r="K19" i="1"/>
  <c r="K18" i="1"/>
  <c r="K16" i="1"/>
  <c r="K17" i="1"/>
  <c r="A3" i="6"/>
  <c r="A4" i="6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l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</calcChain>
</file>

<file path=xl/comments1.xml><?xml version="1.0" encoding="utf-8"?>
<comments xmlns="http://schemas.openxmlformats.org/spreadsheetml/2006/main">
  <authors>
    <author>Auteur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attention, erreur probable d'indice ev JR
pour les scénarios de 1401 à 1434 - &gt; valeurs indice supprimées</t>
        </r>
      </text>
    </comment>
  </commentList>
</comments>
</file>

<file path=xl/sharedStrings.xml><?xml version="1.0" encoding="utf-8"?>
<sst xmlns="http://schemas.openxmlformats.org/spreadsheetml/2006/main" count="1009" uniqueCount="388">
  <si>
    <t>N° scénario</t>
  </si>
  <si>
    <t>Simu réalisée / en cours / pas réalisée</t>
  </si>
  <si>
    <t>ale</t>
  </si>
  <si>
    <t>onglet</t>
  </si>
  <si>
    <t>commentaire</t>
  </si>
  <si>
    <t>nom du fichier X.dat</t>
  </si>
  <si>
    <t>res brut conservé</t>
  </si>
  <si>
    <t>seed0</t>
  </si>
  <si>
    <t>nseed</t>
  </si>
  <si>
    <t>dataset_X_extract_2008_3_10.txt</t>
  </si>
  <si>
    <t>dataset_X_extract_2008_3_10_best_estimate.txt</t>
  </si>
  <si>
    <t>dataset_X_extract_2008_3_10_best_estimate_SLR10.txt</t>
  </si>
  <si>
    <t>dataset_X_extract_2008_3_10_best_estimate_SLR20.txt</t>
  </si>
  <si>
    <t>Evènements historiques avec X extrait de BDHM</t>
  </si>
  <si>
    <t>1 à 21</t>
  </si>
  <si>
    <t>Johanna best estimate avec variations SLR (0,0.1,0.2)</t>
  </si>
  <si>
    <t>101à 103</t>
  </si>
  <si>
    <t>Dates</t>
  </si>
  <si>
    <t>dataset_X_extract_1904_2_2.txt</t>
  </si>
  <si>
    <t>dataset_X_extract_2010_2_28.txt</t>
  </si>
  <si>
    <t>dataset_X_extract_2001_1_10.txt</t>
  </si>
  <si>
    <t>dataset_X_extract_1924_1_9.txt</t>
  </si>
  <si>
    <t>dataset_X_extract_1978_2_26_AM.txt</t>
  </si>
  <si>
    <t>dataset_X_extract_1978_2_26_PM.txt</t>
  </si>
  <si>
    <t>dataset_X_extract_2004_10_27.txt</t>
  </si>
  <si>
    <t>dataset_X_extract_2009_2_10.txt</t>
  </si>
  <si>
    <t>dataset_X_extract_1927_11_8_PM.txt</t>
  </si>
  <si>
    <t>dataset_X_extract_1999_10_24_PM.txt</t>
  </si>
  <si>
    <t>dataset_X_extract_2001_2_7_PM.txt</t>
  </si>
  <si>
    <t>dataset_X_extract_1900_2_15.txt</t>
  </si>
  <si>
    <t>dataset_X_extract_1911_12_7.txt</t>
  </si>
  <si>
    <t>dataset_X_extract_1911_12_9.txt</t>
  </si>
  <si>
    <t>dataset_X_extract_1922_1_27.txt</t>
  </si>
  <si>
    <t>dataset_X_extract_1922_1_28.txt</t>
  </si>
  <si>
    <t>dataset_X_extract_1922_4_11.txt</t>
  </si>
  <si>
    <t>dataset_X_extract_1927_11_8_AM.txt</t>
  </si>
  <si>
    <t>dataset_X_extract_1999_10_24_AM.txt</t>
  </si>
  <si>
    <t>dataset_X_extract_2001_2_7_AM.txt</t>
  </si>
  <si>
    <t>CI</t>
  </si>
  <si>
    <t>ok</t>
  </si>
  <si>
    <t>OK</t>
  </si>
  <si>
    <t xml:space="preserve">N° scénario Ref </t>
  </si>
  <si>
    <t>dataset_X_extract_1924_1_9_S20X.txt</t>
  </si>
  <si>
    <t>dataset_X_extract_1978_2_26_AM_S20X.txt</t>
  </si>
  <si>
    <t>dataset_X_extract_2001_1_10_S20X.txt</t>
  </si>
  <si>
    <t>dataset_X_extract_2004_10_27_S20X.txt</t>
  </si>
  <si>
    <t>dataset_X_extract_2008_3_10_S20X.txt</t>
  </si>
  <si>
    <t>dataset_X_extract_2009_2_10_S20X.txt</t>
  </si>
  <si>
    <t>dataset_X_extract_2001_2_7_PM_S20X.txt</t>
  </si>
  <si>
    <t>dataset_X_extract_2010_2_28_S20X.txt</t>
  </si>
  <si>
    <t>dataset_X_extract_1904_2_2_S20X.txt</t>
  </si>
  <si>
    <t>9 Evemenents historiques flood en faisant SWL+0.1, Hs+0.5,  U+2.5 m/s</t>
  </si>
  <si>
    <t>Variable</t>
  </si>
  <si>
    <t>unité</t>
  </si>
  <si>
    <t>SWL</t>
  </si>
  <si>
    <t>m</t>
  </si>
  <si>
    <t>HS</t>
  </si>
  <si>
    <t>TP</t>
  </si>
  <si>
    <t>s</t>
  </si>
  <si>
    <t>DP</t>
  </si>
  <si>
    <t>°</t>
  </si>
  <si>
    <t>U</t>
  </si>
  <si>
    <t>m/s</t>
  </si>
  <si>
    <t>DU</t>
  </si>
  <si>
    <t>modif / Ref</t>
  </si>
  <si>
    <t>CI ref</t>
  </si>
  <si>
    <t xml:space="preserve">CI </t>
  </si>
  <si>
    <t xml:space="preserve">planté </t>
  </si>
  <si>
    <t>pb CI (watlev.bot vide) --&gt; A relancer</t>
  </si>
  <si>
    <t>planté</t>
  </si>
  <si>
    <t>201 à 216</t>
  </si>
  <si>
    <t>301 à 316</t>
  </si>
  <si>
    <t>9 Evemenents historiques flood en faisant SWL+0.2, Hs+1,  U+5 m/s</t>
  </si>
  <si>
    <t>dataset_X_extract_1924_1_9_S30X.txt</t>
  </si>
  <si>
    <t>dataset_X_extract_1978_2_26_AM_S30X.txt</t>
  </si>
  <si>
    <t>dataset_X_extract_2001_1_10_S30X.txt</t>
  </si>
  <si>
    <t>dataset_X_extract_2004_10_27_S30X.txt</t>
  </si>
  <si>
    <t>dataset_X_extract_2008_3_10_S30X.txt</t>
  </si>
  <si>
    <t>dataset_X_extract_2009_2_10_S30X.txt</t>
  </si>
  <si>
    <t>dataset_X_extract_2001_2_7_PM_S30X.txt</t>
  </si>
  <si>
    <t>dataset_X_extract_2010_2_28_S30X.txt</t>
  </si>
  <si>
    <t>dataset_X_extract_1904_2_2_S30X.txt</t>
  </si>
  <si>
    <t>pb initialisation</t>
  </si>
  <si>
    <t>dataset_X_artif_fun_prio_1_id_1026.txt</t>
  </si>
  <si>
    <t>dataset_X_artif_fun_prio_2_id_1033.txt</t>
  </si>
  <si>
    <t>dataset_X_artif_fun_prio_3_id_1098.txt</t>
  </si>
  <si>
    <t>dataset_X_artif_fun_prio_4_id_1049.txt</t>
  </si>
  <si>
    <t>dataset_X_artif_fun_prio_5_id_1016.txt</t>
  </si>
  <si>
    <t>dataset_X_artif_fun_prio_6_id_1062.txt</t>
  </si>
  <si>
    <t>dataset_X_artif_fun_prio_7_id_1025.txt</t>
  </si>
  <si>
    <t>dataset_X_artif_fun_prio_8_id_1084.txt</t>
  </si>
  <si>
    <t>dataset_X_artif_fun_prio_9_id_1007.txt</t>
  </si>
  <si>
    <t>dataset_X_artif_fun_prio_10_id_1008.txt</t>
  </si>
  <si>
    <t>dataset_X_artif_fun_prio_11_id_1017.txt</t>
  </si>
  <si>
    <t>dataset_X_artif_fun_prio_12_id_1079.txt</t>
  </si>
  <si>
    <t>dataset_X_artif_fun_prio_13_id_1023.txt</t>
  </si>
  <si>
    <t>dataset_X_artif_fun_prio_14_id_1018.txt</t>
  </si>
  <si>
    <t>dataset_X_artif_fun_prio_15_id_1065.txt</t>
  </si>
  <si>
    <t>dataset_X_artif_fun_prio_16_id_1031.txt</t>
  </si>
  <si>
    <t>dataset_X_artif_fun_prio_17_id_1003.txt</t>
  </si>
  <si>
    <t>dataset_X_artif_fun_prio_18_id_1067.txt</t>
  </si>
  <si>
    <t>dataset_X_artif_fun_prio_19_id_1014.txt</t>
  </si>
  <si>
    <t>dataset_X_artif_fun_prio_20_id_1057.txt</t>
  </si>
  <si>
    <t>dataset_X_artif_fun_prio_21_id_1024.txt</t>
  </si>
  <si>
    <t>dataset_X_artif_fun_prio_22_id_1072.txt</t>
  </si>
  <si>
    <t>dataset_X_artif_fun_prio_23_id_1050.txt</t>
  </si>
  <si>
    <t>dataset_X_artif_fun_prio_24_id_1029.txt</t>
  </si>
  <si>
    <t>dataset_X_artif_fun_prio_25_id_1089.txt</t>
  </si>
  <si>
    <t>dataset_X_artif_fun_prio_26_id_1035.txt</t>
  </si>
  <si>
    <t>dataset_X_artif_fun_prio_27_id_1027.txt</t>
  </si>
  <si>
    <t>dataset_X_artif_fun_prio_28_id_1063.txt</t>
  </si>
  <si>
    <t>dataset_X_artif_fun_prio_29_id_1048.txt</t>
  </si>
  <si>
    <t>dataset_X_artif_fun_prio_30_id_1056.txt</t>
  </si>
  <si>
    <t>dataset_X_artif_fun_prio_31_id_1015.txt</t>
  </si>
  <si>
    <t>dataset_X_artif_fun_prio_32_id_1032.txt</t>
  </si>
  <si>
    <t>dataset_X_artif_fun_prio_33_id_1019.txt</t>
  </si>
  <si>
    <t>dataset_X_artif_fun_prio_34_id_1068.txt</t>
  </si>
  <si>
    <t>dataset_X_artif_fun_prio_35_id_1011.txt</t>
  </si>
  <si>
    <t>dataset_X_artif_fun_prio_36_id_1100.txt</t>
  </si>
  <si>
    <t>dataset_X_artif_fun_prio_37_id_1021.txt</t>
  </si>
  <si>
    <t>dataset_X_artif_fun_prio_38_id_1047.txt</t>
  </si>
  <si>
    <t>dataset_X_artif_fun_prio_39_id_1069.txt</t>
  </si>
  <si>
    <t>dataset_X_artif_fun_prio_40_id_1073.txt</t>
  </si>
  <si>
    <t>dataset_X_artif_fun_prio_41_id_1060.txt</t>
  </si>
  <si>
    <t>dataset_X_artif_fun_prio_42_id_1086.txt</t>
  </si>
  <si>
    <t>dataset_X_artif_fun_prio_43_id_1001.txt</t>
  </si>
  <si>
    <t>dataset_X_artif_fun_prio_44_id_1013.txt</t>
  </si>
  <si>
    <t>dataset_X_artif_fun_prio_45_id_1071.txt</t>
  </si>
  <si>
    <t>dataset_X_artif_fun_prio_46_id_1059.txt</t>
  </si>
  <si>
    <t>dataset_X_artif_fun_prio_47_id_1095.txt</t>
  </si>
  <si>
    <t>dataset_X_artif_fun_prio_48_id_1090.txt</t>
  </si>
  <si>
    <t>dataset_X_artif_fun_prio_49_id_1030.txt</t>
  </si>
  <si>
    <t>dataset_X_artif_fun_prio_50_id_1043.txt</t>
  </si>
  <si>
    <t>dataset_X_artif_fun_prio_51_id_1052.txt</t>
  </si>
  <si>
    <t>dataset_X_artif_fun_prio_52_id_1002.txt</t>
  </si>
  <si>
    <t>dataset_X_artif_fun_prio_53_id_1044.txt</t>
  </si>
  <si>
    <t>dataset_X_artif_fun_prio_54_id_1006.txt</t>
  </si>
  <si>
    <t>dataset_X_artif_fun_prio_55_id_1022.txt</t>
  </si>
  <si>
    <t>dataset_X_artif_fun_prio_56_id_1042.txt</t>
  </si>
  <si>
    <t>dataset_X_artif_fun_prio_57_id_1064.txt</t>
  </si>
  <si>
    <t>dataset_X_artif_fun_prio_58_id_1038.txt</t>
  </si>
  <si>
    <t>dataset_X_artif_fun_prio_59_id_1074.txt</t>
  </si>
  <si>
    <t>dataset_X_artif_fun_prio_60_id_1075.txt</t>
  </si>
  <si>
    <t>dataset_X_artif_fun_prio_61_id_1005.txt</t>
  </si>
  <si>
    <t>dataset_X_artif_fun_prio_62_id_1046.txt</t>
  </si>
  <si>
    <t>dataset_X_artif_fun_prio_63_id_1080.txt</t>
  </si>
  <si>
    <t>dataset_X_artif_fun_prio_64_id_1091.txt</t>
  </si>
  <si>
    <t>dataset_X_artif_fun_prio_65_id_1077.txt</t>
  </si>
  <si>
    <t>dataset_X_artif_fun_prio_66_id_1041.txt</t>
  </si>
  <si>
    <t>dataset_X_artif_fun_prio_67_id_1083.txt</t>
  </si>
  <si>
    <t>dataset_X_artif_fun_prio_68_id_1004.txt</t>
  </si>
  <si>
    <t>dataset_X_artif_fun_prio_69_id_1036.txt</t>
  </si>
  <si>
    <t>dataset_X_artif_fun_prio_70_id_1010.txt</t>
  </si>
  <si>
    <t>dataset_X_artif_fun_prio_71_id_1054.txt</t>
  </si>
  <si>
    <t>dataset_X_artif_fun_prio_72_id_1009.txt</t>
  </si>
  <si>
    <t>dataset_X_artif_fun_prio_73_id_1051.txt</t>
  </si>
  <si>
    <t>dataset_X_artif_fun_prio_74_id_1070.txt</t>
  </si>
  <si>
    <t>dataset_X_artif_fun_prio_75_id_1099.txt</t>
  </si>
  <si>
    <t>dataset_X_artif_fun_prio_76_id_1053.txt</t>
  </si>
  <si>
    <t>dataset_X_artif_fun_prio_77_id_1061.txt</t>
  </si>
  <si>
    <t>dataset_X_artif_fun_prio_78_id_1088.txt</t>
  </si>
  <si>
    <t>dataset_X_artif_fun_prio_79_id_1087.txt</t>
  </si>
  <si>
    <t>dataset_X_artif_fun_prio_80_id_1066.txt</t>
  </si>
  <si>
    <t>dataset_X_artif_fun_prio_81_id_1076.txt</t>
  </si>
  <si>
    <t>dataset_X_artif_fun_prio_82_id_1012.txt</t>
  </si>
  <si>
    <t>dataset_X_artif_fun_prio_83_id_1034.txt</t>
  </si>
  <si>
    <t>dataset_X_artif_fun_prio_84_id_1040.txt</t>
  </si>
  <si>
    <t>dataset_X_artif_fun_prio_85_id_1081.txt</t>
  </si>
  <si>
    <t>dataset_X_artif_fun_prio_86_id_1094.txt</t>
  </si>
  <si>
    <t>dataset_X_artif_fun_prio_87_id_1037.txt</t>
  </si>
  <si>
    <t>dataset_X_artif_fun_prio_88_id_1092.txt</t>
  </si>
  <si>
    <t>dataset_X_artif_fun_prio_89_id_1058.txt</t>
  </si>
  <si>
    <t>dataset_X_artif_fun_prio_90_id_1082.txt</t>
  </si>
  <si>
    <t>dataset_X_artif_fun_prio_91_id_1039.txt</t>
  </si>
  <si>
    <t>dataset_X_artif_fun_prio_92_id_1097.txt</t>
  </si>
  <si>
    <t>dataset_X_artif_fun_prio_93_id_1078.txt</t>
  </si>
  <si>
    <t>dataset_X_artif_fun_prio_94_id_1055.txt</t>
  </si>
  <si>
    <t>dataset_X_artif_fun_prio_95_id_1045.txt</t>
  </si>
  <si>
    <t>dataset_X_artif_fun_prio_96_id_1085.txt</t>
  </si>
  <si>
    <t>dataset_X_artif_fun_prio_97_id_1096.txt</t>
  </si>
  <si>
    <t>dataset_X_artif_fun_prio_98_id_1093.txt</t>
  </si>
  <si>
    <t>post-proc</t>
  </si>
  <si>
    <t>1001 à 1100</t>
  </si>
  <si>
    <t>scnérios josé (seed default)</t>
  </si>
  <si>
    <t>scnérios josé (seed aléatoire)</t>
  </si>
  <si>
    <t>1101 à 1200</t>
  </si>
  <si>
    <t>bizarre : manquent scénario 1020 et 1028</t>
  </si>
  <si>
    <t>1201 …</t>
  </si>
  <si>
    <t>scénarios complémentaire (/ andrès autour de S1001)</t>
  </si>
  <si>
    <t>dataset_X_artif_fun_prio_43_id_1001_mod1.txt</t>
  </si>
  <si>
    <t>dataset_X_artif_fun_prio_43_id_1001_mod2.txt</t>
  </si>
  <si>
    <t>dataset_X_artif_fun_prio_43_id_1001_mod3.txt</t>
  </si>
  <si>
    <t>dataset_X_artif_fun_prio_43_id_1001_mod4.txt</t>
  </si>
  <si>
    <t>dataset_X_artif_fun_prio_50_id_1043_mod1.txt</t>
  </si>
  <si>
    <t>dataset_X_artif_fun_prio_50_id_1043_mod2.txt</t>
  </si>
  <si>
    <t>dataset_X_artif_fun_prio_50_id_1043_mod3.txt</t>
  </si>
  <si>
    <t>dataset_X_artif_fun_prio_50_id_1043_mod4.txt</t>
  </si>
  <si>
    <t>dataset_X_artif_fun_prio_29_id_1048_mod1.txt</t>
  </si>
  <si>
    <t>dataset_X_artif_fun_prio_29_id_1048_mod2.txt</t>
  </si>
  <si>
    <t>dataset_X_artif_fun_prio_29_id_1048_mod3.txt</t>
  </si>
  <si>
    <t>dataset_X_artif_fun_prio_29_id_1048_mod4.txt</t>
  </si>
  <si>
    <t>dataset_X_artif_fun_prio_15_id_1065_mod1.txt</t>
  </si>
  <si>
    <t>dataset_X_artif_fun_prio_15_id_1065_mod2.txt</t>
  </si>
  <si>
    <t>dataset_X_artif_fun_prio_15_id_1065_mod3.txt</t>
  </si>
  <si>
    <t>dataset_X_artif_fun_prio_15_id_1065_mod4.txt</t>
  </si>
  <si>
    <t>dataset_X_artif_fun_prio_18_id_1067_mod1.txt</t>
  </si>
  <si>
    <t>dataset_X_artif_fun_prio_18_id_1067_mod2.txt</t>
  </si>
  <si>
    <t>dataset_X_artif_fun_prio_18_id_1067_mod3.txt</t>
  </si>
  <si>
    <t>dataset_X_artif_fun_prio_18_id_1067_mod4.txt</t>
  </si>
  <si>
    <t>dataset_X_artif_fun_prio_96_id_1085_mod1.txt</t>
  </si>
  <si>
    <t>dataset_X_artif_fun_prio_96_id_1085_mod2.txt</t>
  </si>
  <si>
    <t>dataset_X_artif_fun_prio_96_id_1085_mod3.txt</t>
  </si>
  <si>
    <t>dataset_X_artif_fun_prio_96_id_1085_mod4.txt</t>
  </si>
  <si>
    <t>dataset_X_artif_fun_prio_50_id_1043_mod1_ok.txt</t>
  </si>
  <si>
    <t>dataset_X_artif_fun_prio_50_id_1043_mod2_ok.txt</t>
  </si>
  <si>
    <t>dataset_X_artif_fun_prio_50_id_1043_mod3_ok.txt</t>
  </si>
  <si>
    <t>dataset_X_artif_fun_prio_50_id_1043_mod4_ok.txt</t>
  </si>
  <si>
    <t>dataset_X_artif_fun_prio_29_id_1048_mod1_ok.txt</t>
  </si>
  <si>
    <t>dataset_X_artif_fun_prio_29_id_1048_mod2_ok.txt</t>
  </si>
  <si>
    <t>dataset_X_artif_fun_prio_29_id_1048_mod3_ok.txt</t>
  </si>
  <si>
    <t>dataset_X_artif_fun_prio_29_id_1048_mod4_ok.txt</t>
  </si>
  <si>
    <t>dataset_X_artif_fun_prio_15_id_1065_mod1_ok.txt</t>
  </si>
  <si>
    <t>dataset_X_artif_fun_prio_15_id_1065_mod2_ok.txt</t>
  </si>
  <si>
    <t>dataset_X_artif_fun_prio_15_id_1065_mod3_ok.txt</t>
  </si>
  <si>
    <t>dataset_X_artif_fun_prio_15_id_1065_mod4_ok.txt</t>
  </si>
  <si>
    <t>dataset_X_artif_fun_prio_18_id_1067_mod1_ok.txt</t>
  </si>
  <si>
    <t>dataset_X_artif_fun_prio_18_id_1067_mod2_ok.txt</t>
  </si>
  <si>
    <t>dataset_X_artif_fun_prio_18_id_1067_mod3_ok.txt</t>
  </si>
  <si>
    <t>dataset_X_artif_fun_prio_18_id_1067_mod4_ok.txt</t>
  </si>
  <si>
    <t>dataset_X_artif_fun_prio_96_id_1085_mod1_ok.txt</t>
  </si>
  <si>
    <t>dataset_X_artif_fun_prio_96_id_1085_mod2_ok.txt</t>
  </si>
  <si>
    <t>dataset_X_artif_fun_prio_96_id_1085_mod3_ok.txt</t>
  </si>
  <si>
    <t>dataset_X_artif_fun_prio_96_id_1085_mod4_ok.txt</t>
  </si>
  <si>
    <t>1301_...</t>
  </si>
  <si>
    <t>scénarios complémentaire (sur période 1900-2016 pour validation hindcast méta-modèles)</t>
  </si>
  <si>
    <t>evt_1905-11-13_03-50.txt</t>
  </si>
  <si>
    <t>evt_2002-09-09_17-10.txt</t>
  </si>
  <si>
    <t>evt_2015-07-08_20-50.txt</t>
  </si>
  <si>
    <t>ev jose</t>
  </si>
  <si>
    <t>ev andres</t>
  </si>
  <si>
    <t>evt_1945-12-18_15-00.txt</t>
  </si>
  <si>
    <t>evt_1978-02-26_05-30.txt</t>
  </si>
  <si>
    <t>evt_1924-01-09_05-30.txt</t>
  </si>
  <si>
    <t>indice ev JR</t>
  </si>
  <si>
    <t>evt_2015-09-01_17-30.txt</t>
  </si>
  <si>
    <t>evt_1947-05-19_14-40.txt</t>
  </si>
  <si>
    <t>evt_1963-04-23_03-00.txt</t>
  </si>
  <si>
    <t>evt_2010-02-28_03-20.txt</t>
  </si>
  <si>
    <t>evt_2014-01-04_05-30.txt</t>
  </si>
  <si>
    <t>evt_1940-03-25_04-30.txt</t>
  </si>
  <si>
    <t>Simulations complémentaires en choisissant évènements élaréatoires dans l'hindcast X 1900-2016, mais en dehors des évènements de dommages</t>
  </si>
  <si>
    <t>1401_...</t>
  </si>
  <si>
    <t xml:space="preserve">evt_1903-11-22_05-00.txt </t>
  </si>
  <si>
    <t xml:space="preserve">evt_1965-07-26_01-20.txt </t>
  </si>
  <si>
    <t xml:space="preserve">evt_2002-12-24_18-50.txt </t>
  </si>
  <si>
    <t xml:space="preserve">evt_1978-03-01_07-30.txt </t>
  </si>
  <si>
    <t xml:space="preserve">evt_1922-04-22_13-20.txt </t>
  </si>
  <si>
    <t xml:space="preserve">evt_1943-02-17_14-40.txt </t>
  </si>
  <si>
    <t xml:space="preserve">evt_1953-11-04_02-00.txt </t>
  </si>
  <si>
    <t xml:space="preserve">evt_1918-05-03_08-20.txt </t>
  </si>
  <si>
    <t xml:space="preserve">evt_1975-04-26_03-50.txt </t>
  </si>
  <si>
    <t xml:space="preserve">evt_1943-12-28_04-10.txt </t>
  </si>
  <si>
    <t xml:space="preserve">evt_1922-05-13_05-00.txt </t>
  </si>
  <si>
    <t xml:space="preserve">evt_1950-01-20_05-00.txt </t>
  </si>
  <si>
    <t xml:space="preserve">evt_1956-04-29_18-00.txt </t>
  </si>
  <si>
    <t xml:space="preserve">evt_1914-02-27_17-10.txt </t>
  </si>
  <si>
    <t xml:space="preserve">evt_1968-11-13_08-40.txt </t>
  </si>
  <si>
    <t xml:space="preserve">evt_1926-06-24_02-00.txt </t>
  </si>
  <si>
    <t xml:space="preserve">evt_1944-12-17_16-40.txt </t>
  </si>
  <si>
    <t xml:space="preserve">evt_1968-02-09_12-10.txt </t>
  </si>
  <si>
    <t xml:space="preserve">evt_1929-06-20_02-30.txt </t>
  </si>
  <si>
    <t xml:space="preserve">evt_1933-12-22_07-30.txt </t>
  </si>
  <si>
    <t xml:space="preserve">evt_1972-02-01_17-10.txt </t>
  </si>
  <si>
    <t xml:space="preserve">evt_1931-01-15_01-20.txt </t>
  </si>
  <si>
    <t xml:space="preserve">evt_1985-04-16_14-20.txt </t>
  </si>
  <si>
    <t xml:space="preserve">evt_1940-03-17_08-50.txt </t>
  </si>
  <si>
    <t xml:space="preserve">evt_1968-03-26_14-50.txt </t>
  </si>
  <si>
    <t xml:space="preserve">evt_1912-08-29_16-30.txt </t>
  </si>
  <si>
    <t xml:space="preserve">evt_2005-10-31_02-20.txt </t>
  </si>
  <si>
    <t xml:space="preserve">evt_1930-07-04_23-00.txt </t>
  </si>
  <si>
    <t xml:space="preserve">evt_1969-06-07_22-10.txt </t>
  </si>
  <si>
    <t xml:space="preserve">evt_1902-09-18_03-40.txt </t>
  </si>
  <si>
    <t xml:space="preserve">evt_1949-09-14_19-20.txt </t>
  </si>
  <si>
    <t xml:space="preserve">evt_1936-07-28_22-50.txt </t>
  </si>
  <si>
    <t xml:space="preserve">evt_1918-12-05_16-30.txt </t>
  </si>
  <si>
    <t xml:space="preserve">evt_1920-12-11_03-50.txt </t>
  </si>
  <si>
    <t>présent dans jeu d'apprentissage</t>
  </si>
  <si>
    <t>non</t>
  </si>
  <si>
    <t>oui</t>
  </si>
  <si>
    <t>evt_1912-02-05_05-20.txt</t>
  </si>
  <si>
    <t>evt_1927-03-05_04-40.txt</t>
  </si>
  <si>
    <t>evt_1928-03-23_04-30.txt</t>
  </si>
  <si>
    <t>evt_1937-03-14_04-30.txt</t>
  </si>
  <si>
    <t>evt_1941-02-16_06-30.txt</t>
  </si>
  <si>
    <t>evt_1948-01-29_05-50.txt</t>
  </si>
  <si>
    <t>evt_1957-02-15_04-00.txt</t>
  </si>
  <si>
    <t>evt_1957-02-16_04-40.txt</t>
  </si>
  <si>
    <t>evt_1965-01-20_05-40.txt</t>
  </si>
  <si>
    <t>evt_1978-12-31_04-20.txt</t>
  </si>
  <si>
    <t>evt_2012-12-14_03-50.txt</t>
  </si>
  <si>
    <t>1501_...</t>
  </si>
  <si>
    <t>scénarios complémentaire (sur hindcast RENFORCE période 1900-2016 pour validation hindcast méta-modèles)</t>
  </si>
  <si>
    <t>ev_hindcast_renforce_indorig_2825.txt</t>
  </si>
  <si>
    <t>ev_hindcast_renforce_indorig_10103.txt</t>
  </si>
  <si>
    <t>ev_hindcast_renforce_indorig_45524.txt</t>
  </si>
  <si>
    <t>ev_hindcast_renforce_indorig_61003.txt</t>
  </si>
  <si>
    <t>ev_hindcast_renforce_indorig_77665.txt</t>
  </si>
  <si>
    <t>ev_hindcast_renforce_indorig_76295.txt</t>
  </si>
  <si>
    <t>1601_...</t>
  </si>
  <si>
    <t>ev_2019_09_29_1600.txt</t>
  </si>
  <si>
    <t>ev_2019_09_30_1650.txt</t>
  </si>
  <si>
    <t>ev_2020_02_10_0430.txt</t>
  </si>
  <si>
    <t>ev_2020_03_11_0440.txt</t>
  </si>
  <si>
    <t xml:space="preserve">evt_1959-01-26_16-50.txt </t>
  </si>
  <si>
    <t xml:space="preserve">evt_1900-12-29_21-40.txt </t>
  </si>
  <si>
    <t xml:space="preserve">evt_1926-10-28_08-30.txt </t>
  </si>
  <si>
    <t xml:space="preserve">evt_1903-04-21_23-30.txt </t>
  </si>
  <si>
    <t xml:space="preserve">evt_1928-07-05_17-10.txt </t>
  </si>
  <si>
    <t xml:space="preserve">evt_1972-08-01_07-30.txt </t>
  </si>
  <si>
    <t xml:space="preserve">evt_1999-12-09_04-00.txt </t>
  </si>
  <si>
    <t xml:space="preserve">evt_1964-06-12_05-00.txt </t>
  </si>
  <si>
    <t xml:space="preserve">evt_1951-09-29_02-30.txt </t>
  </si>
  <si>
    <t xml:space="preserve">evt_1929-09-04_16-30.txt </t>
  </si>
  <si>
    <t xml:space="preserve">evt_2015-06-16_03-20.txt </t>
  </si>
  <si>
    <t xml:space="preserve">evt_1957-01-04_17-30.txt </t>
  </si>
  <si>
    <t xml:space="preserve">evt_1986-08-22_05-20.txt </t>
  </si>
  <si>
    <t xml:space="preserve">evt_1960-04-05_22-50.txt </t>
  </si>
  <si>
    <t xml:space="preserve">evt_1908-01-12_11-20.txt </t>
  </si>
  <si>
    <t xml:space="preserve">evt_1929-07-25_17-50.txt </t>
  </si>
  <si>
    <t xml:space="preserve">evt_1970-11-10_13-20.txt </t>
  </si>
  <si>
    <t xml:space="preserve">evt_1902-01-30_07-30.txt </t>
  </si>
  <si>
    <t xml:space="preserve">evt_2004-10-27_03-00.txt </t>
  </si>
  <si>
    <t xml:space="preserve">evt_1965-05-06_19-20.txt </t>
  </si>
  <si>
    <t xml:space="preserve">evt_2006-11-16_00-50.txt </t>
  </si>
  <si>
    <t xml:space="preserve">evt_1902-08-08_18-40.txt </t>
  </si>
  <si>
    <t xml:space="preserve">evt_1989-01-16_10-50.txt </t>
  </si>
  <si>
    <t xml:space="preserve">evt_1989-06-17_14-20.txt </t>
  </si>
  <si>
    <t xml:space="preserve">evt_1933-07-31_22-20.txt </t>
  </si>
  <si>
    <t xml:space="preserve">evt_1959-02-22_02-50.txt </t>
  </si>
  <si>
    <t xml:space="preserve">evt_1961-08-12_04-10.txt </t>
  </si>
  <si>
    <t xml:space="preserve">evt_2016-04-15_11-20.txt </t>
  </si>
  <si>
    <t xml:space="preserve">evt_1987-08-09_15-40.txt </t>
  </si>
  <si>
    <t xml:space="preserve">evt_2001-09-03_03-50.txt </t>
  </si>
  <si>
    <t xml:space="preserve">evt_1992-08-19_18-50.txt </t>
  </si>
  <si>
    <t xml:space="preserve">evt_1985-09-04_18-10.txt </t>
  </si>
  <si>
    <t xml:space="preserve">evt_1936-07-11_20-50.txt </t>
  </si>
  <si>
    <t xml:space="preserve">evt_1977-03-26_19-20.txt </t>
  </si>
  <si>
    <t xml:space="preserve">evt_1902-01-26_05-10.txt </t>
  </si>
  <si>
    <t xml:space="preserve">evt_1941-08-10_17-40.txt </t>
  </si>
  <si>
    <t xml:space="preserve">evt_1965-10-05_12-50.txt </t>
  </si>
  <si>
    <t xml:space="preserve">evt_1981-04-30_00-00.txt </t>
  </si>
  <si>
    <t xml:space="preserve">evt_1955-07-20_04-10.txt </t>
  </si>
  <si>
    <t xml:space="preserve">evt_1989-05-21_03-40.txt </t>
  </si>
  <si>
    <t>ev_2020_04_09_0430.txt</t>
  </si>
  <si>
    <t>ev_2020_01_14_1830.txt</t>
  </si>
  <si>
    <t>A lancer</t>
  </si>
  <si>
    <t>pb CI</t>
  </si>
  <si>
    <t>dataset_X_extract_2008_3_10_best_estimate_SLR100.txt</t>
  </si>
  <si>
    <t>utilisé aussi pour le projet littoscope</t>
  </si>
  <si>
    <t>1701_...</t>
  </si>
  <si>
    <t>scénarios complémentaires pour l'article total riscope</t>
  </si>
  <si>
    <t>evt_1948-01-27_04-20.txt</t>
  </si>
  <si>
    <t>evt_1945-12-19_03-30.txt</t>
  </si>
  <si>
    <t>ev_hindcast_renforce_indorig_33870.txt</t>
  </si>
  <si>
    <t>ev_hindcast_renforce_indorig_18914.txt</t>
  </si>
  <si>
    <t>ev_hindcast_renforce_indorig_27645.txt</t>
  </si>
  <si>
    <t>ev_hindcast_renforce_indorig_49359.txt</t>
  </si>
  <si>
    <t>ev_hindcast_renforce_indorig_43827.txt</t>
  </si>
  <si>
    <t>scénarios complémentaire (sur hindcast 2018-2021 pour validation hindcast méta-modèles)</t>
  </si>
  <si>
    <t>ev_2019-09-29_16-00_datashom.txt</t>
  </si>
  <si>
    <t>ev_2019-09-30_16-50_datashom.txt</t>
  </si>
  <si>
    <t>ev_2020-01-14_18-30_datashom.txt</t>
  </si>
  <si>
    <t>ev_2020-02-10_04-30_datashom.txt</t>
  </si>
  <si>
    <t>ev_2020-03-11_04-40_datashom.txt</t>
  </si>
  <si>
    <t>ev_2020-04-09_04-30_datashom.txt</t>
  </si>
  <si>
    <t>ev_2020-10-17_16-00_datashom.txt</t>
  </si>
  <si>
    <t>ev_2020-10-17_16-00_marc.txt</t>
  </si>
  <si>
    <t>ev_2020-11-15_03-20_datashom.txt</t>
  </si>
  <si>
    <t>ev_2020-11-15_03-20_marc.txt</t>
  </si>
  <si>
    <t>ev_2020-11-15_15-30_datashom.txt</t>
  </si>
  <si>
    <t>ev_2020-11-15_15-30_marc.txt</t>
  </si>
  <si>
    <t>ev_2020-12-16_04-30_datashom.txt</t>
  </si>
  <si>
    <t>ev_2020-12-16_04-30_marc.txt</t>
  </si>
  <si>
    <t>ev_2021-01-30_04-40_datashom.txt</t>
  </si>
  <si>
    <t>ev_2021-01-30_04-40_marc.txt</t>
  </si>
  <si>
    <t>ev_2021-01-30_17-00_datashom.txt</t>
  </si>
  <si>
    <t>ev_2021-01-30_17-00_marc.txt</t>
  </si>
  <si>
    <t>Fichier de suivi des runs sur la grappe de calcul, AUTO_INSTAT_V4 (projet riscope)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</si>
</sst>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Font="1"/>
    <xf numFmtId="0" fontId="16" fillId="0" borderId="0" xfId="0" applyFont="1"/>
    <xf numFmtId="0" fontId="19" fillId="34" borderId="0" xfId="0" applyFont="1" applyFill="1"/>
    <xf numFmtId="0" fontId="0" fillId="34" borderId="0" xfId="0" applyFill="1"/>
    <xf numFmtId="0" fontId="19" fillId="34" borderId="0" xfId="0" applyFont="1" applyFill="1" applyAlignment="1">
      <alignment wrapText="1"/>
    </xf>
    <xf numFmtId="0" fontId="0" fillId="34" borderId="0" xfId="0" applyFont="1" applyFill="1"/>
    <xf numFmtId="0" fontId="19" fillId="0" borderId="0" xfId="0" applyFont="1" applyFill="1"/>
    <xf numFmtId="0" fontId="0" fillId="0" borderId="0" xfId="0" applyFill="1"/>
    <xf numFmtId="0" fontId="19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10" xfId="0" applyBorder="1"/>
    <xf numFmtId="0" fontId="21" fillId="0" borderId="10" xfId="0" applyFont="1" applyBorder="1"/>
    <xf numFmtId="0" fontId="0" fillId="0" borderId="0" xfId="0" applyFill="1" applyBorder="1"/>
    <xf numFmtId="0" fontId="20" fillId="0" borderId="0" xfId="0" applyFont="1"/>
    <xf numFmtId="0" fontId="1" fillId="2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Q3:S9" totalsRowShown="0">
  <autoFilter ref="Q3:S9"/>
  <tableColumns count="3">
    <tableColumn id="1" name="Variable"/>
    <tableColumn id="2" name="modif / Ref"/>
    <tableColumn id="3" name="unité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Q3:S9" totalsRowShown="0">
  <autoFilter ref="Q3:S9"/>
  <tableColumns count="3">
    <tableColumn id="1" name="Variable"/>
    <tableColumn id="2" name="modif / Ref"/>
    <tableColumn id="3" name="unité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0" sqref="E10"/>
    </sheetView>
  </sheetViews>
  <sheetFormatPr baseColWidth="10" defaultRowHeight="15" x14ac:dyDescent="0.25"/>
  <cols>
    <col min="2" max="2" width="113.28515625" customWidth="1"/>
  </cols>
  <sheetData>
    <row r="1" spans="1:2" ht="21" x14ac:dyDescent="0.35">
      <c r="A1" s="2" t="s">
        <v>387</v>
      </c>
    </row>
    <row r="3" spans="1:2" x14ac:dyDescent="0.25">
      <c r="A3" t="s">
        <v>3</v>
      </c>
      <c r="B3" t="s">
        <v>4</v>
      </c>
    </row>
    <row r="4" spans="1:2" s="3" customFormat="1" x14ac:dyDescent="0.25">
      <c r="A4" s="8" t="s">
        <v>14</v>
      </c>
      <c r="B4" s="3" t="s">
        <v>13</v>
      </c>
    </row>
    <row r="5" spans="1:2" x14ac:dyDescent="0.25">
      <c r="A5" s="8" t="s">
        <v>16</v>
      </c>
      <c r="B5" t="s">
        <v>15</v>
      </c>
    </row>
    <row r="6" spans="1:2" x14ac:dyDescent="0.25">
      <c r="A6" s="8" t="s">
        <v>70</v>
      </c>
      <c r="B6" t="s">
        <v>51</v>
      </c>
    </row>
    <row r="7" spans="1:2" s="3" customFormat="1" x14ac:dyDescent="0.25">
      <c r="A7" s="8" t="s">
        <v>71</v>
      </c>
      <c r="B7" s="3" t="s">
        <v>72</v>
      </c>
    </row>
    <row r="8" spans="1:2" x14ac:dyDescent="0.25">
      <c r="A8" s="8" t="s">
        <v>182</v>
      </c>
      <c r="B8" t="s">
        <v>183</v>
      </c>
    </row>
    <row r="9" spans="1:2" s="3" customFormat="1" x14ac:dyDescent="0.25">
      <c r="A9" s="8" t="s">
        <v>185</v>
      </c>
      <c r="B9" s="3" t="s">
        <v>184</v>
      </c>
    </row>
    <row r="10" spans="1:2" x14ac:dyDescent="0.25">
      <c r="A10" s="8" t="s">
        <v>187</v>
      </c>
      <c r="B10" t="s">
        <v>188</v>
      </c>
    </row>
    <row r="11" spans="1:2" x14ac:dyDescent="0.25">
      <c r="A11" s="8" t="s">
        <v>233</v>
      </c>
      <c r="B11" s="3" t="s">
        <v>234</v>
      </c>
    </row>
    <row r="12" spans="1:2" x14ac:dyDescent="0.25">
      <c r="A12" s="8" t="s">
        <v>251</v>
      </c>
      <c r="B12" t="s">
        <v>250</v>
      </c>
    </row>
    <row r="13" spans="1:2" x14ac:dyDescent="0.25">
      <c r="A13" s="8" t="s">
        <v>300</v>
      </c>
      <c r="B13" s="3" t="s">
        <v>301</v>
      </c>
    </row>
    <row r="14" spans="1:2" x14ac:dyDescent="0.25">
      <c r="A14" s="8" t="s">
        <v>308</v>
      </c>
      <c r="B14" s="3" t="s">
        <v>368</v>
      </c>
    </row>
    <row r="15" spans="1:2" x14ac:dyDescent="0.25">
      <c r="A15" s="8" t="s">
        <v>359</v>
      </c>
      <c r="B15" t="s">
        <v>360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75" zoomScaleNormal="75" workbookViewId="0">
      <selection activeCell="B2" sqref="B2"/>
    </sheetView>
  </sheetViews>
  <sheetFormatPr baseColWidth="10" defaultColWidth="9.140625" defaultRowHeight="15" x14ac:dyDescent="0.25"/>
  <cols>
    <col min="1" max="1" width="12.140625" customWidth="1"/>
    <col min="2" max="2" width="35.85546875" customWidth="1"/>
    <col min="3" max="3" width="7.28515625" style="3" customWidth="1"/>
    <col min="4" max="4" width="3.5703125" bestFit="1" customWidth="1"/>
    <col min="5" max="5" width="16.5703125" style="3" customWidth="1"/>
    <col min="6" max="6" width="7.85546875" customWidth="1"/>
    <col min="7" max="7" width="10.7109375" style="5" customWidth="1"/>
    <col min="8" max="8" width="12" bestFit="1" customWidth="1"/>
    <col min="10" max="10" width="12.5703125" bestFit="1" customWidth="1"/>
  </cols>
  <sheetData>
    <row r="1" spans="1:11" ht="75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28" t="s">
        <v>17</v>
      </c>
      <c r="I1" s="28"/>
      <c r="J1" s="1" t="s">
        <v>4</v>
      </c>
      <c r="K1" s="1" t="s">
        <v>38</v>
      </c>
    </row>
    <row r="2" spans="1:11" x14ac:dyDescent="0.25">
      <c r="A2" s="14">
        <v>1</v>
      </c>
      <c r="B2" s="15" t="s">
        <v>21</v>
      </c>
      <c r="C2" s="14">
        <v>1</v>
      </c>
      <c r="D2" s="14">
        <v>1</v>
      </c>
      <c r="E2" s="14">
        <v>12345678</v>
      </c>
      <c r="F2" s="14">
        <v>1</v>
      </c>
      <c r="G2" s="16" t="s">
        <v>39</v>
      </c>
      <c r="H2" s="9">
        <v>8775</v>
      </c>
      <c r="I2" s="10">
        <v>0.22916666666666666</v>
      </c>
      <c r="K2" s="11">
        <f>0.362+0.42+0.67</f>
        <v>1.452</v>
      </c>
    </row>
    <row r="3" spans="1:11" s="3" customFormat="1" x14ac:dyDescent="0.25">
      <c r="A3" s="15">
        <f>A2+1</f>
        <v>2</v>
      </c>
      <c r="B3" s="15" t="s">
        <v>22</v>
      </c>
      <c r="C3" s="14">
        <v>1</v>
      </c>
      <c r="D3" s="14">
        <v>1</v>
      </c>
      <c r="E3" s="14">
        <v>12345678</v>
      </c>
      <c r="F3" s="14">
        <v>1</v>
      </c>
      <c r="G3" s="16" t="s">
        <v>39</v>
      </c>
      <c r="H3" s="9">
        <v>28547</v>
      </c>
      <c r="I3" s="10">
        <v>0.22916666666666666</v>
      </c>
      <c r="K3" s="11">
        <f>0.451+0.09+0.52</f>
        <v>1.0609999999999999</v>
      </c>
    </row>
    <row r="4" spans="1:11" s="3" customFormat="1" x14ac:dyDescent="0.25">
      <c r="A4" s="15">
        <f t="shared" ref="A4:A22" si="0">A3+1</f>
        <v>3</v>
      </c>
      <c r="B4" s="15" t="s">
        <v>23</v>
      </c>
      <c r="C4" s="14">
        <v>1</v>
      </c>
      <c r="D4" s="14">
        <v>1</v>
      </c>
      <c r="E4" s="14">
        <v>12345678</v>
      </c>
      <c r="F4" s="14">
        <v>1</v>
      </c>
      <c r="G4" s="16" t="s">
        <v>39</v>
      </c>
      <c r="H4" s="9">
        <v>28547</v>
      </c>
      <c r="I4" s="10">
        <v>0.73611111111111116</v>
      </c>
      <c r="K4" s="11">
        <f>0.451-0.14+0.46</f>
        <v>0.77100000000000002</v>
      </c>
    </row>
    <row r="5" spans="1:11" x14ac:dyDescent="0.25">
      <c r="A5" s="15">
        <f t="shared" si="0"/>
        <v>4</v>
      </c>
      <c r="B5" s="15" t="s">
        <v>20</v>
      </c>
      <c r="C5" s="14">
        <v>1</v>
      </c>
      <c r="D5" s="14">
        <v>1</v>
      </c>
      <c r="E5" s="14">
        <v>12345678</v>
      </c>
      <c r="F5" s="14">
        <v>1</v>
      </c>
      <c r="G5" s="16" t="s">
        <v>39</v>
      </c>
      <c r="H5" s="9">
        <v>36901</v>
      </c>
      <c r="I5" s="10">
        <v>0.15277777777777776</v>
      </c>
      <c r="J5" s="6"/>
      <c r="K5" s="11">
        <f>0.499+0.24+0.24</f>
        <v>0.97899999999999998</v>
      </c>
    </row>
    <row r="6" spans="1:11" x14ac:dyDescent="0.25">
      <c r="A6" s="15">
        <f t="shared" si="0"/>
        <v>5</v>
      </c>
      <c r="B6" s="15" t="s">
        <v>24</v>
      </c>
      <c r="C6" s="14">
        <v>1</v>
      </c>
      <c r="D6" s="14">
        <v>1</v>
      </c>
      <c r="E6" s="14">
        <v>12345678</v>
      </c>
      <c r="F6" s="14">
        <v>1</v>
      </c>
      <c r="G6" s="16" t="s">
        <v>39</v>
      </c>
      <c r="H6" s="9">
        <v>38287</v>
      </c>
      <c r="I6" s="10">
        <v>0.63888888888888895</v>
      </c>
      <c r="K6" s="11">
        <f>0.508+0.44+0.34</f>
        <v>1.288</v>
      </c>
    </row>
    <row r="7" spans="1:11" x14ac:dyDescent="0.25">
      <c r="A7" s="15">
        <f t="shared" si="0"/>
        <v>6</v>
      </c>
      <c r="B7" s="14" t="s">
        <v>9</v>
      </c>
      <c r="C7" s="14">
        <v>1</v>
      </c>
      <c r="D7" s="14">
        <v>1</v>
      </c>
      <c r="E7" s="14">
        <v>12345678</v>
      </c>
      <c r="F7" s="14">
        <v>1</v>
      </c>
      <c r="G7" s="16" t="s">
        <v>39</v>
      </c>
      <c r="H7" s="9">
        <v>39517</v>
      </c>
      <c r="I7" s="10">
        <v>0.22222222222222221</v>
      </c>
      <c r="K7" s="11">
        <f>0.515-0.05+0.34</f>
        <v>0.80500000000000005</v>
      </c>
    </row>
    <row r="8" spans="1:11" x14ac:dyDescent="0.25">
      <c r="A8" s="15">
        <f t="shared" si="0"/>
        <v>7</v>
      </c>
      <c r="B8" s="15" t="s">
        <v>25</v>
      </c>
      <c r="C8" s="14">
        <v>1</v>
      </c>
      <c r="D8" s="14">
        <v>1</v>
      </c>
      <c r="E8" s="14">
        <v>12345678</v>
      </c>
      <c r="F8" s="14">
        <v>1</v>
      </c>
      <c r="G8" s="16" t="s">
        <v>39</v>
      </c>
      <c r="H8" s="9">
        <v>39854</v>
      </c>
      <c r="I8" s="10">
        <v>0.16666666666666666</v>
      </c>
      <c r="K8" s="11">
        <f>0.518+0.28+0.24</f>
        <v>1.038</v>
      </c>
    </row>
    <row r="9" spans="1:11" x14ac:dyDescent="0.25">
      <c r="A9" s="15">
        <f t="shared" si="0"/>
        <v>8</v>
      </c>
      <c r="B9" s="15" t="s">
        <v>26</v>
      </c>
      <c r="C9" s="14">
        <v>1</v>
      </c>
      <c r="D9" s="14">
        <v>1</v>
      </c>
      <c r="E9" s="14">
        <v>12345678</v>
      </c>
      <c r="F9" s="14">
        <v>1</v>
      </c>
      <c r="G9" s="16" t="s">
        <v>39</v>
      </c>
      <c r="H9" s="9">
        <v>10174</v>
      </c>
      <c r="I9" s="10">
        <v>0.61805555555555558</v>
      </c>
      <c r="K9" s="11">
        <f>0.374+0.37+0.25</f>
        <v>0.99399999999999999</v>
      </c>
    </row>
    <row r="10" spans="1:11" x14ac:dyDescent="0.25">
      <c r="A10" s="15">
        <f t="shared" si="0"/>
        <v>9</v>
      </c>
      <c r="B10" s="15" t="s">
        <v>35</v>
      </c>
      <c r="C10" s="14">
        <v>1</v>
      </c>
      <c r="D10" s="14">
        <v>1</v>
      </c>
      <c r="E10" s="14">
        <v>12345678</v>
      </c>
      <c r="F10" s="14">
        <v>1</v>
      </c>
      <c r="G10" s="16" t="s">
        <v>39</v>
      </c>
      <c r="H10" s="9">
        <v>10174</v>
      </c>
      <c r="I10" s="10">
        <v>0.10416666666666667</v>
      </c>
      <c r="K10" s="11">
        <f>0.374+0.18+0.18</f>
        <v>0.73399999999999999</v>
      </c>
    </row>
    <row r="11" spans="1:11" x14ac:dyDescent="0.25">
      <c r="A11" s="15">
        <f t="shared" si="0"/>
        <v>10</v>
      </c>
      <c r="B11" s="15" t="s">
        <v>27</v>
      </c>
      <c r="C11" s="14">
        <v>1</v>
      </c>
      <c r="D11" s="14">
        <v>1</v>
      </c>
      <c r="E11" s="14">
        <v>12345678</v>
      </c>
      <c r="F11" s="14">
        <v>1</v>
      </c>
      <c r="G11" s="16" t="s">
        <v>39</v>
      </c>
      <c r="H11" s="9">
        <v>36457</v>
      </c>
      <c r="I11" s="10">
        <v>0.63194444444444442</v>
      </c>
      <c r="K11" s="11">
        <f>0.495+0.26+0.35</f>
        <v>1.105</v>
      </c>
    </row>
    <row r="12" spans="1:11" x14ac:dyDescent="0.25">
      <c r="A12" s="15">
        <f t="shared" si="0"/>
        <v>11</v>
      </c>
      <c r="B12" s="15" t="s">
        <v>36</v>
      </c>
      <c r="C12" s="14">
        <v>1</v>
      </c>
      <c r="D12" s="14">
        <v>1</v>
      </c>
      <c r="E12" s="14">
        <v>12345678</v>
      </c>
      <c r="F12" s="14">
        <v>1</v>
      </c>
      <c r="G12" s="16" t="s">
        <v>39</v>
      </c>
      <c r="H12" s="9">
        <v>36457</v>
      </c>
      <c r="I12" s="10">
        <v>0.11805555555555557</v>
      </c>
      <c r="K12" s="11">
        <f>0.495+0.07+0.45</f>
        <v>1.0149999999999999</v>
      </c>
    </row>
    <row r="13" spans="1:11" x14ac:dyDescent="0.25">
      <c r="A13" s="15">
        <f t="shared" si="0"/>
        <v>12</v>
      </c>
      <c r="B13" s="15" t="s">
        <v>28</v>
      </c>
      <c r="C13" s="14">
        <v>1</v>
      </c>
      <c r="D13" s="14">
        <v>1</v>
      </c>
      <c r="E13" s="14">
        <v>12345678</v>
      </c>
      <c r="F13" s="14">
        <v>1</v>
      </c>
      <c r="G13" s="16" t="s">
        <v>39</v>
      </c>
      <c r="H13" s="9">
        <v>36929</v>
      </c>
      <c r="I13" s="10">
        <v>0.63888888888888895</v>
      </c>
      <c r="K13" s="11">
        <f>0.499+0.29+0.24</f>
        <v>1.0289999999999999</v>
      </c>
    </row>
    <row r="14" spans="1:11" x14ac:dyDescent="0.25">
      <c r="A14" s="15">
        <f t="shared" si="0"/>
        <v>13</v>
      </c>
      <c r="B14" s="15" t="s">
        <v>37</v>
      </c>
      <c r="C14" s="14">
        <v>1</v>
      </c>
      <c r="D14" s="14">
        <v>1</v>
      </c>
      <c r="E14" s="14">
        <v>12345678</v>
      </c>
      <c r="F14" s="14">
        <v>1</v>
      </c>
      <c r="G14" s="16" t="s">
        <v>39</v>
      </c>
      <c r="H14" s="9">
        <v>36929</v>
      </c>
      <c r="I14" s="10">
        <v>0.1111111111111111</v>
      </c>
      <c r="K14" s="11">
        <f>0.499+0.22+0.18</f>
        <v>0.89900000000000002</v>
      </c>
    </row>
    <row r="15" spans="1:11" x14ac:dyDescent="0.25">
      <c r="A15" s="15">
        <f t="shared" si="0"/>
        <v>14</v>
      </c>
      <c r="B15" s="15" t="s">
        <v>19</v>
      </c>
      <c r="C15" s="14">
        <v>1</v>
      </c>
      <c r="D15" s="14">
        <v>1</v>
      </c>
      <c r="E15" s="14">
        <v>12345678</v>
      </c>
      <c r="F15" s="14">
        <v>1</v>
      </c>
      <c r="G15" s="16" t="s">
        <v>39</v>
      </c>
      <c r="H15" s="9">
        <v>40237</v>
      </c>
      <c r="I15" s="10">
        <v>0.13194444444444445</v>
      </c>
      <c r="K15" s="11">
        <f>0.521+0.45+0.62</f>
        <v>1.5910000000000002</v>
      </c>
    </row>
    <row r="16" spans="1:11" x14ac:dyDescent="0.25">
      <c r="A16" s="15">
        <f t="shared" si="0"/>
        <v>15</v>
      </c>
      <c r="B16" s="15" t="s">
        <v>29</v>
      </c>
      <c r="C16" s="14">
        <v>1</v>
      </c>
      <c r="D16" s="14">
        <v>1</v>
      </c>
      <c r="E16" s="14">
        <v>12345678</v>
      </c>
      <c r="F16" s="14">
        <v>1</v>
      </c>
      <c r="G16" s="16" t="s">
        <v>39</v>
      </c>
      <c r="H16" s="9">
        <v>46</v>
      </c>
      <c r="I16" s="10">
        <v>0.68055555555555547</v>
      </c>
      <c r="K16" s="11">
        <f>0.298+0.01+0.28</f>
        <v>0.58800000000000008</v>
      </c>
    </row>
    <row r="17" spans="1:11" x14ac:dyDescent="0.25">
      <c r="A17" s="15">
        <f t="shared" si="0"/>
        <v>16</v>
      </c>
      <c r="B17" s="15" t="s">
        <v>18</v>
      </c>
      <c r="C17" s="14">
        <v>1</v>
      </c>
      <c r="D17" s="14">
        <v>1</v>
      </c>
      <c r="E17" s="14">
        <v>12345678</v>
      </c>
      <c r="F17" s="14">
        <v>1</v>
      </c>
      <c r="G17" s="16" t="s">
        <v>39</v>
      </c>
      <c r="H17" s="9">
        <v>1494</v>
      </c>
      <c r="I17" s="10">
        <v>0.16666666666666666</v>
      </c>
      <c r="K17" s="11">
        <f>0.307+0.42+0.46</f>
        <v>1.1870000000000001</v>
      </c>
    </row>
    <row r="18" spans="1:11" x14ac:dyDescent="0.25">
      <c r="A18" s="15">
        <f t="shared" si="0"/>
        <v>17</v>
      </c>
      <c r="B18" s="15" t="s">
        <v>30</v>
      </c>
      <c r="C18" s="14">
        <v>1</v>
      </c>
      <c r="D18" s="14">
        <v>1</v>
      </c>
      <c r="E18" s="14">
        <v>12345678</v>
      </c>
      <c r="F18" s="14">
        <v>1</v>
      </c>
      <c r="G18" s="16" t="s">
        <v>39</v>
      </c>
      <c r="H18" s="9">
        <v>4359</v>
      </c>
      <c r="I18" s="10">
        <v>0.16666666666666666</v>
      </c>
      <c r="K18" s="11">
        <f>0.332+0.27+0.12</f>
        <v>0.72200000000000009</v>
      </c>
    </row>
    <row r="19" spans="1:11" x14ac:dyDescent="0.25">
      <c r="A19" s="15">
        <f t="shared" si="0"/>
        <v>18</v>
      </c>
      <c r="B19" s="15" t="s">
        <v>31</v>
      </c>
      <c r="C19" s="14">
        <v>1</v>
      </c>
      <c r="D19" s="14">
        <v>1</v>
      </c>
      <c r="E19" s="14">
        <v>12345678</v>
      </c>
      <c r="F19" s="14">
        <v>1</v>
      </c>
      <c r="G19" s="16" t="s">
        <v>39</v>
      </c>
      <c r="H19" s="9">
        <v>4361</v>
      </c>
      <c r="I19" s="10">
        <v>0.23611111111111113</v>
      </c>
      <c r="K19" s="11">
        <f>0.332+0.37+0.12</f>
        <v>0.82199999999999995</v>
      </c>
    </row>
    <row r="20" spans="1:11" x14ac:dyDescent="0.25">
      <c r="A20" s="15">
        <f t="shared" si="0"/>
        <v>19</v>
      </c>
      <c r="B20" s="15" t="s">
        <v>33</v>
      </c>
      <c r="C20" s="14">
        <v>1</v>
      </c>
      <c r="D20" s="14">
        <v>1</v>
      </c>
      <c r="E20" s="14">
        <v>12345678</v>
      </c>
      <c r="F20" s="14">
        <v>1</v>
      </c>
      <c r="G20" s="16" t="s">
        <v>39</v>
      </c>
      <c r="H20" s="9">
        <v>8064</v>
      </c>
      <c r="I20" s="10">
        <v>0.16666666666666666</v>
      </c>
      <c r="K20" s="11">
        <f>0.357+0.75+0.14</f>
        <v>1.2469999999999999</v>
      </c>
    </row>
    <row r="21" spans="1:11" x14ac:dyDescent="0.25">
      <c r="A21" s="15">
        <f t="shared" si="0"/>
        <v>20</v>
      </c>
      <c r="B21" s="15" t="s">
        <v>32</v>
      </c>
      <c r="C21" s="14">
        <v>1</v>
      </c>
      <c r="D21" s="14">
        <v>1</v>
      </c>
      <c r="E21" s="14">
        <v>12345678</v>
      </c>
      <c r="F21" s="14">
        <v>1</v>
      </c>
      <c r="G21" s="16" t="s">
        <v>39</v>
      </c>
      <c r="H21" s="9">
        <v>8063</v>
      </c>
      <c r="I21" s="10">
        <v>0.65972222222222221</v>
      </c>
      <c r="K21" s="11">
        <f>0.357+0.28+0.35</f>
        <v>0.98699999999999999</v>
      </c>
    </row>
    <row r="22" spans="1:11" x14ac:dyDescent="0.25">
      <c r="A22" s="15">
        <f t="shared" si="0"/>
        <v>21</v>
      </c>
      <c r="B22" s="15" t="s">
        <v>34</v>
      </c>
      <c r="C22" s="14">
        <v>1</v>
      </c>
      <c r="D22" s="14">
        <v>1</v>
      </c>
      <c r="E22" s="14">
        <v>12345678</v>
      </c>
      <c r="F22" s="14">
        <v>1</v>
      </c>
      <c r="G22" s="16" t="s">
        <v>39</v>
      </c>
      <c r="H22" s="9">
        <v>8137</v>
      </c>
      <c r="I22" s="10">
        <v>0.125</v>
      </c>
      <c r="K22" s="11">
        <f>0.357+0.27+0.26</f>
        <v>0.88700000000000001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selection activeCell="M16" sqref="M16"/>
    </sheetView>
  </sheetViews>
  <sheetFormatPr baseColWidth="10" defaultColWidth="9.140625" defaultRowHeight="15" x14ac:dyDescent="0.25"/>
  <cols>
    <col min="1" max="1" width="12.140625" style="3" customWidth="1"/>
    <col min="2" max="2" width="52.28515625" style="3" customWidth="1"/>
    <col min="3" max="3" width="7.28515625" style="3" customWidth="1"/>
    <col min="4" max="4" width="3.7109375" style="3" bestFit="1" customWidth="1"/>
    <col min="5" max="5" width="10.42578125" style="3" bestFit="1" customWidth="1"/>
    <col min="6" max="6" width="7.85546875" style="3" customWidth="1"/>
    <col min="7" max="7" width="21.28515625" style="5" customWidth="1"/>
    <col min="8" max="8" width="31.7109375" style="3" bestFit="1" customWidth="1"/>
    <col min="9" max="16384" width="9.140625" style="3"/>
  </cols>
  <sheetData>
    <row r="1" spans="1:8" ht="31.9" customHeight="1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4</v>
      </c>
    </row>
    <row r="2" spans="1:8" x14ac:dyDescent="0.25">
      <c r="A2" s="14">
        <v>101</v>
      </c>
      <c r="B2" s="15" t="s">
        <v>10</v>
      </c>
      <c r="C2" s="14">
        <v>1</v>
      </c>
      <c r="D2" s="14">
        <v>1</v>
      </c>
      <c r="E2" s="14">
        <v>12345678</v>
      </c>
      <c r="F2" s="14">
        <v>1</v>
      </c>
      <c r="G2" s="16" t="s">
        <v>40</v>
      </c>
    </row>
    <row r="3" spans="1:8" x14ac:dyDescent="0.25">
      <c r="A3" s="14">
        <f>A2+1</f>
        <v>102</v>
      </c>
      <c r="B3" s="15" t="s">
        <v>11</v>
      </c>
      <c r="C3" s="14">
        <v>1</v>
      </c>
      <c r="D3" s="14">
        <v>1</v>
      </c>
      <c r="E3" s="14">
        <v>12345678</v>
      </c>
      <c r="F3" s="14">
        <v>1</v>
      </c>
      <c r="G3" s="16" t="s">
        <v>40</v>
      </c>
    </row>
    <row r="4" spans="1:8" x14ac:dyDescent="0.25">
      <c r="A4" s="6">
        <f>A3+1</f>
        <v>103</v>
      </c>
      <c r="B4" s="3" t="s">
        <v>12</v>
      </c>
      <c r="C4" s="6">
        <v>1</v>
      </c>
      <c r="D4" s="6">
        <v>1</v>
      </c>
      <c r="E4" s="6">
        <v>12345678</v>
      </c>
      <c r="F4" s="6">
        <v>1</v>
      </c>
      <c r="G4" s="7" t="s">
        <v>67</v>
      </c>
      <c r="H4" s="13" t="s">
        <v>68</v>
      </c>
    </row>
    <row r="5" spans="1:8" x14ac:dyDescent="0.25">
      <c r="A5" s="3">
        <v>104</v>
      </c>
      <c r="B5" s="19" t="s">
        <v>357</v>
      </c>
      <c r="C5" s="6">
        <v>1</v>
      </c>
      <c r="D5" s="6">
        <v>0</v>
      </c>
      <c r="E5" s="6">
        <v>12345678</v>
      </c>
      <c r="F5" s="6">
        <v>1</v>
      </c>
      <c r="G5" s="20" t="s">
        <v>40</v>
      </c>
      <c r="H5" s="3" t="s">
        <v>358</v>
      </c>
    </row>
    <row r="6" spans="1:8" x14ac:dyDescent="0.25">
      <c r="A6" s="3">
        <v>105</v>
      </c>
      <c r="B6" s="19" t="s">
        <v>10</v>
      </c>
      <c r="C6" s="18">
        <v>1</v>
      </c>
      <c r="D6" s="18">
        <v>0</v>
      </c>
      <c r="E6" s="18">
        <v>12345678</v>
      </c>
      <c r="F6" s="18">
        <v>1</v>
      </c>
      <c r="G6" s="20" t="s">
        <v>40</v>
      </c>
      <c r="H6" s="3" t="s">
        <v>358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8" sqref="B8:B9"/>
    </sheetView>
  </sheetViews>
  <sheetFormatPr baseColWidth="10" defaultRowHeight="15" x14ac:dyDescent="0.25"/>
  <cols>
    <col min="1" max="1" width="14.85546875" style="3" bestFit="1" customWidth="1"/>
    <col min="2" max="2" width="11.28515625" style="3" customWidth="1"/>
    <col min="3" max="3" width="39.7109375" style="3" bestFit="1" customWidth="1"/>
    <col min="4" max="4" width="7.28515625" style="3" customWidth="1"/>
    <col min="5" max="5" width="3.5703125" style="3" bestFit="1" customWidth="1"/>
    <col min="6" max="6" width="16.5703125" style="3" customWidth="1"/>
    <col min="7" max="7" width="7.85546875" style="3" customWidth="1"/>
    <col min="8" max="8" width="10.7109375" style="5" customWidth="1"/>
    <col min="9" max="9" width="12" style="3" bestFit="1" customWidth="1"/>
    <col min="10" max="10" width="9.140625" style="3"/>
    <col min="11" max="11" width="12.5703125" style="3" bestFit="1" customWidth="1"/>
    <col min="12" max="15" width="11.42578125" style="3"/>
    <col min="18" max="18" width="13.28515625" bestFit="1" customWidth="1"/>
  </cols>
  <sheetData>
    <row r="1" spans="1:19" ht="75" x14ac:dyDescent="0.25">
      <c r="A1" s="1" t="s">
        <v>41</v>
      </c>
      <c r="B1" s="1" t="s">
        <v>0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8</v>
      </c>
      <c r="H1" s="4" t="s">
        <v>1</v>
      </c>
      <c r="I1" s="28" t="s">
        <v>17</v>
      </c>
      <c r="J1" s="28"/>
      <c r="K1" s="1" t="s">
        <v>4</v>
      </c>
      <c r="L1" s="1" t="s">
        <v>65</v>
      </c>
      <c r="M1" s="1" t="s">
        <v>66</v>
      </c>
    </row>
    <row r="2" spans="1:19" x14ac:dyDescent="0.25">
      <c r="A2" s="14">
        <v>1</v>
      </c>
      <c r="B2" s="14">
        <f>A2+200</f>
        <v>201</v>
      </c>
      <c r="C2" s="15" t="s">
        <v>42</v>
      </c>
      <c r="D2" s="14">
        <v>1</v>
      </c>
      <c r="E2" s="14">
        <v>1</v>
      </c>
      <c r="F2" s="14">
        <v>12345678</v>
      </c>
      <c r="G2" s="14">
        <v>1</v>
      </c>
      <c r="H2" s="16" t="s">
        <v>40</v>
      </c>
      <c r="I2" s="9">
        <v>8775</v>
      </c>
      <c r="J2" s="10">
        <v>0.22916666666666666</v>
      </c>
      <c r="L2" s="11">
        <f>0.362+0.42+0.67</f>
        <v>1.452</v>
      </c>
      <c r="M2" s="11">
        <f>L2+$R$4</f>
        <v>1.552</v>
      </c>
    </row>
    <row r="3" spans="1:19" x14ac:dyDescent="0.25">
      <c r="A3" s="17">
        <v>2</v>
      </c>
      <c r="B3" s="14">
        <f t="shared" ref="B3:B10" si="0">A3+200</f>
        <v>202</v>
      </c>
      <c r="C3" s="15" t="s">
        <v>43</v>
      </c>
      <c r="D3" s="14">
        <v>1</v>
      </c>
      <c r="E3" s="14">
        <v>1</v>
      </c>
      <c r="F3" s="14">
        <v>12345678</v>
      </c>
      <c r="G3" s="14">
        <v>1</v>
      </c>
      <c r="H3" s="16" t="s">
        <v>40</v>
      </c>
      <c r="I3" s="9">
        <v>28547</v>
      </c>
      <c r="J3" s="10">
        <v>0.22916666666666666</v>
      </c>
      <c r="L3" s="11">
        <f>0.451+0.09+0.52</f>
        <v>1.0609999999999999</v>
      </c>
      <c r="M3" s="11">
        <f t="shared" ref="M3:M10" si="1">L3+$R$4</f>
        <v>1.161</v>
      </c>
      <c r="Q3" s="3" t="s">
        <v>52</v>
      </c>
      <c r="R3" s="3" t="s">
        <v>64</v>
      </c>
      <c r="S3" s="3" t="s">
        <v>53</v>
      </c>
    </row>
    <row r="4" spans="1:19" x14ac:dyDescent="0.25">
      <c r="A4" s="17">
        <v>4</v>
      </c>
      <c r="B4" s="14">
        <f t="shared" si="0"/>
        <v>204</v>
      </c>
      <c r="C4" s="15" t="s">
        <v>44</v>
      </c>
      <c r="D4" s="14">
        <v>1</v>
      </c>
      <c r="E4" s="14">
        <v>1</v>
      </c>
      <c r="F4" s="14">
        <v>12345678</v>
      </c>
      <c r="G4" s="14">
        <v>1</v>
      </c>
      <c r="H4" s="16" t="s">
        <v>40</v>
      </c>
      <c r="I4" s="9">
        <v>36901</v>
      </c>
      <c r="J4" s="10">
        <v>0.15277777777777776</v>
      </c>
      <c r="K4" s="6"/>
      <c r="L4" s="11">
        <f>0.499+0.24+0.24</f>
        <v>0.97899999999999998</v>
      </c>
      <c r="M4" s="11">
        <f t="shared" si="1"/>
        <v>1.079</v>
      </c>
      <c r="Q4" s="3" t="s">
        <v>54</v>
      </c>
      <c r="R4" s="3">
        <v>0.1</v>
      </c>
      <c r="S4" s="3" t="s">
        <v>55</v>
      </c>
    </row>
    <row r="5" spans="1:19" x14ac:dyDescent="0.25">
      <c r="A5" s="12">
        <v>5</v>
      </c>
      <c r="B5" s="14">
        <f t="shared" si="0"/>
        <v>205</v>
      </c>
      <c r="C5" s="15" t="s">
        <v>45</v>
      </c>
      <c r="D5" s="14">
        <v>1</v>
      </c>
      <c r="E5" s="14">
        <v>1</v>
      </c>
      <c r="F5" s="14">
        <v>12345678</v>
      </c>
      <c r="G5" s="14">
        <v>1</v>
      </c>
      <c r="H5" s="16" t="s">
        <v>40</v>
      </c>
      <c r="I5" s="9">
        <v>38287</v>
      </c>
      <c r="J5" s="10">
        <v>0.63888888888888895</v>
      </c>
      <c r="L5" s="11">
        <f>0.508+0.44+0.34</f>
        <v>1.288</v>
      </c>
      <c r="M5" s="11">
        <f t="shared" si="1"/>
        <v>1.3880000000000001</v>
      </c>
      <c r="Q5" s="3" t="s">
        <v>56</v>
      </c>
      <c r="R5" s="3">
        <v>0.5</v>
      </c>
      <c r="S5" s="3" t="s">
        <v>55</v>
      </c>
    </row>
    <row r="6" spans="1:19" x14ac:dyDescent="0.25">
      <c r="A6" s="12">
        <v>6</v>
      </c>
      <c r="B6" s="14">
        <f t="shared" si="0"/>
        <v>206</v>
      </c>
      <c r="C6" s="14" t="s">
        <v>46</v>
      </c>
      <c r="D6" s="14">
        <v>1</v>
      </c>
      <c r="E6" s="14">
        <v>1</v>
      </c>
      <c r="F6" s="14">
        <v>12345678</v>
      </c>
      <c r="G6" s="14">
        <v>1</v>
      </c>
      <c r="H6" s="16" t="s">
        <v>40</v>
      </c>
      <c r="I6" s="9">
        <v>39517</v>
      </c>
      <c r="J6" s="10">
        <v>0.22222222222222221</v>
      </c>
      <c r="L6" s="11">
        <f>0.515-0.05+0.34</f>
        <v>0.80500000000000005</v>
      </c>
      <c r="M6" s="11">
        <f t="shared" si="1"/>
        <v>0.90500000000000003</v>
      </c>
      <c r="Q6" s="3" t="s">
        <v>57</v>
      </c>
      <c r="R6" s="3">
        <v>0</v>
      </c>
      <c r="S6" s="3" t="s">
        <v>58</v>
      </c>
    </row>
    <row r="7" spans="1:19" x14ac:dyDescent="0.25">
      <c r="A7" s="12">
        <v>7</v>
      </c>
      <c r="B7" s="6">
        <f t="shared" si="0"/>
        <v>207</v>
      </c>
      <c r="C7" s="3" t="s">
        <v>47</v>
      </c>
      <c r="D7" s="6">
        <v>1</v>
      </c>
      <c r="E7" s="6">
        <v>1</v>
      </c>
      <c r="F7" s="6">
        <v>12345678</v>
      </c>
      <c r="G7" s="6">
        <v>1</v>
      </c>
      <c r="H7" s="7" t="s">
        <v>69</v>
      </c>
      <c r="I7" s="9">
        <v>39854</v>
      </c>
      <c r="J7" s="10">
        <v>0.16666666666666666</v>
      </c>
      <c r="L7" s="11">
        <f>0.518+0.28+0.24</f>
        <v>1.038</v>
      </c>
      <c r="M7" s="11">
        <f t="shared" si="1"/>
        <v>1.1380000000000001</v>
      </c>
      <c r="Q7" s="3" t="s">
        <v>59</v>
      </c>
      <c r="R7" s="3">
        <v>0</v>
      </c>
      <c r="S7" s="3" t="s">
        <v>60</v>
      </c>
    </row>
    <row r="8" spans="1:19" x14ac:dyDescent="0.25">
      <c r="A8" s="12">
        <v>12</v>
      </c>
      <c r="B8" s="14">
        <f t="shared" si="0"/>
        <v>212</v>
      </c>
      <c r="C8" s="15" t="s">
        <v>48</v>
      </c>
      <c r="D8" s="14">
        <v>1</v>
      </c>
      <c r="E8" s="14">
        <v>1</v>
      </c>
      <c r="F8" s="14">
        <v>12345678</v>
      </c>
      <c r="G8" s="14">
        <v>1</v>
      </c>
      <c r="H8" s="16" t="s">
        <v>40</v>
      </c>
      <c r="I8" s="9">
        <v>36929</v>
      </c>
      <c r="J8" s="10">
        <v>0.63888888888888895</v>
      </c>
      <c r="L8" s="11">
        <f>0.499+0.29+0.24</f>
        <v>1.0289999999999999</v>
      </c>
      <c r="M8" s="11">
        <f t="shared" si="1"/>
        <v>1.129</v>
      </c>
      <c r="Q8" s="3" t="s">
        <v>61</v>
      </c>
      <c r="R8" s="3">
        <v>2.5</v>
      </c>
      <c r="S8" s="3" t="s">
        <v>62</v>
      </c>
    </row>
    <row r="9" spans="1:19" x14ac:dyDescent="0.25">
      <c r="A9" s="12">
        <v>14</v>
      </c>
      <c r="B9" s="14">
        <f t="shared" si="0"/>
        <v>214</v>
      </c>
      <c r="C9" s="15" t="s">
        <v>49</v>
      </c>
      <c r="D9" s="14">
        <v>1</v>
      </c>
      <c r="E9" s="14">
        <v>1</v>
      </c>
      <c r="F9" s="14">
        <v>12345678</v>
      </c>
      <c r="G9" s="14">
        <v>1</v>
      </c>
      <c r="H9" s="16" t="s">
        <v>40</v>
      </c>
      <c r="I9" s="9">
        <v>40237</v>
      </c>
      <c r="J9" s="10">
        <v>0.13194444444444445</v>
      </c>
      <c r="L9" s="11">
        <f>0.521+0.45+0.62</f>
        <v>1.5910000000000002</v>
      </c>
      <c r="M9" s="11">
        <f t="shared" si="1"/>
        <v>1.6910000000000003</v>
      </c>
      <c r="Q9" s="3" t="s">
        <v>63</v>
      </c>
      <c r="R9" s="3">
        <v>0</v>
      </c>
      <c r="S9" s="3" t="s">
        <v>60</v>
      </c>
    </row>
    <row r="10" spans="1:19" x14ac:dyDescent="0.25">
      <c r="A10" s="12">
        <v>16</v>
      </c>
      <c r="B10" s="6">
        <f t="shared" si="0"/>
        <v>216</v>
      </c>
      <c r="C10" s="3" t="s">
        <v>50</v>
      </c>
      <c r="D10" s="6">
        <v>1</v>
      </c>
      <c r="E10" s="6">
        <v>1</v>
      </c>
      <c r="F10" s="6">
        <v>12345678</v>
      </c>
      <c r="G10" s="6">
        <v>1</v>
      </c>
      <c r="H10" s="7" t="s">
        <v>69</v>
      </c>
      <c r="I10" s="9">
        <v>1494</v>
      </c>
      <c r="J10" s="10">
        <v>0.16666666666666666</v>
      </c>
      <c r="L10" s="11">
        <f>0.307+0.42+0.46</f>
        <v>1.1870000000000001</v>
      </c>
      <c r="M10" s="11">
        <f t="shared" si="1"/>
        <v>1.2870000000000001</v>
      </c>
    </row>
  </sheetData>
  <mergeCells count="1">
    <mergeCell ref="I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7" sqref="B7:B9"/>
    </sheetView>
  </sheetViews>
  <sheetFormatPr baseColWidth="10" defaultColWidth="11.42578125" defaultRowHeight="15" x14ac:dyDescent="0.25"/>
  <cols>
    <col min="1" max="1" width="14.85546875" style="3" bestFit="1" customWidth="1"/>
    <col min="2" max="2" width="11.28515625" style="3" customWidth="1"/>
    <col min="3" max="3" width="39.7109375" style="3" bestFit="1" customWidth="1"/>
    <col min="4" max="4" width="7.28515625" style="3" customWidth="1"/>
    <col min="5" max="5" width="3.5703125" style="3" bestFit="1" customWidth="1"/>
    <col min="6" max="6" width="16.5703125" style="3" customWidth="1"/>
    <col min="7" max="7" width="7.85546875" style="3" customWidth="1"/>
    <col min="8" max="8" width="19.28515625" style="5" customWidth="1"/>
    <col min="9" max="9" width="12" style="3" bestFit="1" customWidth="1"/>
    <col min="10" max="10" width="11.42578125" style="3"/>
    <col min="11" max="11" width="12.5703125" style="3" bestFit="1" customWidth="1"/>
    <col min="12" max="17" width="11.42578125" style="3"/>
    <col min="18" max="18" width="13.28515625" style="3" bestFit="1" customWidth="1"/>
    <col min="19" max="16384" width="11.42578125" style="3"/>
  </cols>
  <sheetData>
    <row r="1" spans="1:19" ht="30" x14ac:dyDescent="0.25">
      <c r="A1" s="1" t="s">
        <v>41</v>
      </c>
      <c r="B1" s="1" t="s">
        <v>0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8</v>
      </c>
      <c r="H1" s="4" t="s">
        <v>1</v>
      </c>
      <c r="I1" s="28" t="s">
        <v>17</v>
      </c>
      <c r="J1" s="28"/>
      <c r="K1" s="1" t="s">
        <v>4</v>
      </c>
      <c r="L1" s="1" t="s">
        <v>65</v>
      </c>
      <c r="M1" s="1" t="s">
        <v>66</v>
      </c>
    </row>
    <row r="2" spans="1:19" x14ac:dyDescent="0.25">
      <c r="A2" s="14">
        <v>1</v>
      </c>
      <c r="B2" s="14">
        <v>301</v>
      </c>
      <c r="C2" s="15" t="s">
        <v>73</v>
      </c>
      <c r="D2" s="14">
        <v>1</v>
      </c>
      <c r="E2" s="14">
        <v>1</v>
      </c>
      <c r="F2" s="14">
        <v>12345678</v>
      </c>
      <c r="G2" s="14">
        <v>1</v>
      </c>
      <c r="H2" s="16" t="s">
        <v>39</v>
      </c>
      <c r="I2" s="9">
        <v>8775</v>
      </c>
      <c r="J2" s="10">
        <v>0.22916666666666666</v>
      </c>
      <c r="L2" s="11">
        <f>0.362+0.42+0.67</f>
        <v>1.452</v>
      </c>
      <c r="M2" s="11">
        <f>L2+$R$4</f>
        <v>1.6519999999999999</v>
      </c>
    </row>
    <row r="3" spans="1:19" x14ac:dyDescent="0.25">
      <c r="A3" s="17">
        <v>2</v>
      </c>
      <c r="B3" s="14">
        <v>302</v>
      </c>
      <c r="C3" s="15" t="s">
        <v>74</v>
      </c>
      <c r="D3" s="14">
        <v>1</v>
      </c>
      <c r="E3" s="14">
        <v>1</v>
      </c>
      <c r="F3" s="14">
        <v>12345678</v>
      </c>
      <c r="G3" s="14">
        <v>1</v>
      </c>
      <c r="H3" s="16" t="s">
        <v>39</v>
      </c>
      <c r="I3" s="9">
        <v>28547</v>
      </c>
      <c r="J3" s="10">
        <v>0.22916666666666666</v>
      </c>
      <c r="L3" s="11">
        <f>0.451+0.09+0.52</f>
        <v>1.0609999999999999</v>
      </c>
      <c r="M3" s="11">
        <f t="shared" ref="M3:M10" si="0">L3+$R$4</f>
        <v>1.2609999999999999</v>
      </c>
      <c r="Q3" s="3" t="s">
        <v>52</v>
      </c>
      <c r="R3" s="3" t="s">
        <v>64</v>
      </c>
      <c r="S3" s="3" t="s">
        <v>53</v>
      </c>
    </row>
    <row r="4" spans="1:19" x14ac:dyDescent="0.25">
      <c r="A4" s="17">
        <v>4</v>
      </c>
      <c r="B4" s="14">
        <v>304</v>
      </c>
      <c r="C4" s="15" t="s">
        <v>75</v>
      </c>
      <c r="D4" s="14">
        <v>1</v>
      </c>
      <c r="E4" s="14">
        <v>1</v>
      </c>
      <c r="F4" s="14">
        <v>12345678</v>
      </c>
      <c r="G4" s="14">
        <v>1</v>
      </c>
      <c r="H4" s="16" t="s">
        <v>39</v>
      </c>
      <c r="I4" s="9">
        <v>36901</v>
      </c>
      <c r="J4" s="10">
        <v>0.15277777777777776</v>
      </c>
      <c r="K4" s="6"/>
      <c r="L4" s="11">
        <f>0.499+0.24+0.24</f>
        <v>0.97899999999999998</v>
      </c>
      <c r="M4" s="11">
        <f t="shared" si="0"/>
        <v>1.179</v>
      </c>
      <c r="Q4" s="3" t="s">
        <v>54</v>
      </c>
      <c r="R4" s="3">
        <v>0.2</v>
      </c>
      <c r="S4" s="3" t="s">
        <v>55</v>
      </c>
    </row>
    <row r="5" spans="1:19" x14ac:dyDescent="0.25">
      <c r="A5" s="17">
        <v>5</v>
      </c>
      <c r="B5" s="14">
        <v>305</v>
      </c>
      <c r="C5" s="15" t="s">
        <v>76</v>
      </c>
      <c r="D5" s="14">
        <v>1</v>
      </c>
      <c r="E5" s="14">
        <v>1</v>
      </c>
      <c r="F5" s="14">
        <v>12345678</v>
      </c>
      <c r="G5" s="14">
        <v>1</v>
      </c>
      <c r="H5" s="16" t="s">
        <v>39</v>
      </c>
      <c r="I5" s="9">
        <v>38287</v>
      </c>
      <c r="J5" s="10">
        <v>0.63888888888888895</v>
      </c>
      <c r="L5" s="11">
        <f>0.508+0.44+0.34</f>
        <v>1.288</v>
      </c>
      <c r="M5" s="11">
        <f t="shared" si="0"/>
        <v>1.488</v>
      </c>
      <c r="Q5" s="3" t="s">
        <v>56</v>
      </c>
      <c r="R5" s="3">
        <v>1</v>
      </c>
      <c r="S5" s="3" t="s">
        <v>55</v>
      </c>
    </row>
    <row r="6" spans="1:19" x14ac:dyDescent="0.25">
      <c r="A6" s="12">
        <v>6</v>
      </c>
      <c r="B6" s="6">
        <v>306</v>
      </c>
      <c r="C6" s="6" t="s">
        <v>77</v>
      </c>
      <c r="D6" s="6">
        <v>1</v>
      </c>
      <c r="E6" s="6">
        <v>1</v>
      </c>
      <c r="F6" s="6">
        <v>12345678</v>
      </c>
      <c r="G6" s="6">
        <v>1</v>
      </c>
      <c r="H6" s="7" t="s">
        <v>82</v>
      </c>
      <c r="I6" s="9">
        <v>39517</v>
      </c>
      <c r="J6" s="10">
        <v>0.22222222222222221</v>
      </c>
      <c r="L6" s="11">
        <f>0.515-0.05+0.34</f>
        <v>0.80500000000000005</v>
      </c>
      <c r="M6" s="11">
        <f t="shared" si="0"/>
        <v>1.0050000000000001</v>
      </c>
      <c r="Q6" s="3" t="s">
        <v>57</v>
      </c>
      <c r="R6" s="3">
        <v>0</v>
      </c>
      <c r="S6" s="3" t="s">
        <v>58</v>
      </c>
    </row>
    <row r="7" spans="1:19" x14ac:dyDescent="0.25">
      <c r="A7" s="17">
        <v>7</v>
      </c>
      <c r="B7" s="14">
        <v>307</v>
      </c>
      <c r="C7" s="15" t="s">
        <v>78</v>
      </c>
      <c r="D7" s="14">
        <v>1</v>
      </c>
      <c r="E7" s="14">
        <v>1</v>
      </c>
      <c r="F7" s="14">
        <v>12345678</v>
      </c>
      <c r="G7" s="14">
        <v>1</v>
      </c>
      <c r="H7" s="16" t="s">
        <v>39</v>
      </c>
      <c r="I7" s="9">
        <v>39854</v>
      </c>
      <c r="J7" s="10">
        <v>0.16666666666666666</v>
      </c>
      <c r="L7" s="11">
        <f>0.518+0.28+0.24</f>
        <v>1.038</v>
      </c>
      <c r="M7" s="11">
        <f t="shared" si="0"/>
        <v>1.238</v>
      </c>
      <c r="Q7" s="3" t="s">
        <v>59</v>
      </c>
      <c r="R7" s="3">
        <v>0</v>
      </c>
      <c r="S7" s="3" t="s">
        <v>60</v>
      </c>
    </row>
    <row r="8" spans="1:19" x14ac:dyDescent="0.25">
      <c r="A8" s="17">
        <v>12</v>
      </c>
      <c r="B8" s="14">
        <v>312</v>
      </c>
      <c r="C8" s="15" t="s">
        <v>79</v>
      </c>
      <c r="D8" s="14">
        <v>1</v>
      </c>
      <c r="E8" s="14">
        <v>1</v>
      </c>
      <c r="F8" s="14">
        <v>12345678</v>
      </c>
      <c r="G8" s="14">
        <v>1</v>
      </c>
      <c r="H8" s="16" t="s">
        <v>39</v>
      </c>
      <c r="I8" s="9">
        <v>36929</v>
      </c>
      <c r="J8" s="10">
        <v>0.63888888888888895</v>
      </c>
      <c r="L8" s="11">
        <f>0.499+0.29+0.24</f>
        <v>1.0289999999999999</v>
      </c>
      <c r="M8" s="11">
        <f t="shared" si="0"/>
        <v>1.2289999999999999</v>
      </c>
      <c r="Q8" s="3" t="s">
        <v>61</v>
      </c>
      <c r="R8" s="3">
        <v>5</v>
      </c>
      <c r="S8" s="3" t="s">
        <v>62</v>
      </c>
    </row>
    <row r="9" spans="1:19" x14ac:dyDescent="0.25">
      <c r="A9" s="17">
        <v>14</v>
      </c>
      <c r="B9" s="14">
        <v>314</v>
      </c>
      <c r="C9" s="15" t="s">
        <v>80</v>
      </c>
      <c r="D9" s="14">
        <v>1</v>
      </c>
      <c r="E9" s="14">
        <v>1</v>
      </c>
      <c r="F9" s="14">
        <v>12345678</v>
      </c>
      <c r="G9" s="14">
        <v>1</v>
      </c>
      <c r="H9" s="16" t="s">
        <v>39</v>
      </c>
      <c r="I9" s="9">
        <v>40237</v>
      </c>
      <c r="J9" s="10">
        <v>0.13194444444444445</v>
      </c>
      <c r="L9" s="11">
        <f>0.521+0.45+0.62</f>
        <v>1.5910000000000002</v>
      </c>
      <c r="M9" s="11">
        <f t="shared" si="0"/>
        <v>1.7910000000000001</v>
      </c>
      <c r="Q9" s="3" t="s">
        <v>63</v>
      </c>
      <c r="R9" s="3">
        <v>0</v>
      </c>
      <c r="S9" s="3" t="s">
        <v>60</v>
      </c>
    </row>
    <row r="10" spans="1:19" x14ac:dyDescent="0.25">
      <c r="A10" s="12">
        <v>16</v>
      </c>
      <c r="B10" s="6">
        <v>316</v>
      </c>
      <c r="C10" s="3" t="s">
        <v>81</v>
      </c>
      <c r="D10" s="6">
        <v>1</v>
      </c>
      <c r="E10" s="6">
        <v>1</v>
      </c>
      <c r="F10" s="6">
        <v>12345678</v>
      </c>
      <c r="G10" s="6">
        <v>1</v>
      </c>
      <c r="H10" s="7" t="s">
        <v>82</v>
      </c>
      <c r="I10" s="9">
        <v>1494</v>
      </c>
      <c r="J10" s="10">
        <v>0.16666666666666666</v>
      </c>
      <c r="L10" s="11">
        <f>0.307+0.42+0.46</f>
        <v>1.1870000000000001</v>
      </c>
      <c r="M10" s="11">
        <f t="shared" si="0"/>
        <v>1.387</v>
      </c>
    </row>
  </sheetData>
  <mergeCells count="1">
    <mergeCell ref="I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Q16" sqref="Q16"/>
    </sheetView>
  </sheetViews>
  <sheetFormatPr baseColWidth="10" defaultColWidth="11.42578125" defaultRowHeight="15" x14ac:dyDescent="0.25"/>
  <cols>
    <col min="1" max="1" width="8.140625" style="3" customWidth="1"/>
    <col min="2" max="2" width="39.7109375" style="3" bestFit="1" customWidth="1"/>
    <col min="3" max="3" width="5.7109375" style="3" customWidth="1"/>
    <col min="4" max="4" width="3.5703125" style="3" bestFit="1" customWidth="1"/>
    <col min="5" max="5" width="12.85546875" style="3" customWidth="1"/>
    <col min="6" max="6" width="7.85546875" style="3" customWidth="1"/>
    <col min="7" max="7" width="19.28515625" style="5" customWidth="1"/>
    <col min="8" max="11" width="11.42578125" style="3"/>
    <col min="12" max="12" width="13.28515625" style="3" bestFit="1" customWidth="1"/>
    <col min="13" max="16384" width="11.42578125" style="3"/>
  </cols>
  <sheetData>
    <row r="1" spans="1:9" ht="30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181</v>
      </c>
      <c r="I1" s="1" t="s">
        <v>181</v>
      </c>
    </row>
    <row r="2" spans="1:9" x14ac:dyDescent="0.25">
      <c r="A2" s="18">
        <v>1026</v>
      </c>
      <c r="B2" s="19" t="s">
        <v>83</v>
      </c>
      <c r="C2" s="18">
        <v>1</v>
      </c>
      <c r="D2" s="18">
        <v>0</v>
      </c>
      <c r="E2" s="18">
        <v>12345678</v>
      </c>
      <c r="F2" s="18">
        <v>1</v>
      </c>
      <c r="G2" s="7" t="s">
        <v>69</v>
      </c>
    </row>
    <row r="3" spans="1:9" x14ac:dyDescent="0.25">
      <c r="A3" s="18">
        <v>1033</v>
      </c>
      <c r="B3" s="19" t="s">
        <v>84</v>
      </c>
      <c r="C3" s="18">
        <v>1</v>
      </c>
      <c r="D3" s="18">
        <v>0</v>
      </c>
      <c r="E3" s="18">
        <v>12345678</v>
      </c>
      <c r="F3" s="18">
        <v>1</v>
      </c>
      <c r="G3" s="5" t="s">
        <v>39</v>
      </c>
      <c r="H3" s="3" t="s">
        <v>39</v>
      </c>
      <c r="I3" s="18">
        <v>1</v>
      </c>
    </row>
    <row r="4" spans="1:9" x14ac:dyDescent="0.25">
      <c r="A4" s="18">
        <v>1098</v>
      </c>
      <c r="B4" s="19" t="s">
        <v>85</v>
      </c>
      <c r="C4" s="18">
        <v>1</v>
      </c>
      <c r="D4" s="18">
        <v>0</v>
      </c>
      <c r="E4" s="18">
        <v>12345678</v>
      </c>
      <c r="F4" s="18">
        <v>1</v>
      </c>
      <c r="G4" s="5" t="s">
        <v>39</v>
      </c>
      <c r="H4" s="3" t="s">
        <v>39</v>
      </c>
      <c r="I4" s="18">
        <v>1</v>
      </c>
    </row>
    <row r="5" spans="1:9" x14ac:dyDescent="0.25">
      <c r="A5" s="18">
        <v>1049</v>
      </c>
      <c r="B5" s="19" t="s">
        <v>86</v>
      </c>
      <c r="C5" s="18">
        <v>1</v>
      </c>
      <c r="D5" s="18">
        <v>0</v>
      </c>
      <c r="E5" s="18">
        <v>12345678</v>
      </c>
      <c r="F5" s="18">
        <v>1</v>
      </c>
      <c r="G5" s="5" t="s">
        <v>39</v>
      </c>
      <c r="H5" s="3" t="s">
        <v>39</v>
      </c>
      <c r="I5" s="18">
        <v>1</v>
      </c>
    </row>
    <row r="6" spans="1:9" x14ac:dyDescent="0.25">
      <c r="A6" s="18">
        <v>1016</v>
      </c>
      <c r="B6" s="18" t="s">
        <v>87</v>
      </c>
      <c r="C6" s="18">
        <v>1</v>
      </c>
      <c r="D6" s="18">
        <v>0</v>
      </c>
      <c r="E6" s="18">
        <v>12345678</v>
      </c>
      <c r="F6" s="18">
        <v>1</v>
      </c>
      <c r="G6" s="5" t="s">
        <v>39</v>
      </c>
      <c r="H6" s="3" t="s">
        <v>39</v>
      </c>
      <c r="I6" s="18">
        <v>1</v>
      </c>
    </row>
    <row r="7" spans="1:9" x14ac:dyDescent="0.25">
      <c r="A7" s="18">
        <v>1062</v>
      </c>
      <c r="B7" s="19" t="s">
        <v>88</v>
      </c>
      <c r="C7" s="18">
        <v>1</v>
      </c>
      <c r="D7" s="18">
        <v>0</v>
      </c>
      <c r="E7" s="18">
        <v>12345678</v>
      </c>
      <c r="F7" s="18">
        <v>1</v>
      </c>
      <c r="G7" s="5" t="s">
        <v>39</v>
      </c>
      <c r="H7" s="3" t="s">
        <v>39</v>
      </c>
      <c r="I7" s="18">
        <v>1</v>
      </c>
    </row>
    <row r="8" spans="1:9" x14ac:dyDescent="0.25">
      <c r="A8" s="18">
        <v>1025</v>
      </c>
      <c r="B8" s="19" t="s">
        <v>89</v>
      </c>
      <c r="C8" s="18">
        <v>1</v>
      </c>
      <c r="D8" s="18">
        <v>0</v>
      </c>
      <c r="E8" s="18">
        <v>12345678</v>
      </c>
      <c r="F8" s="18">
        <v>1</v>
      </c>
      <c r="G8" s="5" t="s">
        <v>39</v>
      </c>
      <c r="H8" s="3" t="s">
        <v>39</v>
      </c>
      <c r="I8" s="18">
        <v>1</v>
      </c>
    </row>
    <row r="9" spans="1:9" x14ac:dyDescent="0.25">
      <c r="A9" s="18">
        <v>1084</v>
      </c>
      <c r="B9" s="19" t="s">
        <v>90</v>
      </c>
      <c r="C9" s="18">
        <v>1</v>
      </c>
      <c r="D9" s="18">
        <v>0</v>
      </c>
      <c r="E9" s="18">
        <v>12345678</v>
      </c>
      <c r="F9" s="18">
        <v>1</v>
      </c>
      <c r="G9" s="5" t="s">
        <v>39</v>
      </c>
      <c r="H9" s="3" t="s">
        <v>39</v>
      </c>
      <c r="I9" s="18">
        <v>1</v>
      </c>
    </row>
    <row r="10" spans="1:9" x14ac:dyDescent="0.25">
      <c r="A10" s="18">
        <v>1007</v>
      </c>
      <c r="B10" s="19" t="s">
        <v>91</v>
      </c>
      <c r="C10" s="18">
        <v>1</v>
      </c>
      <c r="D10" s="18">
        <v>0</v>
      </c>
      <c r="E10" s="18">
        <v>12345678</v>
      </c>
      <c r="F10" s="18">
        <v>1</v>
      </c>
      <c r="G10" s="7" t="s">
        <v>69</v>
      </c>
    </row>
    <row r="11" spans="1:9" x14ac:dyDescent="0.25">
      <c r="A11" s="3">
        <v>1008</v>
      </c>
      <c r="B11" s="3" t="s">
        <v>92</v>
      </c>
      <c r="C11" s="3">
        <v>1</v>
      </c>
      <c r="D11" s="18">
        <v>0</v>
      </c>
      <c r="E11" s="3">
        <v>12345678</v>
      </c>
      <c r="F11" s="3">
        <v>1</v>
      </c>
      <c r="G11" s="7" t="s">
        <v>69</v>
      </c>
    </row>
    <row r="12" spans="1:9" x14ac:dyDescent="0.25">
      <c r="A12" s="3">
        <v>1017</v>
      </c>
      <c r="B12" s="3" t="s">
        <v>93</v>
      </c>
      <c r="C12" s="3">
        <v>1</v>
      </c>
      <c r="D12" s="18">
        <v>0</v>
      </c>
      <c r="E12" s="3">
        <v>12345678</v>
      </c>
      <c r="F12" s="3">
        <v>1</v>
      </c>
      <c r="G12" s="5" t="s">
        <v>39</v>
      </c>
      <c r="H12" s="3" t="s">
        <v>39</v>
      </c>
      <c r="I12" s="18">
        <v>1</v>
      </c>
    </row>
    <row r="13" spans="1:9" x14ac:dyDescent="0.25">
      <c r="A13" s="3">
        <v>1079</v>
      </c>
      <c r="B13" s="3" t="s">
        <v>94</v>
      </c>
      <c r="C13" s="3">
        <v>1</v>
      </c>
      <c r="D13" s="18">
        <v>0</v>
      </c>
      <c r="E13" s="3">
        <v>12345678</v>
      </c>
      <c r="F13" s="3">
        <v>1</v>
      </c>
      <c r="G13" s="5" t="s">
        <v>39</v>
      </c>
      <c r="H13" s="3" t="s">
        <v>39</v>
      </c>
      <c r="I13" s="18">
        <v>1</v>
      </c>
    </row>
    <row r="14" spans="1:9" x14ac:dyDescent="0.25">
      <c r="A14" s="3">
        <v>1023</v>
      </c>
      <c r="B14" s="3" t="s">
        <v>95</v>
      </c>
      <c r="C14" s="3">
        <v>1</v>
      </c>
      <c r="D14" s="18">
        <v>0</v>
      </c>
      <c r="E14" s="3">
        <v>12345678</v>
      </c>
      <c r="F14" s="3">
        <v>1</v>
      </c>
      <c r="G14" s="5" t="s">
        <v>39</v>
      </c>
      <c r="H14" s="3" t="s">
        <v>39</v>
      </c>
      <c r="I14" s="18">
        <v>1</v>
      </c>
    </row>
    <row r="15" spans="1:9" x14ac:dyDescent="0.25">
      <c r="A15" s="3">
        <v>1018</v>
      </c>
      <c r="B15" s="3" t="s">
        <v>96</v>
      </c>
      <c r="C15" s="3">
        <v>1</v>
      </c>
      <c r="D15" s="18">
        <v>0</v>
      </c>
      <c r="E15" s="3">
        <v>12345678</v>
      </c>
      <c r="F15" s="3">
        <v>1</v>
      </c>
      <c r="G15" s="5" t="s">
        <v>39</v>
      </c>
      <c r="H15" s="3" t="s">
        <v>39</v>
      </c>
      <c r="I15" s="18">
        <v>1</v>
      </c>
    </row>
    <row r="16" spans="1:9" x14ac:dyDescent="0.25">
      <c r="A16" s="3">
        <v>1065</v>
      </c>
      <c r="B16" s="3" t="s">
        <v>97</v>
      </c>
      <c r="C16" s="3">
        <v>1</v>
      </c>
      <c r="D16" s="18">
        <v>0</v>
      </c>
      <c r="E16" s="3">
        <v>12345678</v>
      </c>
      <c r="F16" s="3">
        <v>1</v>
      </c>
      <c r="G16" s="5" t="s">
        <v>39</v>
      </c>
      <c r="H16" s="3" t="s">
        <v>39</v>
      </c>
      <c r="I16" s="18">
        <v>1</v>
      </c>
    </row>
    <row r="17" spans="1:9" x14ac:dyDescent="0.25">
      <c r="A17" s="3">
        <v>1031</v>
      </c>
      <c r="B17" s="3" t="s">
        <v>98</v>
      </c>
      <c r="C17" s="3">
        <v>1</v>
      </c>
      <c r="D17" s="18">
        <v>0</v>
      </c>
      <c r="E17" s="3">
        <v>12345678</v>
      </c>
      <c r="F17" s="3">
        <v>1</v>
      </c>
      <c r="G17" s="5" t="s">
        <v>39</v>
      </c>
      <c r="H17" s="3" t="s">
        <v>39</v>
      </c>
      <c r="I17" s="18">
        <v>1</v>
      </c>
    </row>
    <row r="18" spans="1:9" x14ac:dyDescent="0.25">
      <c r="A18" s="3">
        <v>1003</v>
      </c>
      <c r="B18" s="3" t="s">
        <v>99</v>
      </c>
      <c r="C18" s="3">
        <v>1</v>
      </c>
      <c r="D18" s="18">
        <v>0</v>
      </c>
      <c r="E18" s="3">
        <v>12345678</v>
      </c>
      <c r="F18" s="3">
        <v>1</v>
      </c>
      <c r="G18" s="5" t="s">
        <v>39</v>
      </c>
      <c r="H18" s="3" t="s">
        <v>39</v>
      </c>
      <c r="I18" s="18">
        <v>1</v>
      </c>
    </row>
    <row r="19" spans="1:9" x14ac:dyDescent="0.25">
      <c r="A19" s="3">
        <v>1067</v>
      </c>
      <c r="B19" s="3" t="s">
        <v>100</v>
      </c>
      <c r="C19" s="3">
        <v>1</v>
      </c>
      <c r="D19" s="18">
        <v>0</v>
      </c>
      <c r="E19" s="3">
        <v>12345678</v>
      </c>
      <c r="F19" s="3">
        <v>1</v>
      </c>
      <c r="G19" s="5" t="s">
        <v>39</v>
      </c>
      <c r="H19" s="3" t="s">
        <v>39</v>
      </c>
      <c r="I19" s="18">
        <v>1</v>
      </c>
    </row>
    <row r="20" spans="1:9" x14ac:dyDescent="0.25">
      <c r="A20" s="3">
        <v>1014</v>
      </c>
      <c r="B20" s="3" t="s">
        <v>101</v>
      </c>
      <c r="C20" s="3">
        <v>1</v>
      </c>
      <c r="D20" s="18">
        <v>0</v>
      </c>
      <c r="E20" s="3">
        <v>12345678</v>
      </c>
      <c r="F20" s="3">
        <v>1</v>
      </c>
      <c r="G20" s="7" t="s">
        <v>69</v>
      </c>
    </row>
    <row r="21" spans="1:9" x14ac:dyDescent="0.25">
      <c r="A21" s="3">
        <v>1057</v>
      </c>
      <c r="B21" s="3" t="s">
        <v>102</v>
      </c>
      <c r="C21" s="3">
        <v>1</v>
      </c>
      <c r="D21" s="18">
        <v>0</v>
      </c>
      <c r="E21" s="3">
        <v>12345678</v>
      </c>
      <c r="F21" s="3">
        <v>1</v>
      </c>
      <c r="G21" s="5" t="s">
        <v>39</v>
      </c>
      <c r="H21" s="3" t="s">
        <v>39</v>
      </c>
      <c r="I21" s="18">
        <v>1</v>
      </c>
    </row>
    <row r="22" spans="1:9" x14ac:dyDescent="0.25">
      <c r="A22" s="3">
        <v>1024</v>
      </c>
      <c r="B22" s="3" t="s">
        <v>103</v>
      </c>
      <c r="C22" s="3">
        <v>1</v>
      </c>
      <c r="D22" s="18">
        <v>0</v>
      </c>
      <c r="E22" s="3">
        <v>12345678</v>
      </c>
      <c r="F22" s="3">
        <v>1</v>
      </c>
      <c r="G22" s="5" t="s">
        <v>39</v>
      </c>
      <c r="H22" s="3" t="s">
        <v>39</v>
      </c>
      <c r="I22" s="18">
        <v>1</v>
      </c>
    </row>
    <row r="23" spans="1:9" x14ac:dyDescent="0.25">
      <c r="A23" s="3">
        <v>1072</v>
      </c>
      <c r="B23" s="3" t="s">
        <v>104</v>
      </c>
      <c r="C23" s="3">
        <v>1</v>
      </c>
      <c r="D23" s="18">
        <v>0</v>
      </c>
      <c r="E23" s="3">
        <v>12345678</v>
      </c>
      <c r="F23" s="3">
        <v>1</v>
      </c>
      <c r="G23" s="5" t="s">
        <v>39</v>
      </c>
      <c r="H23" s="3" t="s">
        <v>39</v>
      </c>
      <c r="I23" s="18">
        <v>1</v>
      </c>
    </row>
    <row r="24" spans="1:9" x14ac:dyDescent="0.25">
      <c r="A24" s="3">
        <v>1050</v>
      </c>
      <c r="B24" s="3" t="s">
        <v>105</v>
      </c>
      <c r="C24" s="3">
        <v>1</v>
      </c>
      <c r="D24" s="18">
        <v>0</v>
      </c>
      <c r="E24" s="3">
        <v>12345678</v>
      </c>
      <c r="F24" s="3">
        <v>1</v>
      </c>
      <c r="G24" s="20" t="s">
        <v>39</v>
      </c>
      <c r="I24" s="18">
        <v>1</v>
      </c>
    </row>
    <row r="25" spans="1:9" x14ac:dyDescent="0.25">
      <c r="A25" s="3">
        <v>1029</v>
      </c>
      <c r="B25" s="3" t="s">
        <v>106</v>
      </c>
      <c r="C25" s="3">
        <v>1</v>
      </c>
      <c r="D25" s="18">
        <v>0</v>
      </c>
      <c r="E25" s="3">
        <v>12345678</v>
      </c>
      <c r="F25" s="3">
        <v>1</v>
      </c>
      <c r="G25" s="5" t="s">
        <v>39</v>
      </c>
      <c r="H25" s="3" t="s">
        <v>39</v>
      </c>
      <c r="I25" s="18">
        <v>1</v>
      </c>
    </row>
    <row r="26" spans="1:9" x14ac:dyDescent="0.25">
      <c r="A26" s="3">
        <v>1089</v>
      </c>
      <c r="B26" s="3" t="s">
        <v>107</v>
      </c>
      <c r="C26" s="3">
        <v>1</v>
      </c>
      <c r="D26" s="18">
        <v>0</v>
      </c>
      <c r="E26" s="3">
        <v>12345678</v>
      </c>
      <c r="F26" s="3">
        <v>1</v>
      </c>
      <c r="G26" s="20" t="s">
        <v>39</v>
      </c>
      <c r="I26" s="18">
        <v>1</v>
      </c>
    </row>
    <row r="27" spans="1:9" x14ac:dyDescent="0.25">
      <c r="A27" s="3">
        <v>1035</v>
      </c>
      <c r="B27" s="3" t="s">
        <v>108</v>
      </c>
      <c r="C27" s="3">
        <v>1</v>
      </c>
      <c r="D27" s="18">
        <v>0</v>
      </c>
      <c r="E27" s="3">
        <v>12345678</v>
      </c>
      <c r="F27" s="3">
        <v>1</v>
      </c>
      <c r="G27" s="5" t="s">
        <v>39</v>
      </c>
      <c r="H27" s="3" t="s">
        <v>39</v>
      </c>
      <c r="I27" s="18">
        <v>1</v>
      </c>
    </row>
    <row r="28" spans="1:9" x14ac:dyDescent="0.25">
      <c r="A28" s="3">
        <v>1027</v>
      </c>
      <c r="B28" s="3" t="s">
        <v>109</v>
      </c>
      <c r="C28" s="3">
        <v>1</v>
      </c>
      <c r="D28" s="18">
        <v>0</v>
      </c>
      <c r="E28" s="3">
        <v>12345678</v>
      </c>
      <c r="F28" s="3">
        <v>1</v>
      </c>
      <c r="G28" s="5" t="s">
        <v>39</v>
      </c>
      <c r="H28" s="3" t="s">
        <v>39</v>
      </c>
      <c r="I28" s="18">
        <v>1</v>
      </c>
    </row>
    <row r="29" spans="1:9" x14ac:dyDescent="0.25">
      <c r="A29" s="3">
        <v>1063</v>
      </c>
      <c r="B29" s="3" t="s">
        <v>110</v>
      </c>
      <c r="C29" s="3">
        <v>1</v>
      </c>
      <c r="D29" s="18">
        <v>0</v>
      </c>
      <c r="E29" s="3">
        <v>12345678</v>
      </c>
      <c r="F29" s="3">
        <v>1</v>
      </c>
      <c r="G29" s="5" t="s">
        <v>39</v>
      </c>
      <c r="H29" s="3" t="s">
        <v>39</v>
      </c>
      <c r="I29" s="18">
        <v>1</v>
      </c>
    </row>
    <row r="30" spans="1:9" x14ac:dyDescent="0.25">
      <c r="A30" s="3">
        <v>1048</v>
      </c>
      <c r="B30" s="3" t="s">
        <v>111</v>
      </c>
      <c r="C30" s="3">
        <v>1</v>
      </c>
      <c r="D30" s="18">
        <v>0</v>
      </c>
      <c r="E30" s="3">
        <v>12345678</v>
      </c>
      <c r="F30" s="3">
        <v>1</v>
      </c>
      <c r="G30" s="5" t="s">
        <v>39</v>
      </c>
      <c r="H30" s="3" t="s">
        <v>39</v>
      </c>
      <c r="I30" s="18">
        <v>1</v>
      </c>
    </row>
    <row r="31" spans="1:9" x14ac:dyDescent="0.25">
      <c r="A31" s="3">
        <v>1056</v>
      </c>
      <c r="B31" s="3" t="s">
        <v>112</v>
      </c>
      <c r="C31" s="3">
        <v>1</v>
      </c>
      <c r="D31" s="18">
        <v>0</v>
      </c>
      <c r="E31" s="3">
        <v>12345678</v>
      </c>
      <c r="F31" s="3">
        <v>1</v>
      </c>
      <c r="G31" s="5" t="s">
        <v>39</v>
      </c>
      <c r="H31" s="3" t="s">
        <v>39</v>
      </c>
      <c r="I31" s="18">
        <v>1</v>
      </c>
    </row>
    <row r="32" spans="1:9" x14ac:dyDescent="0.25">
      <c r="A32" s="3">
        <v>1015</v>
      </c>
      <c r="B32" s="3" t="s">
        <v>113</v>
      </c>
      <c r="C32" s="3">
        <v>1</v>
      </c>
      <c r="D32" s="18">
        <v>0</v>
      </c>
      <c r="E32" s="3">
        <v>12345678</v>
      </c>
      <c r="F32" s="3">
        <v>1</v>
      </c>
      <c r="G32" s="5" t="s">
        <v>39</v>
      </c>
      <c r="H32" s="3" t="s">
        <v>39</v>
      </c>
      <c r="I32" s="18">
        <v>1</v>
      </c>
    </row>
    <row r="33" spans="1:9" x14ac:dyDescent="0.25">
      <c r="A33" s="3">
        <v>1032</v>
      </c>
      <c r="B33" s="3" t="s">
        <v>114</v>
      </c>
      <c r="C33" s="3">
        <v>1</v>
      </c>
      <c r="D33" s="18">
        <v>0</v>
      </c>
      <c r="E33" s="3">
        <v>12345678</v>
      </c>
      <c r="F33" s="3">
        <v>1</v>
      </c>
      <c r="G33" s="5" t="s">
        <v>39</v>
      </c>
      <c r="H33" s="3" t="s">
        <v>39</v>
      </c>
      <c r="I33" s="18">
        <v>1</v>
      </c>
    </row>
    <row r="34" spans="1:9" x14ac:dyDescent="0.25">
      <c r="A34" s="3">
        <v>1019</v>
      </c>
      <c r="B34" s="3" t="s">
        <v>115</v>
      </c>
      <c r="C34" s="3">
        <v>1</v>
      </c>
      <c r="D34" s="18">
        <v>0</v>
      </c>
      <c r="E34" s="3">
        <v>12345678</v>
      </c>
      <c r="F34" s="3">
        <v>1</v>
      </c>
      <c r="G34" s="5" t="s">
        <v>39</v>
      </c>
      <c r="H34" s="3" t="s">
        <v>39</v>
      </c>
      <c r="I34" s="18">
        <v>1</v>
      </c>
    </row>
    <row r="35" spans="1:9" x14ac:dyDescent="0.25">
      <c r="A35" s="3">
        <v>1068</v>
      </c>
      <c r="B35" s="3" t="s">
        <v>116</v>
      </c>
      <c r="C35" s="3">
        <v>1</v>
      </c>
      <c r="D35" s="18">
        <v>0</v>
      </c>
      <c r="E35" s="3">
        <v>12345678</v>
      </c>
      <c r="F35" s="3">
        <v>1</v>
      </c>
      <c r="G35" s="5" t="s">
        <v>39</v>
      </c>
      <c r="H35" s="3" t="s">
        <v>39</v>
      </c>
      <c r="I35" s="18">
        <v>1</v>
      </c>
    </row>
    <row r="36" spans="1:9" x14ac:dyDescent="0.25">
      <c r="A36" s="3">
        <v>1011</v>
      </c>
      <c r="B36" s="3" t="s">
        <v>117</v>
      </c>
      <c r="C36" s="3">
        <v>1</v>
      </c>
      <c r="D36" s="18">
        <v>0</v>
      </c>
      <c r="E36" s="3">
        <v>12345678</v>
      </c>
      <c r="F36" s="3">
        <v>1</v>
      </c>
      <c r="G36" s="5" t="s">
        <v>39</v>
      </c>
      <c r="H36" s="3" t="s">
        <v>39</v>
      </c>
      <c r="I36" s="18">
        <v>1</v>
      </c>
    </row>
    <row r="37" spans="1:9" x14ac:dyDescent="0.25">
      <c r="A37" s="3">
        <v>1100</v>
      </c>
      <c r="B37" s="3" t="s">
        <v>118</v>
      </c>
      <c r="C37" s="3">
        <v>1</v>
      </c>
      <c r="D37" s="18">
        <v>0</v>
      </c>
      <c r="E37" s="3">
        <v>12345678</v>
      </c>
      <c r="F37" s="3">
        <v>1</v>
      </c>
      <c r="G37" s="5" t="s">
        <v>39</v>
      </c>
      <c r="H37" s="3" t="s">
        <v>39</v>
      </c>
      <c r="I37" s="18">
        <v>1</v>
      </c>
    </row>
    <row r="38" spans="1:9" x14ac:dyDescent="0.25">
      <c r="A38" s="3">
        <v>1021</v>
      </c>
      <c r="B38" s="3" t="s">
        <v>119</v>
      </c>
      <c r="C38" s="3">
        <v>1</v>
      </c>
      <c r="D38" s="18">
        <v>0</v>
      </c>
      <c r="E38" s="3">
        <v>12345678</v>
      </c>
      <c r="F38" s="3">
        <v>1</v>
      </c>
      <c r="G38" s="5" t="s">
        <v>39</v>
      </c>
      <c r="H38" s="3" t="s">
        <v>39</v>
      </c>
      <c r="I38" s="18">
        <v>1</v>
      </c>
    </row>
    <row r="39" spans="1:9" x14ac:dyDescent="0.25">
      <c r="A39" s="3">
        <v>1047</v>
      </c>
      <c r="B39" s="3" t="s">
        <v>120</v>
      </c>
      <c r="C39" s="3">
        <v>1</v>
      </c>
      <c r="D39" s="18">
        <v>0</v>
      </c>
      <c r="E39" s="3">
        <v>12345678</v>
      </c>
      <c r="F39" s="3">
        <v>1</v>
      </c>
      <c r="G39" s="5" t="s">
        <v>39</v>
      </c>
      <c r="I39" s="18">
        <v>1</v>
      </c>
    </row>
    <row r="40" spans="1:9" x14ac:dyDescent="0.25">
      <c r="A40" s="3">
        <v>1069</v>
      </c>
      <c r="B40" s="3" t="s">
        <v>121</v>
      </c>
      <c r="C40" s="3">
        <v>1</v>
      </c>
      <c r="D40" s="18">
        <v>0</v>
      </c>
      <c r="E40" s="3">
        <v>12345678</v>
      </c>
      <c r="F40" s="3">
        <v>1</v>
      </c>
      <c r="G40" s="5" t="s">
        <v>39</v>
      </c>
      <c r="I40" s="18">
        <v>1</v>
      </c>
    </row>
    <row r="41" spans="1:9" s="13" customFormat="1" x14ac:dyDescent="0.25">
      <c r="A41" s="12">
        <v>1073</v>
      </c>
      <c r="B41" s="12" t="s">
        <v>122</v>
      </c>
      <c r="C41" s="12">
        <v>1</v>
      </c>
      <c r="D41" s="21">
        <v>0</v>
      </c>
      <c r="E41" s="12">
        <v>12345678</v>
      </c>
      <c r="F41" s="12">
        <v>1</v>
      </c>
      <c r="G41" s="22" t="s">
        <v>39</v>
      </c>
      <c r="I41" s="18">
        <v>1</v>
      </c>
    </row>
    <row r="42" spans="1:9" x14ac:dyDescent="0.25">
      <c r="A42" s="12">
        <v>1060</v>
      </c>
      <c r="B42" s="12" t="s">
        <v>123</v>
      </c>
      <c r="C42" s="12">
        <v>1</v>
      </c>
      <c r="D42" s="21">
        <v>0</v>
      </c>
      <c r="E42" s="12">
        <v>12345678</v>
      </c>
      <c r="F42" s="12">
        <v>1</v>
      </c>
      <c r="G42" s="22" t="s">
        <v>39</v>
      </c>
      <c r="I42" s="18">
        <v>1</v>
      </c>
    </row>
    <row r="43" spans="1:9" x14ac:dyDescent="0.25">
      <c r="A43" s="3">
        <v>1086</v>
      </c>
      <c r="B43" s="3" t="s">
        <v>124</v>
      </c>
      <c r="C43" s="3">
        <v>1</v>
      </c>
      <c r="D43" s="18">
        <v>0</v>
      </c>
      <c r="E43" s="3">
        <v>12345678</v>
      </c>
      <c r="F43" s="3">
        <v>1</v>
      </c>
      <c r="G43" s="5" t="s">
        <v>39</v>
      </c>
      <c r="I43" s="18">
        <v>1</v>
      </c>
    </row>
    <row r="44" spans="1:9" x14ac:dyDescent="0.25">
      <c r="A44" s="3">
        <v>1001</v>
      </c>
      <c r="B44" s="3" t="s">
        <v>125</v>
      </c>
      <c r="C44" s="3">
        <v>1</v>
      </c>
      <c r="D44" s="18">
        <v>0</v>
      </c>
      <c r="E44" s="3">
        <v>12345678</v>
      </c>
      <c r="F44" s="3">
        <v>1</v>
      </c>
      <c r="G44" s="5" t="s">
        <v>39</v>
      </c>
      <c r="I44" s="18">
        <v>1</v>
      </c>
    </row>
    <row r="45" spans="1:9" x14ac:dyDescent="0.25">
      <c r="A45" s="3">
        <v>1013</v>
      </c>
      <c r="B45" s="3" t="s">
        <v>126</v>
      </c>
      <c r="C45" s="3">
        <v>1</v>
      </c>
      <c r="D45" s="18">
        <v>0</v>
      </c>
      <c r="E45" s="3">
        <v>12345678</v>
      </c>
      <c r="F45" s="3">
        <v>1</v>
      </c>
      <c r="G45" s="5" t="s">
        <v>39</v>
      </c>
      <c r="I45" s="18">
        <v>1</v>
      </c>
    </row>
    <row r="46" spans="1:9" x14ac:dyDescent="0.25">
      <c r="A46" s="3">
        <v>1071</v>
      </c>
      <c r="B46" s="3" t="s">
        <v>127</v>
      </c>
      <c r="C46" s="3">
        <v>1</v>
      </c>
      <c r="D46" s="18">
        <v>0</v>
      </c>
      <c r="E46" s="3">
        <v>12345678</v>
      </c>
      <c r="F46" s="3">
        <v>1</v>
      </c>
      <c r="G46" s="5" t="s">
        <v>39</v>
      </c>
      <c r="I46" s="18">
        <v>1</v>
      </c>
    </row>
    <row r="47" spans="1:9" x14ac:dyDescent="0.25">
      <c r="A47" s="3">
        <v>1059</v>
      </c>
      <c r="B47" s="3" t="s">
        <v>128</v>
      </c>
      <c r="C47" s="3">
        <v>1</v>
      </c>
      <c r="D47" s="18">
        <v>0</v>
      </c>
      <c r="E47" s="3">
        <v>12345678</v>
      </c>
      <c r="F47" s="3">
        <v>1</v>
      </c>
      <c r="G47" s="5" t="s">
        <v>39</v>
      </c>
      <c r="I47" s="18">
        <v>1</v>
      </c>
    </row>
    <row r="48" spans="1:9" x14ac:dyDescent="0.25">
      <c r="A48" s="3">
        <v>1095</v>
      </c>
      <c r="B48" s="3" t="s">
        <v>129</v>
      </c>
      <c r="C48" s="3">
        <v>1</v>
      </c>
      <c r="D48" s="18">
        <v>0</v>
      </c>
      <c r="E48" s="3">
        <v>12345678</v>
      </c>
      <c r="F48" s="3">
        <v>1</v>
      </c>
      <c r="G48" s="5" t="s">
        <v>39</v>
      </c>
      <c r="I48" s="18">
        <v>1</v>
      </c>
    </row>
    <row r="49" spans="1:9" x14ac:dyDescent="0.25">
      <c r="A49" s="3">
        <v>1090</v>
      </c>
      <c r="B49" s="3" t="s">
        <v>130</v>
      </c>
      <c r="C49" s="3">
        <v>1</v>
      </c>
      <c r="D49" s="18">
        <v>0</v>
      </c>
      <c r="E49" s="3">
        <v>12345678</v>
      </c>
      <c r="F49" s="3">
        <v>1</v>
      </c>
      <c r="G49" s="5" t="s">
        <v>39</v>
      </c>
      <c r="I49" s="18">
        <v>1</v>
      </c>
    </row>
    <row r="50" spans="1:9" x14ac:dyDescent="0.25">
      <c r="A50" s="3">
        <v>1030</v>
      </c>
      <c r="B50" s="3" t="s">
        <v>131</v>
      </c>
      <c r="C50" s="3">
        <v>1</v>
      </c>
      <c r="D50" s="18">
        <v>0</v>
      </c>
      <c r="E50" s="3">
        <v>12345678</v>
      </c>
      <c r="F50" s="3">
        <v>1</v>
      </c>
      <c r="G50" s="5" t="s">
        <v>39</v>
      </c>
      <c r="I50" s="18">
        <v>1</v>
      </c>
    </row>
    <row r="51" spans="1:9" x14ac:dyDescent="0.25">
      <c r="A51" s="3">
        <v>1043</v>
      </c>
      <c r="B51" s="3" t="s">
        <v>132</v>
      </c>
      <c r="C51" s="3">
        <v>1</v>
      </c>
      <c r="D51" s="18">
        <v>0</v>
      </c>
      <c r="E51" s="3">
        <v>12345678</v>
      </c>
      <c r="F51" s="3">
        <v>1</v>
      </c>
      <c r="G51" s="5" t="s">
        <v>39</v>
      </c>
      <c r="I51" s="18">
        <v>1</v>
      </c>
    </row>
    <row r="52" spans="1:9" x14ac:dyDescent="0.25">
      <c r="A52" s="3">
        <v>1052</v>
      </c>
      <c r="B52" s="3" t="s">
        <v>133</v>
      </c>
      <c r="C52" s="3">
        <v>1</v>
      </c>
      <c r="D52" s="18">
        <v>0</v>
      </c>
      <c r="E52" s="3">
        <v>12345678</v>
      </c>
      <c r="F52" s="3">
        <v>1</v>
      </c>
      <c r="G52" s="5" t="s">
        <v>39</v>
      </c>
      <c r="I52" s="18">
        <v>1</v>
      </c>
    </row>
    <row r="53" spans="1:9" x14ac:dyDescent="0.25">
      <c r="A53" s="3">
        <v>1002</v>
      </c>
      <c r="B53" s="3" t="s">
        <v>134</v>
      </c>
      <c r="C53" s="3">
        <v>1</v>
      </c>
      <c r="D53" s="18">
        <v>0</v>
      </c>
      <c r="E53" s="3">
        <v>12345678</v>
      </c>
      <c r="F53" s="3">
        <v>1</v>
      </c>
      <c r="G53" s="5" t="s">
        <v>39</v>
      </c>
      <c r="I53" s="18">
        <v>1</v>
      </c>
    </row>
    <row r="54" spans="1:9" x14ac:dyDescent="0.25">
      <c r="A54" s="3">
        <v>1044</v>
      </c>
      <c r="B54" s="3" t="s">
        <v>135</v>
      </c>
      <c r="C54" s="3">
        <v>1</v>
      </c>
      <c r="D54" s="18">
        <v>0</v>
      </c>
      <c r="E54" s="3">
        <v>12345678</v>
      </c>
      <c r="F54" s="3">
        <v>1</v>
      </c>
      <c r="G54" s="5" t="s">
        <v>39</v>
      </c>
      <c r="I54" s="18">
        <v>1</v>
      </c>
    </row>
    <row r="55" spans="1:9" x14ac:dyDescent="0.25">
      <c r="A55" s="3">
        <v>1006</v>
      </c>
      <c r="B55" s="3" t="s">
        <v>136</v>
      </c>
      <c r="C55" s="3">
        <v>1</v>
      </c>
      <c r="D55" s="18">
        <v>0</v>
      </c>
      <c r="E55" s="3">
        <v>12345678</v>
      </c>
      <c r="F55" s="3">
        <v>1</v>
      </c>
      <c r="G55" s="5" t="s">
        <v>39</v>
      </c>
      <c r="I55" s="18">
        <v>1</v>
      </c>
    </row>
    <row r="56" spans="1:9" x14ac:dyDescent="0.25">
      <c r="A56" s="3">
        <v>1022</v>
      </c>
      <c r="B56" s="3" t="s">
        <v>137</v>
      </c>
      <c r="C56" s="3">
        <v>1</v>
      </c>
      <c r="D56" s="18">
        <v>0</v>
      </c>
      <c r="E56" s="3">
        <v>12345678</v>
      </c>
      <c r="F56" s="3">
        <v>1</v>
      </c>
      <c r="G56" s="5" t="s">
        <v>39</v>
      </c>
      <c r="I56" s="18">
        <v>1</v>
      </c>
    </row>
    <row r="57" spans="1:9" x14ac:dyDescent="0.25">
      <c r="A57" s="3">
        <v>1042</v>
      </c>
      <c r="B57" s="3" t="s">
        <v>138</v>
      </c>
      <c r="C57" s="3">
        <v>1</v>
      </c>
      <c r="D57" s="18">
        <v>0</v>
      </c>
      <c r="E57" s="3">
        <v>12345678</v>
      </c>
      <c r="F57" s="3">
        <v>1</v>
      </c>
      <c r="G57" s="5" t="s">
        <v>39</v>
      </c>
      <c r="I57" s="18">
        <v>1</v>
      </c>
    </row>
    <row r="58" spans="1:9" x14ac:dyDescent="0.25">
      <c r="A58" s="3">
        <v>1064</v>
      </c>
      <c r="B58" s="3" t="s">
        <v>139</v>
      </c>
      <c r="C58" s="3">
        <v>1</v>
      </c>
      <c r="D58" s="18">
        <v>0</v>
      </c>
      <c r="E58" s="3">
        <v>12345678</v>
      </c>
      <c r="F58" s="3">
        <v>1</v>
      </c>
      <c r="G58" s="5" t="s">
        <v>39</v>
      </c>
      <c r="I58" s="18">
        <v>1</v>
      </c>
    </row>
    <row r="59" spans="1:9" x14ac:dyDescent="0.25">
      <c r="A59" s="3">
        <v>1038</v>
      </c>
      <c r="B59" s="3" t="s">
        <v>140</v>
      </c>
      <c r="C59" s="3">
        <v>1</v>
      </c>
      <c r="D59" s="18">
        <v>0</v>
      </c>
      <c r="E59" s="3">
        <v>12345678</v>
      </c>
      <c r="F59" s="3">
        <v>1</v>
      </c>
      <c r="G59" s="5" t="s">
        <v>39</v>
      </c>
      <c r="I59" s="18">
        <v>1</v>
      </c>
    </row>
    <row r="60" spans="1:9" x14ac:dyDescent="0.25">
      <c r="A60" s="3">
        <v>1074</v>
      </c>
      <c r="B60" s="3" t="s">
        <v>141</v>
      </c>
      <c r="C60" s="3">
        <v>1</v>
      </c>
      <c r="D60" s="18">
        <v>0</v>
      </c>
      <c r="E60" s="3">
        <v>12345678</v>
      </c>
      <c r="F60" s="3">
        <v>1</v>
      </c>
      <c r="G60" s="5" t="s">
        <v>39</v>
      </c>
      <c r="I60" s="18">
        <v>1</v>
      </c>
    </row>
    <row r="61" spans="1:9" x14ac:dyDescent="0.25">
      <c r="A61" s="3">
        <v>1075</v>
      </c>
      <c r="B61" s="3" t="s">
        <v>142</v>
      </c>
      <c r="C61" s="3">
        <v>1</v>
      </c>
      <c r="D61" s="18">
        <v>0</v>
      </c>
      <c r="E61" s="3">
        <v>12345678</v>
      </c>
      <c r="F61" s="3">
        <v>1</v>
      </c>
      <c r="G61" s="5" t="s">
        <v>39</v>
      </c>
      <c r="I61" s="18">
        <v>1</v>
      </c>
    </row>
    <row r="62" spans="1:9" x14ac:dyDescent="0.25">
      <c r="A62" s="3">
        <v>1005</v>
      </c>
      <c r="B62" s="3" t="s">
        <v>143</v>
      </c>
      <c r="C62" s="3">
        <v>1</v>
      </c>
      <c r="D62" s="18">
        <v>0</v>
      </c>
      <c r="E62" s="3">
        <v>12345678</v>
      </c>
      <c r="F62" s="3">
        <v>1</v>
      </c>
      <c r="G62" s="5" t="s">
        <v>39</v>
      </c>
      <c r="I62" s="18">
        <v>1</v>
      </c>
    </row>
    <row r="63" spans="1:9" x14ac:dyDescent="0.25">
      <c r="A63" s="3">
        <v>1046</v>
      </c>
      <c r="B63" s="3" t="s">
        <v>144</v>
      </c>
      <c r="C63" s="3">
        <v>1</v>
      </c>
      <c r="D63" s="18">
        <v>0</v>
      </c>
      <c r="E63" s="3">
        <v>12345678</v>
      </c>
      <c r="F63" s="3">
        <v>1</v>
      </c>
      <c r="G63" s="5" t="s">
        <v>39</v>
      </c>
      <c r="I63" s="18">
        <v>1</v>
      </c>
    </row>
    <row r="64" spans="1:9" x14ac:dyDescent="0.25">
      <c r="A64" s="3">
        <v>1080</v>
      </c>
      <c r="B64" s="3" t="s">
        <v>145</v>
      </c>
      <c r="C64" s="3">
        <v>1</v>
      </c>
      <c r="D64" s="18">
        <v>0</v>
      </c>
      <c r="E64" s="3">
        <v>12345678</v>
      </c>
      <c r="F64" s="3">
        <v>1</v>
      </c>
      <c r="G64" s="5" t="s">
        <v>39</v>
      </c>
      <c r="I64" s="18">
        <v>1</v>
      </c>
    </row>
    <row r="65" spans="1:9" x14ac:dyDescent="0.25">
      <c r="A65" s="3">
        <v>1091</v>
      </c>
      <c r="B65" s="3" t="s">
        <v>146</v>
      </c>
      <c r="C65" s="3">
        <v>1</v>
      </c>
      <c r="D65" s="18">
        <v>0</v>
      </c>
      <c r="E65" s="3">
        <v>12345678</v>
      </c>
      <c r="F65" s="3">
        <v>1</v>
      </c>
      <c r="G65" s="5" t="s">
        <v>39</v>
      </c>
      <c r="I65" s="18">
        <v>1</v>
      </c>
    </row>
    <row r="66" spans="1:9" x14ac:dyDescent="0.25">
      <c r="A66" s="3">
        <v>1077</v>
      </c>
      <c r="B66" s="3" t="s">
        <v>147</v>
      </c>
      <c r="C66" s="3">
        <v>1</v>
      </c>
      <c r="D66" s="18">
        <v>0</v>
      </c>
      <c r="E66" s="3">
        <v>12345678</v>
      </c>
      <c r="F66" s="3">
        <v>1</v>
      </c>
      <c r="G66" s="5" t="s">
        <v>39</v>
      </c>
      <c r="I66" s="18">
        <v>1</v>
      </c>
    </row>
    <row r="67" spans="1:9" x14ac:dyDescent="0.25">
      <c r="A67" s="3">
        <v>1041</v>
      </c>
      <c r="B67" s="3" t="s">
        <v>148</v>
      </c>
      <c r="C67" s="3">
        <v>1</v>
      </c>
      <c r="D67" s="18">
        <v>0</v>
      </c>
      <c r="E67" s="3">
        <v>12345678</v>
      </c>
      <c r="F67" s="3">
        <v>1</v>
      </c>
      <c r="G67" s="5" t="s">
        <v>39</v>
      </c>
      <c r="I67" s="18">
        <v>1</v>
      </c>
    </row>
    <row r="68" spans="1:9" x14ac:dyDescent="0.25">
      <c r="A68" s="3">
        <v>1083</v>
      </c>
      <c r="B68" s="3" t="s">
        <v>149</v>
      </c>
      <c r="C68" s="3">
        <v>1</v>
      </c>
      <c r="D68" s="18">
        <v>0</v>
      </c>
      <c r="E68" s="3">
        <v>12345678</v>
      </c>
      <c r="F68" s="3">
        <v>1</v>
      </c>
      <c r="G68" s="5" t="s">
        <v>39</v>
      </c>
      <c r="I68" s="18">
        <v>1</v>
      </c>
    </row>
    <row r="69" spans="1:9" x14ac:dyDescent="0.25">
      <c r="A69" s="3">
        <v>1004</v>
      </c>
      <c r="B69" s="3" t="s">
        <v>150</v>
      </c>
      <c r="C69" s="3">
        <v>1</v>
      </c>
      <c r="D69" s="18">
        <v>0</v>
      </c>
      <c r="E69" s="3">
        <v>12345678</v>
      </c>
      <c r="F69" s="3">
        <v>1</v>
      </c>
      <c r="G69" s="5" t="s">
        <v>39</v>
      </c>
      <c r="I69" s="3">
        <v>1</v>
      </c>
    </row>
    <row r="70" spans="1:9" x14ac:dyDescent="0.25">
      <c r="A70" s="3">
        <v>1036</v>
      </c>
      <c r="B70" s="3" t="s">
        <v>151</v>
      </c>
      <c r="C70" s="3">
        <v>1</v>
      </c>
      <c r="D70" s="18">
        <v>0</v>
      </c>
      <c r="E70" s="3">
        <v>12345678</v>
      </c>
      <c r="F70" s="3">
        <v>1</v>
      </c>
      <c r="G70" s="5" t="s">
        <v>39</v>
      </c>
      <c r="I70" s="3">
        <v>1</v>
      </c>
    </row>
    <row r="71" spans="1:9" x14ac:dyDescent="0.25">
      <c r="A71" s="3">
        <v>1010</v>
      </c>
      <c r="B71" s="3" t="s">
        <v>152</v>
      </c>
      <c r="C71" s="3">
        <v>1</v>
      </c>
      <c r="D71" s="18">
        <v>0</v>
      </c>
      <c r="E71" s="3">
        <v>12345678</v>
      </c>
      <c r="F71" s="3">
        <v>1</v>
      </c>
      <c r="G71" s="5" t="s">
        <v>39</v>
      </c>
      <c r="I71" s="3">
        <v>1</v>
      </c>
    </row>
    <row r="72" spans="1:9" x14ac:dyDescent="0.25">
      <c r="A72" s="3">
        <v>1054</v>
      </c>
      <c r="B72" s="3" t="s">
        <v>153</v>
      </c>
      <c r="C72" s="3">
        <v>1</v>
      </c>
      <c r="D72" s="18">
        <v>0</v>
      </c>
      <c r="E72" s="3">
        <v>12345678</v>
      </c>
      <c r="F72" s="3">
        <v>1</v>
      </c>
      <c r="G72" s="5" t="s">
        <v>39</v>
      </c>
      <c r="I72" s="3">
        <v>1</v>
      </c>
    </row>
    <row r="73" spans="1:9" x14ac:dyDescent="0.25">
      <c r="A73" s="3">
        <v>1009</v>
      </c>
      <c r="B73" s="3" t="s">
        <v>154</v>
      </c>
      <c r="C73" s="3">
        <v>1</v>
      </c>
      <c r="D73" s="18">
        <v>0</v>
      </c>
      <c r="E73" s="3">
        <v>12345678</v>
      </c>
      <c r="F73" s="3">
        <v>1</v>
      </c>
      <c r="G73" s="5" t="s">
        <v>39</v>
      </c>
      <c r="I73" s="3">
        <v>1</v>
      </c>
    </row>
    <row r="74" spans="1:9" x14ac:dyDescent="0.25">
      <c r="A74" s="3">
        <v>1051</v>
      </c>
      <c r="B74" s="3" t="s">
        <v>155</v>
      </c>
      <c r="C74" s="3">
        <v>1</v>
      </c>
      <c r="D74" s="18">
        <v>0</v>
      </c>
      <c r="E74" s="3">
        <v>12345678</v>
      </c>
      <c r="F74" s="3">
        <v>1</v>
      </c>
      <c r="G74" s="5" t="s">
        <v>39</v>
      </c>
      <c r="I74" s="3">
        <v>1</v>
      </c>
    </row>
    <row r="75" spans="1:9" x14ac:dyDescent="0.25">
      <c r="A75" s="3">
        <v>1070</v>
      </c>
      <c r="B75" s="3" t="s">
        <v>156</v>
      </c>
      <c r="C75" s="3">
        <v>1</v>
      </c>
      <c r="D75" s="18">
        <v>0</v>
      </c>
      <c r="E75" s="3">
        <v>12345678</v>
      </c>
      <c r="F75" s="3">
        <v>1</v>
      </c>
      <c r="G75" s="5" t="s">
        <v>39</v>
      </c>
      <c r="I75" s="3">
        <v>1</v>
      </c>
    </row>
    <row r="76" spans="1:9" x14ac:dyDescent="0.25">
      <c r="A76" s="3">
        <v>1099</v>
      </c>
      <c r="B76" s="3" t="s">
        <v>157</v>
      </c>
      <c r="C76" s="3">
        <v>1</v>
      </c>
      <c r="D76" s="18">
        <v>0</v>
      </c>
      <c r="E76" s="3">
        <v>12345678</v>
      </c>
      <c r="F76" s="3">
        <v>1</v>
      </c>
      <c r="G76" s="5" t="s">
        <v>39</v>
      </c>
      <c r="I76" s="3">
        <v>1</v>
      </c>
    </row>
    <row r="77" spans="1:9" x14ac:dyDescent="0.25">
      <c r="A77" s="3">
        <v>1053</v>
      </c>
      <c r="B77" s="3" t="s">
        <v>158</v>
      </c>
      <c r="C77" s="3">
        <v>1</v>
      </c>
      <c r="D77" s="18">
        <v>0</v>
      </c>
      <c r="E77" s="3">
        <v>12345678</v>
      </c>
      <c r="F77" s="3">
        <v>1</v>
      </c>
      <c r="G77" s="5" t="s">
        <v>39</v>
      </c>
      <c r="I77" s="3">
        <v>1</v>
      </c>
    </row>
    <row r="78" spans="1:9" x14ac:dyDescent="0.25">
      <c r="A78" s="3">
        <v>1061</v>
      </c>
      <c r="B78" s="3" t="s">
        <v>159</v>
      </c>
      <c r="C78" s="3">
        <v>1</v>
      </c>
      <c r="D78" s="18">
        <v>0</v>
      </c>
      <c r="E78" s="3">
        <v>12345678</v>
      </c>
      <c r="F78" s="3">
        <v>1</v>
      </c>
      <c r="G78" s="5" t="s">
        <v>39</v>
      </c>
      <c r="I78" s="3">
        <v>1</v>
      </c>
    </row>
    <row r="79" spans="1:9" x14ac:dyDescent="0.25">
      <c r="A79" s="3">
        <v>1088</v>
      </c>
      <c r="B79" s="3" t="s">
        <v>160</v>
      </c>
      <c r="C79" s="3">
        <v>1</v>
      </c>
      <c r="D79" s="18">
        <v>0</v>
      </c>
      <c r="E79" s="3">
        <v>12345678</v>
      </c>
      <c r="F79" s="3">
        <v>1</v>
      </c>
      <c r="G79" s="5" t="s">
        <v>39</v>
      </c>
      <c r="I79" s="3">
        <v>1</v>
      </c>
    </row>
    <row r="80" spans="1:9" x14ac:dyDescent="0.25">
      <c r="A80" s="3">
        <v>1087</v>
      </c>
      <c r="B80" s="3" t="s">
        <v>161</v>
      </c>
      <c r="C80" s="3">
        <v>1</v>
      </c>
      <c r="D80" s="18">
        <v>0</v>
      </c>
      <c r="E80" s="3">
        <v>12345678</v>
      </c>
      <c r="F80" s="3">
        <v>1</v>
      </c>
      <c r="G80" s="5" t="s">
        <v>39</v>
      </c>
      <c r="I80" s="3">
        <v>1</v>
      </c>
    </row>
    <row r="81" spans="1:9" x14ac:dyDescent="0.25">
      <c r="A81" s="3">
        <v>1066</v>
      </c>
      <c r="B81" s="3" t="s">
        <v>162</v>
      </c>
      <c r="C81" s="3">
        <v>1</v>
      </c>
      <c r="D81" s="18">
        <v>0</v>
      </c>
      <c r="E81" s="3">
        <v>12345678</v>
      </c>
      <c r="F81" s="3">
        <v>1</v>
      </c>
      <c r="G81" s="5" t="s">
        <v>39</v>
      </c>
      <c r="I81" s="3">
        <v>1</v>
      </c>
    </row>
    <row r="82" spans="1:9" x14ac:dyDescent="0.25">
      <c r="A82" s="3">
        <v>1076</v>
      </c>
      <c r="B82" s="3" t="s">
        <v>163</v>
      </c>
      <c r="C82" s="3">
        <v>1</v>
      </c>
      <c r="D82" s="18">
        <v>0</v>
      </c>
      <c r="E82" s="3">
        <v>12345678</v>
      </c>
      <c r="F82" s="3">
        <v>1</v>
      </c>
      <c r="G82" s="5" t="s">
        <v>39</v>
      </c>
      <c r="I82" s="3">
        <v>1</v>
      </c>
    </row>
    <row r="83" spans="1:9" x14ac:dyDescent="0.25">
      <c r="A83" s="3">
        <v>1012</v>
      </c>
      <c r="B83" s="3" t="s">
        <v>164</v>
      </c>
      <c r="C83" s="3">
        <v>1</v>
      </c>
      <c r="D83" s="18">
        <v>0</v>
      </c>
      <c r="E83" s="3">
        <v>12345678</v>
      </c>
      <c r="F83" s="3">
        <v>1</v>
      </c>
      <c r="G83" s="7" t="s">
        <v>39</v>
      </c>
      <c r="I83" s="3">
        <v>1</v>
      </c>
    </row>
    <row r="84" spans="1:9" x14ac:dyDescent="0.25">
      <c r="A84" s="3">
        <v>1034</v>
      </c>
      <c r="B84" s="3" t="s">
        <v>165</v>
      </c>
      <c r="C84" s="3">
        <v>1</v>
      </c>
      <c r="D84" s="18">
        <v>0</v>
      </c>
      <c r="E84" s="3">
        <v>12345678</v>
      </c>
      <c r="F84" s="3">
        <v>1</v>
      </c>
      <c r="G84" s="5" t="s">
        <v>39</v>
      </c>
      <c r="I84" s="3">
        <v>1</v>
      </c>
    </row>
    <row r="85" spans="1:9" x14ac:dyDescent="0.25">
      <c r="A85" s="3">
        <v>1040</v>
      </c>
      <c r="B85" s="3" t="s">
        <v>166</v>
      </c>
      <c r="C85" s="3">
        <v>1</v>
      </c>
      <c r="D85" s="18">
        <v>0</v>
      </c>
      <c r="E85" s="3">
        <v>12345678</v>
      </c>
      <c r="F85" s="3">
        <v>1</v>
      </c>
      <c r="G85" s="7" t="s">
        <v>39</v>
      </c>
      <c r="I85" s="3">
        <v>1</v>
      </c>
    </row>
    <row r="86" spans="1:9" x14ac:dyDescent="0.25">
      <c r="A86" s="3">
        <v>1081</v>
      </c>
      <c r="B86" s="3" t="s">
        <v>167</v>
      </c>
      <c r="C86" s="3">
        <v>1</v>
      </c>
      <c r="D86" s="18">
        <v>0</v>
      </c>
      <c r="E86" s="3">
        <v>12345678</v>
      </c>
      <c r="F86" s="3">
        <v>1</v>
      </c>
      <c r="G86" s="5" t="s">
        <v>39</v>
      </c>
      <c r="I86" s="3">
        <v>1</v>
      </c>
    </row>
    <row r="87" spans="1:9" x14ac:dyDescent="0.25">
      <c r="A87" s="3">
        <v>1094</v>
      </c>
      <c r="B87" s="3" t="s">
        <v>168</v>
      </c>
      <c r="C87" s="3">
        <v>1</v>
      </c>
      <c r="D87" s="18">
        <v>0</v>
      </c>
      <c r="E87" s="3">
        <v>12345678</v>
      </c>
      <c r="F87" s="3">
        <v>1</v>
      </c>
      <c r="G87" s="5" t="s">
        <v>39</v>
      </c>
      <c r="I87" s="3">
        <v>1</v>
      </c>
    </row>
    <row r="88" spans="1:9" x14ac:dyDescent="0.25">
      <c r="A88" s="3">
        <v>1037</v>
      </c>
      <c r="B88" s="3" t="s">
        <v>169</v>
      </c>
      <c r="C88" s="3">
        <v>1</v>
      </c>
      <c r="D88" s="18">
        <v>0</v>
      </c>
      <c r="E88" s="3">
        <v>12345678</v>
      </c>
      <c r="F88" s="3">
        <v>1</v>
      </c>
      <c r="G88" s="5" t="s">
        <v>39</v>
      </c>
      <c r="I88" s="3">
        <v>1</v>
      </c>
    </row>
    <row r="89" spans="1:9" x14ac:dyDescent="0.25">
      <c r="A89" s="3">
        <v>1092</v>
      </c>
      <c r="B89" s="3" t="s">
        <v>170</v>
      </c>
      <c r="C89" s="3">
        <v>1</v>
      </c>
      <c r="D89" s="18">
        <v>0</v>
      </c>
      <c r="E89" s="3">
        <v>12345678</v>
      </c>
      <c r="F89" s="3">
        <v>1</v>
      </c>
      <c r="G89" s="5" t="s">
        <v>39</v>
      </c>
      <c r="I89" s="3">
        <v>1</v>
      </c>
    </row>
    <row r="90" spans="1:9" x14ac:dyDescent="0.25">
      <c r="A90" s="3">
        <v>1058</v>
      </c>
      <c r="B90" s="3" t="s">
        <v>171</v>
      </c>
      <c r="C90" s="3">
        <v>1</v>
      </c>
      <c r="D90" s="18">
        <v>0</v>
      </c>
      <c r="E90" s="3">
        <v>12345678</v>
      </c>
      <c r="F90" s="3">
        <v>1</v>
      </c>
      <c r="G90" s="23" t="s">
        <v>39</v>
      </c>
      <c r="I90" s="3">
        <v>1</v>
      </c>
    </row>
    <row r="91" spans="1:9" x14ac:dyDescent="0.25">
      <c r="A91" s="3">
        <v>1082</v>
      </c>
      <c r="B91" s="3" t="s">
        <v>172</v>
      </c>
      <c r="C91" s="3">
        <v>1</v>
      </c>
      <c r="D91" s="18">
        <v>0</v>
      </c>
      <c r="E91" s="3">
        <v>12345678</v>
      </c>
      <c r="F91" s="3">
        <v>1</v>
      </c>
      <c r="G91" s="5" t="s">
        <v>39</v>
      </c>
      <c r="I91" s="3">
        <v>1</v>
      </c>
    </row>
    <row r="92" spans="1:9" x14ac:dyDescent="0.25">
      <c r="A92" s="3">
        <v>1039</v>
      </c>
      <c r="B92" s="3" t="s">
        <v>173</v>
      </c>
      <c r="C92" s="3">
        <v>1</v>
      </c>
      <c r="D92" s="18">
        <v>0</v>
      </c>
      <c r="E92" s="3">
        <v>12345678</v>
      </c>
      <c r="F92" s="3">
        <v>1</v>
      </c>
      <c r="G92" s="5" t="s">
        <v>39</v>
      </c>
      <c r="I92" s="3">
        <v>1</v>
      </c>
    </row>
    <row r="93" spans="1:9" x14ac:dyDescent="0.25">
      <c r="A93" s="3">
        <v>1097</v>
      </c>
      <c r="B93" s="3" t="s">
        <v>174</v>
      </c>
      <c r="C93" s="3">
        <v>1</v>
      </c>
      <c r="D93" s="18">
        <v>0</v>
      </c>
      <c r="E93" s="3">
        <v>12345678</v>
      </c>
      <c r="F93" s="3">
        <v>1</v>
      </c>
      <c r="G93" s="5" t="s">
        <v>39</v>
      </c>
      <c r="I93" s="3">
        <v>1</v>
      </c>
    </row>
    <row r="94" spans="1:9" x14ac:dyDescent="0.25">
      <c r="A94" s="3">
        <v>1078</v>
      </c>
      <c r="B94" s="3" t="s">
        <v>175</v>
      </c>
      <c r="C94" s="3">
        <v>1</v>
      </c>
      <c r="D94" s="18">
        <v>0</v>
      </c>
      <c r="E94" s="3">
        <v>12345678</v>
      </c>
      <c r="F94" s="3">
        <v>1</v>
      </c>
      <c r="G94" s="5" t="s">
        <v>39</v>
      </c>
      <c r="I94" s="3">
        <v>1</v>
      </c>
    </row>
    <row r="95" spans="1:9" x14ac:dyDescent="0.25">
      <c r="A95" s="3">
        <v>1055</v>
      </c>
      <c r="B95" s="3" t="s">
        <v>176</v>
      </c>
      <c r="C95" s="3">
        <v>1</v>
      </c>
      <c r="D95" s="18">
        <v>0</v>
      </c>
      <c r="E95" s="3">
        <v>12345678</v>
      </c>
      <c r="F95" s="3">
        <v>1</v>
      </c>
      <c r="G95" s="5" t="s">
        <v>39</v>
      </c>
      <c r="I95" s="3">
        <v>1</v>
      </c>
    </row>
    <row r="96" spans="1:9" x14ac:dyDescent="0.25">
      <c r="A96" s="3">
        <v>1045</v>
      </c>
      <c r="B96" s="3" t="s">
        <v>177</v>
      </c>
      <c r="C96" s="3">
        <v>1</v>
      </c>
      <c r="D96" s="18">
        <v>0</v>
      </c>
      <c r="E96" s="3">
        <v>12345678</v>
      </c>
      <c r="F96" s="3">
        <v>1</v>
      </c>
      <c r="G96" s="5" t="s">
        <v>39</v>
      </c>
      <c r="I96" s="3">
        <v>1</v>
      </c>
    </row>
    <row r="97" spans="1:9" x14ac:dyDescent="0.25">
      <c r="A97" s="3">
        <v>1085</v>
      </c>
      <c r="B97" s="3" t="s">
        <v>178</v>
      </c>
      <c r="C97" s="3">
        <v>1</v>
      </c>
      <c r="D97" s="18">
        <v>0</v>
      </c>
      <c r="E97" s="3">
        <v>12345678</v>
      </c>
      <c r="F97" s="3">
        <v>1</v>
      </c>
      <c r="G97" s="5" t="s">
        <v>39</v>
      </c>
      <c r="I97" s="3">
        <v>1</v>
      </c>
    </row>
    <row r="98" spans="1:9" x14ac:dyDescent="0.25">
      <c r="A98" s="3">
        <v>1096</v>
      </c>
      <c r="B98" s="3" t="s">
        <v>179</v>
      </c>
      <c r="C98" s="3">
        <v>1</v>
      </c>
      <c r="D98" s="18">
        <v>0</v>
      </c>
      <c r="E98" s="3">
        <v>12345678</v>
      </c>
      <c r="F98" s="3">
        <v>1</v>
      </c>
      <c r="G98" s="5" t="s">
        <v>39</v>
      </c>
      <c r="I98" s="3">
        <v>1</v>
      </c>
    </row>
    <row r="99" spans="1:9" x14ac:dyDescent="0.25">
      <c r="A99" s="3">
        <v>1093</v>
      </c>
      <c r="B99" s="3" t="s">
        <v>180</v>
      </c>
      <c r="C99" s="3">
        <v>1</v>
      </c>
      <c r="D99" s="18">
        <v>0</v>
      </c>
      <c r="E99" s="3">
        <v>12345678</v>
      </c>
      <c r="F99" s="3">
        <v>1</v>
      </c>
      <c r="G99" s="5" t="s">
        <v>39</v>
      </c>
      <c r="I99" s="3">
        <v>1</v>
      </c>
    </row>
    <row r="101" spans="1:9" x14ac:dyDescent="0.25">
      <c r="I101" s="3">
        <f>SUM(I2:I99)</f>
        <v>94</v>
      </c>
    </row>
    <row r="103" spans="1:9" x14ac:dyDescent="0.25">
      <c r="B103" s="13" t="s">
        <v>186</v>
      </c>
    </row>
  </sheetData>
  <autoFilter ref="A1:I9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N2" sqref="N2:N45"/>
    </sheetView>
  </sheetViews>
  <sheetFormatPr baseColWidth="10" defaultColWidth="11.42578125" defaultRowHeight="15" x14ac:dyDescent="0.25"/>
  <cols>
    <col min="1" max="1" width="8.140625" style="3" customWidth="1"/>
    <col min="2" max="2" width="46.7109375" style="3" bestFit="1" customWidth="1"/>
    <col min="3" max="3" width="5.7109375" style="3" customWidth="1"/>
    <col min="4" max="4" width="3.5703125" style="3" bestFit="1" customWidth="1"/>
    <col min="5" max="5" width="12.85546875" style="3" customWidth="1"/>
    <col min="6" max="6" width="7.85546875" style="3" customWidth="1"/>
    <col min="7" max="7" width="19.28515625" style="5" customWidth="1"/>
    <col min="8" max="10" width="11.42578125" style="3"/>
    <col min="11" max="11" width="13.28515625" style="3" bestFit="1" customWidth="1"/>
    <col min="12" max="16384" width="11.42578125" style="3"/>
  </cols>
  <sheetData>
    <row r="1" spans="1:8" ht="30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181</v>
      </c>
    </row>
    <row r="2" spans="1:8" x14ac:dyDescent="0.25">
      <c r="A2" s="3">
        <v>1201</v>
      </c>
      <c r="B2" s="3" t="s">
        <v>189</v>
      </c>
      <c r="C2" s="3">
        <v>1</v>
      </c>
      <c r="D2" s="18">
        <v>0</v>
      </c>
      <c r="E2" s="3">
        <v>12345678</v>
      </c>
      <c r="F2" s="3">
        <v>1</v>
      </c>
      <c r="G2" s="5" t="s">
        <v>39</v>
      </c>
      <c r="H2" s="3" t="s">
        <v>39</v>
      </c>
    </row>
    <row r="3" spans="1:8" x14ac:dyDescent="0.25">
      <c r="A3" s="3">
        <v>1202</v>
      </c>
      <c r="B3" s="3" t="s">
        <v>190</v>
      </c>
      <c r="C3" s="3">
        <v>1</v>
      </c>
      <c r="D3" s="18">
        <v>0</v>
      </c>
      <c r="E3" s="3">
        <v>12345678</v>
      </c>
      <c r="F3" s="3">
        <v>1</v>
      </c>
      <c r="G3" s="5" t="s">
        <v>39</v>
      </c>
      <c r="H3" s="3" t="s">
        <v>39</v>
      </c>
    </row>
    <row r="4" spans="1:8" x14ac:dyDescent="0.25">
      <c r="A4" s="3">
        <v>1203</v>
      </c>
      <c r="B4" s="3" t="s">
        <v>191</v>
      </c>
      <c r="C4" s="3">
        <v>1</v>
      </c>
      <c r="D4" s="18">
        <v>0</v>
      </c>
      <c r="E4" s="3">
        <v>12345678</v>
      </c>
      <c r="F4" s="3">
        <v>1</v>
      </c>
      <c r="G4" s="5" t="s">
        <v>39</v>
      </c>
      <c r="H4" s="3" t="s">
        <v>39</v>
      </c>
    </row>
    <row r="5" spans="1:8" x14ac:dyDescent="0.25">
      <c r="A5" s="3">
        <v>1204</v>
      </c>
      <c r="B5" s="3" t="s">
        <v>192</v>
      </c>
      <c r="C5" s="3">
        <v>1</v>
      </c>
      <c r="D5" s="18">
        <v>0</v>
      </c>
      <c r="E5" s="3">
        <v>12345678</v>
      </c>
      <c r="F5" s="3">
        <v>1</v>
      </c>
      <c r="G5" s="5" t="s">
        <v>39</v>
      </c>
      <c r="H5" s="3" t="s">
        <v>39</v>
      </c>
    </row>
    <row r="6" spans="1:8" x14ac:dyDescent="0.25">
      <c r="A6" s="3">
        <v>1205</v>
      </c>
      <c r="B6" s="3" t="s">
        <v>193</v>
      </c>
      <c r="C6" s="3">
        <v>1</v>
      </c>
      <c r="D6" s="18">
        <v>0</v>
      </c>
      <c r="E6" s="3">
        <v>12345678</v>
      </c>
      <c r="F6" s="3">
        <v>1</v>
      </c>
      <c r="G6" s="5" t="s">
        <v>39</v>
      </c>
      <c r="H6" s="3" t="s">
        <v>39</v>
      </c>
    </row>
    <row r="7" spans="1:8" x14ac:dyDescent="0.25">
      <c r="A7" s="3">
        <v>1206</v>
      </c>
      <c r="B7" s="3" t="s">
        <v>194</v>
      </c>
      <c r="C7" s="3">
        <v>1</v>
      </c>
      <c r="D7" s="18">
        <v>0</v>
      </c>
      <c r="E7" s="3">
        <v>12345678</v>
      </c>
      <c r="F7" s="3">
        <v>1</v>
      </c>
      <c r="G7" s="5" t="s">
        <v>39</v>
      </c>
      <c r="H7" s="3" t="s">
        <v>39</v>
      </c>
    </row>
    <row r="8" spans="1:8" x14ac:dyDescent="0.25">
      <c r="A8" s="3">
        <v>1207</v>
      </c>
      <c r="B8" s="3" t="s">
        <v>195</v>
      </c>
      <c r="C8" s="3">
        <v>1</v>
      </c>
      <c r="D8" s="18">
        <v>0</v>
      </c>
      <c r="E8" s="3">
        <v>12345678</v>
      </c>
      <c r="F8" s="3">
        <v>1</v>
      </c>
      <c r="G8" s="5" t="s">
        <v>39</v>
      </c>
      <c r="H8" s="3" t="s">
        <v>39</v>
      </c>
    </row>
    <row r="9" spans="1:8" x14ac:dyDescent="0.25">
      <c r="A9" s="3">
        <v>1208</v>
      </c>
      <c r="B9" s="3" t="s">
        <v>196</v>
      </c>
      <c r="C9" s="3">
        <v>1</v>
      </c>
      <c r="D9" s="18">
        <v>0</v>
      </c>
      <c r="E9" s="3">
        <v>12345678</v>
      </c>
      <c r="F9" s="3">
        <v>1</v>
      </c>
      <c r="G9" s="5" t="s">
        <v>39</v>
      </c>
      <c r="H9" s="3" t="s">
        <v>39</v>
      </c>
    </row>
    <row r="10" spans="1:8" x14ac:dyDescent="0.25">
      <c r="A10" s="3">
        <v>1209</v>
      </c>
      <c r="B10" s="3" t="s">
        <v>197</v>
      </c>
      <c r="C10" s="3">
        <v>1</v>
      </c>
      <c r="D10" s="18">
        <v>0</v>
      </c>
      <c r="E10" s="3">
        <v>12345678</v>
      </c>
      <c r="F10" s="3">
        <v>1</v>
      </c>
      <c r="G10" s="5" t="s">
        <v>39</v>
      </c>
      <c r="H10" s="3" t="s">
        <v>39</v>
      </c>
    </row>
    <row r="11" spans="1:8" x14ac:dyDescent="0.25">
      <c r="A11" s="3">
        <v>1210</v>
      </c>
      <c r="B11" s="3" t="s">
        <v>198</v>
      </c>
      <c r="C11" s="3">
        <v>1</v>
      </c>
      <c r="D11" s="18">
        <v>0</v>
      </c>
      <c r="E11" s="3">
        <v>12345678</v>
      </c>
      <c r="F11" s="3">
        <v>1</v>
      </c>
      <c r="G11" s="5" t="s">
        <v>39</v>
      </c>
      <c r="H11" s="3" t="s">
        <v>39</v>
      </c>
    </row>
    <row r="12" spans="1:8" x14ac:dyDescent="0.25">
      <c r="A12" s="3">
        <v>1211</v>
      </c>
      <c r="B12" s="3" t="s">
        <v>199</v>
      </c>
      <c r="C12" s="3">
        <v>1</v>
      </c>
      <c r="D12" s="18">
        <v>0</v>
      </c>
      <c r="E12" s="3">
        <v>12345678</v>
      </c>
      <c r="F12" s="3">
        <v>1</v>
      </c>
      <c r="G12" s="5" t="s">
        <v>39</v>
      </c>
      <c r="H12" s="3" t="s">
        <v>39</v>
      </c>
    </row>
    <row r="13" spans="1:8" x14ac:dyDescent="0.25">
      <c r="A13" s="3">
        <v>1212</v>
      </c>
      <c r="B13" s="3" t="s">
        <v>200</v>
      </c>
      <c r="C13" s="3">
        <v>1</v>
      </c>
      <c r="D13" s="18">
        <v>0</v>
      </c>
      <c r="E13" s="3">
        <v>12345678</v>
      </c>
      <c r="F13" s="3">
        <v>1</v>
      </c>
      <c r="G13" s="5" t="s">
        <v>39</v>
      </c>
      <c r="H13" s="3" t="s">
        <v>39</v>
      </c>
    </row>
    <row r="14" spans="1:8" x14ac:dyDescent="0.25">
      <c r="A14" s="3">
        <v>1213</v>
      </c>
      <c r="B14" s="3" t="s">
        <v>201</v>
      </c>
      <c r="C14" s="3">
        <v>1</v>
      </c>
      <c r="D14" s="18">
        <v>0</v>
      </c>
      <c r="E14" s="3">
        <v>12345678</v>
      </c>
      <c r="F14" s="3">
        <v>1</v>
      </c>
      <c r="G14" s="5" t="s">
        <v>39</v>
      </c>
      <c r="H14" s="3" t="s">
        <v>39</v>
      </c>
    </row>
    <row r="15" spans="1:8" x14ac:dyDescent="0.25">
      <c r="A15" s="3">
        <v>1214</v>
      </c>
      <c r="B15" s="3" t="s">
        <v>202</v>
      </c>
      <c r="C15" s="3">
        <v>1</v>
      </c>
      <c r="D15" s="18">
        <v>0</v>
      </c>
      <c r="E15" s="3">
        <v>12345678</v>
      </c>
      <c r="F15" s="3">
        <v>1</v>
      </c>
      <c r="G15" s="5" t="s">
        <v>39</v>
      </c>
      <c r="H15" s="3" t="s">
        <v>39</v>
      </c>
    </row>
    <row r="16" spans="1:8" x14ac:dyDescent="0.25">
      <c r="A16" s="3">
        <v>1215</v>
      </c>
      <c r="B16" s="3" t="s">
        <v>203</v>
      </c>
      <c r="C16" s="3">
        <v>1</v>
      </c>
      <c r="D16" s="18">
        <v>0</v>
      </c>
      <c r="E16" s="3">
        <v>12345678</v>
      </c>
      <c r="F16" s="3">
        <v>1</v>
      </c>
      <c r="G16" s="5" t="s">
        <v>39</v>
      </c>
      <c r="H16" s="3" t="s">
        <v>39</v>
      </c>
    </row>
    <row r="17" spans="1:8" x14ac:dyDescent="0.25">
      <c r="A17" s="3">
        <v>1216</v>
      </c>
      <c r="B17" s="3" t="s">
        <v>204</v>
      </c>
      <c r="C17" s="3">
        <v>1</v>
      </c>
      <c r="D17" s="18">
        <v>0</v>
      </c>
      <c r="E17" s="3">
        <v>12345678</v>
      </c>
      <c r="F17" s="3">
        <v>1</v>
      </c>
      <c r="G17" s="5" t="s">
        <v>39</v>
      </c>
      <c r="H17" s="3" t="s">
        <v>39</v>
      </c>
    </row>
    <row r="18" spans="1:8" x14ac:dyDescent="0.25">
      <c r="A18" s="3">
        <v>1217</v>
      </c>
      <c r="B18" s="3" t="s">
        <v>205</v>
      </c>
      <c r="C18" s="3">
        <v>1</v>
      </c>
      <c r="D18" s="18">
        <v>0</v>
      </c>
      <c r="E18" s="3">
        <v>12345678</v>
      </c>
      <c r="F18" s="3">
        <v>1</v>
      </c>
      <c r="G18" s="5" t="s">
        <v>39</v>
      </c>
      <c r="H18" s="3" t="s">
        <v>39</v>
      </c>
    </row>
    <row r="19" spans="1:8" x14ac:dyDescent="0.25">
      <c r="A19" s="3">
        <v>1218</v>
      </c>
      <c r="B19" s="3" t="s">
        <v>206</v>
      </c>
      <c r="C19" s="3">
        <v>1</v>
      </c>
      <c r="D19" s="18">
        <v>0</v>
      </c>
      <c r="E19" s="3">
        <v>12345678</v>
      </c>
      <c r="F19" s="3">
        <v>1</v>
      </c>
      <c r="G19" s="5" t="s">
        <v>39</v>
      </c>
      <c r="H19" s="3" t="s">
        <v>39</v>
      </c>
    </row>
    <row r="20" spans="1:8" x14ac:dyDescent="0.25">
      <c r="A20" s="3">
        <v>1219</v>
      </c>
      <c r="B20" s="3" t="s">
        <v>207</v>
      </c>
      <c r="C20" s="3">
        <v>1</v>
      </c>
      <c r="D20" s="18">
        <v>0</v>
      </c>
      <c r="E20" s="3">
        <v>12345678</v>
      </c>
      <c r="F20" s="3">
        <v>1</v>
      </c>
      <c r="G20" s="5" t="s">
        <v>39</v>
      </c>
      <c r="H20" s="3" t="s">
        <v>39</v>
      </c>
    </row>
    <row r="21" spans="1:8" x14ac:dyDescent="0.25">
      <c r="A21" s="3">
        <v>1220</v>
      </c>
      <c r="B21" s="3" t="s">
        <v>208</v>
      </c>
      <c r="C21" s="3">
        <v>1</v>
      </c>
      <c r="D21" s="18">
        <v>0</v>
      </c>
      <c r="E21" s="3">
        <v>12345678</v>
      </c>
      <c r="F21" s="3">
        <v>1</v>
      </c>
      <c r="G21" s="5" t="s">
        <v>39</v>
      </c>
      <c r="H21" s="3" t="s">
        <v>39</v>
      </c>
    </row>
    <row r="22" spans="1:8" x14ac:dyDescent="0.25">
      <c r="A22" s="3">
        <v>1221</v>
      </c>
      <c r="B22" s="3" t="s">
        <v>209</v>
      </c>
      <c r="C22" s="3">
        <v>1</v>
      </c>
      <c r="D22" s="18">
        <v>0</v>
      </c>
      <c r="E22" s="3">
        <v>12345678</v>
      </c>
      <c r="F22" s="3">
        <v>1</v>
      </c>
      <c r="G22" s="5" t="s">
        <v>39</v>
      </c>
      <c r="H22" s="3" t="s">
        <v>39</v>
      </c>
    </row>
    <row r="23" spans="1:8" x14ac:dyDescent="0.25">
      <c r="A23" s="3">
        <v>1222</v>
      </c>
      <c r="B23" s="3" t="s">
        <v>210</v>
      </c>
      <c r="C23" s="3">
        <v>1</v>
      </c>
      <c r="D23" s="18">
        <v>0</v>
      </c>
      <c r="E23" s="3">
        <v>12345678</v>
      </c>
      <c r="F23" s="3">
        <v>1</v>
      </c>
      <c r="G23" s="5" t="s">
        <v>39</v>
      </c>
      <c r="H23" s="3" t="s">
        <v>39</v>
      </c>
    </row>
    <row r="24" spans="1:8" x14ac:dyDescent="0.25">
      <c r="A24" s="3">
        <v>1223</v>
      </c>
      <c r="B24" s="3" t="s">
        <v>211</v>
      </c>
      <c r="C24" s="3">
        <v>1</v>
      </c>
      <c r="D24" s="18">
        <v>0</v>
      </c>
      <c r="E24" s="3">
        <v>12345678</v>
      </c>
      <c r="F24" s="3">
        <v>1</v>
      </c>
      <c r="G24" s="5" t="s">
        <v>39</v>
      </c>
      <c r="H24" s="3" t="s">
        <v>39</v>
      </c>
    </row>
    <row r="25" spans="1:8" x14ac:dyDescent="0.25">
      <c r="A25" s="3">
        <v>1224</v>
      </c>
      <c r="B25" s="3" t="s">
        <v>212</v>
      </c>
      <c r="C25" s="3">
        <v>1</v>
      </c>
      <c r="D25" s="18">
        <v>0</v>
      </c>
      <c r="E25" s="3">
        <v>12345678</v>
      </c>
      <c r="F25" s="3">
        <v>1</v>
      </c>
      <c r="G25" s="5" t="s">
        <v>39</v>
      </c>
      <c r="H25" s="3" t="s">
        <v>39</v>
      </c>
    </row>
    <row r="26" spans="1:8" x14ac:dyDescent="0.25">
      <c r="A26" s="3">
        <v>1225</v>
      </c>
      <c r="B26" s="3" t="s">
        <v>213</v>
      </c>
      <c r="C26" s="3">
        <v>1</v>
      </c>
      <c r="D26" s="18">
        <v>0</v>
      </c>
      <c r="E26" s="3">
        <v>12345678</v>
      </c>
      <c r="F26" s="3">
        <v>1</v>
      </c>
      <c r="G26" s="5" t="s">
        <v>39</v>
      </c>
      <c r="H26" s="3" t="s">
        <v>39</v>
      </c>
    </row>
    <row r="27" spans="1:8" x14ac:dyDescent="0.25">
      <c r="A27" s="3">
        <v>1226</v>
      </c>
      <c r="B27" s="3" t="s">
        <v>214</v>
      </c>
      <c r="C27" s="3">
        <v>1</v>
      </c>
      <c r="D27" s="18">
        <v>0</v>
      </c>
      <c r="E27" s="3">
        <v>12345678</v>
      </c>
      <c r="F27" s="3">
        <v>1</v>
      </c>
      <c r="G27" s="5" t="s">
        <v>39</v>
      </c>
      <c r="H27" s="3" t="s">
        <v>39</v>
      </c>
    </row>
    <row r="28" spans="1:8" x14ac:dyDescent="0.25">
      <c r="A28" s="3">
        <v>1227</v>
      </c>
      <c r="B28" s="3" t="s">
        <v>215</v>
      </c>
      <c r="C28" s="3">
        <v>1</v>
      </c>
      <c r="D28" s="18">
        <v>0</v>
      </c>
      <c r="E28" s="3">
        <v>12345678</v>
      </c>
      <c r="F28" s="3">
        <v>1</v>
      </c>
      <c r="G28" s="5" t="s">
        <v>39</v>
      </c>
      <c r="H28" s="3" t="s">
        <v>39</v>
      </c>
    </row>
    <row r="29" spans="1:8" x14ac:dyDescent="0.25">
      <c r="A29" s="3">
        <v>1228</v>
      </c>
      <c r="B29" s="3" t="s">
        <v>216</v>
      </c>
      <c r="C29" s="3">
        <v>1</v>
      </c>
      <c r="D29" s="18">
        <v>0</v>
      </c>
      <c r="E29" s="3">
        <v>12345678</v>
      </c>
      <c r="F29" s="3">
        <v>1</v>
      </c>
      <c r="G29" s="5" t="s">
        <v>39</v>
      </c>
      <c r="H29" s="3" t="s">
        <v>39</v>
      </c>
    </row>
    <row r="30" spans="1:8" x14ac:dyDescent="0.25">
      <c r="A30" s="3">
        <v>1229</v>
      </c>
      <c r="B30" s="3" t="s">
        <v>217</v>
      </c>
      <c r="C30" s="3">
        <v>1</v>
      </c>
      <c r="D30" s="18">
        <v>0</v>
      </c>
      <c r="E30" s="3">
        <v>12345678</v>
      </c>
      <c r="F30" s="3">
        <v>1</v>
      </c>
      <c r="G30" s="5" t="s">
        <v>39</v>
      </c>
      <c r="H30" s="3" t="s">
        <v>39</v>
      </c>
    </row>
    <row r="31" spans="1:8" x14ac:dyDescent="0.25">
      <c r="A31" s="3">
        <v>1230</v>
      </c>
      <c r="B31" s="3" t="s">
        <v>218</v>
      </c>
      <c r="C31" s="3">
        <v>1</v>
      </c>
      <c r="D31" s="18">
        <v>0</v>
      </c>
      <c r="E31" s="3">
        <v>12345678</v>
      </c>
      <c r="F31" s="3">
        <v>1</v>
      </c>
      <c r="G31" s="5" t="s">
        <v>39</v>
      </c>
      <c r="H31" s="3" t="s">
        <v>39</v>
      </c>
    </row>
    <row r="32" spans="1:8" x14ac:dyDescent="0.25">
      <c r="A32" s="3">
        <v>1231</v>
      </c>
      <c r="B32" s="3" t="s">
        <v>219</v>
      </c>
      <c r="C32" s="3">
        <v>1</v>
      </c>
      <c r="D32" s="18">
        <v>0</v>
      </c>
      <c r="E32" s="3">
        <v>12345678</v>
      </c>
      <c r="F32" s="3">
        <v>1</v>
      </c>
      <c r="G32" s="5" t="s">
        <v>39</v>
      </c>
      <c r="H32" s="3" t="s">
        <v>39</v>
      </c>
    </row>
    <row r="33" spans="1:8" x14ac:dyDescent="0.25">
      <c r="A33" s="3">
        <v>1232</v>
      </c>
      <c r="B33" s="3" t="s">
        <v>220</v>
      </c>
      <c r="C33" s="3">
        <v>1</v>
      </c>
      <c r="D33" s="18">
        <v>0</v>
      </c>
      <c r="E33" s="3">
        <v>12345678</v>
      </c>
      <c r="F33" s="3">
        <v>1</v>
      </c>
      <c r="G33" s="5" t="s">
        <v>39</v>
      </c>
      <c r="H33" s="3" t="s">
        <v>39</v>
      </c>
    </row>
    <row r="34" spans="1:8" x14ac:dyDescent="0.25">
      <c r="A34" s="3">
        <v>1233</v>
      </c>
      <c r="B34" s="3" t="s">
        <v>221</v>
      </c>
      <c r="C34" s="3">
        <v>1</v>
      </c>
      <c r="D34" s="18">
        <v>0</v>
      </c>
      <c r="E34" s="3">
        <v>12345678</v>
      </c>
      <c r="F34" s="3">
        <v>1</v>
      </c>
      <c r="G34" s="5" t="s">
        <v>39</v>
      </c>
      <c r="H34" s="3" t="s">
        <v>39</v>
      </c>
    </row>
    <row r="35" spans="1:8" x14ac:dyDescent="0.25">
      <c r="A35" s="3">
        <v>1234</v>
      </c>
      <c r="B35" s="3" t="s">
        <v>222</v>
      </c>
      <c r="C35" s="3">
        <v>1</v>
      </c>
      <c r="D35" s="18">
        <v>0</v>
      </c>
      <c r="E35" s="3">
        <v>12345678</v>
      </c>
      <c r="F35" s="3">
        <v>1</v>
      </c>
      <c r="G35" s="5" t="s">
        <v>39</v>
      </c>
      <c r="H35" s="3" t="s">
        <v>39</v>
      </c>
    </row>
    <row r="36" spans="1:8" x14ac:dyDescent="0.25">
      <c r="A36" s="3">
        <v>1235</v>
      </c>
      <c r="B36" s="3" t="s">
        <v>223</v>
      </c>
      <c r="C36" s="3">
        <v>1</v>
      </c>
      <c r="D36" s="18">
        <v>0</v>
      </c>
      <c r="E36" s="3">
        <v>12345678</v>
      </c>
      <c r="F36" s="3">
        <v>1</v>
      </c>
      <c r="G36" s="5" t="s">
        <v>39</v>
      </c>
      <c r="H36" s="3" t="s">
        <v>39</v>
      </c>
    </row>
    <row r="37" spans="1:8" x14ac:dyDescent="0.25">
      <c r="A37" s="3">
        <v>1236</v>
      </c>
      <c r="B37" s="3" t="s">
        <v>224</v>
      </c>
      <c r="C37" s="3">
        <v>1</v>
      </c>
      <c r="D37" s="18">
        <v>0</v>
      </c>
      <c r="E37" s="3">
        <v>12345678</v>
      </c>
      <c r="F37" s="3">
        <v>1</v>
      </c>
      <c r="G37" s="5" t="s">
        <v>39</v>
      </c>
      <c r="H37" s="3" t="s">
        <v>39</v>
      </c>
    </row>
    <row r="38" spans="1:8" x14ac:dyDescent="0.25">
      <c r="A38" s="3">
        <v>1237</v>
      </c>
      <c r="B38" s="3" t="s">
        <v>225</v>
      </c>
      <c r="C38" s="3">
        <v>1</v>
      </c>
      <c r="D38" s="18">
        <v>0</v>
      </c>
      <c r="E38" s="3">
        <v>12345678</v>
      </c>
      <c r="F38" s="3">
        <v>1</v>
      </c>
      <c r="G38" s="5" t="s">
        <v>39</v>
      </c>
      <c r="H38" s="3" t="s">
        <v>39</v>
      </c>
    </row>
    <row r="39" spans="1:8" x14ac:dyDescent="0.25">
      <c r="A39" s="3">
        <v>1238</v>
      </c>
      <c r="B39" s="3" t="s">
        <v>226</v>
      </c>
      <c r="C39" s="3">
        <v>1</v>
      </c>
      <c r="D39" s="18">
        <v>0</v>
      </c>
      <c r="E39" s="3">
        <v>12345678</v>
      </c>
      <c r="F39" s="3">
        <v>1</v>
      </c>
      <c r="G39" s="5" t="s">
        <v>39</v>
      </c>
      <c r="H39" s="3" t="s">
        <v>39</v>
      </c>
    </row>
    <row r="40" spans="1:8" x14ac:dyDescent="0.25">
      <c r="A40" s="3">
        <v>1239</v>
      </c>
      <c r="B40" s="3" t="s">
        <v>227</v>
      </c>
      <c r="C40" s="3">
        <v>1</v>
      </c>
      <c r="D40" s="18">
        <v>0</v>
      </c>
      <c r="E40" s="3">
        <v>12345678</v>
      </c>
      <c r="F40" s="3">
        <v>1</v>
      </c>
      <c r="G40" s="5" t="s">
        <v>39</v>
      </c>
      <c r="H40" s="3" t="s">
        <v>39</v>
      </c>
    </row>
    <row r="41" spans="1:8" x14ac:dyDescent="0.25">
      <c r="A41" s="3">
        <v>1240</v>
      </c>
      <c r="B41" s="3" t="s">
        <v>228</v>
      </c>
      <c r="C41" s="3">
        <v>1</v>
      </c>
      <c r="D41" s="18">
        <v>0</v>
      </c>
      <c r="E41" s="3">
        <v>12345678</v>
      </c>
      <c r="F41" s="3">
        <v>1</v>
      </c>
      <c r="G41" s="5" t="s">
        <v>39</v>
      </c>
      <c r="H41" s="3" t="s">
        <v>39</v>
      </c>
    </row>
    <row r="42" spans="1:8" x14ac:dyDescent="0.25">
      <c r="A42" s="3">
        <v>1241</v>
      </c>
      <c r="B42" s="3" t="s">
        <v>229</v>
      </c>
      <c r="C42" s="3">
        <v>1</v>
      </c>
      <c r="D42" s="18">
        <v>0</v>
      </c>
      <c r="E42" s="3">
        <v>12345678</v>
      </c>
      <c r="F42" s="3">
        <v>1</v>
      </c>
      <c r="G42" s="5" t="s">
        <v>39</v>
      </c>
      <c r="H42" s="3" t="s">
        <v>39</v>
      </c>
    </row>
    <row r="43" spans="1:8" x14ac:dyDescent="0.25">
      <c r="A43" s="3">
        <v>1242</v>
      </c>
      <c r="B43" s="3" t="s">
        <v>230</v>
      </c>
      <c r="C43" s="3">
        <v>1</v>
      </c>
      <c r="D43" s="18">
        <v>0</v>
      </c>
      <c r="E43" s="3">
        <v>12345678</v>
      </c>
      <c r="F43" s="3">
        <v>1</v>
      </c>
      <c r="G43" s="5" t="s">
        <v>39</v>
      </c>
      <c r="H43" s="3" t="s">
        <v>39</v>
      </c>
    </row>
    <row r="44" spans="1:8" x14ac:dyDescent="0.25">
      <c r="A44" s="3">
        <v>1243</v>
      </c>
      <c r="B44" s="3" t="s">
        <v>231</v>
      </c>
      <c r="C44" s="3">
        <v>1</v>
      </c>
      <c r="D44" s="18">
        <v>0</v>
      </c>
      <c r="E44" s="3">
        <v>12345678</v>
      </c>
      <c r="F44" s="3">
        <v>1</v>
      </c>
      <c r="G44" s="5" t="s">
        <v>39</v>
      </c>
      <c r="H44" s="3" t="s">
        <v>39</v>
      </c>
    </row>
    <row r="45" spans="1:8" x14ac:dyDescent="0.25">
      <c r="A45" s="3">
        <v>1244</v>
      </c>
      <c r="B45" s="3" t="s">
        <v>232</v>
      </c>
      <c r="C45" s="3">
        <v>1</v>
      </c>
      <c r="D45" s="18">
        <v>0</v>
      </c>
      <c r="E45" s="3">
        <v>12345678</v>
      </c>
      <c r="F45" s="3">
        <v>1</v>
      </c>
      <c r="G45" s="5" t="s">
        <v>39</v>
      </c>
      <c r="H45" s="3" t="s">
        <v>39</v>
      </c>
    </row>
    <row r="46" spans="1:8" x14ac:dyDescent="0.25">
      <c r="D46" s="18"/>
    </row>
    <row r="50" spans="2:2" x14ac:dyDescent="0.25">
      <c r="B50" s="13" t="s">
        <v>186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78" zoomScaleNormal="78" workbookViewId="0">
      <selection activeCell="J7" sqref="J7"/>
    </sheetView>
  </sheetViews>
  <sheetFormatPr baseColWidth="10" defaultColWidth="11.42578125" defaultRowHeight="15" x14ac:dyDescent="0.25"/>
  <cols>
    <col min="1" max="1" width="8.140625" style="3" customWidth="1"/>
    <col min="2" max="2" width="46.7109375" style="3" bestFit="1" customWidth="1"/>
    <col min="3" max="3" width="5.7109375" style="3" customWidth="1"/>
    <col min="4" max="4" width="3.5703125" style="3" bestFit="1" customWidth="1"/>
    <col min="5" max="5" width="12.85546875" style="3" customWidth="1"/>
    <col min="6" max="6" width="7.85546875" style="3" customWidth="1"/>
    <col min="7" max="7" width="19.28515625" style="5" customWidth="1"/>
    <col min="8" max="10" width="11.42578125" style="3"/>
    <col min="11" max="11" width="7.7109375" style="3" customWidth="1"/>
    <col min="12" max="16384" width="11.42578125" style="3"/>
  </cols>
  <sheetData>
    <row r="1" spans="1:13" ht="30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181</v>
      </c>
      <c r="J1" s="1" t="s">
        <v>243</v>
      </c>
      <c r="K1" s="1" t="s">
        <v>286</v>
      </c>
    </row>
    <row r="2" spans="1:13" x14ac:dyDescent="0.25">
      <c r="A2" s="3">
        <v>1301</v>
      </c>
      <c r="B2" s="6" t="s">
        <v>235</v>
      </c>
      <c r="C2" s="3">
        <v>1</v>
      </c>
      <c r="D2" s="18">
        <v>0</v>
      </c>
      <c r="E2" s="3">
        <v>12345678</v>
      </c>
      <c r="F2" s="3">
        <v>1</v>
      </c>
      <c r="G2" s="5" t="s">
        <v>39</v>
      </c>
      <c r="H2" s="5" t="s">
        <v>39</v>
      </c>
      <c r="I2" s="3" t="s">
        <v>238</v>
      </c>
      <c r="J2" s="24">
        <v>4080</v>
      </c>
      <c r="K2" s="3" t="s">
        <v>287</v>
      </c>
    </row>
    <row r="3" spans="1:13" x14ac:dyDescent="0.25">
      <c r="A3" s="3">
        <f>A2+1</f>
        <v>1302</v>
      </c>
      <c r="B3" s="3" t="s">
        <v>236</v>
      </c>
      <c r="C3" s="3">
        <v>1</v>
      </c>
      <c r="D3" s="18">
        <v>0</v>
      </c>
      <c r="E3" s="3">
        <v>12345678</v>
      </c>
      <c r="F3" s="3">
        <v>1</v>
      </c>
      <c r="G3" s="5" t="s">
        <v>39</v>
      </c>
      <c r="H3" s="5" t="s">
        <v>39</v>
      </c>
      <c r="I3" s="3" t="s">
        <v>238</v>
      </c>
      <c r="J3" s="3">
        <v>72414</v>
      </c>
      <c r="K3" s="3" t="s">
        <v>287</v>
      </c>
    </row>
    <row r="4" spans="1:13" x14ac:dyDescent="0.25">
      <c r="A4" s="3">
        <f>A3+1</f>
        <v>1303</v>
      </c>
      <c r="B4" s="3" t="s">
        <v>237</v>
      </c>
      <c r="C4" s="3">
        <v>1</v>
      </c>
      <c r="D4" s="18">
        <v>0</v>
      </c>
      <c r="E4" s="3">
        <v>12345678</v>
      </c>
      <c r="F4" s="3">
        <v>1</v>
      </c>
      <c r="G4" s="5" t="s">
        <v>39</v>
      </c>
      <c r="H4" s="5" t="s">
        <v>39</v>
      </c>
      <c r="I4" s="3" t="s">
        <v>238</v>
      </c>
      <c r="J4" s="25">
        <v>81404</v>
      </c>
      <c r="K4" s="3" t="s">
        <v>287</v>
      </c>
    </row>
    <row r="5" spans="1:13" x14ac:dyDescent="0.25">
      <c r="A5" s="3">
        <f t="shared" ref="A5:A7" si="0">A4+1</f>
        <v>1304</v>
      </c>
      <c r="B5" s="3" t="s">
        <v>241</v>
      </c>
      <c r="C5" s="3">
        <v>1</v>
      </c>
      <c r="D5" s="18">
        <v>0</v>
      </c>
      <c r="E5" s="3">
        <v>12345678</v>
      </c>
      <c r="F5" s="3">
        <v>1</v>
      </c>
      <c r="G5" s="5" t="s">
        <v>39</v>
      </c>
      <c r="H5" s="5" t="s">
        <v>39</v>
      </c>
      <c r="I5" s="3" t="s">
        <v>239</v>
      </c>
      <c r="J5" s="24">
        <v>55098</v>
      </c>
      <c r="K5" s="3" t="s">
        <v>288</v>
      </c>
    </row>
    <row r="6" spans="1:13" x14ac:dyDescent="0.25">
      <c r="A6" s="3">
        <f t="shared" si="0"/>
        <v>1305</v>
      </c>
      <c r="B6" s="3" t="s">
        <v>242</v>
      </c>
      <c r="C6" s="3">
        <v>1</v>
      </c>
      <c r="D6" s="18">
        <v>0</v>
      </c>
      <c r="E6" s="3">
        <v>12345678</v>
      </c>
      <c r="F6" s="3">
        <v>1</v>
      </c>
      <c r="G6" s="5" t="s">
        <v>39</v>
      </c>
      <c r="H6" s="5" t="s">
        <v>39</v>
      </c>
      <c r="I6" s="3" t="s">
        <v>239</v>
      </c>
      <c r="J6" s="24">
        <v>16893</v>
      </c>
      <c r="K6" s="3" t="s">
        <v>288</v>
      </c>
    </row>
    <row r="7" spans="1:13" x14ac:dyDescent="0.25">
      <c r="A7" s="3">
        <f t="shared" si="0"/>
        <v>1306</v>
      </c>
      <c r="B7" s="3" t="s">
        <v>240</v>
      </c>
      <c r="C7" s="3">
        <v>1</v>
      </c>
      <c r="D7" s="18">
        <v>0</v>
      </c>
      <c r="E7" s="3">
        <v>12345678</v>
      </c>
      <c r="F7" s="3">
        <v>1</v>
      </c>
      <c r="G7" s="5" t="s">
        <v>39</v>
      </c>
      <c r="H7" s="5" t="s">
        <v>39</v>
      </c>
      <c r="I7" s="3" t="s">
        <v>239</v>
      </c>
      <c r="J7" s="24">
        <v>32379</v>
      </c>
      <c r="K7" s="3" t="s">
        <v>287</v>
      </c>
      <c r="M7" s="15"/>
    </row>
    <row r="8" spans="1:13" x14ac:dyDescent="0.25">
      <c r="A8" s="3">
        <v>1307</v>
      </c>
      <c r="B8" s="3" t="s">
        <v>244</v>
      </c>
      <c r="C8" s="3">
        <v>1</v>
      </c>
      <c r="D8" s="18">
        <v>0</v>
      </c>
      <c r="E8" s="3">
        <v>12345678</v>
      </c>
      <c r="F8" s="3">
        <v>1</v>
      </c>
      <c r="G8" s="5" t="s">
        <v>39</v>
      </c>
      <c r="H8" s="5" t="s">
        <v>39</v>
      </c>
      <c r="I8" s="3" t="s">
        <v>238</v>
      </c>
      <c r="J8" s="24">
        <v>81467</v>
      </c>
      <c r="K8" s="3" t="s">
        <v>287</v>
      </c>
      <c r="M8" s="15"/>
    </row>
    <row r="9" spans="1:13" x14ac:dyDescent="0.25">
      <c r="A9" s="3">
        <v>1308</v>
      </c>
      <c r="B9" s="3" t="s">
        <v>249</v>
      </c>
      <c r="C9" s="3">
        <v>1</v>
      </c>
      <c r="D9" s="18">
        <v>0</v>
      </c>
      <c r="E9" s="3">
        <v>12345678</v>
      </c>
      <c r="F9" s="3">
        <v>1</v>
      </c>
      <c r="G9" s="5" t="s">
        <v>39</v>
      </c>
      <c r="H9" s="5" t="s">
        <v>39</v>
      </c>
      <c r="J9" s="24">
        <v>28332</v>
      </c>
      <c r="K9" s="3" t="s">
        <v>287</v>
      </c>
      <c r="M9" s="15"/>
    </row>
    <row r="10" spans="1:13" x14ac:dyDescent="0.25">
      <c r="A10" s="3">
        <v>1309</v>
      </c>
      <c r="B10" s="3" t="s">
        <v>245</v>
      </c>
      <c r="C10" s="3">
        <v>1</v>
      </c>
      <c r="D10" s="18">
        <v>0</v>
      </c>
      <c r="E10" s="3">
        <v>12345678</v>
      </c>
      <c r="F10" s="3">
        <v>1</v>
      </c>
      <c r="G10" s="5" t="s">
        <v>39</v>
      </c>
      <c r="H10" s="5" t="s">
        <v>39</v>
      </c>
      <c r="J10" s="3">
        <v>33378</v>
      </c>
      <c r="K10" s="3" t="s">
        <v>287</v>
      </c>
      <c r="M10" s="15"/>
    </row>
    <row r="11" spans="1:13" x14ac:dyDescent="0.25">
      <c r="A11" s="3">
        <v>1310</v>
      </c>
      <c r="B11" s="3" t="s">
        <v>246</v>
      </c>
      <c r="C11" s="3">
        <v>1</v>
      </c>
      <c r="D11" s="18">
        <v>0</v>
      </c>
      <c r="E11" s="3">
        <v>12345678</v>
      </c>
      <c r="F11" s="3">
        <v>1</v>
      </c>
      <c r="G11" s="5" t="s">
        <v>39</v>
      </c>
      <c r="H11" s="5" t="s">
        <v>39</v>
      </c>
      <c r="J11" s="26">
        <v>44619</v>
      </c>
      <c r="K11" s="3" t="s">
        <v>287</v>
      </c>
      <c r="M11" s="15"/>
    </row>
    <row r="12" spans="1:13" x14ac:dyDescent="0.25">
      <c r="A12" s="3">
        <v>1311</v>
      </c>
      <c r="B12" s="3" t="s">
        <v>247</v>
      </c>
      <c r="C12" s="3">
        <v>1</v>
      </c>
      <c r="D12" s="18">
        <v>0</v>
      </c>
      <c r="E12" s="3">
        <v>12345678</v>
      </c>
      <c r="F12" s="3">
        <v>1</v>
      </c>
      <c r="G12" s="3" t="s">
        <v>39</v>
      </c>
      <c r="H12" s="5" t="s">
        <v>39</v>
      </c>
      <c r="J12" s="3">
        <v>77665</v>
      </c>
      <c r="K12" s="3" t="s">
        <v>288</v>
      </c>
      <c r="M12" s="14"/>
    </row>
    <row r="13" spans="1:13" x14ac:dyDescent="0.25">
      <c r="A13" s="3">
        <v>1312</v>
      </c>
      <c r="B13" s="3" t="s">
        <v>248</v>
      </c>
      <c r="C13" s="3">
        <v>1</v>
      </c>
      <c r="D13" s="18">
        <v>0</v>
      </c>
      <c r="E13" s="3">
        <v>12345678</v>
      </c>
      <c r="F13" s="3">
        <v>1</v>
      </c>
      <c r="G13" s="3" t="s">
        <v>39</v>
      </c>
      <c r="H13" s="5" t="s">
        <v>39</v>
      </c>
      <c r="J13" s="24">
        <v>80340</v>
      </c>
      <c r="K13" s="3" t="s">
        <v>287</v>
      </c>
      <c r="M13" s="15"/>
    </row>
    <row r="14" spans="1:13" x14ac:dyDescent="0.25">
      <c r="A14" s="3">
        <v>1313</v>
      </c>
      <c r="B14" s="3" t="s">
        <v>289</v>
      </c>
      <c r="C14" s="3">
        <v>1</v>
      </c>
      <c r="D14" s="18">
        <v>0</v>
      </c>
      <c r="E14" s="3">
        <v>12345678</v>
      </c>
      <c r="F14" s="3">
        <v>1</v>
      </c>
      <c r="G14" s="3" t="s">
        <v>39</v>
      </c>
      <c r="H14" s="5" t="s">
        <v>39</v>
      </c>
      <c r="J14" s="5">
        <v>8476</v>
      </c>
      <c r="M14" s="15"/>
    </row>
    <row r="15" spans="1:13" x14ac:dyDescent="0.25">
      <c r="A15" s="3">
        <v>1314</v>
      </c>
      <c r="B15" s="3" t="s">
        <v>290</v>
      </c>
      <c r="C15" s="3">
        <v>1</v>
      </c>
      <c r="D15" s="18">
        <v>0</v>
      </c>
      <c r="E15" s="3">
        <v>12345678</v>
      </c>
      <c r="F15" s="3">
        <v>1</v>
      </c>
      <c r="G15" s="3" t="s">
        <v>39</v>
      </c>
      <c r="H15" s="5" t="s">
        <v>39</v>
      </c>
      <c r="J15" s="3">
        <v>19117</v>
      </c>
      <c r="M15" s="15"/>
    </row>
    <row r="16" spans="1:13" x14ac:dyDescent="0.25">
      <c r="A16" s="3">
        <v>1315</v>
      </c>
      <c r="B16" s="3" t="s">
        <v>291</v>
      </c>
      <c r="C16" s="3">
        <v>1</v>
      </c>
      <c r="D16" s="18">
        <v>0</v>
      </c>
      <c r="E16" s="3">
        <v>12345678</v>
      </c>
      <c r="F16" s="3">
        <v>1</v>
      </c>
      <c r="G16" s="3" t="s">
        <v>39</v>
      </c>
      <c r="H16" s="5" t="s">
        <v>39</v>
      </c>
      <c r="J16" s="26">
        <v>19859</v>
      </c>
      <c r="M16" s="15"/>
    </row>
    <row r="17" spans="1:13" x14ac:dyDescent="0.25">
      <c r="A17" s="3">
        <v>1316</v>
      </c>
      <c r="B17" s="3" t="s">
        <v>292</v>
      </c>
      <c r="C17" s="3">
        <v>1</v>
      </c>
      <c r="D17" s="18">
        <v>0</v>
      </c>
      <c r="E17" s="3">
        <v>12345678</v>
      </c>
      <c r="F17" s="3">
        <v>1</v>
      </c>
      <c r="G17" s="3" t="s">
        <v>39</v>
      </c>
      <c r="H17" s="5" t="s">
        <v>39</v>
      </c>
      <c r="J17" s="3">
        <v>26193</v>
      </c>
      <c r="M17" s="15"/>
    </row>
    <row r="18" spans="1:13" x14ac:dyDescent="0.25">
      <c r="A18" s="3">
        <v>1317</v>
      </c>
      <c r="B18" s="3" t="s">
        <v>293</v>
      </c>
      <c r="C18" s="3">
        <v>1</v>
      </c>
      <c r="D18" s="18">
        <v>0</v>
      </c>
      <c r="E18" s="3">
        <v>12345678</v>
      </c>
      <c r="F18" s="3">
        <v>1</v>
      </c>
      <c r="G18" s="3" t="s">
        <v>39</v>
      </c>
      <c r="H18" s="5" t="s">
        <v>39</v>
      </c>
      <c r="J18" s="26">
        <v>28966</v>
      </c>
      <c r="M18" s="15"/>
    </row>
    <row r="19" spans="1:13" x14ac:dyDescent="0.25">
      <c r="A19" s="3">
        <v>1318</v>
      </c>
      <c r="B19" s="3" t="s">
        <v>294</v>
      </c>
      <c r="C19" s="3">
        <v>1</v>
      </c>
      <c r="D19" s="18">
        <v>0</v>
      </c>
      <c r="E19" s="3">
        <v>12345678</v>
      </c>
      <c r="F19" s="3">
        <v>1</v>
      </c>
      <c r="G19" s="3" t="s">
        <v>39</v>
      </c>
      <c r="H19" s="5" t="s">
        <v>39</v>
      </c>
      <c r="J19" s="3">
        <v>33870</v>
      </c>
      <c r="M19" s="15"/>
    </row>
    <row r="20" spans="1:13" x14ac:dyDescent="0.25">
      <c r="A20" s="3">
        <v>1319</v>
      </c>
      <c r="B20" s="3" t="s">
        <v>295</v>
      </c>
      <c r="C20" s="3">
        <v>1</v>
      </c>
      <c r="D20" s="18">
        <v>0</v>
      </c>
      <c r="E20" s="3">
        <v>12345678</v>
      </c>
      <c r="F20" s="3">
        <v>1</v>
      </c>
      <c r="G20" s="3" t="s">
        <v>39</v>
      </c>
      <c r="H20" s="5" t="s">
        <v>39</v>
      </c>
      <c r="J20" s="3">
        <v>40256</v>
      </c>
      <c r="M20" s="15"/>
    </row>
    <row r="21" spans="1:13" x14ac:dyDescent="0.25">
      <c r="A21" s="3">
        <v>1320</v>
      </c>
      <c r="B21" s="3" t="s">
        <v>296</v>
      </c>
      <c r="C21" s="3">
        <v>1</v>
      </c>
      <c r="D21" s="18">
        <v>0</v>
      </c>
      <c r="E21" s="3">
        <v>12345678</v>
      </c>
      <c r="F21" s="3">
        <v>1</v>
      </c>
      <c r="G21" s="3" t="s">
        <v>39</v>
      </c>
      <c r="H21" s="5" t="s">
        <v>39</v>
      </c>
      <c r="J21" s="3">
        <v>40258</v>
      </c>
      <c r="M21" s="15"/>
    </row>
    <row r="22" spans="1:13" x14ac:dyDescent="0.25">
      <c r="A22" s="3">
        <v>1321</v>
      </c>
      <c r="B22" s="3" t="s">
        <v>297</v>
      </c>
      <c r="C22" s="3">
        <v>1</v>
      </c>
      <c r="D22" s="18">
        <v>0</v>
      </c>
      <c r="E22" s="3">
        <v>12345678</v>
      </c>
      <c r="F22" s="3">
        <v>1</v>
      </c>
      <c r="G22" s="3" t="s">
        <v>39</v>
      </c>
      <c r="H22" s="5" t="s">
        <v>39</v>
      </c>
      <c r="J22" s="3">
        <v>45852</v>
      </c>
      <c r="M22" s="15"/>
    </row>
    <row r="23" spans="1:13" x14ac:dyDescent="0.25">
      <c r="A23" s="3">
        <v>1322</v>
      </c>
      <c r="B23" s="3" t="s">
        <v>298</v>
      </c>
      <c r="C23" s="3">
        <v>1</v>
      </c>
      <c r="D23" s="18">
        <v>0</v>
      </c>
      <c r="E23" s="3">
        <v>12345678</v>
      </c>
      <c r="F23" s="3">
        <v>1</v>
      </c>
      <c r="G23" s="3" t="s">
        <v>39</v>
      </c>
      <c r="H23" s="5" t="s">
        <v>39</v>
      </c>
      <c r="J23" s="3">
        <v>55693</v>
      </c>
      <c r="M23" s="15"/>
    </row>
    <row r="24" spans="1:13" x14ac:dyDescent="0.25">
      <c r="A24" s="3">
        <v>1323</v>
      </c>
      <c r="B24" s="3" t="s">
        <v>299</v>
      </c>
      <c r="C24" s="3">
        <v>1</v>
      </c>
      <c r="D24" s="18">
        <v>0</v>
      </c>
      <c r="E24" s="3">
        <v>12345678</v>
      </c>
      <c r="F24" s="3">
        <v>1</v>
      </c>
      <c r="G24" s="3" t="s">
        <v>39</v>
      </c>
      <c r="H24" s="5" t="s">
        <v>39</v>
      </c>
      <c r="J24" s="3">
        <v>79615</v>
      </c>
      <c r="M24" s="15"/>
    </row>
    <row r="25" spans="1:13" x14ac:dyDescent="0.25">
      <c r="D25" s="18"/>
      <c r="M25" s="15"/>
    </row>
    <row r="26" spans="1:13" x14ac:dyDescent="0.25">
      <c r="D26" s="18"/>
      <c r="M26" s="15"/>
    </row>
    <row r="27" spans="1:13" x14ac:dyDescent="0.25">
      <c r="D27" s="18"/>
      <c r="M27" s="15"/>
    </row>
    <row r="28" spans="1:13" x14ac:dyDescent="0.25">
      <c r="D28" s="18"/>
    </row>
    <row r="29" spans="1:13" x14ac:dyDescent="0.25">
      <c r="D29" s="18"/>
    </row>
    <row r="30" spans="1:13" x14ac:dyDescent="0.25">
      <c r="D30" s="18"/>
    </row>
    <row r="31" spans="1:13" x14ac:dyDescent="0.25">
      <c r="D31" s="18"/>
    </row>
    <row r="32" spans="1:13" x14ac:dyDescent="0.25">
      <c r="D32" s="18"/>
    </row>
    <row r="33" spans="2:4" x14ac:dyDescent="0.25">
      <c r="D33" s="18"/>
    </row>
    <row r="34" spans="2:4" x14ac:dyDescent="0.25">
      <c r="D34" s="18"/>
    </row>
    <row r="35" spans="2:4" x14ac:dyDescent="0.25">
      <c r="D35" s="18"/>
    </row>
    <row r="36" spans="2:4" x14ac:dyDescent="0.25">
      <c r="D36" s="18"/>
    </row>
    <row r="37" spans="2:4" x14ac:dyDescent="0.25">
      <c r="D37" s="18"/>
    </row>
    <row r="38" spans="2:4" x14ac:dyDescent="0.25">
      <c r="D38" s="18"/>
    </row>
    <row r="39" spans="2:4" x14ac:dyDescent="0.25">
      <c r="D39" s="18"/>
    </row>
    <row r="40" spans="2:4" x14ac:dyDescent="0.25">
      <c r="D40" s="18"/>
    </row>
    <row r="41" spans="2:4" x14ac:dyDescent="0.25">
      <c r="D41" s="18"/>
    </row>
    <row r="42" spans="2:4" x14ac:dyDescent="0.25">
      <c r="D42" s="18"/>
    </row>
    <row r="43" spans="2:4" x14ac:dyDescent="0.25">
      <c r="D43" s="18"/>
    </row>
    <row r="44" spans="2:4" x14ac:dyDescent="0.25">
      <c r="D44" s="18"/>
    </row>
    <row r="48" spans="2:4" x14ac:dyDescent="0.25">
      <c r="B48" s="1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5"/>
  <sheetViews>
    <sheetView topLeftCell="A35" workbookViewId="0">
      <selection activeCell="G49" sqref="G49"/>
    </sheetView>
  </sheetViews>
  <sheetFormatPr baseColWidth="10" defaultColWidth="11.42578125" defaultRowHeight="15" x14ac:dyDescent="0.25"/>
  <cols>
    <col min="1" max="1" width="8.140625" style="3" customWidth="1"/>
    <col min="2" max="2" width="23.7109375" style="3" bestFit="1" customWidth="1"/>
    <col min="3" max="3" width="5.7109375" style="3" customWidth="1"/>
    <col min="4" max="4" width="3.5703125" style="3" bestFit="1" customWidth="1"/>
    <col min="5" max="5" width="12.85546875" style="3" customWidth="1"/>
    <col min="6" max="6" width="7.85546875" style="3" customWidth="1"/>
    <col min="7" max="7" width="19.28515625" style="5" customWidth="1"/>
    <col min="8" max="8" width="9.42578125" style="3" bestFit="1" customWidth="1"/>
    <col min="9" max="9" width="11.42578125" style="3"/>
    <col min="10" max="10" width="13.28515625" style="3" bestFit="1" customWidth="1"/>
    <col min="11" max="16384" width="11.42578125" style="3"/>
  </cols>
  <sheetData>
    <row r="1" spans="1:9" ht="30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181</v>
      </c>
      <c r="I1" s="1" t="s">
        <v>243</v>
      </c>
    </row>
    <row r="2" spans="1:9" x14ac:dyDescent="0.25">
      <c r="A2" s="3">
        <v>1401</v>
      </c>
      <c r="B2" s="3" t="s">
        <v>252</v>
      </c>
      <c r="C2" s="3">
        <v>1</v>
      </c>
      <c r="D2" s="18">
        <v>0</v>
      </c>
      <c r="E2" s="3">
        <v>12345678</v>
      </c>
      <c r="F2" s="3">
        <v>1</v>
      </c>
      <c r="G2" s="22" t="s">
        <v>39</v>
      </c>
      <c r="H2" s="5" t="s">
        <v>39</v>
      </c>
    </row>
    <row r="3" spans="1:9" x14ac:dyDescent="0.25">
      <c r="A3" s="3">
        <f t="shared" ref="A3:A32" si="0">A2+1</f>
        <v>1402</v>
      </c>
      <c r="B3" s="3" t="s">
        <v>253</v>
      </c>
      <c r="C3" s="3">
        <v>1</v>
      </c>
      <c r="D3" s="18">
        <v>0</v>
      </c>
      <c r="E3" s="3">
        <v>12345678</v>
      </c>
      <c r="F3" s="3">
        <v>1</v>
      </c>
      <c r="G3" s="5" t="s">
        <v>39</v>
      </c>
      <c r="H3" s="5" t="s">
        <v>39</v>
      </c>
    </row>
    <row r="4" spans="1:9" x14ac:dyDescent="0.25">
      <c r="A4" s="3">
        <f t="shared" si="0"/>
        <v>1403</v>
      </c>
      <c r="B4" s="3" t="s">
        <v>254</v>
      </c>
      <c r="C4" s="3">
        <v>1</v>
      </c>
      <c r="D4" s="18">
        <v>0</v>
      </c>
      <c r="E4" s="3">
        <v>12345678</v>
      </c>
      <c r="F4" s="3">
        <v>1</v>
      </c>
      <c r="G4" s="5" t="s">
        <v>39</v>
      </c>
      <c r="H4" s="5" t="s">
        <v>39</v>
      </c>
      <c r="I4" s="27"/>
    </row>
    <row r="5" spans="1:9" x14ac:dyDescent="0.25">
      <c r="A5" s="3">
        <f t="shared" si="0"/>
        <v>1404</v>
      </c>
      <c r="B5" s="3" t="s">
        <v>255</v>
      </c>
      <c r="C5" s="3">
        <v>1</v>
      </c>
      <c r="D5" s="18">
        <v>0</v>
      </c>
      <c r="E5" s="3">
        <v>12345678</v>
      </c>
      <c r="F5" s="3">
        <v>1</v>
      </c>
      <c r="G5" s="5" t="s">
        <v>39</v>
      </c>
      <c r="H5" s="5" t="s">
        <v>39</v>
      </c>
    </row>
    <row r="6" spans="1:9" x14ac:dyDescent="0.25">
      <c r="A6" s="3">
        <f t="shared" si="0"/>
        <v>1405</v>
      </c>
      <c r="B6" s="3" t="s">
        <v>256</v>
      </c>
      <c r="C6" s="3">
        <v>1</v>
      </c>
      <c r="D6" s="18">
        <v>0</v>
      </c>
      <c r="E6" s="3">
        <v>12345678</v>
      </c>
      <c r="F6" s="3">
        <v>1</v>
      </c>
      <c r="G6" s="5" t="s">
        <v>39</v>
      </c>
      <c r="H6" s="5" t="s">
        <v>39</v>
      </c>
    </row>
    <row r="7" spans="1:9" x14ac:dyDescent="0.25">
      <c r="A7" s="3">
        <f t="shared" si="0"/>
        <v>1406</v>
      </c>
      <c r="B7" s="3" t="s">
        <v>257</v>
      </c>
      <c r="C7" s="3">
        <v>1</v>
      </c>
      <c r="D7" s="18">
        <v>0</v>
      </c>
      <c r="E7" s="3">
        <v>12345678</v>
      </c>
      <c r="F7" s="3">
        <v>1</v>
      </c>
      <c r="G7" s="5" t="s">
        <v>39</v>
      </c>
      <c r="H7" s="5" t="s">
        <v>39</v>
      </c>
    </row>
    <row r="8" spans="1:9" x14ac:dyDescent="0.25">
      <c r="A8" s="3">
        <f t="shared" si="0"/>
        <v>1407</v>
      </c>
      <c r="B8" s="3" t="s">
        <v>258</v>
      </c>
      <c r="C8" s="3">
        <v>1</v>
      </c>
      <c r="D8" s="18">
        <v>0</v>
      </c>
      <c r="E8" s="3">
        <v>12345678</v>
      </c>
      <c r="F8" s="3">
        <v>1</v>
      </c>
      <c r="G8" s="5" t="s">
        <v>39</v>
      </c>
      <c r="H8" s="5" t="s">
        <v>39</v>
      </c>
    </row>
    <row r="9" spans="1:9" x14ac:dyDescent="0.25">
      <c r="A9" s="3">
        <f t="shared" si="0"/>
        <v>1408</v>
      </c>
      <c r="B9" s="3" t="s">
        <v>285</v>
      </c>
      <c r="C9" s="3">
        <v>1</v>
      </c>
      <c r="D9" s="18">
        <v>0</v>
      </c>
      <c r="E9" s="3">
        <v>12345678</v>
      </c>
      <c r="F9" s="3">
        <v>1</v>
      </c>
      <c r="G9" s="5" t="s">
        <v>39</v>
      </c>
      <c r="H9" s="5" t="s">
        <v>39</v>
      </c>
    </row>
    <row r="10" spans="1:9" x14ac:dyDescent="0.25">
      <c r="A10" s="3">
        <f t="shared" si="0"/>
        <v>1409</v>
      </c>
      <c r="B10" s="3" t="s">
        <v>259</v>
      </c>
      <c r="C10" s="3">
        <v>1</v>
      </c>
      <c r="D10" s="18">
        <v>0</v>
      </c>
      <c r="E10" s="3">
        <v>12345678</v>
      </c>
      <c r="F10" s="3">
        <v>1</v>
      </c>
      <c r="G10" s="5" t="s">
        <v>39</v>
      </c>
      <c r="H10" s="5" t="s">
        <v>39</v>
      </c>
    </row>
    <row r="11" spans="1:9" x14ac:dyDescent="0.25">
      <c r="A11" s="3">
        <f t="shared" si="0"/>
        <v>1410</v>
      </c>
      <c r="B11" s="3" t="s">
        <v>284</v>
      </c>
      <c r="C11" s="3">
        <v>1</v>
      </c>
      <c r="D11" s="18">
        <v>0</v>
      </c>
      <c r="E11" s="3">
        <v>12345678</v>
      </c>
      <c r="F11" s="3">
        <v>1</v>
      </c>
      <c r="G11" s="5" t="s">
        <v>39</v>
      </c>
      <c r="H11" s="5" t="s">
        <v>39</v>
      </c>
    </row>
    <row r="12" spans="1:9" x14ac:dyDescent="0.25">
      <c r="A12" s="3">
        <f t="shared" si="0"/>
        <v>1411</v>
      </c>
      <c r="B12" s="3" t="s">
        <v>260</v>
      </c>
      <c r="C12" s="3">
        <v>1</v>
      </c>
      <c r="D12" s="18">
        <v>0</v>
      </c>
      <c r="E12" s="3">
        <v>12345678</v>
      </c>
      <c r="F12" s="3">
        <v>1</v>
      </c>
      <c r="G12" s="5" t="s">
        <v>39</v>
      </c>
      <c r="H12" s="5" t="s">
        <v>39</v>
      </c>
    </row>
    <row r="13" spans="1:9" x14ac:dyDescent="0.25">
      <c r="A13" s="3">
        <f t="shared" si="0"/>
        <v>1412</v>
      </c>
      <c r="B13" s="3" t="s">
        <v>261</v>
      </c>
      <c r="C13" s="3">
        <v>1</v>
      </c>
      <c r="D13" s="18">
        <v>0</v>
      </c>
      <c r="E13" s="3">
        <v>12345678</v>
      </c>
      <c r="F13" s="3">
        <v>1</v>
      </c>
      <c r="G13" s="5" t="s">
        <v>39</v>
      </c>
      <c r="H13" s="5" t="s">
        <v>39</v>
      </c>
    </row>
    <row r="14" spans="1:9" x14ac:dyDescent="0.25">
      <c r="A14" s="3">
        <f t="shared" si="0"/>
        <v>1413</v>
      </c>
      <c r="B14" s="3" t="s">
        <v>262</v>
      </c>
      <c r="C14" s="3">
        <v>1</v>
      </c>
      <c r="D14" s="18">
        <v>0</v>
      </c>
      <c r="E14" s="3">
        <v>12345678</v>
      </c>
      <c r="F14" s="3">
        <v>1</v>
      </c>
      <c r="G14" s="5" t="s">
        <v>39</v>
      </c>
      <c r="H14" s="5" t="s">
        <v>39</v>
      </c>
    </row>
    <row r="15" spans="1:9" x14ac:dyDescent="0.25">
      <c r="A15" s="3">
        <f t="shared" si="0"/>
        <v>1414</v>
      </c>
      <c r="B15" s="3" t="s">
        <v>263</v>
      </c>
      <c r="C15" s="3">
        <v>1</v>
      </c>
      <c r="D15" s="18">
        <v>0</v>
      </c>
      <c r="E15" s="3">
        <v>12345678</v>
      </c>
      <c r="F15" s="3">
        <v>1</v>
      </c>
      <c r="G15" s="5" t="s">
        <v>39</v>
      </c>
      <c r="H15" s="5" t="s">
        <v>39</v>
      </c>
    </row>
    <row r="16" spans="1:9" x14ac:dyDescent="0.25">
      <c r="A16" s="3">
        <f t="shared" si="0"/>
        <v>1415</v>
      </c>
      <c r="B16" s="3" t="s">
        <v>264</v>
      </c>
      <c r="C16" s="3">
        <v>1</v>
      </c>
      <c r="D16" s="18">
        <v>0</v>
      </c>
      <c r="E16" s="3">
        <v>12345678</v>
      </c>
      <c r="F16" s="3">
        <v>1</v>
      </c>
      <c r="G16" s="5" t="s">
        <v>39</v>
      </c>
      <c r="H16" s="5" t="s">
        <v>39</v>
      </c>
    </row>
    <row r="17" spans="1:9" x14ac:dyDescent="0.25">
      <c r="A17" s="3">
        <f t="shared" si="0"/>
        <v>1416</v>
      </c>
      <c r="B17" s="3" t="s">
        <v>265</v>
      </c>
      <c r="C17" s="3">
        <v>1</v>
      </c>
      <c r="D17" s="18">
        <v>0</v>
      </c>
      <c r="E17" s="3">
        <v>12345678</v>
      </c>
      <c r="F17" s="3">
        <v>1</v>
      </c>
      <c r="G17" s="5" t="s">
        <v>39</v>
      </c>
      <c r="H17" s="5" t="s">
        <v>39</v>
      </c>
    </row>
    <row r="18" spans="1:9" x14ac:dyDescent="0.25">
      <c r="A18" s="3">
        <f t="shared" si="0"/>
        <v>1417</v>
      </c>
      <c r="B18" s="3" t="s">
        <v>266</v>
      </c>
      <c r="C18" s="3">
        <v>1</v>
      </c>
      <c r="D18" s="18">
        <v>0</v>
      </c>
      <c r="E18" s="3">
        <v>12345678</v>
      </c>
      <c r="F18" s="3">
        <v>1</v>
      </c>
      <c r="G18" s="5" t="s">
        <v>39</v>
      </c>
      <c r="H18" s="5" t="s">
        <v>39</v>
      </c>
    </row>
    <row r="19" spans="1:9" x14ac:dyDescent="0.25">
      <c r="A19" s="3">
        <f t="shared" si="0"/>
        <v>1418</v>
      </c>
      <c r="B19" s="3" t="s">
        <v>267</v>
      </c>
      <c r="C19" s="3">
        <v>1</v>
      </c>
      <c r="D19" s="18">
        <v>0</v>
      </c>
      <c r="E19" s="3">
        <v>12345678</v>
      </c>
      <c r="F19" s="3">
        <v>1</v>
      </c>
      <c r="G19" s="5" t="s">
        <v>39</v>
      </c>
      <c r="H19" s="5" t="s">
        <v>39</v>
      </c>
    </row>
    <row r="20" spans="1:9" x14ac:dyDescent="0.25">
      <c r="A20" s="3">
        <f t="shared" si="0"/>
        <v>1419</v>
      </c>
      <c r="B20" s="3" t="s">
        <v>268</v>
      </c>
      <c r="C20" s="3">
        <v>1</v>
      </c>
      <c r="D20" s="18">
        <v>0</v>
      </c>
      <c r="E20" s="3">
        <v>12345678</v>
      </c>
      <c r="F20" s="3">
        <v>1</v>
      </c>
      <c r="G20" s="5" t="s">
        <v>39</v>
      </c>
      <c r="H20" s="5" t="s">
        <v>39</v>
      </c>
    </row>
    <row r="21" spans="1:9" x14ac:dyDescent="0.25">
      <c r="A21" s="3">
        <f t="shared" si="0"/>
        <v>1420</v>
      </c>
      <c r="B21" s="3" t="s">
        <v>269</v>
      </c>
      <c r="C21" s="3">
        <v>1</v>
      </c>
      <c r="D21" s="18">
        <v>0</v>
      </c>
      <c r="E21" s="3">
        <v>12345678</v>
      </c>
      <c r="F21" s="3">
        <v>1</v>
      </c>
      <c r="G21" s="7"/>
    </row>
    <row r="22" spans="1:9" x14ac:dyDescent="0.25">
      <c r="A22" s="3">
        <f t="shared" si="0"/>
        <v>1421</v>
      </c>
      <c r="B22" s="3" t="s">
        <v>270</v>
      </c>
      <c r="C22" s="3">
        <v>1</v>
      </c>
      <c r="D22" s="18">
        <v>0</v>
      </c>
      <c r="E22" s="3">
        <v>12345678</v>
      </c>
      <c r="F22" s="3">
        <v>1</v>
      </c>
      <c r="G22" s="7"/>
    </row>
    <row r="23" spans="1:9" x14ac:dyDescent="0.25">
      <c r="A23" s="3">
        <f t="shared" si="0"/>
        <v>1422</v>
      </c>
      <c r="B23" s="3" t="s">
        <v>271</v>
      </c>
      <c r="C23" s="3">
        <v>1</v>
      </c>
      <c r="D23" s="18">
        <v>0</v>
      </c>
      <c r="E23" s="3">
        <v>12345678</v>
      </c>
      <c r="F23" s="3">
        <v>1</v>
      </c>
      <c r="G23" s="7"/>
    </row>
    <row r="24" spans="1:9" x14ac:dyDescent="0.25">
      <c r="A24" s="3">
        <f t="shared" si="0"/>
        <v>1423</v>
      </c>
      <c r="B24" s="3" t="s">
        <v>272</v>
      </c>
      <c r="C24" s="3">
        <v>1</v>
      </c>
      <c r="D24" s="18">
        <v>0</v>
      </c>
      <c r="E24" s="3">
        <v>12345678</v>
      </c>
      <c r="F24" s="3">
        <v>1</v>
      </c>
      <c r="G24" s="7"/>
    </row>
    <row r="25" spans="1:9" x14ac:dyDescent="0.25">
      <c r="A25" s="3">
        <f t="shared" si="0"/>
        <v>1424</v>
      </c>
      <c r="B25" s="3" t="s">
        <v>273</v>
      </c>
      <c r="C25" s="3">
        <v>1</v>
      </c>
      <c r="D25" s="18">
        <v>0</v>
      </c>
      <c r="E25" s="3">
        <v>12345678</v>
      </c>
      <c r="F25" s="3">
        <v>1</v>
      </c>
      <c r="G25" s="7"/>
    </row>
    <row r="26" spans="1:9" x14ac:dyDescent="0.25">
      <c r="A26" s="3">
        <f t="shared" si="0"/>
        <v>1425</v>
      </c>
      <c r="B26" s="3" t="s">
        <v>282</v>
      </c>
      <c r="C26" s="3">
        <v>1</v>
      </c>
      <c r="D26" s="18">
        <v>0</v>
      </c>
      <c r="E26" s="3">
        <v>12345678</v>
      </c>
      <c r="F26" s="3">
        <v>1</v>
      </c>
      <c r="G26" s="7"/>
    </row>
    <row r="27" spans="1:9" x14ac:dyDescent="0.25">
      <c r="A27" s="3">
        <f t="shared" si="0"/>
        <v>1426</v>
      </c>
      <c r="B27" s="3" t="s">
        <v>283</v>
      </c>
      <c r="C27" s="3">
        <v>1</v>
      </c>
      <c r="D27" s="18">
        <v>0</v>
      </c>
      <c r="E27" s="3">
        <v>12345678</v>
      </c>
      <c r="F27" s="3">
        <v>1</v>
      </c>
      <c r="G27" s="7"/>
    </row>
    <row r="28" spans="1:9" x14ac:dyDescent="0.25">
      <c r="A28" s="3">
        <f t="shared" si="0"/>
        <v>1427</v>
      </c>
      <c r="B28" s="3" t="s">
        <v>274</v>
      </c>
      <c r="C28" s="3">
        <v>1</v>
      </c>
      <c r="D28" s="18">
        <v>0</v>
      </c>
      <c r="E28" s="3">
        <v>12345678</v>
      </c>
      <c r="F28" s="3">
        <v>1</v>
      </c>
      <c r="G28" s="7"/>
    </row>
    <row r="29" spans="1:9" x14ac:dyDescent="0.25">
      <c r="A29" s="3">
        <f t="shared" si="0"/>
        <v>1428</v>
      </c>
      <c r="B29" s="6" t="s">
        <v>275</v>
      </c>
      <c r="C29" s="3">
        <v>1</v>
      </c>
      <c r="D29" s="18">
        <v>0</v>
      </c>
      <c r="E29" s="3">
        <v>12345678</v>
      </c>
      <c r="F29" s="3">
        <v>1</v>
      </c>
      <c r="G29" s="7"/>
    </row>
    <row r="30" spans="1:9" x14ac:dyDescent="0.25">
      <c r="A30" s="3">
        <f t="shared" si="0"/>
        <v>1429</v>
      </c>
      <c r="B30" s="3" t="s">
        <v>276</v>
      </c>
      <c r="C30" s="3">
        <v>1</v>
      </c>
      <c r="D30" s="18">
        <v>0</v>
      </c>
      <c r="E30" s="3">
        <v>12345678</v>
      </c>
      <c r="F30" s="3">
        <v>1</v>
      </c>
      <c r="G30" s="7"/>
    </row>
    <row r="31" spans="1:9" x14ac:dyDescent="0.25">
      <c r="A31" s="3">
        <f>A30+1</f>
        <v>1430</v>
      </c>
      <c r="B31" s="3" t="s">
        <v>277</v>
      </c>
      <c r="C31" s="3">
        <v>1</v>
      </c>
      <c r="D31" s="18">
        <v>0</v>
      </c>
      <c r="E31" s="3">
        <v>12345678</v>
      </c>
      <c r="F31" s="3">
        <v>1</v>
      </c>
      <c r="G31" s="5" t="s">
        <v>39</v>
      </c>
      <c r="H31" s="20" t="s">
        <v>39</v>
      </c>
    </row>
    <row r="32" spans="1:9" x14ac:dyDescent="0.25">
      <c r="A32" s="3">
        <f t="shared" si="0"/>
        <v>1431</v>
      </c>
      <c r="B32" s="3" t="s">
        <v>278</v>
      </c>
      <c r="C32" s="3">
        <v>1</v>
      </c>
      <c r="D32" s="18">
        <v>0</v>
      </c>
      <c r="E32" s="3">
        <v>12345678</v>
      </c>
      <c r="F32" s="3">
        <v>1</v>
      </c>
      <c r="G32" s="5" t="s">
        <v>39</v>
      </c>
      <c r="H32" s="20" t="s">
        <v>39</v>
      </c>
      <c r="I32" s="27"/>
    </row>
    <row r="33" spans="1:9" x14ac:dyDescent="0.25">
      <c r="A33" s="3">
        <f t="shared" ref="A33:A75" si="1">A32+1</f>
        <v>1432</v>
      </c>
      <c r="B33" s="3" t="s">
        <v>279</v>
      </c>
      <c r="C33" s="3">
        <v>1</v>
      </c>
      <c r="D33" s="18">
        <v>0</v>
      </c>
      <c r="E33" s="3">
        <v>12345678</v>
      </c>
      <c r="F33" s="3">
        <v>1</v>
      </c>
      <c r="G33" s="7" t="s">
        <v>355</v>
      </c>
      <c r="H33" s="6"/>
    </row>
    <row r="34" spans="1:9" x14ac:dyDescent="0.25">
      <c r="A34" s="3">
        <f t="shared" si="1"/>
        <v>1433</v>
      </c>
      <c r="B34" s="3" t="s">
        <v>280</v>
      </c>
      <c r="C34" s="3">
        <v>1</v>
      </c>
      <c r="D34" s="18">
        <v>0</v>
      </c>
      <c r="E34" s="3">
        <v>12345678</v>
      </c>
      <c r="F34" s="3">
        <v>1</v>
      </c>
      <c r="G34" s="5" t="s">
        <v>39</v>
      </c>
      <c r="H34" s="20" t="s">
        <v>39</v>
      </c>
    </row>
    <row r="35" spans="1:9" x14ac:dyDescent="0.25">
      <c r="A35" s="3">
        <f t="shared" si="1"/>
        <v>1434</v>
      </c>
      <c r="B35" s="3" t="s">
        <v>281</v>
      </c>
      <c r="C35" s="3">
        <v>1</v>
      </c>
      <c r="D35" s="18">
        <v>0</v>
      </c>
      <c r="E35" s="3">
        <v>12345678</v>
      </c>
      <c r="F35" s="3">
        <v>1</v>
      </c>
      <c r="G35" s="5" t="s">
        <v>39</v>
      </c>
      <c r="H35" s="20" t="s">
        <v>39</v>
      </c>
    </row>
    <row r="36" spans="1:9" x14ac:dyDescent="0.25">
      <c r="A36" s="3">
        <f t="shared" si="1"/>
        <v>1435</v>
      </c>
      <c r="B36" s="3" t="s">
        <v>313</v>
      </c>
      <c r="C36" s="3">
        <v>1</v>
      </c>
      <c r="D36" s="18">
        <v>0</v>
      </c>
      <c r="E36" s="3">
        <v>12345678</v>
      </c>
      <c r="F36" s="3">
        <v>1</v>
      </c>
      <c r="G36" s="5" t="s">
        <v>39</v>
      </c>
      <c r="H36" s="20" t="s">
        <v>39</v>
      </c>
      <c r="I36" s="3">
        <v>41629</v>
      </c>
    </row>
    <row r="37" spans="1:9" x14ac:dyDescent="0.25">
      <c r="A37" s="3">
        <f t="shared" si="1"/>
        <v>1436</v>
      </c>
      <c r="B37" s="3" t="s">
        <v>314</v>
      </c>
      <c r="C37" s="3">
        <v>1</v>
      </c>
      <c r="D37" s="18">
        <v>0</v>
      </c>
      <c r="E37" s="3">
        <v>12345678</v>
      </c>
      <c r="F37" s="3">
        <v>1</v>
      </c>
      <c r="G37" s="5" t="s">
        <v>39</v>
      </c>
      <c r="H37" s="20" t="s">
        <v>39</v>
      </c>
      <c r="I37" s="3">
        <v>642</v>
      </c>
    </row>
    <row r="38" spans="1:9" x14ac:dyDescent="0.25">
      <c r="A38" s="3">
        <f t="shared" si="1"/>
        <v>1437</v>
      </c>
      <c r="B38" s="3" t="s">
        <v>315</v>
      </c>
      <c r="C38" s="3">
        <v>1</v>
      </c>
      <c r="D38" s="18">
        <v>0</v>
      </c>
      <c r="E38" s="3">
        <v>12345678</v>
      </c>
      <c r="F38" s="3">
        <v>1</v>
      </c>
      <c r="G38" s="5" t="s">
        <v>39</v>
      </c>
      <c r="H38" s="20" t="s">
        <v>39</v>
      </c>
      <c r="I38" s="3">
        <v>18870</v>
      </c>
    </row>
    <row r="39" spans="1:9" x14ac:dyDescent="0.25">
      <c r="A39" s="3">
        <f t="shared" si="1"/>
        <v>1438</v>
      </c>
      <c r="B39" s="3" t="s">
        <v>316</v>
      </c>
      <c r="C39" s="3">
        <v>1</v>
      </c>
      <c r="D39" s="18">
        <v>0</v>
      </c>
      <c r="E39" s="3">
        <v>12345678</v>
      </c>
      <c r="F39" s="3">
        <v>1</v>
      </c>
      <c r="G39" s="5" t="s">
        <v>39</v>
      </c>
      <c r="H39" s="20" t="s">
        <v>39</v>
      </c>
      <c r="I39" s="3">
        <v>2271</v>
      </c>
    </row>
    <row r="40" spans="1:9" x14ac:dyDescent="0.25">
      <c r="A40" s="3">
        <f t="shared" si="1"/>
        <v>1439</v>
      </c>
      <c r="B40" s="3" t="s">
        <v>317</v>
      </c>
      <c r="C40" s="3">
        <v>1</v>
      </c>
      <c r="D40" s="18">
        <v>0</v>
      </c>
      <c r="E40" s="3">
        <v>12345678</v>
      </c>
      <c r="F40" s="3">
        <v>1</v>
      </c>
      <c r="G40" s="5" t="s">
        <v>39</v>
      </c>
      <c r="H40" s="20" t="s">
        <v>39</v>
      </c>
      <c r="I40" s="3">
        <v>20061</v>
      </c>
    </row>
    <row r="41" spans="1:9" x14ac:dyDescent="0.25">
      <c r="A41" s="3">
        <f t="shared" si="1"/>
        <v>1440</v>
      </c>
      <c r="B41" s="3" t="s">
        <v>318</v>
      </c>
      <c r="C41" s="3">
        <v>1</v>
      </c>
      <c r="D41" s="18">
        <v>0</v>
      </c>
      <c r="E41" s="3">
        <v>12345678</v>
      </c>
      <c r="F41" s="3">
        <v>1</v>
      </c>
      <c r="G41" s="5" t="s">
        <v>39</v>
      </c>
      <c r="H41" s="20" t="s">
        <v>39</v>
      </c>
      <c r="I41" s="3">
        <v>51166</v>
      </c>
    </row>
    <row r="42" spans="1:9" x14ac:dyDescent="0.25">
      <c r="A42" s="3">
        <f t="shared" si="1"/>
        <v>1441</v>
      </c>
      <c r="B42" s="3" t="s">
        <v>319</v>
      </c>
      <c r="C42" s="3">
        <v>1</v>
      </c>
      <c r="D42" s="18">
        <v>0</v>
      </c>
      <c r="E42" s="3">
        <v>12345678</v>
      </c>
      <c r="F42" s="3">
        <v>1</v>
      </c>
      <c r="G42" s="5" t="s">
        <v>39</v>
      </c>
      <c r="H42" s="20" t="s">
        <v>39</v>
      </c>
      <c r="I42" s="3">
        <v>65535</v>
      </c>
    </row>
    <row r="43" spans="1:9" x14ac:dyDescent="0.25">
      <c r="A43" s="3">
        <f t="shared" si="1"/>
        <v>1442</v>
      </c>
      <c r="B43" s="3" t="s">
        <v>320</v>
      </c>
      <c r="C43" s="3">
        <v>1</v>
      </c>
      <c r="D43" s="18">
        <v>0</v>
      </c>
      <c r="E43" s="3">
        <v>12345678</v>
      </c>
      <c r="F43" s="3">
        <v>1</v>
      </c>
      <c r="G43" s="5" t="s">
        <v>39</v>
      </c>
      <c r="H43" s="20" t="s">
        <v>39</v>
      </c>
      <c r="I43" s="3">
        <v>45423</v>
      </c>
    </row>
    <row r="44" spans="1:9" x14ac:dyDescent="0.25">
      <c r="A44" s="3">
        <f t="shared" si="1"/>
        <v>1443</v>
      </c>
      <c r="B44" s="3" t="s">
        <v>321</v>
      </c>
      <c r="C44" s="3">
        <v>1</v>
      </c>
      <c r="D44" s="18">
        <v>0</v>
      </c>
      <c r="E44" s="3">
        <v>12345678</v>
      </c>
      <c r="F44" s="3">
        <v>1</v>
      </c>
      <c r="G44" s="5" t="s">
        <v>39</v>
      </c>
      <c r="H44" s="20" t="s">
        <v>39</v>
      </c>
      <c r="I44" s="3">
        <v>36457</v>
      </c>
    </row>
    <row r="45" spans="1:9" x14ac:dyDescent="0.25">
      <c r="A45" s="3">
        <f t="shared" si="1"/>
        <v>1444</v>
      </c>
      <c r="B45" s="3" t="s">
        <v>322</v>
      </c>
      <c r="C45" s="3">
        <v>1</v>
      </c>
      <c r="D45" s="18">
        <v>0</v>
      </c>
      <c r="E45" s="3">
        <v>12345678</v>
      </c>
      <c r="F45" s="3">
        <v>1</v>
      </c>
      <c r="G45" s="5" t="s">
        <v>39</v>
      </c>
      <c r="H45" s="20" t="s">
        <v>39</v>
      </c>
      <c r="I45" s="3">
        <v>20884</v>
      </c>
    </row>
    <row r="46" spans="1:9" x14ac:dyDescent="0.25">
      <c r="A46" s="3">
        <f t="shared" si="1"/>
        <v>1445</v>
      </c>
      <c r="B46" s="3" t="s">
        <v>323</v>
      </c>
      <c r="C46" s="3">
        <v>1</v>
      </c>
      <c r="D46" s="18">
        <v>0</v>
      </c>
      <c r="E46" s="3">
        <v>12345678</v>
      </c>
      <c r="F46" s="3">
        <v>1</v>
      </c>
      <c r="G46" s="5" t="s">
        <v>39</v>
      </c>
      <c r="H46" s="20" t="s">
        <v>39</v>
      </c>
      <c r="I46" s="3">
        <v>65535</v>
      </c>
    </row>
    <row r="47" spans="1:9" x14ac:dyDescent="0.25">
      <c r="A47" s="3">
        <f>A46+1</f>
        <v>1446</v>
      </c>
      <c r="B47" s="3" t="s">
        <v>324</v>
      </c>
      <c r="C47" s="3">
        <v>1</v>
      </c>
      <c r="D47" s="18">
        <v>0</v>
      </c>
      <c r="E47" s="3">
        <v>12345678</v>
      </c>
      <c r="F47" s="3">
        <v>1</v>
      </c>
      <c r="G47" s="5" t="s">
        <v>39</v>
      </c>
      <c r="H47" s="20" t="s">
        <v>39</v>
      </c>
      <c r="I47" s="3">
        <v>40176</v>
      </c>
    </row>
    <row r="48" spans="1:9" x14ac:dyDescent="0.25">
      <c r="A48" s="3">
        <f t="shared" si="1"/>
        <v>1447</v>
      </c>
      <c r="B48" s="3" t="s">
        <v>325</v>
      </c>
      <c r="C48" s="3">
        <v>1</v>
      </c>
      <c r="D48" s="18">
        <v>0</v>
      </c>
      <c r="E48" s="3">
        <v>12345678</v>
      </c>
      <c r="F48" s="3">
        <v>1</v>
      </c>
      <c r="G48" s="5" t="s">
        <v>39</v>
      </c>
      <c r="H48" s="20" t="s">
        <v>39</v>
      </c>
      <c r="I48" s="3">
        <v>61086</v>
      </c>
    </row>
    <row r="49" spans="1:9" x14ac:dyDescent="0.25">
      <c r="A49" s="3">
        <f t="shared" si="1"/>
        <v>1448</v>
      </c>
      <c r="B49" s="3" t="s">
        <v>326</v>
      </c>
      <c r="C49" s="3">
        <v>1</v>
      </c>
      <c r="D49" s="18">
        <v>0</v>
      </c>
      <c r="E49" s="3">
        <v>12345678</v>
      </c>
      <c r="F49" s="3">
        <v>1</v>
      </c>
      <c r="G49" s="20" t="s">
        <v>39</v>
      </c>
      <c r="H49" s="20" t="s">
        <v>39</v>
      </c>
      <c r="I49" s="3">
        <v>42470</v>
      </c>
    </row>
    <row r="50" spans="1:9" x14ac:dyDescent="0.25">
      <c r="A50" s="3">
        <f t="shared" si="1"/>
        <v>1449</v>
      </c>
      <c r="B50" s="3" t="s">
        <v>327</v>
      </c>
      <c r="C50" s="3">
        <v>1</v>
      </c>
      <c r="D50" s="18">
        <v>0</v>
      </c>
      <c r="E50" s="3">
        <v>12345678</v>
      </c>
      <c r="F50" s="3">
        <v>1</v>
      </c>
      <c r="G50" s="7" t="s">
        <v>356</v>
      </c>
      <c r="I50" s="3">
        <v>5607</v>
      </c>
    </row>
    <row r="51" spans="1:9" x14ac:dyDescent="0.25">
      <c r="A51" s="3">
        <f t="shared" si="1"/>
        <v>1450</v>
      </c>
      <c r="B51" s="3" t="s">
        <v>328</v>
      </c>
      <c r="C51" s="3">
        <v>1</v>
      </c>
      <c r="D51" s="18">
        <v>0</v>
      </c>
      <c r="E51" s="3">
        <v>12345678</v>
      </c>
      <c r="F51" s="3">
        <v>1</v>
      </c>
      <c r="G51" s="20" t="s">
        <v>39</v>
      </c>
      <c r="H51" s="20" t="s">
        <v>39</v>
      </c>
      <c r="I51" s="3">
        <v>20805</v>
      </c>
    </row>
    <row r="52" spans="1:9" x14ac:dyDescent="0.25">
      <c r="A52" s="3">
        <f t="shared" si="1"/>
        <v>1451</v>
      </c>
      <c r="B52" s="3" t="s">
        <v>329</v>
      </c>
      <c r="C52" s="3">
        <v>1</v>
      </c>
      <c r="D52" s="18">
        <v>0</v>
      </c>
      <c r="E52" s="3">
        <v>12345678</v>
      </c>
      <c r="F52" s="3">
        <v>1</v>
      </c>
      <c r="G52" s="20" t="s">
        <v>39</v>
      </c>
      <c r="H52" s="20" t="s">
        <v>39</v>
      </c>
      <c r="I52" s="3">
        <v>49949</v>
      </c>
    </row>
    <row r="53" spans="1:9" x14ac:dyDescent="0.25">
      <c r="A53" s="3">
        <f t="shared" si="1"/>
        <v>1452</v>
      </c>
      <c r="B53" s="3" t="s">
        <v>330</v>
      </c>
      <c r="C53" s="3">
        <v>1</v>
      </c>
      <c r="D53" s="18">
        <v>0</v>
      </c>
      <c r="E53" s="3">
        <v>12345678</v>
      </c>
      <c r="F53" s="3">
        <v>1</v>
      </c>
      <c r="G53" s="20" t="s">
        <v>39</v>
      </c>
      <c r="H53" s="3" t="s">
        <v>39</v>
      </c>
      <c r="I53" s="3">
        <v>1408</v>
      </c>
    </row>
    <row r="54" spans="1:9" x14ac:dyDescent="0.25">
      <c r="A54" s="3">
        <f t="shared" si="1"/>
        <v>1453</v>
      </c>
      <c r="B54" s="3" t="s">
        <v>331</v>
      </c>
      <c r="C54" s="3">
        <v>1</v>
      </c>
      <c r="D54" s="18">
        <v>0</v>
      </c>
      <c r="E54" s="3">
        <v>12345678</v>
      </c>
      <c r="F54" s="3">
        <v>1</v>
      </c>
      <c r="G54" s="20" t="s">
        <v>39</v>
      </c>
      <c r="H54" s="3" t="s">
        <v>39</v>
      </c>
      <c r="I54" s="3">
        <v>65535</v>
      </c>
    </row>
    <row r="55" spans="1:9" x14ac:dyDescent="0.25">
      <c r="A55" s="3">
        <f t="shared" si="1"/>
        <v>1454</v>
      </c>
      <c r="B55" s="3" t="s">
        <v>332</v>
      </c>
      <c r="C55" s="3">
        <v>1</v>
      </c>
      <c r="D55" s="18">
        <v>0</v>
      </c>
      <c r="E55" s="3">
        <v>12345678</v>
      </c>
      <c r="F55" s="3">
        <v>1</v>
      </c>
      <c r="G55" s="20" t="s">
        <v>39</v>
      </c>
      <c r="H55" s="3" t="s">
        <v>39</v>
      </c>
      <c r="I55" s="3">
        <v>46058</v>
      </c>
    </row>
    <row r="56" spans="1:9" x14ac:dyDescent="0.25">
      <c r="A56" s="3">
        <f t="shared" si="1"/>
        <v>1455</v>
      </c>
      <c r="B56" s="3" t="s">
        <v>333</v>
      </c>
      <c r="C56" s="3">
        <v>1</v>
      </c>
      <c r="D56" s="18">
        <v>0</v>
      </c>
      <c r="E56" s="3">
        <v>12345678</v>
      </c>
      <c r="F56" s="3">
        <v>1</v>
      </c>
      <c r="G56" s="20" t="s">
        <v>39</v>
      </c>
      <c r="H56" s="3" t="s">
        <v>39</v>
      </c>
      <c r="I56" s="3">
        <v>65535</v>
      </c>
    </row>
    <row r="57" spans="1:9" x14ac:dyDescent="0.25">
      <c r="A57" s="3">
        <f t="shared" si="1"/>
        <v>1456</v>
      </c>
      <c r="B57" s="3" t="s">
        <v>334</v>
      </c>
      <c r="C57" s="3">
        <v>1</v>
      </c>
      <c r="D57" s="18">
        <v>0</v>
      </c>
      <c r="E57" s="3">
        <v>12345678</v>
      </c>
      <c r="F57" s="3">
        <v>1</v>
      </c>
      <c r="G57" s="20" t="s">
        <v>39</v>
      </c>
      <c r="H57" s="3" t="s">
        <v>39</v>
      </c>
      <c r="I57" s="3">
        <v>1776</v>
      </c>
    </row>
    <row r="58" spans="1:9" x14ac:dyDescent="0.25">
      <c r="A58" s="3">
        <f t="shared" si="1"/>
        <v>1457</v>
      </c>
      <c r="B58" s="3" t="s">
        <v>335</v>
      </c>
      <c r="C58" s="3">
        <v>1</v>
      </c>
      <c r="D58" s="18">
        <v>0</v>
      </c>
      <c r="E58" s="3">
        <v>12345678</v>
      </c>
      <c r="F58" s="3">
        <v>1</v>
      </c>
      <c r="G58" s="20" t="s">
        <v>39</v>
      </c>
      <c r="H58" s="3" t="s">
        <v>39</v>
      </c>
      <c r="I58" s="3">
        <v>62783</v>
      </c>
    </row>
    <row r="59" spans="1:9" x14ac:dyDescent="0.25">
      <c r="A59" s="3">
        <f t="shared" si="1"/>
        <v>1458</v>
      </c>
      <c r="B59" s="3" t="s">
        <v>336</v>
      </c>
      <c r="C59" s="3">
        <v>1</v>
      </c>
      <c r="D59" s="18">
        <v>0</v>
      </c>
      <c r="E59" s="3">
        <v>12345678</v>
      </c>
      <c r="F59" s="3">
        <v>1</v>
      </c>
      <c r="G59" s="20" t="s">
        <v>39</v>
      </c>
      <c r="H59" s="3" t="s">
        <v>39</v>
      </c>
      <c r="I59" s="3">
        <v>63077</v>
      </c>
    </row>
    <row r="60" spans="1:9" x14ac:dyDescent="0.25">
      <c r="A60" s="3">
        <f t="shared" si="1"/>
        <v>1459</v>
      </c>
      <c r="B60" s="3" t="s">
        <v>337</v>
      </c>
      <c r="C60" s="3">
        <v>1</v>
      </c>
      <c r="D60" s="18">
        <v>0</v>
      </c>
      <c r="E60" s="3">
        <v>12345678</v>
      </c>
      <c r="F60" s="3">
        <v>1</v>
      </c>
      <c r="G60" s="7" t="s">
        <v>356</v>
      </c>
      <c r="I60" s="3">
        <v>23640</v>
      </c>
    </row>
    <row r="61" spans="1:9" x14ac:dyDescent="0.25">
      <c r="A61" s="3">
        <f t="shared" si="1"/>
        <v>1460</v>
      </c>
      <c r="B61" s="3" t="s">
        <v>338</v>
      </c>
      <c r="C61" s="3">
        <v>1</v>
      </c>
      <c r="D61" s="18">
        <v>0</v>
      </c>
      <c r="E61" s="3">
        <v>12345678</v>
      </c>
      <c r="F61" s="3">
        <v>1</v>
      </c>
      <c r="G61" s="7" t="s">
        <v>356</v>
      </c>
      <c r="I61" s="3">
        <v>41680</v>
      </c>
    </row>
    <row r="62" spans="1:9" x14ac:dyDescent="0.25">
      <c r="A62" s="3">
        <f t="shared" si="1"/>
        <v>1461</v>
      </c>
      <c r="B62" s="3" t="s">
        <v>339</v>
      </c>
      <c r="C62" s="3">
        <v>1</v>
      </c>
      <c r="D62" s="18">
        <v>0</v>
      </c>
      <c r="E62" s="3">
        <v>12345678</v>
      </c>
      <c r="F62" s="3">
        <v>1</v>
      </c>
      <c r="G62" s="20" t="s">
        <v>39</v>
      </c>
      <c r="H62" s="3" t="s">
        <v>39</v>
      </c>
      <c r="I62" s="3">
        <v>43423</v>
      </c>
    </row>
    <row r="63" spans="1:9" x14ac:dyDescent="0.25">
      <c r="A63" s="3">
        <f t="shared" si="1"/>
        <v>1462</v>
      </c>
      <c r="B63" s="3" t="s">
        <v>340</v>
      </c>
      <c r="C63" s="3">
        <v>1</v>
      </c>
      <c r="D63" s="18">
        <v>0</v>
      </c>
      <c r="E63" s="3">
        <v>12345678</v>
      </c>
      <c r="F63" s="3">
        <v>1</v>
      </c>
      <c r="G63" s="7" t="s">
        <v>356</v>
      </c>
      <c r="I63" s="3">
        <v>65535</v>
      </c>
    </row>
    <row r="64" spans="1:9" x14ac:dyDescent="0.25">
      <c r="A64" s="3">
        <f t="shared" si="1"/>
        <v>1463</v>
      </c>
      <c r="B64" s="3" t="s">
        <v>341</v>
      </c>
      <c r="C64" s="3">
        <v>1</v>
      </c>
      <c r="D64" s="18">
        <v>0</v>
      </c>
      <c r="E64" s="3">
        <v>12345678</v>
      </c>
      <c r="F64" s="3">
        <v>1</v>
      </c>
      <c r="G64" s="20" t="s">
        <v>39</v>
      </c>
      <c r="H64" s="3" t="s">
        <v>39</v>
      </c>
      <c r="I64" s="3">
        <v>61767</v>
      </c>
    </row>
    <row r="65" spans="1:9" x14ac:dyDescent="0.25">
      <c r="A65" s="3">
        <f t="shared" si="1"/>
        <v>1464</v>
      </c>
      <c r="B65" s="3" t="s">
        <v>342</v>
      </c>
      <c r="C65" s="3">
        <v>1</v>
      </c>
      <c r="D65" s="18">
        <v>0</v>
      </c>
      <c r="E65" s="3">
        <v>12345678</v>
      </c>
      <c r="F65" s="3">
        <v>1</v>
      </c>
      <c r="G65" s="20" t="s">
        <v>39</v>
      </c>
      <c r="H65" s="3" t="s">
        <v>39</v>
      </c>
      <c r="I65" s="3">
        <v>65535</v>
      </c>
    </row>
    <row r="66" spans="1:9" x14ac:dyDescent="0.25">
      <c r="A66" s="3">
        <f t="shared" si="1"/>
        <v>1465</v>
      </c>
      <c r="B66" s="3" t="s">
        <v>343</v>
      </c>
      <c r="C66" s="3">
        <v>1</v>
      </c>
      <c r="D66" s="18">
        <v>0</v>
      </c>
      <c r="E66" s="3">
        <v>12345678</v>
      </c>
      <c r="F66" s="3">
        <v>1</v>
      </c>
      <c r="G66" s="20" t="s">
        <v>39</v>
      </c>
      <c r="H66" s="3" t="s">
        <v>39</v>
      </c>
      <c r="I66" s="3">
        <v>65317</v>
      </c>
    </row>
    <row r="67" spans="1:9" x14ac:dyDescent="0.25">
      <c r="A67" s="3">
        <f t="shared" si="1"/>
        <v>1466</v>
      </c>
      <c r="B67" s="3" t="s">
        <v>344</v>
      </c>
      <c r="C67" s="3">
        <v>1</v>
      </c>
      <c r="D67" s="18">
        <v>0</v>
      </c>
      <c r="E67" s="3">
        <v>12345678</v>
      </c>
      <c r="F67" s="3">
        <v>1</v>
      </c>
      <c r="G67" s="7" t="s">
        <v>356</v>
      </c>
      <c r="I67" s="3">
        <v>60407</v>
      </c>
    </row>
    <row r="68" spans="1:9" x14ac:dyDescent="0.25">
      <c r="A68" s="3">
        <f t="shared" si="1"/>
        <v>1467</v>
      </c>
      <c r="B68" s="3" t="s">
        <v>345</v>
      </c>
      <c r="C68" s="3">
        <v>1</v>
      </c>
      <c r="D68" s="18">
        <v>0</v>
      </c>
      <c r="E68" s="3">
        <v>12345678</v>
      </c>
      <c r="F68" s="3">
        <v>1</v>
      </c>
      <c r="G68" s="20" t="s">
        <v>39</v>
      </c>
      <c r="H68" s="3" t="s">
        <v>39</v>
      </c>
      <c r="I68" s="3">
        <v>25719</v>
      </c>
    </row>
    <row r="69" spans="1:9" x14ac:dyDescent="0.25">
      <c r="A69" s="3">
        <f t="shared" si="1"/>
        <v>1468</v>
      </c>
      <c r="B69" s="3" t="s">
        <v>346</v>
      </c>
      <c r="C69" s="3">
        <v>1</v>
      </c>
      <c r="D69" s="18">
        <v>0</v>
      </c>
      <c r="E69" s="3">
        <v>12345678</v>
      </c>
      <c r="F69" s="3">
        <v>1</v>
      </c>
      <c r="G69" s="7" t="s">
        <v>356</v>
      </c>
      <c r="I69" s="3">
        <v>54448</v>
      </c>
    </row>
    <row r="70" spans="1:9" x14ac:dyDescent="0.25">
      <c r="A70" s="3">
        <f t="shared" si="1"/>
        <v>1469</v>
      </c>
      <c r="B70" s="3" t="s">
        <v>347</v>
      </c>
      <c r="C70" s="3">
        <v>1</v>
      </c>
      <c r="D70" s="18">
        <v>0</v>
      </c>
      <c r="E70" s="3">
        <v>12345678</v>
      </c>
      <c r="F70" s="3">
        <v>1</v>
      </c>
      <c r="G70" s="20" t="s">
        <v>39</v>
      </c>
      <c r="H70" s="3" t="s">
        <v>39</v>
      </c>
      <c r="I70" s="3">
        <v>1400</v>
      </c>
    </row>
    <row r="71" spans="1:9" x14ac:dyDescent="0.25">
      <c r="A71" s="3">
        <f t="shared" si="1"/>
        <v>1470</v>
      </c>
      <c r="B71" s="3" t="s">
        <v>348</v>
      </c>
      <c r="C71" s="3">
        <v>1</v>
      </c>
      <c r="D71" s="18">
        <v>0</v>
      </c>
      <c r="E71" s="3">
        <v>12345678</v>
      </c>
      <c r="F71" s="3">
        <v>1</v>
      </c>
      <c r="G71" s="20" t="s">
        <v>39</v>
      </c>
      <c r="H71" s="3" t="s">
        <v>39</v>
      </c>
      <c r="I71" s="3">
        <v>29305</v>
      </c>
    </row>
    <row r="72" spans="1:9" x14ac:dyDescent="0.25">
      <c r="A72" s="3">
        <f t="shared" si="1"/>
        <v>1471</v>
      </c>
      <c r="B72" s="3" t="s">
        <v>349</v>
      </c>
      <c r="C72" s="3">
        <v>1</v>
      </c>
      <c r="D72" s="18">
        <v>0</v>
      </c>
      <c r="E72" s="3">
        <v>12345678</v>
      </c>
      <c r="F72" s="3">
        <v>1</v>
      </c>
      <c r="G72" s="20" t="s">
        <v>39</v>
      </c>
      <c r="H72" s="3" t="s">
        <v>39</v>
      </c>
      <c r="I72" s="3">
        <v>46351</v>
      </c>
    </row>
    <row r="73" spans="1:9" x14ac:dyDescent="0.25">
      <c r="A73" s="3">
        <f t="shared" si="1"/>
        <v>1472</v>
      </c>
      <c r="B73" s="3" t="s">
        <v>350</v>
      </c>
      <c r="C73" s="3">
        <v>1</v>
      </c>
      <c r="D73" s="18">
        <v>0</v>
      </c>
      <c r="E73" s="3">
        <v>12345678</v>
      </c>
      <c r="F73" s="3">
        <v>1</v>
      </c>
      <c r="G73" s="20" t="s">
        <v>39</v>
      </c>
      <c r="H73" s="3" t="s">
        <v>39</v>
      </c>
      <c r="I73" s="3">
        <v>57337</v>
      </c>
    </row>
    <row r="74" spans="1:9" x14ac:dyDescent="0.25">
      <c r="A74" s="3">
        <f t="shared" si="1"/>
        <v>1473</v>
      </c>
      <c r="B74" s="3" t="s">
        <v>351</v>
      </c>
      <c r="C74" s="3">
        <v>1</v>
      </c>
      <c r="D74" s="18">
        <v>0</v>
      </c>
      <c r="E74" s="3">
        <v>12345678</v>
      </c>
      <c r="F74" s="3">
        <v>1</v>
      </c>
      <c r="G74" s="20" t="s">
        <v>39</v>
      </c>
      <c r="H74" s="3" t="s">
        <v>39</v>
      </c>
      <c r="I74" s="3">
        <v>39143</v>
      </c>
    </row>
    <row r="75" spans="1:9" x14ac:dyDescent="0.25">
      <c r="A75" s="3">
        <f t="shared" si="1"/>
        <v>1474</v>
      </c>
      <c r="B75" s="3" t="s">
        <v>352</v>
      </c>
      <c r="C75" s="3">
        <v>1</v>
      </c>
      <c r="D75" s="18">
        <v>0</v>
      </c>
      <c r="E75" s="3">
        <v>12345678</v>
      </c>
      <c r="F75" s="3">
        <v>1</v>
      </c>
      <c r="G75" s="20" t="s">
        <v>39</v>
      </c>
      <c r="H75" s="3" t="s">
        <v>39</v>
      </c>
      <c r="I75" s="3">
        <v>63024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G13" sqref="G13"/>
    </sheetView>
  </sheetViews>
  <sheetFormatPr baseColWidth="10" defaultColWidth="11.42578125" defaultRowHeight="15" x14ac:dyDescent="0.25"/>
  <cols>
    <col min="1" max="1" width="8.140625" style="3" customWidth="1"/>
    <col min="2" max="2" width="36" style="3" bestFit="1" customWidth="1"/>
    <col min="3" max="3" width="5.7109375" style="3" customWidth="1"/>
    <col min="4" max="4" width="3.5703125" style="3" bestFit="1" customWidth="1"/>
    <col min="5" max="5" width="12.85546875" style="3" customWidth="1"/>
    <col min="6" max="6" width="7.85546875" style="3" customWidth="1"/>
    <col min="7" max="7" width="19.28515625" style="5" customWidth="1"/>
    <col min="8" max="8" width="9.42578125" style="3" bestFit="1" customWidth="1"/>
    <col min="9" max="9" width="11.42578125" style="3"/>
    <col min="10" max="10" width="13.28515625" style="3" bestFit="1" customWidth="1"/>
    <col min="11" max="16384" width="11.42578125" style="3"/>
  </cols>
  <sheetData>
    <row r="1" spans="1:9" ht="30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181</v>
      </c>
      <c r="I1" s="1" t="s">
        <v>243</v>
      </c>
    </row>
    <row r="2" spans="1:9" x14ac:dyDescent="0.25">
      <c r="A2" s="3">
        <v>1501</v>
      </c>
      <c r="B2" s="3" t="s">
        <v>303</v>
      </c>
      <c r="C2" s="3">
        <v>1</v>
      </c>
      <c r="D2" s="18">
        <v>0</v>
      </c>
      <c r="E2" s="3">
        <v>12345678</v>
      </c>
      <c r="F2" s="3">
        <v>1</v>
      </c>
      <c r="G2" s="22" t="s">
        <v>39</v>
      </c>
      <c r="H2" s="20" t="s">
        <v>39</v>
      </c>
      <c r="I2" s="3">
        <v>10103</v>
      </c>
    </row>
    <row r="3" spans="1:9" x14ac:dyDescent="0.25">
      <c r="A3" s="3">
        <f>A2+1</f>
        <v>1502</v>
      </c>
      <c r="B3" s="3" t="s">
        <v>304</v>
      </c>
      <c r="C3" s="3">
        <v>1</v>
      </c>
      <c r="D3" s="18">
        <v>0</v>
      </c>
      <c r="E3" s="3">
        <v>12345678</v>
      </c>
      <c r="F3" s="3">
        <v>1</v>
      </c>
      <c r="G3" s="22" t="s">
        <v>39</v>
      </c>
      <c r="H3" s="20" t="s">
        <v>39</v>
      </c>
      <c r="I3" s="3">
        <v>45524</v>
      </c>
    </row>
    <row r="4" spans="1:9" x14ac:dyDescent="0.25">
      <c r="A4" s="3">
        <f>A3+1</f>
        <v>1503</v>
      </c>
      <c r="B4" s="3" t="s">
        <v>305</v>
      </c>
      <c r="C4" s="3">
        <v>1</v>
      </c>
      <c r="D4" s="18">
        <v>0</v>
      </c>
      <c r="E4" s="3">
        <v>12345678</v>
      </c>
      <c r="F4" s="3">
        <v>1</v>
      </c>
      <c r="G4" s="22" t="s">
        <v>39</v>
      </c>
      <c r="H4" s="20" t="s">
        <v>39</v>
      </c>
      <c r="I4" s="3">
        <v>61003</v>
      </c>
    </row>
    <row r="5" spans="1:9" x14ac:dyDescent="0.25">
      <c r="A5" s="3">
        <f t="shared" ref="A5:A7" si="0">A4+1</f>
        <v>1504</v>
      </c>
      <c r="B5" s="3" t="s">
        <v>306</v>
      </c>
      <c r="C5" s="3">
        <v>1</v>
      </c>
      <c r="D5" s="18">
        <v>0</v>
      </c>
      <c r="E5" s="3">
        <v>12345678</v>
      </c>
      <c r="F5" s="3">
        <v>1</v>
      </c>
      <c r="G5" s="22" t="s">
        <v>39</v>
      </c>
      <c r="H5" s="20" t="s">
        <v>39</v>
      </c>
      <c r="I5" s="3">
        <v>77665</v>
      </c>
    </row>
    <row r="6" spans="1:9" x14ac:dyDescent="0.25">
      <c r="A6" s="3">
        <f t="shared" si="0"/>
        <v>1505</v>
      </c>
      <c r="B6" s="3" t="s">
        <v>307</v>
      </c>
      <c r="C6" s="3">
        <v>1</v>
      </c>
      <c r="D6" s="18">
        <v>0</v>
      </c>
      <c r="E6" s="3">
        <v>12345678</v>
      </c>
      <c r="F6" s="3">
        <v>1</v>
      </c>
      <c r="G6" s="22" t="s">
        <v>39</v>
      </c>
      <c r="H6" s="20" t="s">
        <v>39</v>
      </c>
      <c r="I6" s="3">
        <v>76295</v>
      </c>
    </row>
    <row r="7" spans="1:9" x14ac:dyDescent="0.25">
      <c r="A7" s="3">
        <f t="shared" si="0"/>
        <v>1506</v>
      </c>
      <c r="B7" s="3" t="s">
        <v>302</v>
      </c>
      <c r="C7" s="3">
        <v>1</v>
      </c>
      <c r="D7" s="18">
        <v>0</v>
      </c>
      <c r="E7" s="3">
        <v>12345678</v>
      </c>
      <c r="F7" s="3">
        <v>1</v>
      </c>
      <c r="G7" s="22" t="s">
        <v>39</v>
      </c>
      <c r="H7" s="20" t="s">
        <v>39</v>
      </c>
      <c r="I7" s="3">
        <v>2825</v>
      </c>
    </row>
    <row r="8" spans="1:9" x14ac:dyDescent="0.25">
      <c r="D8" s="18"/>
      <c r="H8" s="5"/>
    </row>
    <row r="9" spans="1:9" x14ac:dyDescent="0.25">
      <c r="D9" s="18"/>
    </row>
    <row r="10" spans="1:9" x14ac:dyDescent="0.25">
      <c r="D10" s="18"/>
    </row>
    <row r="11" spans="1:9" x14ac:dyDescent="0.25">
      <c r="D11" s="18"/>
    </row>
    <row r="12" spans="1:9" x14ac:dyDescent="0.25">
      <c r="D12" s="18"/>
    </row>
    <row r="13" spans="1:9" x14ac:dyDescent="0.25">
      <c r="D13" s="18"/>
    </row>
    <row r="14" spans="1:9" x14ac:dyDescent="0.25">
      <c r="D14" s="18"/>
    </row>
    <row r="15" spans="1:9" x14ac:dyDescent="0.25">
      <c r="D15" s="18"/>
    </row>
    <row r="16" spans="1:9" x14ac:dyDescent="0.25">
      <c r="D16" s="18"/>
    </row>
    <row r="17" spans="2:4" x14ac:dyDescent="0.25">
      <c r="D17" s="18"/>
    </row>
    <row r="18" spans="2:4" x14ac:dyDescent="0.25">
      <c r="D18" s="18"/>
    </row>
    <row r="19" spans="2:4" x14ac:dyDescent="0.25">
      <c r="D19" s="18"/>
    </row>
    <row r="20" spans="2:4" x14ac:dyDescent="0.25">
      <c r="D20" s="18"/>
    </row>
    <row r="21" spans="2:4" x14ac:dyDescent="0.25">
      <c r="D21" s="18"/>
    </row>
    <row r="22" spans="2:4" x14ac:dyDescent="0.25">
      <c r="D22" s="18"/>
    </row>
    <row r="23" spans="2:4" x14ac:dyDescent="0.25">
      <c r="D23" s="18"/>
    </row>
    <row r="24" spans="2:4" x14ac:dyDescent="0.25">
      <c r="D24" s="18"/>
    </row>
    <row r="25" spans="2:4" x14ac:dyDescent="0.25">
      <c r="D25" s="18"/>
    </row>
    <row r="26" spans="2:4" x14ac:dyDescent="0.25">
      <c r="D26" s="18"/>
    </row>
    <row r="27" spans="2:4" x14ac:dyDescent="0.25">
      <c r="D27" s="18"/>
    </row>
    <row r="28" spans="2:4" x14ac:dyDescent="0.25">
      <c r="D28" s="18"/>
    </row>
    <row r="29" spans="2:4" x14ac:dyDescent="0.25">
      <c r="B29" s="6"/>
      <c r="D29" s="18"/>
    </row>
    <row r="30" spans="2:4" x14ac:dyDescent="0.25">
      <c r="D30" s="18"/>
    </row>
    <row r="31" spans="2:4" x14ac:dyDescent="0.25">
      <c r="D31" s="18"/>
    </row>
    <row r="32" spans="2:4" x14ac:dyDescent="0.25">
      <c r="D32" s="18"/>
    </row>
    <row r="33" spans="4:4" x14ac:dyDescent="0.25">
      <c r="D33" s="18"/>
    </row>
    <row r="34" spans="4:4" x14ac:dyDescent="0.25">
      <c r="D34" s="18"/>
    </row>
    <row r="35" spans="4:4" x14ac:dyDescent="0.25">
      <c r="D35" s="18"/>
    </row>
    <row r="36" spans="4:4" x14ac:dyDescent="0.25">
      <c r="D36" s="18"/>
    </row>
    <row r="37" spans="4:4" x14ac:dyDescent="0.25">
      <c r="D37" s="18"/>
    </row>
    <row r="38" spans="4:4" x14ac:dyDescent="0.25">
      <c r="D38" s="18"/>
    </row>
    <row r="39" spans="4:4" x14ac:dyDescent="0.25">
      <c r="D39" s="18"/>
    </row>
    <row r="40" spans="4:4" x14ac:dyDescent="0.25">
      <c r="D40" s="18"/>
    </row>
    <row r="41" spans="4:4" x14ac:dyDescent="0.25">
      <c r="D41" s="18"/>
    </row>
    <row r="42" spans="4:4" x14ac:dyDescent="0.25">
      <c r="D42" s="18"/>
    </row>
    <row r="43" spans="4:4" x14ac:dyDescent="0.25">
      <c r="D43" s="18"/>
    </row>
    <row r="44" spans="4:4" x14ac:dyDescent="0.25">
      <c r="D44" s="1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I15" sqref="I15"/>
    </sheetView>
  </sheetViews>
  <sheetFormatPr baseColWidth="10" defaultColWidth="11.42578125" defaultRowHeight="15" x14ac:dyDescent="0.25"/>
  <cols>
    <col min="1" max="1" width="8.140625" style="3" customWidth="1"/>
    <col min="2" max="2" width="36" style="3" bestFit="1" customWidth="1"/>
    <col min="3" max="3" width="5.7109375" style="3" customWidth="1"/>
    <col min="4" max="4" width="3.5703125" style="3" bestFit="1" customWidth="1"/>
    <col min="5" max="5" width="12.85546875" style="3" customWidth="1"/>
    <col min="6" max="6" width="7.85546875" style="3" customWidth="1"/>
    <col min="7" max="7" width="19.28515625" style="5" customWidth="1"/>
    <col min="8" max="8" width="9.42578125" style="3" bestFit="1" customWidth="1"/>
    <col min="9" max="9" width="13.28515625" style="3" bestFit="1" customWidth="1"/>
    <col min="10" max="16384" width="11.42578125" style="3"/>
  </cols>
  <sheetData>
    <row r="1" spans="1:8" ht="30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181</v>
      </c>
    </row>
    <row r="2" spans="1:8" x14ac:dyDescent="0.25">
      <c r="A2" s="3">
        <v>1601</v>
      </c>
      <c r="B2" s="3" t="s">
        <v>309</v>
      </c>
      <c r="C2" s="3">
        <v>1</v>
      </c>
      <c r="D2" s="18">
        <v>0</v>
      </c>
      <c r="E2" s="3">
        <v>12345678</v>
      </c>
      <c r="F2" s="3">
        <v>1</v>
      </c>
      <c r="G2" s="20" t="s">
        <v>39</v>
      </c>
      <c r="H2" s="20" t="s">
        <v>39</v>
      </c>
    </row>
    <row r="3" spans="1:8" x14ac:dyDescent="0.25">
      <c r="A3" s="3">
        <f>A2+1</f>
        <v>1602</v>
      </c>
      <c r="B3" s="3" t="s">
        <v>310</v>
      </c>
      <c r="C3" s="3">
        <v>1</v>
      </c>
      <c r="D3" s="18">
        <v>0</v>
      </c>
      <c r="E3" s="3">
        <v>12345678</v>
      </c>
      <c r="F3" s="3">
        <v>1</v>
      </c>
      <c r="G3" s="20" t="s">
        <v>39</v>
      </c>
      <c r="H3" s="20" t="s">
        <v>39</v>
      </c>
    </row>
    <row r="4" spans="1:8" x14ac:dyDescent="0.25">
      <c r="A4" s="3">
        <f>A3+1</f>
        <v>1603</v>
      </c>
      <c r="B4" s="3" t="s">
        <v>311</v>
      </c>
      <c r="C4" s="3">
        <v>1</v>
      </c>
      <c r="D4" s="18">
        <v>0</v>
      </c>
      <c r="E4" s="3">
        <v>12345678</v>
      </c>
      <c r="F4" s="3">
        <v>1</v>
      </c>
      <c r="G4" s="20" t="s">
        <v>39</v>
      </c>
      <c r="H4" s="20" t="s">
        <v>39</v>
      </c>
    </row>
    <row r="5" spans="1:8" x14ac:dyDescent="0.25">
      <c r="A5" s="3">
        <f t="shared" ref="A5:A25" si="0">A4+1</f>
        <v>1604</v>
      </c>
      <c r="B5" s="3" t="s">
        <v>312</v>
      </c>
      <c r="C5" s="3">
        <v>1</v>
      </c>
      <c r="D5" s="18">
        <v>0</v>
      </c>
      <c r="E5" s="3">
        <v>12345678</v>
      </c>
      <c r="F5" s="3">
        <v>1</v>
      </c>
      <c r="G5" s="20" t="s">
        <v>39</v>
      </c>
      <c r="H5" s="20" t="s">
        <v>39</v>
      </c>
    </row>
    <row r="6" spans="1:8" x14ac:dyDescent="0.25">
      <c r="A6" s="3">
        <f>A5+1</f>
        <v>1605</v>
      </c>
      <c r="B6" s="3" t="s">
        <v>353</v>
      </c>
      <c r="C6" s="3">
        <v>1</v>
      </c>
      <c r="D6" s="18">
        <v>0</v>
      </c>
      <c r="E6" s="3">
        <v>12345678</v>
      </c>
      <c r="F6" s="3">
        <v>1</v>
      </c>
      <c r="G6" s="20" t="s">
        <v>39</v>
      </c>
      <c r="H6" s="20" t="s">
        <v>39</v>
      </c>
    </row>
    <row r="7" spans="1:8" x14ac:dyDescent="0.25">
      <c r="A7" s="3">
        <f t="shared" si="0"/>
        <v>1606</v>
      </c>
      <c r="B7" s="3" t="s">
        <v>354</v>
      </c>
      <c r="C7" s="3">
        <v>1</v>
      </c>
      <c r="D7" s="18">
        <v>0</v>
      </c>
      <c r="E7" s="3">
        <v>12345678</v>
      </c>
      <c r="F7" s="3">
        <v>1</v>
      </c>
      <c r="G7" s="20" t="s">
        <v>39</v>
      </c>
      <c r="H7" s="20" t="s">
        <v>39</v>
      </c>
    </row>
    <row r="8" spans="1:8" x14ac:dyDescent="0.25">
      <c r="A8" s="3">
        <f t="shared" si="0"/>
        <v>1607</v>
      </c>
      <c r="B8" s="3" t="s">
        <v>369</v>
      </c>
      <c r="C8" s="3">
        <v>1</v>
      </c>
      <c r="D8" s="18">
        <v>0</v>
      </c>
      <c r="E8" s="3">
        <v>12345678</v>
      </c>
      <c r="F8" s="3">
        <v>1</v>
      </c>
      <c r="G8" s="5" t="s">
        <v>39</v>
      </c>
      <c r="H8" s="20" t="s">
        <v>39</v>
      </c>
    </row>
    <row r="9" spans="1:8" x14ac:dyDescent="0.25">
      <c r="A9" s="3">
        <f t="shared" si="0"/>
        <v>1608</v>
      </c>
      <c r="B9" s="3" t="s">
        <v>370</v>
      </c>
      <c r="C9" s="3">
        <v>1</v>
      </c>
      <c r="D9" s="18">
        <v>0</v>
      </c>
      <c r="E9" s="3">
        <v>12345678</v>
      </c>
      <c r="F9" s="3">
        <v>1</v>
      </c>
      <c r="G9" s="5" t="s">
        <v>39</v>
      </c>
      <c r="H9" s="20" t="s">
        <v>39</v>
      </c>
    </row>
    <row r="10" spans="1:8" x14ac:dyDescent="0.25">
      <c r="A10" s="3">
        <f t="shared" si="0"/>
        <v>1609</v>
      </c>
      <c r="B10" s="3" t="s">
        <v>371</v>
      </c>
      <c r="C10" s="3">
        <v>1</v>
      </c>
      <c r="D10" s="18">
        <v>0</v>
      </c>
      <c r="E10" s="3">
        <v>12345678</v>
      </c>
      <c r="F10" s="3">
        <v>1</v>
      </c>
      <c r="G10" s="5" t="s">
        <v>39</v>
      </c>
      <c r="H10" s="20" t="s">
        <v>39</v>
      </c>
    </row>
    <row r="11" spans="1:8" x14ac:dyDescent="0.25">
      <c r="A11" s="3">
        <f t="shared" si="0"/>
        <v>1610</v>
      </c>
      <c r="B11" s="3" t="s">
        <v>372</v>
      </c>
      <c r="C11" s="3">
        <v>1</v>
      </c>
      <c r="D11" s="18">
        <v>0</v>
      </c>
      <c r="E11" s="3">
        <v>12345678</v>
      </c>
      <c r="F11" s="3">
        <v>1</v>
      </c>
      <c r="G11" s="5" t="s">
        <v>39</v>
      </c>
      <c r="H11" s="20" t="s">
        <v>39</v>
      </c>
    </row>
    <row r="12" spans="1:8" x14ac:dyDescent="0.25">
      <c r="A12" s="3">
        <f t="shared" si="0"/>
        <v>1611</v>
      </c>
      <c r="B12" s="3" t="s">
        <v>373</v>
      </c>
      <c r="C12" s="3">
        <v>1</v>
      </c>
      <c r="D12" s="18">
        <v>0</v>
      </c>
      <c r="E12" s="3">
        <v>12345678</v>
      </c>
      <c r="F12" s="3">
        <v>1</v>
      </c>
      <c r="G12" s="5" t="s">
        <v>39</v>
      </c>
      <c r="H12" s="20" t="s">
        <v>39</v>
      </c>
    </row>
    <row r="13" spans="1:8" x14ac:dyDescent="0.25">
      <c r="A13" s="3">
        <f t="shared" si="0"/>
        <v>1612</v>
      </c>
      <c r="B13" s="3" t="s">
        <v>374</v>
      </c>
      <c r="C13" s="3">
        <v>1</v>
      </c>
      <c r="D13" s="18">
        <v>0</v>
      </c>
      <c r="E13" s="3">
        <v>12345678</v>
      </c>
      <c r="F13" s="3">
        <v>1</v>
      </c>
      <c r="G13" s="5" t="s">
        <v>39</v>
      </c>
      <c r="H13" s="20" t="s">
        <v>39</v>
      </c>
    </row>
    <row r="14" spans="1:8" x14ac:dyDescent="0.25">
      <c r="A14" s="3">
        <f t="shared" si="0"/>
        <v>1613</v>
      </c>
      <c r="B14" s="3" t="s">
        <v>375</v>
      </c>
      <c r="C14" s="3">
        <v>1</v>
      </c>
      <c r="D14" s="18">
        <v>0</v>
      </c>
      <c r="E14" s="3">
        <v>12345678</v>
      </c>
      <c r="F14" s="3">
        <v>1</v>
      </c>
      <c r="G14" s="5" t="s">
        <v>39</v>
      </c>
      <c r="H14" s="20" t="s">
        <v>39</v>
      </c>
    </row>
    <row r="15" spans="1:8" x14ac:dyDescent="0.25">
      <c r="A15" s="3">
        <f t="shared" si="0"/>
        <v>1614</v>
      </c>
      <c r="B15" s="3" t="s">
        <v>376</v>
      </c>
      <c r="C15" s="3">
        <v>1</v>
      </c>
      <c r="D15" s="18">
        <v>0</v>
      </c>
      <c r="E15" s="3">
        <v>12345678</v>
      </c>
      <c r="F15" s="3">
        <v>1</v>
      </c>
      <c r="G15" s="5" t="s">
        <v>39</v>
      </c>
      <c r="H15" s="20" t="s">
        <v>39</v>
      </c>
    </row>
    <row r="16" spans="1:8" x14ac:dyDescent="0.25">
      <c r="A16" s="3">
        <f t="shared" si="0"/>
        <v>1615</v>
      </c>
      <c r="B16" s="3" t="s">
        <v>377</v>
      </c>
      <c r="C16" s="3">
        <v>1</v>
      </c>
      <c r="D16" s="18">
        <v>0</v>
      </c>
      <c r="E16" s="3">
        <v>12345678</v>
      </c>
      <c r="F16" s="3">
        <v>1</v>
      </c>
      <c r="G16" s="5" t="s">
        <v>39</v>
      </c>
      <c r="H16" s="20" t="s">
        <v>39</v>
      </c>
    </row>
    <row r="17" spans="1:8" x14ac:dyDescent="0.25">
      <c r="A17" s="3">
        <f t="shared" si="0"/>
        <v>1616</v>
      </c>
      <c r="B17" s="3" t="s">
        <v>378</v>
      </c>
      <c r="C17" s="3">
        <v>1</v>
      </c>
      <c r="D17" s="18">
        <v>0</v>
      </c>
      <c r="E17" s="3">
        <v>12345678</v>
      </c>
      <c r="F17" s="3">
        <v>1</v>
      </c>
      <c r="G17" s="5" t="s">
        <v>39</v>
      </c>
      <c r="H17" s="20" t="s">
        <v>39</v>
      </c>
    </row>
    <row r="18" spans="1:8" x14ac:dyDescent="0.25">
      <c r="A18" s="3">
        <f t="shared" si="0"/>
        <v>1617</v>
      </c>
      <c r="B18" s="3" t="s">
        <v>379</v>
      </c>
      <c r="C18" s="3">
        <v>1</v>
      </c>
      <c r="D18" s="18">
        <v>0</v>
      </c>
      <c r="E18" s="3">
        <v>12345678</v>
      </c>
      <c r="F18" s="3">
        <v>1</v>
      </c>
      <c r="G18" s="5" t="s">
        <v>39</v>
      </c>
      <c r="H18" s="20" t="s">
        <v>39</v>
      </c>
    </row>
    <row r="19" spans="1:8" x14ac:dyDescent="0.25">
      <c r="A19" s="3">
        <f t="shared" si="0"/>
        <v>1618</v>
      </c>
      <c r="B19" s="3" t="s">
        <v>380</v>
      </c>
      <c r="C19" s="3">
        <v>1</v>
      </c>
      <c r="D19" s="18">
        <v>0</v>
      </c>
      <c r="E19" s="3">
        <v>12345678</v>
      </c>
      <c r="F19" s="3">
        <v>1</v>
      </c>
      <c r="G19" s="5" t="s">
        <v>39</v>
      </c>
      <c r="H19" s="20" t="s">
        <v>39</v>
      </c>
    </row>
    <row r="20" spans="1:8" x14ac:dyDescent="0.25">
      <c r="A20" s="3">
        <f t="shared" si="0"/>
        <v>1619</v>
      </c>
      <c r="B20" s="3" t="s">
        <v>381</v>
      </c>
      <c r="C20" s="3">
        <v>1</v>
      </c>
      <c r="D20" s="18">
        <v>0</v>
      </c>
      <c r="E20" s="3">
        <v>12345678</v>
      </c>
      <c r="F20" s="3">
        <v>1</v>
      </c>
      <c r="G20" s="5" t="s">
        <v>39</v>
      </c>
      <c r="H20" s="20" t="s">
        <v>39</v>
      </c>
    </row>
    <row r="21" spans="1:8" x14ac:dyDescent="0.25">
      <c r="A21" s="3">
        <f t="shared" si="0"/>
        <v>1620</v>
      </c>
      <c r="B21" s="3" t="s">
        <v>382</v>
      </c>
      <c r="C21" s="3">
        <v>1</v>
      </c>
      <c r="D21" s="18">
        <v>0</v>
      </c>
      <c r="E21" s="3">
        <v>12345678</v>
      </c>
      <c r="F21" s="3">
        <v>1</v>
      </c>
      <c r="G21" s="5" t="s">
        <v>39</v>
      </c>
      <c r="H21" s="20" t="s">
        <v>39</v>
      </c>
    </row>
    <row r="22" spans="1:8" x14ac:dyDescent="0.25">
      <c r="A22" s="3">
        <f t="shared" si="0"/>
        <v>1621</v>
      </c>
      <c r="B22" s="3" t="s">
        <v>383</v>
      </c>
      <c r="C22" s="3">
        <v>1</v>
      </c>
      <c r="D22" s="18">
        <v>0</v>
      </c>
      <c r="E22" s="3">
        <v>12345678</v>
      </c>
      <c r="F22" s="3">
        <v>1</v>
      </c>
      <c r="G22" s="5" t="s">
        <v>39</v>
      </c>
      <c r="H22" s="20" t="s">
        <v>39</v>
      </c>
    </row>
    <row r="23" spans="1:8" x14ac:dyDescent="0.25">
      <c r="A23" s="3">
        <f t="shared" si="0"/>
        <v>1622</v>
      </c>
      <c r="B23" s="3" t="s">
        <v>384</v>
      </c>
      <c r="C23" s="3">
        <v>1</v>
      </c>
      <c r="D23" s="18">
        <v>0</v>
      </c>
      <c r="E23" s="3">
        <v>12345678</v>
      </c>
      <c r="F23" s="3">
        <v>1</v>
      </c>
      <c r="G23" s="5" t="s">
        <v>39</v>
      </c>
      <c r="H23" s="20" t="s">
        <v>39</v>
      </c>
    </row>
    <row r="24" spans="1:8" x14ac:dyDescent="0.25">
      <c r="A24" s="3">
        <f t="shared" si="0"/>
        <v>1623</v>
      </c>
      <c r="B24" s="3" t="s">
        <v>385</v>
      </c>
      <c r="C24" s="3">
        <v>1</v>
      </c>
      <c r="D24" s="18">
        <v>0</v>
      </c>
      <c r="E24" s="3">
        <v>12345678</v>
      </c>
      <c r="F24" s="3">
        <v>1</v>
      </c>
      <c r="G24" s="5" t="s">
        <v>39</v>
      </c>
      <c r="H24" s="20" t="s">
        <v>39</v>
      </c>
    </row>
    <row r="25" spans="1:8" x14ac:dyDescent="0.25">
      <c r="A25" s="3">
        <f t="shared" si="0"/>
        <v>1624</v>
      </c>
      <c r="B25" s="3" t="s">
        <v>386</v>
      </c>
      <c r="C25" s="3">
        <v>1</v>
      </c>
      <c r="D25" s="18">
        <v>0</v>
      </c>
      <c r="E25" s="3">
        <v>12345678</v>
      </c>
      <c r="F25" s="3">
        <v>1</v>
      </c>
      <c r="G25" s="5" t="s">
        <v>39</v>
      </c>
      <c r="H25" s="20" t="s">
        <v>39</v>
      </c>
    </row>
    <row r="26" spans="1:8" x14ac:dyDescent="0.25">
      <c r="D26" s="18"/>
    </row>
    <row r="27" spans="1:8" x14ac:dyDescent="0.25">
      <c r="D27" s="18"/>
    </row>
    <row r="28" spans="1:8" x14ac:dyDescent="0.25">
      <c r="D28" s="18"/>
    </row>
    <row r="29" spans="1:8" x14ac:dyDescent="0.25">
      <c r="B29" s="6"/>
      <c r="D29" s="18"/>
    </row>
    <row r="30" spans="1:8" x14ac:dyDescent="0.25">
      <c r="D30" s="18"/>
    </row>
    <row r="31" spans="1:8" x14ac:dyDescent="0.25">
      <c r="D31" s="18"/>
    </row>
    <row r="32" spans="1:8" x14ac:dyDescent="0.25">
      <c r="D32" s="18"/>
    </row>
    <row r="33" spans="4:4" x14ac:dyDescent="0.25">
      <c r="D33" s="18"/>
    </row>
    <row r="34" spans="4:4" x14ac:dyDescent="0.25">
      <c r="D34" s="18"/>
    </row>
    <row r="35" spans="4:4" x14ac:dyDescent="0.25">
      <c r="D35" s="18"/>
    </row>
    <row r="36" spans="4:4" x14ac:dyDescent="0.25">
      <c r="D36" s="18"/>
    </row>
    <row r="37" spans="4:4" x14ac:dyDescent="0.25">
      <c r="D37" s="18"/>
    </row>
    <row r="38" spans="4:4" x14ac:dyDescent="0.25">
      <c r="D38" s="18"/>
    </row>
    <row r="39" spans="4:4" x14ac:dyDescent="0.25">
      <c r="D39" s="18"/>
    </row>
    <row r="40" spans="4:4" x14ac:dyDescent="0.25">
      <c r="D40" s="18"/>
    </row>
    <row r="41" spans="4:4" x14ac:dyDescent="0.25">
      <c r="D41" s="18"/>
    </row>
    <row r="42" spans="4:4" x14ac:dyDescent="0.25">
      <c r="D42" s="18"/>
    </row>
    <row r="43" spans="4:4" x14ac:dyDescent="0.25">
      <c r="D43" s="18"/>
    </row>
    <row r="44" spans="4:4" x14ac:dyDescent="0.25">
      <c r="D44" s="1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19" sqref="K19"/>
    </sheetView>
  </sheetViews>
  <sheetFormatPr baseColWidth="10" defaultColWidth="11.42578125" defaultRowHeight="15" x14ac:dyDescent="0.25"/>
  <cols>
    <col min="1" max="1" width="8.140625" style="3" customWidth="1"/>
    <col min="2" max="2" width="37.140625" style="3" bestFit="1" customWidth="1"/>
    <col min="3" max="3" width="5.7109375" style="3" customWidth="1"/>
    <col min="4" max="4" width="3.5703125" style="3" bestFit="1" customWidth="1"/>
    <col min="5" max="5" width="12.85546875" style="3" customWidth="1"/>
    <col min="6" max="6" width="7.85546875" style="3" customWidth="1"/>
    <col min="7" max="7" width="19.28515625" style="5" customWidth="1"/>
    <col min="8" max="8" width="9.42578125" style="3" bestFit="1" customWidth="1"/>
    <col min="9" max="9" width="13.28515625" style="3" bestFit="1" customWidth="1"/>
    <col min="10" max="16384" width="11.42578125" style="3"/>
  </cols>
  <sheetData>
    <row r="1" spans="1:8" ht="30" x14ac:dyDescent="0.25">
      <c r="A1" s="1" t="s">
        <v>0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8</v>
      </c>
      <c r="G1" s="4" t="s">
        <v>1</v>
      </c>
      <c r="H1" s="1" t="s">
        <v>181</v>
      </c>
    </row>
    <row r="2" spans="1:8" x14ac:dyDescent="0.25">
      <c r="A2" s="3">
        <v>1701</v>
      </c>
      <c r="B2" s="3" t="s">
        <v>361</v>
      </c>
      <c r="C2" s="3">
        <v>1</v>
      </c>
      <c r="D2" s="18">
        <v>0</v>
      </c>
      <c r="E2" s="3">
        <v>12345678</v>
      </c>
      <c r="F2" s="3">
        <v>1</v>
      </c>
      <c r="G2" s="20" t="s">
        <v>39</v>
      </c>
      <c r="H2" s="20" t="s">
        <v>39</v>
      </c>
    </row>
    <row r="3" spans="1:8" x14ac:dyDescent="0.25">
      <c r="A3" s="3">
        <v>1702</v>
      </c>
      <c r="B3" s="3" t="s">
        <v>362</v>
      </c>
      <c r="C3" s="3">
        <v>1</v>
      </c>
      <c r="D3" s="18">
        <v>0</v>
      </c>
      <c r="E3" s="3">
        <v>12345678</v>
      </c>
      <c r="F3" s="3">
        <v>1</v>
      </c>
      <c r="G3" s="20" t="s">
        <v>39</v>
      </c>
      <c r="H3" s="20" t="s">
        <v>39</v>
      </c>
    </row>
    <row r="4" spans="1:8" x14ac:dyDescent="0.25">
      <c r="A4" s="3">
        <v>1703</v>
      </c>
      <c r="B4" s="3" t="s">
        <v>363</v>
      </c>
      <c r="C4" s="3">
        <v>1</v>
      </c>
      <c r="D4" s="18">
        <v>0</v>
      </c>
      <c r="E4" s="3">
        <v>12345678</v>
      </c>
      <c r="F4" s="3">
        <v>1</v>
      </c>
      <c r="G4" s="20" t="s">
        <v>39</v>
      </c>
      <c r="H4" s="20" t="s">
        <v>39</v>
      </c>
    </row>
    <row r="5" spans="1:8" x14ac:dyDescent="0.25">
      <c r="A5" s="3">
        <f>A4+1</f>
        <v>1704</v>
      </c>
      <c r="B5" s="3" t="s">
        <v>364</v>
      </c>
      <c r="C5" s="3">
        <v>1</v>
      </c>
      <c r="D5" s="18">
        <v>0</v>
      </c>
      <c r="E5" s="3">
        <v>12345678</v>
      </c>
      <c r="F5" s="3">
        <v>1</v>
      </c>
      <c r="G5" s="20" t="s">
        <v>39</v>
      </c>
      <c r="H5" s="20" t="s">
        <v>39</v>
      </c>
    </row>
    <row r="6" spans="1:8" x14ac:dyDescent="0.25">
      <c r="A6" s="3">
        <f t="shared" ref="A6:A9" si="0">A5+1</f>
        <v>1705</v>
      </c>
      <c r="B6" s="3" t="s">
        <v>365</v>
      </c>
      <c r="C6" s="3">
        <v>1</v>
      </c>
      <c r="D6" s="18">
        <v>0</v>
      </c>
      <c r="E6" s="3">
        <v>12345678</v>
      </c>
      <c r="F6" s="3">
        <v>1</v>
      </c>
      <c r="G6" s="20" t="s">
        <v>39</v>
      </c>
      <c r="H6" s="20" t="s">
        <v>39</v>
      </c>
    </row>
    <row r="7" spans="1:8" x14ac:dyDescent="0.25">
      <c r="A7" s="3">
        <f t="shared" si="0"/>
        <v>1706</v>
      </c>
      <c r="B7" s="3" t="s">
        <v>367</v>
      </c>
      <c r="C7" s="3">
        <v>1</v>
      </c>
      <c r="D7" s="18">
        <v>0</v>
      </c>
      <c r="E7" s="3">
        <v>12345678</v>
      </c>
      <c r="F7" s="3">
        <v>1</v>
      </c>
      <c r="G7" s="20" t="s">
        <v>39</v>
      </c>
      <c r="H7" s="20" t="s">
        <v>39</v>
      </c>
    </row>
    <row r="8" spans="1:8" x14ac:dyDescent="0.25">
      <c r="A8" s="3">
        <f t="shared" si="0"/>
        <v>1707</v>
      </c>
      <c r="B8" s="3" t="s">
        <v>366</v>
      </c>
      <c r="C8" s="3">
        <v>1</v>
      </c>
      <c r="D8" s="18">
        <v>0</v>
      </c>
      <c r="E8" s="3">
        <v>12345678</v>
      </c>
      <c r="F8" s="3">
        <v>1</v>
      </c>
      <c r="G8" s="20" t="s">
        <v>39</v>
      </c>
      <c r="H8" s="20" t="s">
        <v>39</v>
      </c>
    </row>
    <row r="9" spans="1:8" x14ac:dyDescent="0.25">
      <c r="A9" s="3">
        <f t="shared" si="0"/>
        <v>1708</v>
      </c>
      <c r="B9" s="3" t="s">
        <v>307</v>
      </c>
      <c r="C9" s="3">
        <v>1</v>
      </c>
      <c r="D9" s="18">
        <v>0</v>
      </c>
      <c r="E9" s="3">
        <v>12345678</v>
      </c>
      <c r="F9" s="3">
        <v>1</v>
      </c>
      <c r="G9" s="20" t="s">
        <v>39</v>
      </c>
      <c r="H9" s="20" t="s">
        <v>39</v>
      </c>
    </row>
    <row r="10" spans="1:8" x14ac:dyDescent="0.25">
      <c r="D10" s="18"/>
    </row>
    <row r="11" spans="1:8" x14ac:dyDescent="0.25">
      <c r="D11" s="18"/>
    </row>
    <row r="12" spans="1:8" x14ac:dyDescent="0.25">
      <c r="D12" s="18"/>
    </row>
    <row r="13" spans="1:8" x14ac:dyDescent="0.25">
      <c r="D13" s="18"/>
    </row>
    <row r="14" spans="1:8" x14ac:dyDescent="0.25">
      <c r="D14" s="18"/>
    </row>
    <row r="15" spans="1:8" x14ac:dyDescent="0.25">
      <c r="D15" s="18"/>
    </row>
    <row r="16" spans="1:8" x14ac:dyDescent="0.25">
      <c r="D16" s="18"/>
    </row>
    <row r="17" spans="2:4" x14ac:dyDescent="0.25">
      <c r="D17" s="18"/>
    </row>
    <row r="18" spans="2:4" x14ac:dyDescent="0.25">
      <c r="D18" s="18"/>
    </row>
    <row r="19" spans="2:4" x14ac:dyDescent="0.25">
      <c r="D19" s="18"/>
    </row>
    <row r="20" spans="2:4" x14ac:dyDescent="0.25">
      <c r="D20" s="18"/>
    </row>
    <row r="21" spans="2:4" x14ac:dyDescent="0.25">
      <c r="D21" s="18"/>
    </row>
    <row r="22" spans="2:4" x14ac:dyDescent="0.25">
      <c r="D22" s="18"/>
    </row>
    <row r="23" spans="2:4" x14ac:dyDescent="0.25">
      <c r="D23" s="18"/>
    </row>
    <row r="24" spans="2:4" x14ac:dyDescent="0.25">
      <c r="D24" s="18"/>
    </row>
    <row r="25" spans="2:4" x14ac:dyDescent="0.25">
      <c r="D25" s="18"/>
    </row>
    <row r="26" spans="2:4" x14ac:dyDescent="0.25">
      <c r="D26" s="18"/>
    </row>
    <row r="27" spans="2:4" x14ac:dyDescent="0.25">
      <c r="D27" s="18"/>
    </row>
    <row r="28" spans="2:4" x14ac:dyDescent="0.25">
      <c r="D28" s="18"/>
    </row>
    <row r="29" spans="2:4" x14ac:dyDescent="0.25">
      <c r="B29" s="6"/>
      <c r="D29" s="18"/>
    </row>
    <row r="30" spans="2:4" x14ac:dyDescent="0.25">
      <c r="D30" s="18"/>
    </row>
    <row r="31" spans="2:4" x14ac:dyDescent="0.25">
      <c r="D31" s="18"/>
    </row>
    <row r="32" spans="2:4" x14ac:dyDescent="0.25">
      <c r="D32" s="18"/>
    </row>
    <row r="33" spans="4:4" x14ac:dyDescent="0.25">
      <c r="D33" s="18"/>
    </row>
    <row r="34" spans="4:4" x14ac:dyDescent="0.25">
      <c r="D34" s="18"/>
    </row>
    <row r="35" spans="4:4" x14ac:dyDescent="0.25">
      <c r="D35" s="18"/>
    </row>
    <row r="36" spans="4:4" x14ac:dyDescent="0.25">
      <c r="D36" s="18"/>
    </row>
    <row r="37" spans="4:4" x14ac:dyDescent="0.25">
      <c r="D37" s="18"/>
    </row>
    <row r="38" spans="4:4" x14ac:dyDescent="0.25">
      <c r="D38" s="18"/>
    </row>
    <row r="39" spans="4:4" x14ac:dyDescent="0.25">
      <c r="D39" s="18"/>
    </row>
    <row r="40" spans="4:4" x14ac:dyDescent="0.25">
      <c r="D40" s="18"/>
    </row>
    <row r="41" spans="4:4" x14ac:dyDescent="0.25">
      <c r="D41" s="18"/>
    </row>
    <row r="42" spans="4:4" x14ac:dyDescent="0.25">
      <c r="D42" s="18"/>
    </row>
    <row r="43" spans="4:4" x14ac:dyDescent="0.25">
      <c r="D43" s="18"/>
    </row>
    <row r="44" spans="4:4" x14ac:dyDescent="0.25">
      <c r="D4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Readme</vt:lpstr>
      <vt:lpstr>1_21</vt:lpstr>
      <vt:lpstr>101-103</vt:lpstr>
      <vt:lpstr>201_221</vt:lpstr>
      <vt:lpstr>301_321</vt:lpstr>
      <vt:lpstr>1001_1100</vt:lpstr>
      <vt:lpstr>1201_...</vt:lpstr>
      <vt:lpstr>1301_... </vt:lpstr>
      <vt:lpstr>1401_...</vt:lpstr>
      <vt:lpstr>1501_... </vt:lpstr>
      <vt:lpstr>1601_...</vt:lpstr>
      <vt:lpstr>1701_...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2022-02-17T15:08:58Z</dcterms:modified>
</cp:coreProperties>
</file>