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lse\La Salle\5 semestre\analisis cinematico\exceles\"/>
    </mc:Choice>
  </mc:AlternateContent>
  <xr:revisionPtr revIDLastSave="0" documentId="13_ncr:1_{A93C0510-98EF-4102-94FE-8B4C49B432B3}" xr6:coauthVersionLast="45" xr6:coauthVersionMax="45" xr10:uidLastSave="{00000000-0000-0000-0000-000000000000}"/>
  <bookViews>
    <workbookView xWindow="-120" yWindow="-120" windowWidth="20730" windowHeight="11160" firstSheet="2" activeTab="5" xr2:uid="{931E971B-3D52-4CB1-A993-2AA8440EF166}"/>
  </bookViews>
  <sheets>
    <sheet name="M1-entrada esl 8" sheetId="16" r:id="rId1"/>
    <sheet name="M2-entrada esl 1" sheetId="15" r:id="rId2"/>
    <sheet name="M2- entrada esl 1-trayectoria" sheetId="11" r:id="rId3"/>
    <sheet name="M3-entrada esl 5" sheetId="12" r:id="rId4"/>
    <sheet name="M3-entrada esl 1-trayectoria" sheetId="14" r:id="rId5"/>
    <sheet name="velocidad M3" sheetId="1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G48" i="17" l="1"/>
  <c r="CT48" i="17"/>
  <c r="CQ48" i="17"/>
  <c r="CK48" i="17"/>
  <c r="AR48" i="17"/>
  <c r="U48" i="17"/>
  <c r="T48" i="17"/>
  <c r="C48" i="17"/>
  <c r="F48" i="17" s="1"/>
  <c r="DG47" i="17"/>
  <c r="CT47" i="17"/>
  <c r="CQ47" i="17"/>
  <c r="CK47" i="17"/>
  <c r="AR47" i="17"/>
  <c r="U47" i="17"/>
  <c r="T47" i="17"/>
  <c r="C47" i="17"/>
  <c r="F47" i="17" s="1"/>
  <c r="DG46" i="17"/>
  <c r="CT46" i="17"/>
  <c r="CQ46" i="17"/>
  <c r="CK46" i="17"/>
  <c r="AR46" i="17"/>
  <c r="U46" i="17"/>
  <c r="T46" i="17"/>
  <c r="C46" i="17"/>
  <c r="F46" i="17" s="1"/>
  <c r="DG45" i="17"/>
  <c r="CT45" i="17"/>
  <c r="CQ45" i="17"/>
  <c r="CK45" i="17"/>
  <c r="AR45" i="17"/>
  <c r="U45" i="17"/>
  <c r="T45" i="17"/>
  <c r="F45" i="17"/>
  <c r="C45" i="17"/>
  <c r="DG44" i="17"/>
  <c r="CT44" i="17"/>
  <c r="CQ44" i="17"/>
  <c r="CK44" i="17"/>
  <c r="AR44" i="17"/>
  <c r="U44" i="17"/>
  <c r="T44" i="17"/>
  <c r="C44" i="17"/>
  <c r="F44" i="17" s="1"/>
  <c r="DG43" i="17"/>
  <c r="CT43" i="17"/>
  <c r="CQ43" i="17"/>
  <c r="CK43" i="17"/>
  <c r="AR43" i="17"/>
  <c r="U43" i="17"/>
  <c r="T43" i="17"/>
  <c r="C43" i="17"/>
  <c r="F43" i="17" s="1"/>
  <c r="FC42" i="17"/>
  <c r="DG42" i="17"/>
  <c r="CT42" i="17"/>
  <c r="CQ42" i="17"/>
  <c r="CK42" i="17"/>
  <c r="AR42" i="17"/>
  <c r="U42" i="17"/>
  <c r="T42" i="17"/>
  <c r="F42" i="17"/>
  <c r="C42" i="17"/>
  <c r="DG41" i="17"/>
  <c r="CT41" i="17"/>
  <c r="CQ41" i="17"/>
  <c r="CK41" i="17"/>
  <c r="AR41" i="17"/>
  <c r="U41" i="17"/>
  <c r="T41" i="17"/>
  <c r="C41" i="17"/>
  <c r="F41" i="17" s="1"/>
  <c r="FE40" i="17"/>
  <c r="DG40" i="17"/>
  <c r="CT40" i="17"/>
  <c r="CQ40" i="17"/>
  <c r="CK40" i="17"/>
  <c r="AR40" i="17"/>
  <c r="U40" i="17"/>
  <c r="T40" i="17"/>
  <c r="F40" i="17"/>
  <c r="C40" i="17"/>
  <c r="DG39" i="17"/>
  <c r="CT39" i="17"/>
  <c r="CQ39" i="17"/>
  <c r="CK39" i="17"/>
  <c r="AR39" i="17"/>
  <c r="U39" i="17"/>
  <c r="T39" i="17"/>
  <c r="C39" i="17"/>
  <c r="F39" i="17" s="1"/>
  <c r="FC38" i="17"/>
  <c r="DG38" i="17"/>
  <c r="CT38" i="17"/>
  <c r="CQ38" i="17"/>
  <c r="CK38" i="17"/>
  <c r="AR38" i="17"/>
  <c r="U38" i="17"/>
  <c r="T38" i="17"/>
  <c r="F38" i="17"/>
  <c r="C38" i="17"/>
  <c r="DG37" i="17"/>
  <c r="CT37" i="17"/>
  <c r="CQ37" i="17"/>
  <c r="CK37" i="17"/>
  <c r="AR37" i="17"/>
  <c r="U37" i="17"/>
  <c r="T37" i="17"/>
  <c r="F37" i="17"/>
  <c r="C37" i="17"/>
  <c r="FD36" i="17"/>
  <c r="DG36" i="17"/>
  <c r="CT36" i="17"/>
  <c r="CQ36" i="17"/>
  <c r="CK36" i="17"/>
  <c r="AR36" i="17"/>
  <c r="U36" i="17"/>
  <c r="T36" i="17"/>
  <c r="C36" i="17"/>
  <c r="F36" i="17" s="1"/>
  <c r="FC35" i="17"/>
  <c r="DG35" i="17"/>
  <c r="CT35" i="17"/>
  <c r="CQ35" i="17"/>
  <c r="CK35" i="17"/>
  <c r="AR35" i="17"/>
  <c r="U35" i="17"/>
  <c r="T35" i="17"/>
  <c r="F35" i="17"/>
  <c r="C35" i="17"/>
  <c r="FB34" i="17"/>
  <c r="DG34" i="17"/>
  <c r="CT34" i="17"/>
  <c r="CQ34" i="17"/>
  <c r="CK34" i="17"/>
  <c r="BP34" i="17"/>
  <c r="AR34" i="17"/>
  <c r="U34" i="17"/>
  <c r="T34" i="17"/>
  <c r="C34" i="17"/>
  <c r="F34" i="17" s="1"/>
  <c r="FE33" i="17"/>
  <c r="DM33" i="17"/>
  <c r="DG33" i="17"/>
  <c r="CT33" i="17"/>
  <c r="CQ33" i="17"/>
  <c r="CK33" i="17"/>
  <c r="BO33" i="17"/>
  <c r="AR33" i="17"/>
  <c r="U33" i="17"/>
  <c r="T33" i="17"/>
  <c r="F33" i="17"/>
  <c r="C33" i="17"/>
  <c r="FD32" i="17"/>
  <c r="DG32" i="17"/>
  <c r="CT32" i="17"/>
  <c r="CQ32" i="17"/>
  <c r="CK32" i="17"/>
  <c r="AR32" i="17"/>
  <c r="U32" i="17"/>
  <c r="T32" i="17"/>
  <c r="C32" i="17"/>
  <c r="F32" i="17" s="1"/>
  <c r="FC31" i="17"/>
  <c r="DG31" i="17"/>
  <c r="CT31" i="17"/>
  <c r="CQ31" i="17"/>
  <c r="CK31" i="17"/>
  <c r="AR31" i="17"/>
  <c r="U31" i="17"/>
  <c r="T31" i="17"/>
  <c r="F31" i="17"/>
  <c r="C31" i="17"/>
  <c r="FB30" i="17"/>
  <c r="DG30" i="17"/>
  <c r="CT30" i="17"/>
  <c r="CQ30" i="17"/>
  <c r="CK30" i="17"/>
  <c r="BP30" i="17"/>
  <c r="AR30" i="17"/>
  <c r="U30" i="17"/>
  <c r="T30" i="17"/>
  <c r="C30" i="17"/>
  <c r="F30" i="17" s="1"/>
  <c r="FE29" i="17"/>
  <c r="DM29" i="17"/>
  <c r="DG29" i="17"/>
  <c r="CT29" i="17"/>
  <c r="CQ29" i="17"/>
  <c r="CK29" i="17"/>
  <c r="BO29" i="17"/>
  <c r="AR29" i="17"/>
  <c r="U29" i="17"/>
  <c r="T29" i="17"/>
  <c r="F29" i="17"/>
  <c r="C29" i="17"/>
  <c r="FD28" i="17"/>
  <c r="DG28" i="17"/>
  <c r="CT28" i="17"/>
  <c r="CQ28" i="17"/>
  <c r="CK28" i="17"/>
  <c r="AR28" i="17"/>
  <c r="U28" i="17"/>
  <c r="T28" i="17"/>
  <c r="C28" i="17"/>
  <c r="F28" i="17" s="1"/>
  <c r="FC27" i="17"/>
  <c r="DG27" i="17"/>
  <c r="CT27" i="17"/>
  <c r="CQ27" i="17"/>
  <c r="CK27" i="17"/>
  <c r="AR27" i="17"/>
  <c r="U27" i="17"/>
  <c r="T27" i="17"/>
  <c r="F27" i="17"/>
  <c r="C27" i="17"/>
  <c r="FB26" i="17"/>
  <c r="DG26" i="17"/>
  <c r="CT26" i="17"/>
  <c r="CQ26" i="17"/>
  <c r="CK26" i="17"/>
  <c r="BP26" i="17"/>
  <c r="AR26" i="17"/>
  <c r="U26" i="17"/>
  <c r="T26" i="17"/>
  <c r="C26" i="17"/>
  <c r="F26" i="17" s="1"/>
  <c r="FE25" i="17"/>
  <c r="DM25" i="17"/>
  <c r="DG25" i="17"/>
  <c r="CT25" i="17"/>
  <c r="CQ25" i="17"/>
  <c r="CK25" i="17"/>
  <c r="BO25" i="17"/>
  <c r="AR25" i="17"/>
  <c r="U25" i="17"/>
  <c r="T25" i="17"/>
  <c r="F25" i="17"/>
  <c r="C25" i="17"/>
  <c r="FD24" i="17"/>
  <c r="DG24" i="17"/>
  <c r="CT24" i="17"/>
  <c r="CQ24" i="17"/>
  <c r="CK24" i="17"/>
  <c r="AR24" i="17"/>
  <c r="U24" i="17"/>
  <c r="T24" i="17"/>
  <c r="F24" i="17"/>
  <c r="C24" i="17"/>
  <c r="FD23" i="17"/>
  <c r="FB23" i="17"/>
  <c r="DG23" i="17"/>
  <c r="CT23" i="17"/>
  <c r="CQ23" i="17"/>
  <c r="CK23" i="17"/>
  <c r="BP23" i="17"/>
  <c r="AR23" i="17"/>
  <c r="U23" i="17"/>
  <c r="T23" i="17"/>
  <c r="C23" i="17"/>
  <c r="F23" i="17" s="1"/>
  <c r="FE22" i="17"/>
  <c r="FC22" i="17"/>
  <c r="DM22" i="17"/>
  <c r="DG22" i="17"/>
  <c r="CT22" i="17"/>
  <c r="CQ22" i="17"/>
  <c r="CK22" i="17"/>
  <c r="BO22" i="17"/>
  <c r="AR22" i="17"/>
  <c r="U22" i="17"/>
  <c r="T22" i="17"/>
  <c r="F22" i="17"/>
  <c r="C22" i="17"/>
  <c r="FD21" i="17"/>
  <c r="FB21" i="17"/>
  <c r="DG21" i="17"/>
  <c r="CT21" i="17"/>
  <c r="CQ21" i="17"/>
  <c r="CK21" i="17"/>
  <c r="BP21" i="17"/>
  <c r="AR21" i="17"/>
  <c r="U21" i="17"/>
  <c r="T21" i="17"/>
  <c r="C21" i="17"/>
  <c r="F21" i="17" s="1"/>
  <c r="FE20" i="17"/>
  <c r="FC20" i="17"/>
  <c r="DM20" i="17"/>
  <c r="DG20" i="17"/>
  <c r="CT20" i="17"/>
  <c r="CQ20" i="17"/>
  <c r="CK20" i="17"/>
  <c r="BO20" i="17"/>
  <c r="AR20" i="17"/>
  <c r="U20" i="17"/>
  <c r="T20" i="17"/>
  <c r="F20" i="17"/>
  <c r="C20" i="17"/>
  <c r="FD19" i="17"/>
  <c r="FB19" i="17"/>
  <c r="DG19" i="17"/>
  <c r="CT19" i="17"/>
  <c r="CQ19" i="17"/>
  <c r="CK19" i="17"/>
  <c r="BP19" i="17"/>
  <c r="AR19" i="17"/>
  <c r="U19" i="17"/>
  <c r="T19" i="17"/>
  <c r="C19" i="17"/>
  <c r="F19" i="17" s="1"/>
  <c r="FE18" i="17"/>
  <c r="FC18" i="17"/>
  <c r="DM18" i="17"/>
  <c r="DG18" i="17"/>
  <c r="CT18" i="17"/>
  <c r="CQ18" i="17"/>
  <c r="CK18" i="17"/>
  <c r="BO18" i="17"/>
  <c r="AR18" i="17"/>
  <c r="U18" i="17"/>
  <c r="T18" i="17"/>
  <c r="F18" i="17"/>
  <c r="C18" i="17"/>
  <c r="FD17" i="17"/>
  <c r="FB17" i="17"/>
  <c r="DZ17" i="17"/>
  <c r="DG17" i="17"/>
  <c r="CZ17" i="17"/>
  <c r="CT17" i="17"/>
  <c r="CQ17" i="17"/>
  <c r="CK17" i="17"/>
  <c r="BP17" i="17"/>
  <c r="AR17" i="17"/>
  <c r="U17" i="17"/>
  <c r="T17" i="17"/>
  <c r="C17" i="17"/>
  <c r="F17" i="17" s="1"/>
  <c r="FE16" i="17"/>
  <c r="FG16" i="17" s="1"/>
  <c r="FC16" i="17"/>
  <c r="EC16" i="17"/>
  <c r="DM16" i="17"/>
  <c r="DG16" i="17"/>
  <c r="CT16" i="17"/>
  <c r="CQ16" i="17"/>
  <c r="CK16" i="17"/>
  <c r="BO16" i="17"/>
  <c r="AY16" i="17"/>
  <c r="AR16" i="17"/>
  <c r="U16" i="17"/>
  <c r="T16" i="17"/>
  <c r="F16" i="17"/>
  <c r="C16" i="17"/>
  <c r="FD15" i="17"/>
  <c r="FB15" i="17"/>
  <c r="FF15" i="17" s="1"/>
  <c r="EB15" i="17"/>
  <c r="DG15" i="17"/>
  <c r="CT15" i="17"/>
  <c r="CQ15" i="17"/>
  <c r="CK15" i="17"/>
  <c r="BP15" i="17"/>
  <c r="AX15" i="17"/>
  <c r="AR15" i="17"/>
  <c r="U15" i="17"/>
  <c r="T15" i="17"/>
  <c r="C15" i="17"/>
  <c r="F15" i="17" s="1"/>
  <c r="FE14" i="17"/>
  <c r="FC14" i="17"/>
  <c r="FG14" i="17" s="1"/>
  <c r="EA14" i="17"/>
  <c r="DM14" i="17"/>
  <c r="DG14" i="17"/>
  <c r="CT14" i="17"/>
  <c r="CQ14" i="17"/>
  <c r="CK14" i="17"/>
  <c r="BO14" i="17"/>
  <c r="AR14" i="17"/>
  <c r="U14" i="17"/>
  <c r="T14" i="17"/>
  <c r="F14" i="17"/>
  <c r="C14" i="17"/>
  <c r="FD13" i="17"/>
  <c r="FB13" i="17"/>
  <c r="FF13" i="17" s="1"/>
  <c r="DZ13" i="17"/>
  <c r="DG13" i="17"/>
  <c r="CZ13" i="17"/>
  <c r="CT13" i="17"/>
  <c r="CQ13" i="17"/>
  <c r="CK13" i="17"/>
  <c r="BP13" i="17"/>
  <c r="AR13" i="17"/>
  <c r="U13" i="17"/>
  <c r="T13" i="17"/>
  <c r="C13" i="17"/>
  <c r="F13" i="17" s="1"/>
  <c r="FE12" i="17"/>
  <c r="FG12" i="17" s="1"/>
  <c r="FC12" i="17"/>
  <c r="EC12" i="17"/>
  <c r="DM12" i="17"/>
  <c r="DG12" i="17"/>
  <c r="CT12" i="17"/>
  <c r="CQ12" i="17"/>
  <c r="CO4" i="17" s="1"/>
  <c r="CK12" i="17"/>
  <c r="CO3" i="17" s="1"/>
  <c r="BO12" i="17"/>
  <c r="AY12" i="17"/>
  <c r="AR12" i="17"/>
  <c r="U12" i="17"/>
  <c r="T12" i="17"/>
  <c r="F12" i="17"/>
  <c r="C12" i="17"/>
  <c r="EU10" i="17"/>
  <c r="DS10" i="17"/>
  <c r="BO10" i="17"/>
  <c r="AX10" i="17"/>
  <c r="CB9" i="17"/>
  <c r="BW9" i="17"/>
  <c r="BJ9" i="17"/>
  <c r="BE9" i="17"/>
  <c r="BW8" i="17"/>
  <c r="BE8" i="17"/>
  <c r="W8" i="17"/>
  <c r="E8" i="17"/>
  <c r="D8" i="17"/>
  <c r="C8" i="17"/>
  <c r="B8" i="17"/>
  <c r="A8" i="17"/>
  <c r="G15" i="17" s="1"/>
  <c r="AL7" i="17"/>
  <c r="AB7" i="17"/>
  <c r="AC5" i="17"/>
  <c r="AP4" i="17"/>
  <c r="AC4" i="17"/>
  <c r="AP3" i="17"/>
  <c r="AO3" i="17"/>
  <c r="AO4" i="17" s="1"/>
  <c r="AH2" i="17"/>
  <c r="AI2" i="17" s="1"/>
  <c r="AD2" i="17"/>
  <c r="AC2" i="17"/>
  <c r="AE2" i="17" s="1"/>
  <c r="AB2" i="17"/>
  <c r="DG48" i="16"/>
  <c r="CT48" i="16"/>
  <c r="CQ48" i="16"/>
  <c r="CK48" i="16"/>
  <c r="AR48" i="16"/>
  <c r="U48" i="16"/>
  <c r="T48" i="16"/>
  <c r="C48" i="16"/>
  <c r="F48" i="16" s="1"/>
  <c r="DG47" i="16"/>
  <c r="CT47" i="16"/>
  <c r="CQ47" i="16"/>
  <c r="CK47" i="16"/>
  <c r="AR47" i="16"/>
  <c r="U47" i="16"/>
  <c r="T47" i="16"/>
  <c r="C47" i="16"/>
  <c r="F47" i="16" s="1"/>
  <c r="DG46" i="16"/>
  <c r="CT46" i="16"/>
  <c r="CQ46" i="16"/>
  <c r="CK46" i="16"/>
  <c r="AR46" i="16"/>
  <c r="U46" i="16"/>
  <c r="T46" i="16"/>
  <c r="C46" i="16"/>
  <c r="F46" i="16" s="1"/>
  <c r="DG45" i="16"/>
  <c r="CT45" i="16"/>
  <c r="CQ45" i="16"/>
  <c r="CK45" i="16"/>
  <c r="AR45" i="16"/>
  <c r="U45" i="16"/>
  <c r="T45" i="16"/>
  <c r="F45" i="16"/>
  <c r="C45" i="16"/>
  <c r="DG44" i="16"/>
  <c r="CT44" i="16"/>
  <c r="CQ44" i="16"/>
  <c r="CK44" i="16"/>
  <c r="AR44" i="16"/>
  <c r="U44" i="16"/>
  <c r="T44" i="16"/>
  <c r="C44" i="16"/>
  <c r="F44" i="16" s="1"/>
  <c r="DG43" i="16"/>
  <c r="CT43" i="16"/>
  <c r="CQ43" i="16"/>
  <c r="CK43" i="16"/>
  <c r="AR43" i="16"/>
  <c r="U43" i="16"/>
  <c r="T43" i="16"/>
  <c r="F43" i="16"/>
  <c r="C43" i="16"/>
  <c r="DG42" i="16"/>
  <c r="CT42" i="16"/>
  <c r="CQ42" i="16"/>
  <c r="CK42" i="16"/>
  <c r="AR42" i="16"/>
  <c r="U42" i="16"/>
  <c r="T42" i="16"/>
  <c r="F42" i="16"/>
  <c r="C42" i="16"/>
  <c r="DG41" i="16"/>
  <c r="CT41" i="16"/>
  <c r="CQ41" i="16"/>
  <c r="CK41" i="16"/>
  <c r="AR41" i="16"/>
  <c r="U41" i="16"/>
  <c r="T41" i="16"/>
  <c r="C41" i="16"/>
  <c r="F41" i="16" s="1"/>
  <c r="DG40" i="16"/>
  <c r="CT40" i="16"/>
  <c r="CQ40" i="16"/>
  <c r="CK40" i="16"/>
  <c r="AR40" i="16"/>
  <c r="U40" i="16"/>
  <c r="T40" i="16"/>
  <c r="F40" i="16"/>
  <c r="C40" i="16"/>
  <c r="DG39" i="16"/>
  <c r="CT39" i="16"/>
  <c r="CQ39" i="16"/>
  <c r="CK39" i="16"/>
  <c r="AR39" i="16"/>
  <c r="U39" i="16"/>
  <c r="T39" i="16"/>
  <c r="C39" i="16"/>
  <c r="F39" i="16" s="1"/>
  <c r="DG38" i="16"/>
  <c r="CT38" i="16"/>
  <c r="CQ38" i="16"/>
  <c r="CK38" i="16"/>
  <c r="AR38" i="16"/>
  <c r="U38" i="16"/>
  <c r="T38" i="16"/>
  <c r="F38" i="16"/>
  <c r="C38" i="16"/>
  <c r="DG37" i="16"/>
  <c r="CT37" i="16"/>
  <c r="CQ37" i="16"/>
  <c r="CK37" i="16"/>
  <c r="AR37" i="16"/>
  <c r="U37" i="16"/>
  <c r="T37" i="16"/>
  <c r="C37" i="16"/>
  <c r="F37" i="16" s="1"/>
  <c r="DG36" i="16"/>
  <c r="CT36" i="16"/>
  <c r="CQ36" i="16"/>
  <c r="CK36" i="16"/>
  <c r="AR36" i="16"/>
  <c r="U36" i="16"/>
  <c r="T36" i="16"/>
  <c r="F36" i="16"/>
  <c r="C36" i="16"/>
  <c r="DG35" i="16"/>
  <c r="CT35" i="16"/>
  <c r="CQ35" i="16"/>
  <c r="CK35" i="16"/>
  <c r="AR35" i="16"/>
  <c r="U35" i="16"/>
  <c r="T35" i="16"/>
  <c r="C35" i="16"/>
  <c r="F35" i="16" s="1"/>
  <c r="FC34" i="16"/>
  <c r="DG34" i="16"/>
  <c r="CT34" i="16"/>
  <c r="CQ34" i="16"/>
  <c r="CK34" i="16"/>
  <c r="AR34" i="16"/>
  <c r="U34" i="16"/>
  <c r="T34" i="16"/>
  <c r="F34" i="16"/>
  <c r="C34" i="16"/>
  <c r="FB33" i="16"/>
  <c r="DG33" i="16"/>
  <c r="CT33" i="16"/>
  <c r="CQ33" i="16"/>
  <c r="CK33" i="16"/>
  <c r="AR33" i="16"/>
  <c r="U33" i="16"/>
  <c r="T33" i="16"/>
  <c r="C33" i="16"/>
  <c r="F33" i="16" s="1"/>
  <c r="FE32" i="16"/>
  <c r="DG32" i="16"/>
  <c r="CT32" i="16"/>
  <c r="CQ32" i="16"/>
  <c r="CK32" i="16"/>
  <c r="BO32" i="16"/>
  <c r="AR32" i="16"/>
  <c r="U32" i="16"/>
  <c r="T32" i="16"/>
  <c r="F32" i="16"/>
  <c r="C32" i="16"/>
  <c r="DG31" i="16"/>
  <c r="CT31" i="16"/>
  <c r="CQ31" i="16"/>
  <c r="CK31" i="16"/>
  <c r="AR31" i="16"/>
  <c r="U31" i="16"/>
  <c r="T31" i="16"/>
  <c r="C31" i="16"/>
  <c r="F31" i="16" s="1"/>
  <c r="FC30" i="16"/>
  <c r="DG30" i="16"/>
  <c r="CT30" i="16"/>
  <c r="CQ30" i="16"/>
  <c r="CK30" i="16"/>
  <c r="AR30" i="16"/>
  <c r="U30" i="16"/>
  <c r="T30" i="16"/>
  <c r="F30" i="16"/>
  <c r="C30" i="16"/>
  <c r="FB29" i="16"/>
  <c r="DG29" i="16"/>
  <c r="CT29" i="16"/>
  <c r="CQ29" i="16"/>
  <c r="CK29" i="16"/>
  <c r="AR29" i="16"/>
  <c r="U29" i="16"/>
  <c r="T29" i="16"/>
  <c r="C29" i="16"/>
  <c r="F29" i="16" s="1"/>
  <c r="FE28" i="16"/>
  <c r="DG28" i="16"/>
  <c r="CT28" i="16"/>
  <c r="CQ28" i="16"/>
  <c r="CK28" i="16"/>
  <c r="BO28" i="16"/>
  <c r="AR28" i="16"/>
  <c r="U28" i="16"/>
  <c r="T28" i="16"/>
  <c r="F28" i="16"/>
  <c r="C28" i="16"/>
  <c r="DG27" i="16"/>
  <c r="CT27" i="16"/>
  <c r="CQ27" i="16"/>
  <c r="CK27" i="16"/>
  <c r="AR27" i="16"/>
  <c r="U27" i="16"/>
  <c r="T27" i="16"/>
  <c r="C27" i="16"/>
  <c r="F27" i="16" s="1"/>
  <c r="FC26" i="16"/>
  <c r="DG26" i="16"/>
  <c r="CT26" i="16"/>
  <c r="CQ26" i="16"/>
  <c r="CK26" i="16"/>
  <c r="AR26" i="16"/>
  <c r="U26" i="16"/>
  <c r="T26" i="16"/>
  <c r="F26" i="16"/>
  <c r="C26" i="16"/>
  <c r="FB25" i="16"/>
  <c r="DG25" i="16"/>
  <c r="CT25" i="16"/>
  <c r="CQ25" i="16"/>
  <c r="CK25" i="16"/>
  <c r="AR25" i="16"/>
  <c r="U25" i="16"/>
  <c r="T25" i="16"/>
  <c r="C25" i="16"/>
  <c r="F25" i="16" s="1"/>
  <c r="FE24" i="16"/>
  <c r="DG24" i="16"/>
  <c r="CT24" i="16"/>
  <c r="CQ24" i="16"/>
  <c r="CK24" i="16"/>
  <c r="BO24" i="16"/>
  <c r="AR24" i="16"/>
  <c r="U24" i="16"/>
  <c r="T24" i="16"/>
  <c r="F24" i="16"/>
  <c r="C24" i="16"/>
  <c r="DG23" i="16"/>
  <c r="CT23" i="16"/>
  <c r="CQ23" i="16"/>
  <c r="CK23" i="16"/>
  <c r="AR23" i="16"/>
  <c r="U23" i="16"/>
  <c r="T23" i="16"/>
  <c r="C23" i="16"/>
  <c r="F23" i="16" s="1"/>
  <c r="FC22" i="16"/>
  <c r="DG22" i="16"/>
  <c r="CT22" i="16"/>
  <c r="CQ22" i="16"/>
  <c r="CK22" i="16"/>
  <c r="AR22" i="16"/>
  <c r="U22" i="16"/>
  <c r="T22" i="16"/>
  <c r="F22" i="16"/>
  <c r="C22" i="16"/>
  <c r="FB21" i="16"/>
  <c r="DG21" i="16"/>
  <c r="CT21" i="16"/>
  <c r="CQ21" i="16"/>
  <c r="CK21" i="16"/>
  <c r="AR21" i="16"/>
  <c r="U21" i="16"/>
  <c r="T21" i="16"/>
  <c r="C21" i="16"/>
  <c r="F21" i="16" s="1"/>
  <c r="FE20" i="16"/>
  <c r="FG20" i="16" s="1"/>
  <c r="FC20" i="16"/>
  <c r="DM20" i="16"/>
  <c r="DG20" i="16"/>
  <c r="CT20" i="16"/>
  <c r="CQ20" i="16"/>
  <c r="CK20" i="16"/>
  <c r="BO20" i="16"/>
  <c r="AR20" i="16"/>
  <c r="U20" i="16"/>
  <c r="T20" i="16"/>
  <c r="F20" i="16"/>
  <c r="C20" i="16"/>
  <c r="FD19" i="16"/>
  <c r="FB19" i="16"/>
  <c r="FF19" i="16" s="1"/>
  <c r="DG19" i="16"/>
  <c r="CT19" i="16"/>
  <c r="CQ19" i="16"/>
  <c r="CK19" i="16"/>
  <c r="BP19" i="16"/>
  <c r="AR19" i="16"/>
  <c r="U19" i="16"/>
  <c r="T19" i="16"/>
  <c r="C19" i="16"/>
  <c r="F19" i="16" s="1"/>
  <c r="FE18" i="16"/>
  <c r="FG18" i="16" s="1"/>
  <c r="FC18" i="16"/>
  <c r="DM18" i="16"/>
  <c r="DG18" i="16"/>
  <c r="CT18" i="16"/>
  <c r="CQ18" i="16"/>
  <c r="CK18" i="16"/>
  <c r="BO18" i="16"/>
  <c r="AR18" i="16"/>
  <c r="U18" i="16"/>
  <c r="T18" i="16"/>
  <c r="F18" i="16"/>
  <c r="C18" i="16"/>
  <c r="FD17" i="16"/>
  <c r="FB17" i="16"/>
  <c r="FF17" i="16" s="1"/>
  <c r="DG17" i="16"/>
  <c r="CT17" i="16"/>
  <c r="CQ17" i="16"/>
  <c r="CK17" i="16"/>
  <c r="BP17" i="16"/>
  <c r="AR17" i="16"/>
  <c r="U17" i="16"/>
  <c r="T17" i="16"/>
  <c r="C17" i="16"/>
  <c r="F17" i="16" s="1"/>
  <c r="FE16" i="16"/>
  <c r="FC16" i="16"/>
  <c r="DM16" i="16"/>
  <c r="DG16" i="16"/>
  <c r="CT16" i="16"/>
  <c r="CQ16" i="16"/>
  <c r="CK16" i="16"/>
  <c r="BO16" i="16"/>
  <c r="AR16" i="16"/>
  <c r="U16" i="16"/>
  <c r="T16" i="16"/>
  <c r="F16" i="16"/>
  <c r="C16" i="16"/>
  <c r="FD15" i="16"/>
  <c r="FB15" i="16"/>
  <c r="FF15" i="16" s="1"/>
  <c r="DG15" i="16"/>
  <c r="CT15" i="16"/>
  <c r="CQ15" i="16"/>
  <c r="CK15" i="16"/>
  <c r="BP15" i="16"/>
  <c r="AR15" i="16"/>
  <c r="U15" i="16"/>
  <c r="T15" i="16"/>
  <c r="C15" i="16"/>
  <c r="F15" i="16" s="1"/>
  <c r="FE14" i="16"/>
  <c r="FG14" i="16" s="1"/>
  <c r="FC14" i="16"/>
  <c r="DM14" i="16"/>
  <c r="DG14" i="16"/>
  <c r="CT14" i="16"/>
  <c r="CQ14" i="16"/>
  <c r="CK14" i="16"/>
  <c r="BO14" i="16"/>
  <c r="AR14" i="16"/>
  <c r="U14" i="16"/>
  <c r="T14" i="16"/>
  <c r="F14" i="16"/>
  <c r="C14" i="16"/>
  <c r="FD13" i="16"/>
  <c r="FB13" i="16"/>
  <c r="FF13" i="16" s="1"/>
  <c r="DG13" i="16"/>
  <c r="CT13" i="16"/>
  <c r="CQ13" i="16"/>
  <c r="CK13" i="16"/>
  <c r="BP13" i="16"/>
  <c r="AR13" i="16"/>
  <c r="U13" i="16"/>
  <c r="T13" i="16"/>
  <c r="C13" i="16"/>
  <c r="F13" i="16" s="1"/>
  <c r="FE12" i="16"/>
  <c r="FG12" i="16" s="1"/>
  <c r="FC12" i="16"/>
  <c r="DM12" i="16"/>
  <c r="DG12" i="16"/>
  <c r="CT12" i="16"/>
  <c r="CQ12" i="16"/>
  <c r="CK12" i="16"/>
  <c r="CO3" i="16" s="1"/>
  <c r="BO12" i="16"/>
  <c r="AR12" i="16"/>
  <c r="U12" i="16"/>
  <c r="T12" i="16"/>
  <c r="F12" i="16"/>
  <c r="C12" i="16"/>
  <c r="EU10" i="16"/>
  <c r="DS10" i="16"/>
  <c r="BO10" i="16"/>
  <c r="AX10" i="16"/>
  <c r="CB9" i="16"/>
  <c r="BW9" i="16"/>
  <c r="BJ9" i="16"/>
  <c r="BE9" i="16"/>
  <c r="BW8" i="16"/>
  <c r="BE8" i="16"/>
  <c r="W8" i="16"/>
  <c r="E8" i="16"/>
  <c r="D8" i="16"/>
  <c r="C8" i="16"/>
  <c r="B8" i="16"/>
  <c r="A8" i="16"/>
  <c r="AL7" i="16"/>
  <c r="AB7" i="16"/>
  <c r="AC5" i="16"/>
  <c r="CO4" i="16"/>
  <c r="AP4" i="16"/>
  <c r="AC4" i="16"/>
  <c r="AP3" i="16"/>
  <c r="AO3" i="16"/>
  <c r="AO4" i="16" s="1"/>
  <c r="AH2" i="16"/>
  <c r="AI2" i="16" s="1"/>
  <c r="AD2" i="16"/>
  <c r="AC2" i="16"/>
  <c r="AE2" i="16" s="1"/>
  <c r="AB2" i="16"/>
  <c r="DG48" i="15"/>
  <c r="CT48" i="15"/>
  <c r="CQ48" i="15"/>
  <c r="CK48" i="15"/>
  <c r="AR48" i="15"/>
  <c r="U48" i="15"/>
  <c r="T48" i="15"/>
  <c r="C48" i="15"/>
  <c r="F48" i="15" s="1"/>
  <c r="DG47" i="15"/>
  <c r="CT47" i="15"/>
  <c r="CQ47" i="15"/>
  <c r="CK47" i="15"/>
  <c r="AR47" i="15"/>
  <c r="U47" i="15"/>
  <c r="T47" i="15"/>
  <c r="C47" i="15"/>
  <c r="F47" i="15" s="1"/>
  <c r="DG46" i="15"/>
  <c r="CT46" i="15"/>
  <c r="CQ46" i="15"/>
  <c r="CK46" i="15"/>
  <c r="AR46" i="15"/>
  <c r="U46" i="15"/>
  <c r="T46" i="15"/>
  <c r="C46" i="15"/>
  <c r="F46" i="15" s="1"/>
  <c r="DG45" i="15"/>
  <c r="CT45" i="15"/>
  <c r="CQ45" i="15"/>
  <c r="CK45" i="15"/>
  <c r="AR45" i="15"/>
  <c r="U45" i="15"/>
  <c r="T45" i="15"/>
  <c r="F45" i="15"/>
  <c r="C45" i="15"/>
  <c r="DG44" i="15"/>
  <c r="CT44" i="15"/>
  <c r="CQ44" i="15"/>
  <c r="CK44" i="15"/>
  <c r="AR44" i="15"/>
  <c r="U44" i="15"/>
  <c r="T44" i="15"/>
  <c r="C44" i="15"/>
  <c r="F44" i="15" s="1"/>
  <c r="DG43" i="15"/>
  <c r="CT43" i="15"/>
  <c r="CQ43" i="15"/>
  <c r="CK43" i="15"/>
  <c r="AR43" i="15"/>
  <c r="U43" i="15"/>
  <c r="T43" i="15"/>
  <c r="F43" i="15"/>
  <c r="C43" i="15"/>
  <c r="DG42" i="15"/>
  <c r="CT42" i="15"/>
  <c r="CQ42" i="15"/>
  <c r="CK42" i="15"/>
  <c r="AR42" i="15"/>
  <c r="U42" i="15"/>
  <c r="T42" i="15"/>
  <c r="F42" i="15"/>
  <c r="C42" i="15"/>
  <c r="DG41" i="15"/>
  <c r="CT41" i="15"/>
  <c r="CQ41" i="15"/>
  <c r="CK41" i="15"/>
  <c r="AR41" i="15"/>
  <c r="U41" i="15"/>
  <c r="T41" i="15"/>
  <c r="C41" i="15"/>
  <c r="F41" i="15" s="1"/>
  <c r="DG40" i="15"/>
  <c r="CT40" i="15"/>
  <c r="CQ40" i="15"/>
  <c r="CK40" i="15"/>
  <c r="AR40" i="15"/>
  <c r="U40" i="15"/>
  <c r="T40" i="15"/>
  <c r="F40" i="15"/>
  <c r="C40" i="15"/>
  <c r="DG39" i="15"/>
  <c r="CT39" i="15"/>
  <c r="CQ39" i="15"/>
  <c r="CK39" i="15"/>
  <c r="AR39" i="15"/>
  <c r="U39" i="15"/>
  <c r="T39" i="15"/>
  <c r="C39" i="15"/>
  <c r="F39" i="15" s="1"/>
  <c r="DG38" i="15"/>
  <c r="CT38" i="15"/>
  <c r="CQ38" i="15"/>
  <c r="CK38" i="15"/>
  <c r="AR38" i="15"/>
  <c r="U38" i="15"/>
  <c r="T38" i="15"/>
  <c r="F38" i="15"/>
  <c r="C38" i="15"/>
  <c r="DG37" i="15"/>
  <c r="CT37" i="15"/>
  <c r="CQ37" i="15"/>
  <c r="CK37" i="15"/>
  <c r="AR37" i="15"/>
  <c r="U37" i="15"/>
  <c r="T37" i="15"/>
  <c r="C37" i="15"/>
  <c r="F37" i="15" s="1"/>
  <c r="DG36" i="15"/>
  <c r="CT36" i="15"/>
  <c r="CQ36" i="15"/>
  <c r="CK36" i="15"/>
  <c r="AR36" i="15"/>
  <c r="U36" i="15"/>
  <c r="T36" i="15"/>
  <c r="F36" i="15"/>
  <c r="C36" i="15"/>
  <c r="DG35" i="15"/>
  <c r="CT35" i="15"/>
  <c r="CQ35" i="15"/>
  <c r="CK35" i="15"/>
  <c r="AR35" i="15"/>
  <c r="U35" i="15"/>
  <c r="T35" i="15"/>
  <c r="C35" i="15"/>
  <c r="F35" i="15" s="1"/>
  <c r="FC34" i="15"/>
  <c r="DG34" i="15"/>
  <c r="CT34" i="15"/>
  <c r="CQ34" i="15"/>
  <c r="CK34" i="15"/>
  <c r="AR34" i="15"/>
  <c r="U34" i="15"/>
  <c r="T34" i="15"/>
  <c r="F34" i="15"/>
  <c r="C34" i="15"/>
  <c r="FB33" i="15"/>
  <c r="DG33" i="15"/>
  <c r="CT33" i="15"/>
  <c r="CQ33" i="15"/>
  <c r="CK33" i="15"/>
  <c r="AR33" i="15"/>
  <c r="U33" i="15"/>
  <c r="T33" i="15"/>
  <c r="C33" i="15"/>
  <c r="F33" i="15" s="1"/>
  <c r="FE32" i="15"/>
  <c r="DG32" i="15"/>
  <c r="CT32" i="15"/>
  <c r="CQ32" i="15"/>
  <c r="CK32" i="15"/>
  <c r="BO32" i="15"/>
  <c r="AR32" i="15"/>
  <c r="U32" i="15"/>
  <c r="T32" i="15"/>
  <c r="F32" i="15"/>
  <c r="C32" i="15"/>
  <c r="DG31" i="15"/>
  <c r="CT31" i="15"/>
  <c r="CQ31" i="15"/>
  <c r="CK31" i="15"/>
  <c r="AR31" i="15"/>
  <c r="U31" i="15"/>
  <c r="T31" i="15"/>
  <c r="C31" i="15"/>
  <c r="F31" i="15" s="1"/>
  <c r="FC30" i="15"/>
  <c r="DG30" i="15"/>
  <c r="CT30" i="15"/>
  <c r="CQ30" i="15"/>
  <c r="CK30" i="15"/>
  <c r="AR30" i="15"/>
  <c r="U30" i="15"/>
  <c r="T30" i="15"/>
  <c r="F30" i="15"/>
  <c r="C30" i="15"/>
  <c r="FB29" i="15"/>
  <c r="DG29" i="15"/>
  <c r="CT29" i="15"/>
  <c r="CQ29" i="15"/>
  <c r="CK29" i="15"/>
  <c r="AR29" i="15"/>
  <c r="U29" i="15"/>
  <c r="T29" i="15"/>
  <c r="C29" i="15"/>
  <c r="F29" i="15" s="1"/>
  <c r="FE28" i="15"/>
  <c r="DG28" i="15"/>
  <c r="CT28" i="15"/>
  <c r="CQ28" i="15"/>
  <c r="CK28" i="15"/>
  <c r="BO28" i="15"/>
  <c r="AR28" i="15"/>
  <c r="U28" i="15"/>
  <c r="T28" i="15"/>
  <c r="F28" i="15"/>
  <c r="C28" i="15"/>
  <c r="DG27" i="15"/>
  <c r="CT27" i="15"/>
  <c r="CQ27" i="15"/>
  <c r="CK27" i="15"/>
  <c r="AR27" i="15"/>
  <c r="U27" i="15"/>
  <c r="T27" i="15"/>
  <c r="C27" i="15"/>
  <c r="F27" i="15" s="1"/>
  <c r="FC26" i="15"/>
  <c r="DG26" i="15"/>
  <c r="CT26" i="15"/>
  <c r="CQ26" i="15"/>
  <c r="CK26" i="15"/>
  <c r="AR26" i="15"/>
  <c r="U26" i="15"/>
  <c r="T26" i="15"/>
  <c r="F26" i="15"/>
  <c r="C26" i="15"/>
  <c r="FB25" i="15"/>
  <c r="DG25" i="15"/>
  <c r="CT25" i="15"/>
  <c r="CQ25" i="15"/>
  <c r="CK25" i="15"/>
  <c r="AR25" i="15"/>
  <c r="U25" i="15"/>
  <c r="T25" i="15"/>
  <c r="C25" i="15"/>
  <c r="F25" i="15" s="1"/>
  <c r="FE24" i="15"/>
  <c r="DG24" i="15"/>
  <c r="CT24" i="15"/>
  <c r="CQ24" i="15"/>
  <c r="CK24" i="15"/>
  <c r="BO24" i="15"/>
  <c r="AR24" i="15"/>
  <c r="U24" i="15"/>
  <c r="T24" i="15"/>
  <c r="F24" i="15"/>
  <c r="C24" i="15"/>
  <c r="DG23" i="15"/>
  <c r="CT23" i="15"/>
  <c r="CQ23" i="15"/>
  <c r="CK23" i="15"/>
  <c r="AR23" i="15"/>
  <c r="U23" i="15"/>
  <c r="T23" i="15"/>
  <c r="C23" i="15"/>
  <c r="F23" i="15" s="1"/>
  <c r="FC22" i="15"/>
  <c r="DG22" i="15"/>
  <c r="CT22" i="15"/>
  <c r="CQ22" i="15"/>
  <c r="CK22" i="15"/>
  <c r="AR22" i="15"/>
  <c r="U22" i="15"/>
  <c r="T22" i="15"/>
  <c r="F22" i="15"/>
  <c r="C22" i="15"/>
  <c r="FB21" i="15"/>
  <c r="DG21" i="15"/>
  <c r="CT21" i="15"/>
  <c r="CQ21" i="15"/>
  <c r="CK21" i="15"/>
  <c r="AR21" i="15"/>
  <c r="U21" i="15"/>
  <c r="T21" i="15"/>
  <c r="C21" i="15"/>
  <c r="F21" i="15" s="1"/>
  <c r="FE20" i="15"/>
  <c r="FC20" i="15"/>
  <c r="DM20" i="15"/>
  <c r="DG20" i="15"/>
  <c r="CT20" i="15"/>
  <c r="CQ20" i="15"/>
  <c r="CK20" i="15"/>
  <c r="BO20" i="15"/>
  <c r="AR20" i="15"/>
  <c r="U20" i="15"/>
  <c r="T20" i="15"/>
  <c r="F20" i="15"/>
  <c r="C20" i="15"/>
  <c r="FD19" i="15"/>
  <c r="FB19" i="15"/>
  <c r="FF19" i="15" s="1"/>
  <c r="DG19" i="15"/>
  <c r="CT19" i="15"/>
  <c r="CQ19" i="15"/>
  <c r="CK19" i="15"/>
  <c r="BP19" i="15"/>
  <c r="AR19" i="15"/>
  <c r="U19" i="15"/>
  <c r="T19" i="15"/>
  <c r="C19" i="15"/>
  <c r="F19" i="15" s="1"/>
  <c r="FE18" i="15"/>
  <c r="FC18" i="15"/>
  <c r="DM18" i="15"/>
  <c r="DG18" i="15"/>
  <c r="CT18" i="15"/>
  <c r="CQ18" i="15"/>
  <c r="CK18" i="15"/>
  <c r="BO18" i="15"/>
  <c r="AR18" i="15"/>
  <c r="U18" i="15"/>
  <c r="T18" i="15"/>
  <c r="F18" i="15"/>
  <c r="C18" i="15"/>
  <c r="FD17" i="15"/>
  <c r="FB17" i="15"/>
  <c r="DG17" i="15"/>
  <c r="CT17" i="15"/>
  <c r="CQ17" i="15"/>
  <c r="CK17" i="15"/>
  <c r="BP17" i="15"/>
  <c r="AR17" i="15"/>
  <c r="U17" i="15"/>
  <c r="T17" i="15"/>
  <c r="C17" i="15"/>
  <c r="F17" i="15" s="1"/>
  <c r="FE16" i="15"/>
  <c r="FC16" i="15"/>
  <c r="DM16" i="15"/>
  <c r="DG16" i="15"/>
  <c r="CT16" i="15"/>
  <c r="CQ16" i="15"/>
  <c r="CK16" i="15"/>
  <c r="BO16" i="15"/>
  <c r="AR16" i="15"/>
  <c r="U16" i="15"/>
  <c r="T16" i="15"/>
  <c r="F16" i="15"/>
  <c r="C16" i="15"/>
  <c r="FD15" i="15"/>
  <c r="FB15" i="15"/>
  <c r="DG15" i="15"/>
  <c r="CT15" i="15"/>
  <c r="CQ15" i="15"/>
  <c r="CK15" i="15"/>
  <c r="BP15" i="15"/>
  <c r="AR15" i="15"/>
  <c r="U15" i="15"/>
  <c r="T15" i="15"/>
  <c r="C15" i="15"/>
  <c r="F15" i="15" s="1"/>
  <c r="FE14" i="15"/>
  <c r="FC14" i="15"/>
  <c r="DM14" i="15"/>
  <c r="DG14" i="15"/>
  <c r="CT14" i="15"/>
  <c r="CQ14" i="15"/>
  <c r="CK14" i="15"/>
  <c r="BO14" i="15"/>
  <c r="AR14" i="15"/>
  <c r="U14" i="15"/>
  <c r="T14" i="15"/>
  <c r="F14" i="15"/>
  <c r="C14" i="15"/>
  <c r="FD13" i="15"/>
  <c r="FB13" i="15"/>
  <c r="DG13" i="15"/>
  <c r="CT13" i="15"/>
  <c r="CQ13" i="15"/>
  <c r="CK13" i="15"/>
  <c r="BP13" i="15"/>
  <c r="AR13" i="15"/>
  <c r="U13" i="15"/>
  <c r="T13" i="15"/>
  <c r="C13" i="15"/>
  <c r="F13" i="15" s="1"/>
  <c r="FE12" i="15"/>
  <c r="FC12" i="15"/>
  <c r="DM12" i="15"/>
  <c r="DG12" i="15"/>
  <c r="CT12" i="15"/>
  <c r="CQ12" i="15"/>
  <c r="CK12" i="15"/>
  <c r="CO3" i="15" s="1"/>
  <c r="BO12" i="15"/>
  <c r="AR12" i="15"/>
  <c r="U12" i="15"/>
  <c r="T12" i="15"/>
  <c r="F12" i="15"/>
  <c r="C12" i="15"/>
  <c r="EU10" i="15"/>
  <c r="DS10" i="15"/>
  <c r="BO10" i="15"/>
  <c r="AX10" i="15"/>
  <c r="CB9" i="15"/>
  <c r="BW9" i="15"/>
  <c r="BJ9" i="15"/>
  <c r="BE9" i="15"/>
  <c r="BW8" i="15"/>
  <c r="BE8" i="15"/>
  <c r="W8" i="15"/>
  <c r="E8" i="15"/>
  <c r="D8" i="15"/>
  <c r="C8" i="15"/>
  <c r="B8" i="15"/>
  <c r="A8" i="15"/>
  <c r="AL7" i="15"/>
  <c r="AB7" i="15"/>
  <c r="AC5" i="15"/>
  <c r="CO4" i="15"/>
  <c r="AP4" i="15"/>
  <c r="AC4" i="15"/>
  <c r="AP3" i="15"/>
  <c r="AO3" i="15"/>
  <c r="AO4" i="15" s="1"/>
  <c r="AH2" i="15"/>
  <c r="AI2" i="15" s="1"/>
  <c r="AD2" i="15"/>
  <c r="AC2" i="15"/>
  <c r="AE2" i="15" s="1"/>
  <c r="AB2" i="15"/>
  <c r="DJ48" i="14"/>
  <c r="CW48" i="14"/>
  <c r="CT48" i="14"/>
  <c r="CN48" i="14"/>
  <c r="AV48" i="14"/>
  <c r="U48" i="14"/>
  <c r="T48" i="14"/>
  <c r="C48" i="14"/>
  <c r="F48" i="14" s="1"/>
  <c r="DJ47" i="14"/>
  <c r="CW47" i="14"/>
  <c r="CT47" i="14"/>
  <c r="CN47" i="14"/>
  <c r="AV47" i="14"/>
  <c r="U47" i="14"/>
  <c r="T47" i="14"/>
  <c r="C47" i="14"/>
  <c r="F47" i="14" s="1"/>
  <c r="DJ46" i="14"/>
  <c r="CW46" i="14"/>
  <c r="CT46" i="14"/>
  <c r="CN46" i="14"/>
  <c r="AV46" i="14"/>
  <c r="U46" i="14"/>
  <c r="T46" i="14"/>
  <c r="C46" i="14"/>
  <c r="F46" i="14" s="1"/>
  <c r="DJ45" i="14"/>
  <c r="CW45" i="14"/>
  <c r="CT45" i="14"/>
  <c r="CN45" i="14"/>
  <c r="AV45" i="14"/>
  <c r="U45" i="14"/>
  <c r="T45" i="14"/>
  <c r="C45" i="14"/>
  <c r="F45" i="14" s="1"/>
  <c r="DJ44" i="14"/>
  <c r="CW44" i="14"/>
  <c r="CT44" i="14"/>
  <c r="CN44" i="14"/>
  <c r="AV44" i="14"/>
  <c r="U44" i="14"/>
  <c r="T44" i="14"/>
  <c r="C44" i="14"/>
  <c r="F44" i="14" s="1"/>
  <c r="DJ43" i="14"/>
  <c r="CW43" i="14"/>
  <c r="CT43" i="14"/>
  <c r="CN43" i="14"/>
  <c r="AV43" i="14"/>
  <c r="U43" i="14"/>
  <c r="T43" i="14"/>
  <c r="C43" i="14"/>
  <c r="F43" i="14" s="1"/>
  <c r="DJ42" i="14"/>
  <c r="CW42" i="14"/>
  <c r="CT42" i="14"/>
  <c r="CN42" i="14"/>
  <c r="AV42" i="14"/>
  <c r="U42" i="14"/>
  <c r="T42" i="14"/>
  <c r="C42" i="14"/>
  <c r="F42" i="14" s="1"/>
  <c r="DJ41" i="14"/>
  <c r="CW41" i="14"/>
  <c r="CT41" i="14"/>
  <c r="CN41" i="14"/>
  <c r="AV41" i="14"/>
  <c r="U41" i="14"/>
  <c r="T41" i="14"/>
  <c r="C41" i="14"/>
  <c r="F41" i="14" s="1"/>
  <c r="DJ40" i="14"/>
  <c r="CW40" i="14"/>
  <c r="CT40" i="14"/>
  <c r="CN40" i="14"/>
  <c r="AV40" i="14"/>
  <c r="U40" i="14"/>
  <c r="T40" i="14"/>
  <c r="C40" i="14"/>
  <c r="F40" i="14" s="1"/>
  <c r="DJ39" i="14"/>
  <c r="CW39" i="14"/>
  <c r="CT39" i="14"/>
  <c r="CN39" i="14"/>
  <c r="AV39" i="14"/>
  <c r="U39" i="14"/>
  <c r="T39" i="14"/>
  <c r="C39" i="14"/>
  <c r="F39" i="14" s="1"/>
  <c r="DJ38" i="14"/>
  <c r="CW38" i="14"/>
  <c r="CT38" i="14"/>
  <c r="CN38" i="14"/>
  <c r="AV38" i="14"/>
  <c r="U38" i="14"/>
  <c r="T38" i="14"/>
  <c r="C38" i="14"/>
  <c r="F38" i="14" s="1"/>
  <c r="DJ37" i="14"/>
  <c r="CW37" i="14"/>
  <c r="CT37" i="14"/>
  <c r="CN37" i="14"/>
  <c r="AV37" i="14"/>
  <c r="U37" i="14"/>
  <c r="T37" i="14"/>
  <c r="C37" i="14"/>
  <c r="F37" i="14" s="1"/>
  <c r="DJ36" i="14"/>
  <c r="CW36" i="14"/>
  <c r="CT36" i="14"/>
  <c r="CN36" i="14"/>
  <c r="AV36" i="14"/>
  <c r="U36" i="14"/>
  <c r="T36" i="14"/>
  <c r="C36" i="14"/>
  <c r="F36" i="14" s="1"/>
  <c r="DJ35" i="14"/>
  <c r="CW35" i="14"/>
  <c r="CT35" i="14"/>
  <c r="CN35" i="14"/>
  <c r="AV35" i="14"/>
  <c r="U35" i="14"/>
  <c r="T35" i="14"/>
  <c r="C35" i="14"/>
  <c r="F35" i="14" s="1"/>
  <c r="DJ34" i="14"/>
  <c r="CW34" i="14"/>
  <c r="CT34" i="14"/>
  <c r="CN34" i="14"/>
  <c r="AV34" i="14"/>
  <c r="U34" i="14"/>
  <c r="T34" i="14"/>
  <c r="C34" i="14"/>
  <c r="F34" i="14" s="1"/>
  <c r="DJ33" i="14"/>
  <c r="CW33" i="14"/>
  <c r="CT33" i="14"/>
  <c r="CN33" i="14"/>
  <c r="AV33" i="14"/>
  <c r="U33" i="14"/>
  <c r="T33" i="14"/>
  <c r="C33" i="14"/>
  <c r="F33" i="14" s="1"/>
  <c r="DJ32" i="14"/>
  <c r="CW32" i="14"/>
  <c r="CT32" i="14"/>
  <c r="CN32" i="14"/>
  <c r="AV32" i="14"/>
  <c r="U32" i="14"/>
  <c r="T32" i="14"/>
  <c r="C32" i="14"/>
  <c r="F32" i="14" s="1"/>
  <c r="DJ31" i="14"/>
  <c r="CW31" i="14"/>
  <c r="CT31" i="14"/>
  <c r="CN31" i="14"/>
  <c r="AV31" i="14"/>
  <c r="U31" i="14"/>
  <c r="T31" i="14"/>
  <c r="C31" i="14"/>
  <c r="F31" i="14" s="1"/>
  <c r="DJ30" i="14"/>
  <c r="CW30" i="14"/>
  <c r="CT30" i="14"/>
  <c r="CN30" i="14"/>
  <c r="AV30" i="14"/>
  <c r="U30" i="14"/>
  <c r="T30" i="14"/>
  <c r="C30" i="14"/>
  <c r="F30" i="14" s="1"/>
  <c r="DJ29" i="14"/>
  <c r="CW29" i="14"/>
  <c r="CT29" i="14"/>
  <c r="CN29" i="14"/>
  <c r="AV29" i="14"/>
  <c r="U29" i="14"/>
  <c r="T29" i="14"/>
  <c r="C29" i="14"/>
  <c r="F29" i="14" s="1"/>
  <c r="DJ28" i="14"/>
  <c r="CW28" i="14"/>
  <c r="CT28" i="14"/>
  <c r="CN28" i="14"/>
  <c r="AV28" i="14"/>
  <c r="U28" i="14"/>
  <c r="T28" i="14"/>
  <c r="F28" i="14"/>
  <c r="C28" i="14"/>
  <c r="DJ27" i="14"/>
  <c r="CW27" i="14"/>
  <c r="CT27" i="14"/>
  <c r="CN27" i="14"/>
  <c r="AV27" i="14"/>
  <c r="U27" i="14"/>
  <c r="T27" i="14"/>
  <c r="C27" i="14"/>
  <c r="F27" i="14" s="1"/>
  <c r="DJ26" i="14"/>
  <c r="CW26" i="14"/>
  <c r="CT26" i="14"/>
  <c r="CN26" i="14"/>
  <c r="AV26" i="14"/>
  <c r="U26" i="14"/>
  <c r="T26" i="14"/>
  <c r="C26" i="14"/>
  <c r="F26" i="14" s="1"/>
  <c r="DJ25" i="14"/>
  <c r="CW25" i="14"/>
  <c r="CT25" i="14"/>
  <c r="CN25" i="14"/>
  <c r="AV25" i="14"/>
  <c r="U25" i="14"/>
  <c r="T25" i="14"/>
  <c r="C25" i="14"/>
  <c r="F25" i="14" s="1"/>
  <c r="DJ24" i="14"/>
  <c r="CW24" i="14"/>
  <c r="CT24" i="14"/>
  <c r="CN24" i="14"/>
  <c r="AV24" i="14"/>
  <c r="U24" i="14"/>
  <c r="T24" i="14"/>
  <c r="C24" i="14"/>
  <c r="F24" i="14" s="1"/>
  <c r="DJ23" i="14"/>
  <c r="CW23" i="14"/>
  <c r="CT23" i="14"/>
  <c r="CN23" i="14"/>
  <c r="AV23" i="14"/>
  <c r="U23" i="14"/>
  <c r="T23" i="14"/>
  <c r="C23" i="14"/>
  <c r="F23" i="14" s="1"/>
  <c r="DJ22" i="14"/>
  <c r="CW22" i="14"/>
  <c r="CT22" i="14"/>
  <c r="CN22" i="14"/>
  <c r="AV22" i="14"/>
  <c r="U22" i="14"/>
  <c r="T22" i="14"/>
  <c r="C22" i="14"/>
  <c r="F22" i="14" s="1"/>
  <c r="DJ21" i="14"/>
  <c r="CW21" i="14"/>
  <c r="CT21" i="14"/>
  <c r="CN21" i="14"/>
  <c r="AV21" i="14"/>
  <c r="U21" i="14"/>
  <c r="T21" i="14"/>
  <c r="C21" i="14"/>
  <c r="F21" i="14" s="1"/>
  <c r="DJ20" i="14"/>
  <c r="CW20" i="14"/>
  <c r="CT20" i="14"/>
  <c r="CN20" i="14"/>
  <c r="AV20" i="14"/>
  <c r="U20" i="14"/>
  <c r="T20" i="14"/>
  <c r="C20" i="14"/>
  <c r="F20" i="14" s="1"/>
  <c r="DJ19" i="14"/>
  <c r="CW19" i="14"/>
  <c r="CT19" i="14"/>
  <c r="CN19" i="14"/>
  <c r="AV19" i="14"/>
  <c r="U19" i="14"/>
  <c r="T19" i="14"/>
  <c r="C19" i="14"/>
  <c r="F19" i="14" s="1"/>
  <c r="DJ18" i="14"/>
  <c r="CW18" i="14"/>
  <c r="CT18" i="14"/>
  <c r="CN18" i="14"/>
  <c r="AV18" i="14"/>
  <c r="U18" i="14"/>
  <c r="T18" i="14"/>
  <c r="C18" i="14"/>
  <c r="F18" i="14" s="1"/>
  <c r="DJ17" i="14"/>
  <c r="CW17" i="14"/>
  <c r="CT17" i="14"/>
  <c r="CN17" i="14"/>
  <c r="AV17" i="14"/>
  <c r="U17" i="14"/>
  <c r="T17" i="14"/>
  <c r="C17" i="14"/>
  <c r="F17" i="14" s="1"/>
  <c r="DJ16" i="14"/>
  <c r="CW16" i="14"/>
  <c r="CT16" i="14"/>
  <c r="CN16" i="14"/>
  <c r="AV16" i="14"/>
  <c r="U16" i="14"/>
  <c r="T16" i="14"/>
  <c r="C16" i="14"/>
  <c r="F16" i="14" s="1"/>
  <c r="DJ15" i="14"/>
  <c r="CW15" i="14"/>
  <c r="CT15" i="14"/>
  <c r="CN15" i="14"/>
  <c r="AV15" i="14"/>
  <c r="U15" i="14"/>
  <c r="T15" i="14"/>
  <c r="C15" i="14"/>
  <c r="F15" i="14" s="1"/>
  <c r="DJ14" i="14"/>
  <c r="CW14" i="14"/>
  <c r="CT14" i="14"/>
  <c r="CN14" i="14"/>
  <c r="AV14" i="14"/>
  <c r="U14" i="14"/>
  <c r="T14" i="14"/>
  <c r="C14" i="14"/>
  <c r="F14" i="14" s="1"/>
  <c r="DJ13" i="14"/>
  <c r="CW13" i="14"/>
  <c r="CT13" i="14"/>
  <c r="CN13" i="14"/>
  <c r="AV13" i="14"/>
  <c r="U13" i="14"/>
  <c r="T13" i="14"/>
  <c r="C13" i="14"/>
  <c r="F13" i="14" s="1"/>
  <c r="DJ12" i="14"/>
  <c r="CW12" i="14"/>
  <c r="CT12" i="14"/>
  <c r="CN12" i="14"/>
  <c r="AV12" i="14"/>
  <c r="U12" i="14"/>
  <c r="T12" i="14"/>
  <c r="C12" i="14"/>
  <c r="F12" i="14" s="1"/>
  <c r="EX10" i="14"/>
  <c r="FE19" i="14" s="1"/>
  <c r="DV10" i="14"/>
  <c r="BS10" i="14"/>
  <c r="BB10" i="14"/>
  <c r="CE9" i="14"/>
  <c r="BZ9" i="14"/>
  <c r="BN9" i="14"/>
  <c r="BI9" i="14"/>
  <c r="BZ8" i="14"/>
  <c r="BI8" i="14"/>
  <c r="W8" i="14"/>
  <c r="E8" i="14"/>
  <c r="D8" i="14"/>
  <c r="C8" i="14"/>
  <c r="B8" i="14"/>
  <c r="A8" i="14"/>
  <c r="AP7" i="14"/>
  <c r="AB7" i="14"/>
  <c r="W7" i="14"/>
  <c r="AC5" i="14"/>
  <c r="W5" i="14"/>
  <c r="CR4" i="14"/>
  <c r="AC4" i="14"/>
  <c r="CR3" i="14"/>
  <c r="AT3" i="14"/>
  <c r="AT4" i="14" s="1"/>
  <c r="AS3" i="14"/>
  <c r="AS4" i="14" s="1"/>
  <c r="AL2" i="14"/>
  <c r="AM2" i="14" s="1"/>
  <c r="AD2" i="14"/>
  <c r="AC2" i="14"/>
  <c r="AI2" i="14" s="1"/>
  <c r="AB2" i="14"/>
  <c r="B14" i="17" l="1"/>
  <c r="D14" i="17"/>
  <c r="I14" i="17" s="1"/>
  <c r="K14" i="17" s="1"/>
  <c r="E17" i="17"/>
  <c r="E13" i="17"/>
  <c r="FF17" i="17"/>
  <c r="FG18" i="17"/>
  <c r="FF19" i="17"/>
  <c r="FG20" i="17"/>
  <c r="FF21" i="17"/>
  <c r="FG22" i="17"/>
  <c r="FF23" i="17"/>
  <c r="L13" i="17"/>
  <c r="N13" i="17" s="1"/>
  <c r="D48" i="17"/>
  <c r="B48" i="17"/>
  <c r="G48" i="17"/>
  <c r="D47" i="17"/>
  <c r="B47" i="17"/>
  <c r="E48" i="17"/>
  <c r="E47" i="17"/>
  <c r="D46" i="17"/>
  <c r="B46" i="17"/>
  <c r="G45" i="17"/>
  <c r="E45" i="17"/>
  <c r="D44" i="17"/>
  <c r="B44" i="17"/>
  <c r="G46" i="17"/>
  <c r="D45" i="17"/>
  <c r="B45" i="17"/>
  <c r="E44" i="17"/>
  <c r="D43" i="17"/>
  <c r="B43" i="17"/>
  <c r="G42" i="17"/>
  <c r="E42" i="17"/>
  <c r="D41" i="17"/>
  <c r="B41" i="17"/>
  <c r="G40" i="17"/>
  <c r="E40" i="17"/>
  <c r="D39" i="17"/>
  <c r="B39" i="17"/>
  <c r="G38" i="17"/>
  <c r="E38" i="17"/>
  <c r="E46" i="17"/>
  <c r="G44" i="17"/>
  <c r="E43" i="17"/>
  <c r="G41" i="17"/>
  <c r="D40" i="17"/>
  <c r="B40" i="17"/>
  <c r="E39" i="17"/>
  <c r="G37" i="17"/>
  <c r="E37" i="17"/>
  <c r="D36" i="17"/>
  <c r="B36" i="17"/>
  <c r="G35" i="17"/>
  <c r="E35" i="17"/>
  <c r="D34" i="17"/>
  <c r="B34" i="17"/>
  <c r="G33" i="17"/>
  <c r="E33" i="17"/>
  <c r="D32" i="17"/>
  <c r="B32" i="17"/>
  <c r="G31" i="17"/>
  <c r="E31" i="17"/>
  <c r="D30" i="17"/>
  <c r="B30" i="17"/>
  <c r="G29" i="17"/>
  <c r="E29" i="17"/>
  <c r="D28" i="17"/>
  <c r="B28" i="17"/>
  <c r="G27" i="17"/>
  <c r="E27" i="17"/>
  <c r="D26" i="17"/>
  <c r="B26" i="17"/>
  <c r="G25" i="17"/>
  <c r="E25" i="17"/>
  <c r="D42" i="17"/>
  <c r="B42" i="17"/>
  <c r="D38" i="17"/>
  <c r="B38" i="17"/>
  <c r="D37" i="17"/>
  <c r="B37" i="17"/>
  <c r="E36" i="17"/>
  <c r="G34" i="17"/>
  <c r="D33" i="17"/>
  <c r="B33" i="17"/>
  <c r="E32" i="17"/>
  <c r="G30" i="17"/>
  <c r="D29" i="17"/>
  <c r="B29" i="17"/>
  <c r="E28" i="17"/>
  <c r="G26" i="17"/>
  <c r="D25" i="17"/>
  <c r="B25" i="17"/>
  <c r="G24" i="17"/>
  <c r="E24" i="17"/>
  <c r="D23" i="17"/>
  <c r="B23" i="17"/>
  <c r="G22" i="17"/>
  <c r="E22" i="17"/>
  <c r="D21" i="17"/>
  <c r="B21" i="17"/>
  <c r="G20" i="17"/>
  <c r="E20" i="17"/>
  <c r="D19" i="17"/>
  <c r="B19" i="17"/>
  <c r="G18" i="17"/>
  <c r="E18" i="17"/>
  <c r="D17" i="17"/>
  <c r="B17" i="17"/>
  <c r="G16" i="17"/>
  <c r="E16" i="17"/>
  <c r="D15" i="17"/>
  <c r="B15" i="17"/>
  <c r="G14" i="17"/>
  <c r="E14" i="17"/>
  <c r="D13" i="17"/>
  <c r="B13" i="17"/>
  <c r="G12" i="17"/>
  <c r="E12" i="17"/>
  <c r="G47" i="17"/>
  <c r="G43" i="17"/>
  <c r="E41" i="17"/>
  <c r="G39" i="17"/>
  <c r="G36" i="17"/>
  <c r="D35" i="17"/>
  <c r="B35" i="17"/>
  <c r="E34" i="17"/>
  <c r="G32" i="17"/>
  <c r="D31" i="17"/>
  <c r="B31" i="17"/>
  <c r="E30" i="17"/>
  <c r="G28" i="17"/>
  <c r="D27" i="17"/>
  <c r="B27" i="17"/>
  <c r="E26" i="17"/>
  <c r="D24" i="17"/>
  <c r="B24" i="17"/>
  <c r="G23" i="17"/>
  <c r="E23" i="17"/>
  <c r="D22" i="17"/>
  <c r="B22" i="17"/>
  <c r="G21" i="17"/>
  <c r="E21" i="17"/>
  <c r="D20" i="17"/>
  <c r="B20" i="17"/>
  <c r="G19" i="17"/>
  <c r="E19" i="17"/>
  <c r="D18" i="17"/>
  <c r="B18" i="17"/>
  <c r="EC48" i="17"/>
  <c r="AY48" i="17"/>
  <c r="EB48" i="17"/>
  <c r="AX48" i="17"/>
  <c r="EC47" i="17"/>
  <c r="AY47" i="17"/>
  <c r="EB46" i="17"/>
  <c r="CZ46" i="17"/>
  <c r="CZ48" i="17"/>
  <c r="CZ47" i="17"/>
  <c r="EC46" i="17"/>
  <c r="AY46" i="17"/>
  <c r="EB45" i="17"/>
  <c r="CZ45" i="17"/>
  <c r="AX45" i="17"/>
  <c r="EC44" i="17"/>
  <c r="AY44" i="17"/>
  <c r="EB43" i="17"/>
  <c r="CZ43" i="17"/>
  <c r="AX47" i="17"/>
  <c r="AX46" i="17"/>
  <c r="CZ44" i="17"/>
  <c r="EC43" i="17"/>
  <c r="AY43" i="17"/>
  <c r="EB42" i="17"/>
  <c r="CZ42" i="17"/>
  <c r="AX42" i="17"/>
  <c r="EC41" i="17"/>
  <c r="AY41" i="17"/>
  <c r="EB40" i="17"/>
  <c r="CZ40" i="17"/>
  <c r="AX40" i="17"/>
  <c r="EC39" i="17"/>
  <c r="AY39" i="17"/>
  <c r="EB38" i="17"/>
  <c r="CZ38" i="17"/>
  <c r="AX38" i="17"/>
  <c r="EC37" i="17"/>
  <c r="AY37" i="17"/>
  <c r="AY45" i="17"/>
  <c r="EB44" i="17"/>
  <c r="EB47" i="17"/>
  <c r="EC45" i="17"/>
  <c r="EC42" i="17"/>
  <c r="AY42" i="17"/>
  <c r="EB41" i="17"/>
  <c r="AX41" i="17"/>
  <c r="CZ39" i="17"/>
  <c r="EC38" i="17"/>
  <c r="AY38" i="17"/>
  <c r="EB37" i="17"/>
  <c r="AX37" i="17"/>
  <c r="EC36" i="17"/>
  <c r="AY36" i="17"/>
  <c r="EB35" i="17"/>
  <c r="CZ35" i="17"/>
  <c r="AX35" i="17"/>
  <c r="EC34" i="17"/>
  <c r="AY34" i="17"/>
  <c r="EB33" i="17"/>
  <c r="CZ33" i="17"/>
  <c r="AX33" i="17"/>
  <c r="EC32" i="17"/>
  <c r="AY32" i="17"/>
  <c r="EB31" i="17"/>
  <c r="CZ31" i="17"/>
  <c r="AX31" i="17"/>
  <c r="EC30" i="17"/>
  <c r="AY30" i="17"/>
  <c r="EB29" i="17"/>
  <c r="CZ29" i="17"/>
  <c r="AX29" i="17"/>
  <c r="EC28" i="17"/>
  <c r="AY28" i="17"/>
  <c r="EB27" i="17"/>
  <c r="CZ27" i="17"/>
  <c r="AX27" i="17"/>
  <c r="EC26" i="17"/>
  <c r="AY26" i="17"/>
  <c r="EB25" i="17"/>
  <c r="CZ25" i="17"/>
  <c r="AX25" i="17"/>
  <c r="EC24" i="17"/>
  <c r="AX43" i="17"/>
  <c r="EC40" i="17"/>
  <c r="AX39" i="17"/>
  <c r="AY40" i="17"/>
  <c r="CZ36" i="17"/>
  <c r="EC35" i="17"/>
  <c r="AY35" i="17"/>
  <c r="EB34" i="17"/>
  <c r="AX34" i="17"/>
  <c r="CZ32" i="17"/>
  <c r="EC31" i="17"/>
  <c r="AY31" i="17"/>
  <c r="EB30" i="17"/>
  <c r="AX30" i="17"/>
  <c r="CZ28" i="17"/>
  <c r="EC27" i="17"/>
  <c r="AY27" i="17"/>
  <c r="EB26" i="17"/>
  <c r="AX26" i="17"/>
  <c r="CZ24" i="17"/>
  <c r="AX24" i="17"/>
  <c r="EC23" i="17"/>
  <c r="AY23" i="17"/>
  <c r="EB22" i="17"/>
  <c r="CZ22" i="17"/>
  <c r="AX22" i="17"/>
  <c r="EC21" i="17"/>
  <c r="AY21" i="17"/>
  <c r="EB20" i="17"/>
  <c r="CZ20" i="17"/>
  <c r="AX20" i="17"/>
  <c r="EC19" i="17"/>
  <c r="AY19" i="17"/>
  <c r="EB18" i="17"/>
  <c r="CZ18" i="17"/>
  <c r="AX18" i="17"/>
  <c r="EC17" i="17"/>
  <c r="AY17" i="17"/>
  <c r="EB16" i="17"/>
  <c r="CZ16" i="17"/>
  <c r="AX16" i="17"/>
  <c r="EC15" i="17"/>
  <c r="AY15" i="17"/>
  <c r="EB14" i="17"/>
  <c r="CZ14" i="17"/>
  <c r="AX14" i="17"/>
  <c r="EC13" i="17"/>
  <c r="AY13" i="17"/>
  <c r="EB12" i="17"/>
  <c r="CZ12" i="17"/>
  <c r="AX12" i="17"/>
  <c r="AX44" i="17"/>
  <c r="CZ41" i="17"/>
  <c r="EB39" i="17"/>
  <c r="CZ37" i="17"/>
  <c r="EB36" i="17"/>
  <c r="AX36" i="17"/>
  <c r="CZ34" i="17"/>
  <c r="EC33" i="17"/>
  <c r="AY33" i="17"/>
  <c r="EB32" i="17"/>
  <c r="AX32" i="17"/>
  <c r="CZ30" i="17"/>
  <c r="EC29" i="17"/>
  <c r="AY29" i="17"/>
  <c r="EB28" i="17"/>
  <c r="AX28" i="17"/>
  <c r="CZ26" i="17"/>
  <c r="EC25" i="17"/>
  <c r="AY25" i="17"/>
  <c r="EB24" i="17"/>
  <c r="AY24" i="17"/>
  <c r="EB23" i="17"/>
  <c r="CZ23" i="17"/>
  <c r="AX23" i="17"/>
  <c r="EC22" i="17"/>
  <c r="AY22" i="17"/>
  <c r="EB21" i="17"/>
  <c r="CZ21" i="17"/>
  <c r="AX21" i="17"/>
  <c r="EC20" i="17"/>
  <c r="AY20" i="17"/>
  <c r="EB19" i="17"/>
  <c r="CZ19" i="17"/>
  <c r="AX19" i="17"/>
  <c r="EC18" i="17"/>
  <c r="AY18" i="17"/>
  <c r="EA48" i="17"/>
  <c r="EE48" i="17" s="1"/>
  <c r="EA47" i="17"/>
  <c r="DZ46" i="17"/>
  <c r="DZ47" i="17"/>
  <c r="DZ45" i="17"/>
  <c r="ED45" i="17" s="1"/>
  <c r="EA44" i="17"/>
  <c r="EE44" i="17" s="1"/>
  <c r="DZ43" i="17"/>
  <c r="ED43" i="17" s="1"/>
  <c r="EA46" i="17"/>
  <c r="EA45" i="17"/>
  <c r="EE45" i="17" s="1"/>
  <c r="DZ44" i="17"/>
  <c r="DZ42" i="17"/>
  <c r="ED42" i="17" s="1"/>
  <c r="EA41" i="17"/>
  <c r="EE41" i="17" s="1"/>
  <c r="DZ40" i="17"/>
  <c r="ED40" i="17" s="1"/>
  <c r="EA39" i="17"/>
  <c r="DZ38" i="17"/>
  <c r="ED38" i="17" s="1"/>
  <c r="EA37" i="17"/>
  <c r="EE37" i="17" s="1"/>
  <c r="EA40" i="17"/>
  <c r="DZ39" i="17"/>
  <c r="EA36" i="17"/>
  <c r="DZ35" i="17"/>
  <c r="EA34" i="17"/>
  <c r="EE34" i="17" s="1"/>
  <c r="DZ33" i="17"/>
  <c r="EA32" i="17"/>
  <c r="DZ31" i="17"/>
  <c r="EA30" i="17"/>
  <c r="EE30" i="17" s="1"/>
  <c r="DZ29" i="17"/>
  <c r="EA28" i="17"/>
  <c r="DZ27" i="17"/>
  <c r="EA26" i="17"/>
  <c r="EE26" i="17" s="1"/>
  <c r="DZ25" i="17"/>
  <c r="EA24" i="17"/>
  <c r="EA43" i="17"/>
  <c r="EA42" i="17"/>
  <c r="EE42" i="17" s="1"/>
  <c r="DZ41" i="17"/>
  <c r="ED41" i="17" s="1"/>
  <c r="EA38" i="17"/>
  <c r="EE38" i="17" s="1"/>
  <c r="DZ37" i="17"/>
  <c r="DZ48" i="17"/>
  <c r="ED48" i="17" s="1"/>
  <c r="DZ36" i="17"/>
  <c r="EA33" i="17"/>
  <c r="EE33" i="17" s="1"/>
  <c r="DZ32" i="17"/>
  <c r="ED32" i="17" s="1"/>
  <c r="EA29" i="17"/>
  <c r="EE29" i="17" s="1"/>
  <c r="DZ28" i="17"/>
  <c r="EA25" i="17"/>
  <c r="EE25" i="17" s="1"/>
  <c r="DZ24" i="17"/>
  <c r="ED24" i="17" s="1"/>
  <c r="EA23" i="17"/>
  <c r="EE23" i="17" s="1"/>
  <c r="DZ22" i="17"/>
  <c r="EA21" i="17"/>
  <c r="DZ20" i="17"/>
  <c r="ED20" i="17" s="1"/>
  <c r="EA19" i="17"/>
  <c r="EE19" i="17" s="1"/>
  <c r="DZ18" i="17"/>
  <c r="EA17" i="17"/>
  <c r="DZ16" i="17"/>
  <c r="ED16" i="17" s="1"/>
  <c r="EA15" i="17"/>
  <c r="EE15" i="17" s="1"/>
  <c r="DZ14" i="17"/>
  <c r="EA13" i="17"/>
  <c r="DZ12" i="17"/>
  <c r="ED12" i="17" s="1"/>
  <c r="EA35" i="17"/>
  <c r="EE35" i="17" s="1"/>
  <c r="DZ34" i="17"/>
  <c r="EA31" i="17"/>
  <c r="EE31" i="17" s="1"/>
  <c r="DZ30" i="17"/>
  <c r="ED30" i="17" s="1"/>
  <c r="EA27" i="17"/>
  <c r="EE27" i="17" s="1"/>
  <c r="DZ26" i="17"/>
  <c r="DZ23" i="17"/>
  <c r="ED23" i="17" s="1"/>
  <c r="EA22" i="17"/>
  <c r="DZ21" i="17"/>
  <c r="ED21" i="17" s="1"/>
  <c r="EA20" i="17"/>
  <c r="EE20" i="17" s="1"/>
  <c r="DZ19" i="17"/>
  <c r="ED19" i="17" s="1"/>
  <c r="EA18" i="17"/>
  <c r="B12" i="17"/>
  <c r="D12" i="17"/>
  <c r="EA12" i="17"/>
  <c r="EE12" i="17" s="1"/>
  <c r="G13" i="17"/>
  <c r="AU13" i="17"/>
  <c r="AX13" i="17"/>
  <c r="EB13" i="17"/>
  <c r="ED13" i="17" s="1"/>
  <c r="AY14" i="17"/>
  <c r="EC14" i="17"/>
  <c r="EE14" i="17" s="1"/>
  <c r="E15" i="17"/>
  <c r="CZ15" i="17"/>
  <c r="DZ15" i="17"/>
  <c r="ED15" i="17" s="1"/>
  <c r="B16" i="17"/>
  <c r="D16" i="17"/>
  <c r="EA16" i="17"/>
  <c r="EE16" i="17" s="1"/>
  <c r="G17" i="17"/>
  <c r="AX17" i="17"/>
  <c r="EB17" i="17"/>
  <c r="ED17" i="17" s="1"/>
  <c r="FE48" i="17"/>
  <c r="DM48" i="17"/>
  <c r="BO48" i="17"/>
  <c r="FD48" i="17"/>
  <c r="FE47" i="17"/>
  <c r="DM47" i="17"/>
  <c r="BO47" i="17"/>
  <c r="FD46" i="17"/>
  <c r="BP47" i="17"/>
  <c r="FE46" i="17"/>
  <c r="DM46" i="17"/>
  <c r="BO46" i="17"/>
  <c r="FD45" i="17"/>
  <c r="BP45" i="17"/>
  <c r="FE44" i="17"/>
  <c r="DM44" i="17"/>
  <c r="BO44" i="17"/>
  <c r="FD43" i="17"/>
  <c r="BP48" i="17"/>
  <c r="FD47" i="17"/>
  <c r="BP44" i="17"/>
  <c r="FE43" i="17"/>
  <c r="DM43" i="17"/>
  <c r="BO43" i="17"/>
  <c r="FD42" i="17"/>
  <c r="BP42" i="17"/>
  <c r="FE41" i="17"/>
  <c r="DM41" i="17"/>
  <c r="BO41" i="17"/>
  <c r="FD40" i="17"/>
  <c r="BP40" i="17"/>
  <c r="FE39" i="17"/>
  <c r="DM39" i="17"/>
  <c r="BO39" i="17"/>
  <c r="FD38" i="17"/>
  <c r="BP38" i="17"/>
  <c r="FE37" i="17"/>
  <c r="DM37" i="17"/>
  <c r="BO37" i="17"/>
  <c r="FE45" i="17"/>
  <c r="BO45" i="17"/>
  <c r="BP43" i="17"/>
  <c r="BP46" i="17"/>
  <c r="DM45" i="17"/>
  <c r="FD44" i="17"/>
  <c r="FE42" i="17"/>
  <c r="FG42" i="17" s="1"/>
  <c r="DM42" i="17"/>
  <c r="BO42" i="17"/>
  <c r="FD41" i="17"/>
  <c r="BP39" i="17"/>
  <c r="FE38" i="17"/>
  <c r="FG38" i="17" s="1"/>
  <c r="DM38" i="17"/>
  <c r="BO38" i="17"/>
  <c r="FD37" i="17"/>
  <c r="FE36" i="17"/>
  <c r="DM36" i="17"/>
  <c r="BO36" i="17"/>
  <c r="FD35" i="17"/>
  <c r="BP35" i="17"/>
  <c r="FE34" i="17"/>
  <c r="DM34" i="17"/>
  <c r="BO34" i="17"/>
  <c r="FD33" i="17"/>
  <c r="BP33" i="17"/>
  <c r="FE32" i="17"/>
  <c r="DM32" i="17"/>
  <c r="BO32" i="17"/>
  <c r="FD31" i="17"/>
  <c r="BP31" i="17"/>
  <c r="FE30" i="17"/>
  <c r="DM30" i="17"/>
  <c r="BO30" i="17"/>
  <c r="FD29" i="17"/>
  <c r="BP29" i="17"/>
  <c r="FE28" i="17"/>
  <c r="DM28" i="17"/>
  <c r="BO28" i="17"/>
  <c r="FD27" i="17"/>
  <c r="BP27" i="17"/>
  <c r="FE26" i="17"/>
  <c r="DM26" i="17"/>
  <c r="BO26" i="17"/>
  <c r="FD25" i="17"/>
  <c r="BP25" i="17"/>
  <c r="FE24" i="17"/>
  <c r="DM24" i="17"/>
  <c r="BO24" i="17"/>
  <c r="BP41" i="17"/>
  <c r="DM40" i="17"/>
  <c r="FD39" i="17"/>
  <c r="BP37" i="17"/>
  <c r="FC48" i="17"/>
  <c r="FC47" i="17"/>
  <c r="FB46" i="17"/>
  <c r="FB48" i="17"/>
  <c r="FB47" i="17"/>
  <c r="FF47" i="17" s="1"/>
  <c r="FB45" i="17"/>
  <c r="FC44" i="17"/>
  <c r="FB43" i="17"/>
  <c r="FF43" i="17" s="1"/>
  <c r="FC45" i="17"/>
  <c r="FB44" i="17"/>
  <c r="FB42" i="17"/>
  <c r="FC41" i="17"/>
  <c r="FB40" i="17"/>
  <c r="FF40" i="17" s="1"/>
  <c r="FC39" i="17"/>
  <c r="FB38" i="17"/>
  <c r="FC37" i="17"/>
  <c r="FC43" i="17"/>
  <c r="FC46" i="17"/>
  <c r="FC40" i="17"/>
  <c r="FG40" i="17" s="1"/>
  <c r="FB39" i="17"/>
  <c r="FF39" i="17" s="1"/>
  <c r="FC36" i="17"/>
  <c r="FB35" i="17"/>
  <c r="FF35" i="17" s="1"/>
  <c r="FC34" i="17"/>
  <c r="FB33" i="17"/>
  <c r="FF33" i="17" s="1"/>
  <c r="FC32" i="17"/>
  <c r="FB31" i="17"/>
  <c r="FF31" i="17" s="1"/>
  <c r="FC30" i="17"/>
  <c r="FB29" i="17"/>
  <c r="FF29" i="17" s="1"/>
  <c r="FC28" i="17"/>
  <c r="FB27" i="17"/>
  <c r="FF27" i="17" s="1"/>
  <c r="FC26" i="17"/>
  <c r="FB25" i="17"/>
  <c r="FF25" i="17" s="1"/>
  <c r="FC24" i="17"/>
  <c r="FB36" i="17"/>
  <c r="FF36" i="17" s="1"/>
  <c r="BP12" i="17"/>
  <c r="BQ12" i="17" s="1"/>
  <c r="FB12" i="17"/>
  <c r="FF12" i="17" s="1"/>
  <c r="FD12" i="17"/>
  <c r="BO13" i="17"/>
  <c r="DM13" i="17"/>
  <c r="FC13" i="17"/>
  <c r="FE13" i="17"/>
  <c r="BP14" i="17"/>
  <c r="FB14" i="17"/>
  <c r="FD14" i="17"/>
  <c r="BO15" i="17"/>
  <c r="DM15" i="17"/>
  <c r="FC15" i="17"/>
  <c r="FE15" i="17"/>
  <c r="BP16" i="17"/>
  <c r="FB16" i="17"/>
  <c r="FF16" i="17" s="1"/>
  <c r="FD16" i="17"/>
  <c r="BO17" i="17"/>
  <c r="DM17" i="17"/>
  <c r="FC17" i="17"/>
  <c r="FE17" i="17"/>
  <c r="BP18" i="17"/>
  <c r="BQ18" i="17" s="1"/>
  <c r="FB18" i="17"/>
  <c r="FD18" i="17"/>
  <c r="BO19" i="17"/>
  <c r="DM19" i="17"/>
  <c r="FC19" i="17"/>
  <c r="FE19" i="17"/>
  <c r="BP20" i="17"/>
  <c r="FB20" i="17"/>
  <c r="FF20" i="17" s="1"/>
  <c r="FD20" i="17"/>
  <c r="BO21" i="17"/>
  <c r="DM21" i="17"/>
  <c r="FC21" i="17"/>
  <c r="FE21" i="17"/>
  <c r="BP22" i="17"/>
  <c r="BQ22" i="17" s="1"/>
  <c r="FB22" i="17"/>
  <c r="FD22" i="17"/>
  <c r="BO23" i="17"/>
  <c r="DM23" i="17"/>
  <c r="FC23" i="17"/>
  <c r="FE23" i="17"/>
  <c r="BP24" i="17"/>
  <c r="FB24" i="17"/>
  <c r="FF24" i="17" s="1"/>
  <c r="BQ25" i="17"/>
  <c r="FC25" i="17"/>
  <c r="FG25" i="17" s="1"/>
  <c r="FD26" i="17"/>
  <c r="FF26" i="17" s="1"/>
  <c r="BO27" i="17"/>
  <c r="DM27" i="17"/>
  <c r="FE27" i="17"/>
  <c r="FG27" i="17" s="1"/>
  <c r="BP28" i="17"/>
  <c r="FB28" i="17"/>
  <c r="FF28" i="17" s="1"/>
  <c r="BQ29" i="17"/>
  <c r="FC29" i="17"/>
  <c r="FG29" i="17" s="1"/>
  <c r="FD30" i="17"/>
  <c r="FF30" i="17" s="1"/>
  <c r="BO31" i="17"/>
  <c r="DM31" i="17"/>
  <c r="FE31" i="17"/>
  <c r="FG31" i="17" s="1"/>
  <c r="BP32" i="17"/>
  <c r="FB32" i="17"/>
  <c r="FF32" i="17" s="1"/>
  <c r="BQ33" i="17"/>
  <c r="FC33" i="17"/>
  <c r="FG33" i="17" s="1"/>
  <c r="FD34" i="17"/>
  <c r="FF34" i="17" s="1"/>
  <c r="BO35" i="17"/>
  <c r="DM35" i="17"/>
  <c r="FE35" i="17"/>
  <c r="FG35" i="17" s="1"/>
  <c r="BP36" i="17"/>
  <c r="FB37" i="17"/>
  <c r="FF37" i="17" s="1"/>
  <c r="BO40" i="17"/>
  <c r="FB41" i="17"/>
  <c r="FG16" i="16"/>
  <c r="D48" i="16"/>
  <c r="B48" i="16"/>
  <c r="G48" i="16"/>
  <c r="D47" i="16"/>
  <c r="B47" i="16"/>
  <c r="G47" i="16"/>
  <c r="D46" i="16"/>
  <c r="B46" i="16"/>
  <c r="G45" i="16"/>
  <c r="E45" i="16"/>
  <c r="D44" i="16"/>
  <c r="B44" i="16"/>
  <c r="G43" i="16"/>
  <c r="E43" i="16"/>
  <c r="E48" i="16"/>
  <c r="E46" i="16"/>
  <c r="G44" i="16"/>
  <c r="D43" i="16"/>
  <c r="B43" i="16"/>
  <c r="D45" i="16"/>
  <c r="B45" i="16"/>
  <c r="G42" i="16"/>
  <c r="E42" i="16"/>
  <c r="D41" i="16"/>
  <c r="B41" i="16"/>
  <c r="G40" i="16"/>
  <c r="E40" i="16"/>
  <c r="D39" i="16"/>
  <c r="B39" i="16"/>
  <c r="G38" i="16"/>
  <c r="E38" i="16"/>
  <c r="D37" i="16"/>
  <c r="B37" i="16"/>
  <c r="G36" i="16"/>
  <c r="E36" i="16"/>
  <c r="G41" i="16"/>
  <c r="D40" i="16"/>
  <c r="B40" i="16"/>
  <c r="E39" i="16"/>
  <c r="G37" i="16"/>
  <c r="D36" i="16"/>
  <c r="B36" i="16"/>
  <c r="G46" i="16"/>
  <c r="E44" i="16"/>
  <c r="E41" i="16"/>
  <c r="G39" i="16"/>
  <c r="E37" i="16"/>
  <c r="D35" i="16"/>
  <c r="B35" i="16"/>
  <c r="G34" i="16"/>
  <c r="E34" i="16"/>
  <c r="D33" i="16"/>
  <c r="B33" i="16"/>
  <c r="G32" i="16"/>
  <c r="E32" i="16"/>
  <c r="D31" i="16"/>
  <c r="B31" i="16"/>
  <c r="G30" i="16"/>
  <c r="E30" i="16"/>
  <c r="D29" i="16"/>
  <c r="B29" i="16"/>
  <c r="G28" i="16"/>
  <c r="E28" i="16"/>
  <c r="D27" i="16"/>
  <c r="B27" i="16"/>
  <c r="G26" i="16"/>
  <c r="E26" i="16"/>
  <c r="D25" i="16"/>
  <c r="B25" i="16"/>
  <c r="G24" i="16"/>
  <c r="E24" i="16"/>
  <c r="D23" i="16"/>
  <c r="B23" i="16"/>
  <c r="G22" i="16"/>
  <c r="E22" i="16"/>
  <c r="E35" i="16"/>
  <c r="G33" i="16"/>
  <c r="D32" i="16"/>
  <c r="B32" i="16"/>
  <c r="E31" i="16"/>
  <c r="G29" i="16"/>
  <c r="D28" i="16"/>
  <c r="B28" i="16"/>
  <c r="E27" i="16"/>
  <c r="G25" i="16"/>
  <c r="D24" i="16"/>
  <c r="B24" i="16"/>
  <c r="E23" i="16"/>
  <c r="EC48" i="16"/>
  <c r="AY48" i="16"/>
  <c r="EB48" i="16"/>
  <c r="AX48" i="16"/>
  <c r="EC47" i="16"/>
  <c r="AY47" i="16"/>
  <c r="EB46" i="16"/>
  <c r="CZ46" i="16"/>
  <c r="EB47" i="16"/>
  <c r="AX47" i="16"/>
  <c r="EC46" i="16"/>
  <c r="AY46" i="16"/>
  <c r="EB45" i="16"/>
  <c r="CZ45" i="16"/>
  <c r="AX45" i="16"/>
  <c r="EC44" i="16"/>
  <c r="AY44" i="16"/>
  <c r="EB43" i="16"/>
  <c r="CZ43" i="16"/>
  <c r="AX43" i="16"/>
  <c r="CZ48" i="16"/>
  <c r="EC45" i="16"/>
  <c r="AY45" i="16"/>
  <c r="EB44" i="16"/>
  <c r="AX44" i="16"/>
  <c r="AX46" i="16"/>
  <c r="EC43" i="16"/>
  <c r="EB42" i="16"/>
  <c r="CZ42" i="16"/>
  <c r="AX42" i="16"/>
  <c r="EC41" i="16"/>
  <c r="AY41" i="16"/>
  <c r="EB40" i="16"/>
  <c r="CZ40" i="16"/>
  <c r="AX40" i="16"/>
  <c r="EC39" i="16"/>
  <c r="AY39" i="16"/>
  <c r="EB38" i="16"/>
  <c r="CZ38" i="16"/>
  <c r="AX38" i="16"/>
  <c r="EC37" i="16"/>
  <c r="AY37" i="16"/>
  <c r="EB36" i="16"/>
  <c r="CZ36" i="16"/>
  <c r="AX36" i="16"/>
  <c r="EC35" i="16"/>
  <c r="AY43" i="16"/>
  <c r="EC42" i="16"/>
  <c r="AY42" i="16"/>
  <c r="EB41" i="16"/>
  <c r="AX41" i="16"/>
  <c r="CZ39" i="16"/>
  <c r="EC38" i="16"/>
  <c r="AY38" i="16"/>
  <c r="EB37" i="16"/>
  <c r="AX37" i="16"/>
  <c r="CZ44" i="16"/>
  <c r="CZ41" i="16"/>
  <c r="AY40" i="16"/>
  <c r="EB39" i="16"/>
  <c r="CZ37" i="16"/>
  <c r="AY36" i="16"/>
  <c r="EB35" i="16"/>
  <c r="AY35" i="16"/>
  <c r="EB34" i="16"/>
  <c r="CZ34" i="16"/>
  <c r="AX34" i="16"/>
  <c r="EC33" i="16"/>
  <c r="AY33" i="16"/>
  <c r="EB32" i="16"/>
  <c r="CZ32" i="16"/>
  <c r="AX32" i="16"/>
  <c r="EC31" i="16"/>
  <c r="AY31" i="16"/>
  <c r="EB30" i="16"/>
  <c r="CZ30" i="16"/>
  <c r="AX30" i="16"/>
  <c r="EC29" i="16"/>
  <c r="AY29" i="16"/>
  <c r="EB28" i="16"/>
  <c r="CZ28" i="16"/>
  <c r="AX28" i="16"/>
  <c r="EC27" i="16"/>
  <c r="AY27" i="16"/>
  <c r="EB26" i="16"/>
  <c r="CZ26" i="16"/>
  <c r="AX26" i="16"/>
  <c r="EC25" i="16"/>
  <c r="AY25" i="16"/>
  <c r="EB24" i="16"/>
  <c r="CZ24" i="16"/>
  <c r="AX24" i="16"/>
  <c r="EC23" i="16"/>
  <c r="AY23" i="16"/>
  <c r="EB22" i="16"/>
  <c r="CZ22" i="16"/>
  <c r="AX22" i="16"/>
  <c r="EC21" i="16"/>
  <c r="AY21" i="16"/>
  <c r="EC40" i="16"/>
  <c r="EC36" i="16"/>
  <c r="CZ35" i="16"/>
  <c r="EC34" i="16"/>
  <c r="AY34" i="16"/>
  <c r="EB33" i="16"/>
  <c r="AX33" i="16"/>
  <c r="CZ31" i="16"/>
  <c r="EC30" i="16"/>
  <c r="AY30" i="16"/>
  <c r="EB29" i="16"/>
  <c r="AX29" i="16"/>
  <c r="CZ27" i="16"/>
  <c r="EC26" i="16"/>
  <c r="AY26" i="16"/>
  <c r="EB25" i="16"/>
  <c r="AX25" i="16"/>
  <c r="CZ23" i="16"/>
  <c r="EC22" i="16"/>
  <c r="AY22" i="16"/>
  <c r="EB21" i="16"/>
  <c r="EA48" i="16"/>
  <c r="EE48" i="16" s="1"/>
  <c r="EA47" i="16"/>
  <c r="DZ46" i="16"/>
  <c r="DZ48" i="16"/>
  <c r="EA46" i="16"/>
  <c r="DZ47" i="16"/>
  <c r="DZ45" i="16"/>
  <c r="ED45" i="16" s="1"/>
  <c r="EA44" i="16"/>
  <c r="EE44" i="16" s="1"/>
  <c r="DZ43" i="16"/>
  <c r="ED43" i="16" s="1"/>
  <c r="EA43" i="16"/>
  <c r="EA45" i="16"/>
  <c r="EE45" i="16" s="1"/>
  <c r="DZ44" i="16"/>
  <c r="ED44" i="16" s="1"/>
  <c r="DZ42" i="16"/>
  <c r="EA41" i="16"/>
  <c r="DZ40" i="16"/>
  <c r="ED40" i="16" s="1"/>
  <c r="EA39" i="16"/>
  <c r="EE39" i="16" s="1"/>
  <c r="DZ38" i="16"/>
  <c r="EA37" i="16"/>
  <c r="DZ36" i="16"/>
  <c r="ED36" i="16" s="1"/>
  <c r="EA35" i="16"/>
  <c r="EE35" i="16" s="1"/>
  <c r="EA40" i="16"/>
  <c r="EE40" i="16" s="1"/>
  <c r="DZ39" i="16"/>
  <c r="ED39" i="16" s="1"/>
  <c r="EA36" i="16"/>
  <c r="EE36" i="16" s="1"/>
  <c r="DZ35" i="16"/>
  <c r="DZ34" i="16"/>
  <c r="ED34" i="16" s="1"/>
  <c r="EA33" i="16"/>
  <c r="EE33" i="16" s="1"/>
  <c r="DZ32" i="16"/>
  <c r="EA31" i="16"/>
  <c r="DZ30" i="16"/>
  <c r="ED30" i="16" s="1"/>
  <c r="EA29" i="16"/>
  <c r="EE29" i="16" s="1"/>
  <c r="DZ28" i="16"/>
  <c r="EA27" i="16"/>
  <c r="DZ26" i="16"/>
  <c r="ED26" i="16" s="1"/>
  <c r="EA25" i="16"/>
  <c r="EE25" i="16" s="1"/>
  <c r="DZ24" i="16"/>
  <c r="EA23" i="16"/>
  <c r="DZ22" i="16"/>
  <c r="ED22" i="16" s="1"/>
  <c r="EA21" i="16"/>
  <c r="EE21" i="16" s="1"/>
  <c r="EA32" i="16"/>
  <c r="EE32" i="16" s="1"/>
  <c r="DZ31" i="16"/>
  <c r="EA28" i="16"/>
  <c r="DZ27" i="16"/>
  <c r="EA24" i="16"/>
  <c r="EE24" i="16" s="1"/>
  <c r="DZ23" i="16"/>
  <c r="B12" i="16"/>
  <c r="D12" i="16"/>
  <c r="AY12" i="16"/>
  <c r="EA12" i="16"/>
  <c r="EE12" i="16" s="1"/>
  <c r="EC12" i="16"/>
  <c r="E13" i="16"/>
  <c r="G13" i="16"/>
  <c r="AX13" i="16"/>
  <c r="CZ13" i="16"/>
  <c r="DZ13" i="16"/>
  <c r="EB13" i="16"/>
  <c r="B14" i="16"/>
  <c r="D14" i="16"/>
  <c r="AY14" i="16"/>
  <c r="EA14" i="16"/>
  <c r="EC14" i="16"/>
  <c r="E15" i="16"/>
  <c r="G15" i="16"/>
  <c r="AX15" i="16"/>
  <c r="CZ15" i="16"/>
  <c r="DZ15" i="16"/>
  <c r="EB15" i="16"/>
  <c r="B16" i="16"/>
  <c r="D16" i="16"/>
  <c r="AY16" i="16"/>
  <c r="BQ16" i="16"/>
  <c r="EA16" i="16"/>
  <c r="EC16" i="16"/>
  <c r="E17" i="16"/>
  <c r="G17" i="16"/>
  <c r="AX17" i="16"/>
  <c r="CZ17" i="16"/>
  <c r="DZ17" i="16"/>
  <c r="EB17" i="16"/>
  <c r="B18" i="16"/>
  <c r="D18" i="16"/>
  <c r="AY18" i="16"/>
  <c r="EA18" i="16"/>
  <c r="EC18" i="16"/>
  <c r="E19" i="16"/>
  <c r="G19" i="16"/>
  <c r="AX19" i="16"/>
  <c r="CZ19" i="16"/>
  <c r="DZ19" i="16"/>
  <c r="ED19" i="16" s="1"/>
  <c r="EB19" i="16"/>
  <c r="B20" i="16"/>
  <c r="D20" i="16"/>
  <c r="AY20" i="16"/>
  <c r="EA20" i="16"/>
  <c r="EE20" i="16" s="1"/>
  <c r="EC20" i="16"/>
  <c r="E21" i="16"/>
  <c r="G21" i="16"/>
  <c r="AX21" i="16"/>
  <c r="CZ21" i="16"/>
  <c r="G23" i="16"/>
  <c r="EB23" i="16"/>
  <c r="AY24" i="16"/>
  <c r="E25" i="16"/>
  <c r="CZ25" i="16"/>
  <c r="G27" i="16"/>
  <c r="EB27" i="16"/>
  <c r="AY28" i="16"/>
  <c r="E29" i="16"/>
  <c r="CZ29" i="16"/>
  <c r="G31" i="16"/>
  <c r="EB31" i="16"/>
  <c r="AY32" i="16"/>
  <c r="E33" i="16"/>
  <c r="CZ33" i="16"/>
  <c r="G35" i="16"/>
  <c r="DZ37" i="16"/>
  <c r="EA38" i="16"/>
  <c r="DZ41" i="16"/>
  <c r="ED41" i="16" s="1"/>
  <c r="EA42" i="16"/>
  <c r="EE42" i="16" s="1"/>
  <c r="FE48" i="16"/>
  <c r="DM48" i="16"/>
  <c r="BO48" i="16"/>
  <c r="FD48" i="16"/>
  <c r="FE47" i="16"/>
  <c r="DM47" i="16"/>
  <c r="BO47" i="16"/>
  <c r="FD46" i="16"/>
  <c r="BP48" i="16"/>
  <c r="FD47" i="16"/>
  <c r="BP47" i="16"/>
  <c r="DM46" i="16"/>
  <c r="BO46" i="16"/>
  <c r="FD45" i="16"/>
  <c r="BP45" i="16"/>
  <c r="FE44" i="16"/>
  <c r="DM44" i="16"/>
  <c r="BO44" i="16"/>
  <c r="FD43" i="16"/>
  <c r="BP43" i="16"/>
  <c r="FE42" i="16"/>
  <c r="BP46" i="16"/>
  <c r="FE45" i="16"/>
  <c r="DM45" i="16"/>
  <c r="BO45" i="16"/>
  <c r="FD44" i="16"/>
  <c r="FE46" i="16"/>
  <c r="BP44" i="16"/>
  <c r="DM43" i="16"/>
  <c r="FD42" i="16"/>
  <c r="BP42" i="16"/>
  <c r="FE41" i="16"/>
  <c r="FG41" i="16" s="1"/>
  <c r="DM41" i="16"/>
  <c r="BO41" i="16"/>
  <c r="FD40" i="16"/>
  <c r="BP40" i="16"/>
  <c r="FE39" i="16"/>
  <c r="DM39" i="16"/>
  <c r="BO39" i="16"/>
  <c r="FD38" i="16"/>
  <c r="BP38" i="16"/>
  <c r="FE37" i="16"/>
  <c r="FG37" i="16" s="1"/>
  <c r="DM37" i="16"/>
  <c r="BO37" i="16"/>
  <c r="FD36" i="16"/>
  <c r="BP36" i="16"/>
  <c r="FE35" i="16"/>
  <c r="BO43" i="16"/>
  <c r="DM42" i="16"/>
  <c r="BO42" i="16"/>
  <c r="FD41" i="16"/>
  <c r="BP39" i="16"/>
  <c r="FE38" i="16"/>
  <c r="DM38" i="16"/>
  <c r="BO38" i="16"/>
  <c r="FD37" i="16"/>
  <c r="FE40" i="16"/>
  <c r="BO40" i="16"/>
  <c r="FE36" i="16"/>
  <c r="BO36" i="16"/>
  <c r="DM35" i="16"/>
  <c r="BO35" i="16"/>
  <c r="FD34" i="16"/>
  <c r="BP34" i="16"/>
  <c r="FE33" i="16"/>
  <c r="DM33" i="16"/>
  <c r="BO33" i="16"/>
  <c r="FD32" i="16"/>
  <c r="BP32" i="16"/>
  <c r="BQ32" i="16" s="1"/>
  <c r="FE31" i="16"/>
  <c r="DM31" i="16"/>
  <c r="BO31" i="16"/>
  <c r="FD30" i="16"/>
  <c r="BP30" i="16"/>
  <c r="FE29" i="16"/>
  <c r="DM29" i="16"/>
  <c r="BO29" i="16"/>
  <c r="FD28" i="16"/>
  <c r="BP28" i="16"/>
  <c r="BQ28" i="16" s="1"/>
  <c r="FE27" i="16"/>
  <c r="DM27" i="16"/>
  <c r="BO27" i="16"/>
  <c r="FD26" i="16"/>
  <c r="BP26" i="16"/>
  <c r="FE25" i="16"/>
  <c r="DM25" i="16"/>
  <c r="BO25" i="16"/>
  <c r="FD24" i="16"/>
  <c r="BP24" i="16"/>
  <c r="BQ24" i="16" s="1"/>
  <c r="FE23" i="16"/>
  <c r="DM23" i="16"/>
  <c r="BO23" i="16"/>
  <c r="FD22" i="16"/>
  <c r="BP22" i="16"/>
  <c r="FE21" i="16"/>
  <c r="DM21" i="16"/>
  <c r="BO21" i="16"/>
  <c r="BP41" i="16"/>
  <c r="DM40" i="16"/>
  <c r="FD39" i="16"/>
  <c r="BP37" i="16"/>
  <c r="DM36" i="16"/>
  <c r="FD35" i="16"/>
  <c r="BP35" i="16"/>
  <c r="FE34" i="16"/>
  <c r="FG34" i="16" s="1"/>
  <c r="DM34" i="16"/>
  <c r="BO34" i="16"/>
  <c r="FD33" i="16"/>
  <c r="FF33" i="16" s="1"/>
  <c r="BP31" i="16"/>
  <c r="FE30" i="16"/>
  <c r="FG30" i="16" s="1"/>
  <c r="DM30" i="16"/>
  <c r="BO30" i="16"/>
  <c r="FD29" i="16"/>
  <c r="FF29" i="16" s="1"/>
  <c r="BP27" i="16"/>
  <c r="FE26" i="16"/>
  <c r="FG26" i="16" s="1"/>
  <c r="DM26" i="16"/>
  <c r="BO26" i="16"/>
  <c r="FD25" i="16"/>
  <c r="FF25" i="16" s="1"/>
  <c r="BP23" i="16"/>
  <c r="FE22" i="16"/>
  <c r="FG22" i="16" s="1"/>
  <c r="DM22" i="16"/>
  <c r="BO22" i="16"/>
  <c r="FD21" i="16"/>
  <c r="FF21" i="16" s="1"/>
  <c r="FC48" i="16"/>
  <c r="FC47" i="16"/>
  <c r="FB46" i="16"/>
  <c r="FF46" i="16" s="1"/>
  <c r="FC46" i="16"/>
  <c r="FB48" i="16"/>
  <c r="FF48" i="16" s="1"/>
  <c r="FB45" i="16"/>
  <c r="FC44" i="16"/>
  <c r="FB43" i="16"/>
  <c r="FC42" i="16"/>
  <c r="FB47" i="16"/>
  <c r="FC43" i="16"/>
  <c r="FC41" i="16"/>
  <c r="FB40" i="16"/>
  <c r="FC39" i="16"/>
  <c r="FB38" i="16"/>
  <c r="FF38" i="16" s="1"/>
  <c r="FC37" i="16"/>
  <c r="FB36" i="16"/>
  <c r="FC35" i="16"/>
  <c r="FB44" i="16"/>
  <c r="FB42" i="16"/>
  <c r="FC40" i="16"/>
  <c r="FB39" i="16"/>
  <c r="FC36" i="16"/>
  <c r="FB35" i="16"/>
  <c r="FF35" i="16" s="1"/>
  <c r="FB41" i="16"/>
  <c r="FC38" i="16"/>
  <c r="FB37" i="16"/>
  <c r="FF37" i="16" s="1"/>
  <c r="FB34" i="16"/>
  <c r="FF34" i="16" s="1"/>
  <c r="FC33" i="16"/>
  <c r="FB32" i="16"/>
  <c r="FC31" i="16"/>
  <c r="FB30" i="16"/>
  <c r="FF30" i="16" s="1"/>
  <c r="FC29" i="16"/>
  <c r="FB28" i="16"/>
  <c r="FC27" i="16"/>
  <c r="FB26" i="16"/>
  <c r="FF26" i="16" s="1"/>
  <c r="FC25" i="16"/>
  <c r="FB24" i="16"/>
  <c r="FC23" i="16"/>
  <c r="FB22" i="16"/>
  <c r="FF22" i="16" s="1"/>
  <c r="FC21" i="16"/>
  <c r="FC45" i="16"/>
  <c r="FC32" i="16"/>
  <c r="FG32" i="16" s="1"/>
  <c r="FB31" i="16"/>
  <c r="FC28" i="16"/>
  <c r="FG28" i="16" s="1"/>
  <c r="FB27" i="16"/>
  <c r="FC24" i="16"/>
  <c r="FG24" i="16" s="1"/>
  <c r="FB23" i="16"/>
  <c r="E12" i="16"/>
  <c r="G12" i="16"/>
  <c r="AX12" i="16"/>
  <c r="BP12" i="16"/>
  <c r="BQ12" i="16" s="1"/>
  <c r="CZ12" i="16"/>
  <c r="DZ12" i="16"/>
  <c r="EB12" i="16"/>
  <c r="FB12" i="16"/>
  <c r="FD12" i="16"/>
  <c r="B13" i="16"/>
  <c r="D13" i="16"/>
  <c r="AY13" i="16"/>
  <c r="BO13" i="16"/>
  <c r="DM13" i="16"/>
  <c r="EA13" i="16"/>
  <c r="EE13" i="16" s="1"/>
  <c r="EC13" i="16"/>
  <c r="FC13" i="16"/>
  <c r="FE13" i="16"/>
  <c r="E14" i="16"/>
  <c r="G14" i="16"/>
  <c r="AX14" i="16"/>
  <c r="BP14" i="16"/>
  <c r="CZ14" i="16"/>
  <c r="DZ14" i="16"/>
  <c r="EB14" i="16"/>
  <c r="FB14" i="16"/>
  <c r="FD14" i="16"/>
  <c r="B15" i="16"/>
  <c r="D15" i="16"/>
  <c r="AY15" i="16"/>
  <c r="BO15" i="16"/>
  <c r="DM15" i="16"/>
  <c r="EA15" i="16"/>
  <c r="EE15" i="16" s="1"/>
  <c r="EC15" i="16"/>
  <c r="FC15" i="16"/>
  <c r="FE15" i="16"/>
  <c r="E16" i="16"/>
  <c r="G16" i="16"/>
  <c r="AX16" i="16"/>
  <c r="BP16" i="16"/>
  <c r="CZ16" i="16"/>
  <c r="DZ16" i="16"/>
  <c r="EB16" i="16"/>
  <c r="FB16" i="16"/>
  <c r="FD16" i="16"/>
  <c r="B17" i="16"/>
  <c r="D17" i="16"/>
  <c r="AY17" i="16"/>
  <c r="BO17" i="16"/>
  <c r="DM17" i="16"/>
  <c r="EA17" i="16"/>
  <c r="EE17" i="16" s="1"/>
  <c r="EC17" i="16"/>
  <c r="FC17" i="16"/>
  <c r="FE17" i="16"/>
  <c r="E18" i="16"/>
  <c r="G18" i="16"/>
  <c r="AX18" i="16"/>
  <c r="BP18" i="16"/>
  <c r="CZ18" i="16"/>
  <c r="DZ18" i="16"/>
  <c r="EB18" i="16"/>
  <c r="FB18" i="16"/>
  <c r="FD18" i="16"/>
  <c r="B19" i="16"/>
  <c r="D19" i="16"/>
  <c r="AY19" i="16"/>
  <c r="BO19" i="16"/>
  <c r="DM19" i="16"/>
  <c r="EA19" i="16"/>
  <c r="EE19" i="16" s="1"/>
  <c r="EC19" i="16"/>
  <c r="FC19" i="16"/>
  <c r="FE19" i="16"/>
  <c r="E20" i="16"/>
  <c r="G20" i="16"/>
  <c r="AX20" i="16"/>
  <c r="BP20" i="16"/>
  <c r="BQ20" i="16" s="1"/>
  <c r="CZ20" i="16"/>
  <c r="DZ20" i="16"/>
  <c r="EB20" i="16"/>
  <c r="FB20" i="16"/>
  <c r="FD20" i="16"/>
  <c r="B21" i="16"/>
  <c r="D21" i="16"/>
  <c r="BP21" i="16"/>
  <c r="DZ21" i="16"/>
  <c r="ED21" i="16" s="1"/>
  <c r="B22" i="16"/>
  <c r="D22" i="16"/>
  <c r="EA22" i="16"/>
  <c r="EE22" i="16" s="1"/>
  <c r="AX23" i="16"/>
  <c r="FD23" i="16"/>
  <c r="DM24" i="16"/>
  <c r="EC24" i="16"/>
  <c r="BP25" i="16"/>
  <c r="DZ25" i="16"/>
  <c r="B26" i="16"/>
  <c r="D26" i="16"/>
  <c r="EA26" i="16"/>
  <c r="EE26" i="16" s="1"/>
  <c r="AX27" i="16"/>
  <c r="FD27" i="16"/>
  <c r="DM28" i="16"/>
  <c r="EC28" i="16"/>
  <c r="BP29" i="16"/>
  <c r="DZ29" i="16"/>
  <c r="ED29" i="16" s="1"/>
  <c r="B30" i="16"/>
  <c r="D30" i="16"/>
  <c r="EA30" i="16"/>
  <c r="EE30" i="16" s="1"/>
  <c r="AX31" i="16"/>
  <c r="FD31" i="16"/>
  <c r="DM32" i="16"/>
  <c r="EC32" i="16"/>
  <c r="BP33" i="16"/>
  <c r="DZ33" i="16"/>
  <c r="B34" i="16"/>
  <c r="D34" i="16"/>
  <c r="EA34" i="16"/>
  <c r="EE34" i="16" s="1"/>
  <c r="AX35" i="16"/>
  <c r="B38" i="16"/>
  <c r="D38" i="16"/>
  <c r="AX39" i="16"/>
  <c r="B42" i="16"/>
  <c r="D42" i="16"/>
  <c r="FE43" i="16"/>
  <c r="E47" i="16"/>
  <c r="CZ47" i="16"/>
  <c r="FG12" i="15"/>
  <c r="FF13" i="15"/>
  <c r="FG14" i="15"/>
  <c r="FF15" i="15"/>
  <c r="FG16" i="15"/>
  <c r="FF17" i="15"/>
  <c r="FG18" i="15"/>
  <c r="FG20" i="15"/>
  <c r="D48" i="15"/>
  <c r="B48" i="15"/>
  <c r="G48" i="15"/>
  <c r="D47" i="15"/>
  <c r="B47" i="15"/>
  <c r="G47" i="15"/>
  <c r="D46" i="15"/>
  <c r="B46" i="15"/>
  <c r="G45" i="15"/>
  <c r="E45" i="15"/>
  <c r="D44" i="15"/>
  <c r="B44" i="15"/>
  <c r="G43" i="15"/>
  <c r="E43" i="15"/>
  <c r="E48" i="15"/>
  <c r="E46" i="15"/>
  <c r="G44" i="15"/>
  <c r="D43" i="15"/>
  <c r="B43" i="15"/>
  <c r="D45" i="15"/>
  <c r="B45" i="15"/>
  <c r="G42" i="15"/>
  <c r="E42" i="15"/>
  <c r="D41" i="15"/>
  <c r="B41" i="15"/>
  <c r="G40" i="15"/>
  <c r="E40" i="15"/>
  <c r="D39" i="15"/>
  <c r="B39" i="15"/>
  <c r="G38" i="15"/>
  <c r="E38" i="15"/>
  <c r="D37" i="15"/>
  <c r="B37" i="15"/>
  <c r="G36" i="15"/>
  <c r="E36" i="15"/>
  <c r="G41" i="15"/>
  <c r="D40" i="15"/>
  <c r="B40" i="15"/>
  <c r="E39" i="15"/>
  <c r="G37" i="15"/>
  <c r="D36" i="15"/>
  <c r="B36" i="15"/>
  <c r="G46" i="15"/>
  <c r="E44" i="15"/>
  <c r="E41" i="15"/>
  <c r="G39" i="15"/>
  <c r="E37" i="15"/>
  <c r="D35" i="15"/>
  <c r="B35" i="15"/>
  <c r="G34" i="15"/>
  <c r="E34" i="15"/>
  <c r="D33" i="15"/>
  <c r="B33" i="15"/>
  <c r="G32" i="15"/>
  <c r="E32" i="15"/>
  <c r="D31" i="15"/>
  <c r="B31" i="15"/>
  <c r="G30" i="15"/>
  <c r="E30" i="15"/>
  <c r="D29" i="15"/>
  <c r="B29" i="15"/>
  <c r="G28" i="15"/>
  <c r="E28" i="15"/>
  <c r="D27" i="15"/>
  <c r="B27" i="15"/>
  <c r="G26" i="15"/>
  <c r="E26" i="15"/>
  <c r="D25" i="15"/>
  <c r="B25" i="15"/>
  <c r="G24" i="15"/>
  <c r="E24" i="15"/>
  <c r="D23" i="15"/>
  <c r="B23" i="15"/>
  <c r="G22" i="15"/>
  <c r="E22" i="15"/>
  <c r="E35" i="15"/>
  <c r="G33" i="15"/>
  <c r="D32" i="15"/>
  <c r="B32" i="15"/>
  <c r="E31" i="15"/>
  <c r="G29" i="15"/>
  <c r="D28" i="15"/>
  <c r="B28" i="15"/>
  <c r="E27" i="15"/>
  <c r="G25" i="15"/>
  <c r="D24" i="15"/>
  <c r="B24" i="15"/>
  <c r="E23" i="15"/>
  <c r="EC48" i="15"/>
  <c r="AY48" i="15"/>
  <c r="EB48" i="15"/>
  <c r="AX48" i="15"/>
  <c r="EC47" i="15"/>
  <c r="AY47" i="15"/>
  <c r="EB46" i="15"/>
  <c r="CZ46" i="15"/>
  <c r="EB47" i="15"/>
  <c r="AX47" i="15"/>
  <c r="EC46" i="15"/>
  <c r="AY46" i="15"/>
  <c r="EB45" i="15"/>
  <c r="CZ45" i="15"/>
  <c r="AX45" i="15"/>
  <c r="EC44" i="15"/>
  <c r="AY44" i="15"/>
  <c r="EB43" i="15"/>
  <c r="CZ43" i="15"/>
  <c r="AX43" i="15"/>
  <c r="CZ48" i="15"/>
  <c r="EC45" i="15"/>
  <c r="AY45" i="15"/>
  <c r="EB44" i="15"/>
  <c r="AX44" i="15"/>
  <c r="AX46" i="15"/>
  <c r="EC43" i="15"/>
  <c r="EB42" i="15"/>
  <c r="CZ42" i="15"/>
  <c r="AX42" i="15"/>
  <c r="EC41" i="15"/>
  <c r="AY41" i="15"/>
  <c r="EB40" i="15"/>
  <c r="CZ40" i="15"/>
  <c r="AX40" i="15"/>
  <c r="EC39" i="15"/>
  <c r="AY39" i="15"/>
  <c r="EB38" i="15"/>
  <c r="CZ38" i="15"/>
  <c r="AX38" i="15"/>
  <c r="EC37" i="15"/>
  <c r="AY37" i="15"/>
  <c r="EB36" i="15"/>
  <c r="CZ36" i="15"/>
  <c r="AX36" i="15"/>
  <c r="EC35" i="15"/>
  <c r="AY43" i="15"/>
  <c r="EC42" i="15"/>
  <c r="AY42" i="15"/>
  <c r="EB41" i="15"/>
  <c r="AX41" i="15"/>
  <c r="CZ39" i="15"/>
  <c r="EC38" i="15"/>
  <c r="AY38" i="15"/>
  <c r="EB37" i="15"/>
  <c r="AX37" i="15"/>
  <c r="CZ44" i="15"/>
  <c r="CZ41" i="15"/>
  <c r="AY40" i="15"/>
  <c r="EB39" i="15"/>
  <c r="CZ37" i="15"/>
  <c r="AY36" i="15"/>
  <c r="EB35" i="15"/>
  <c r="AY35" i="15"/>
  <c r="EB34" i="15"/>
  <c r="CZ34" i="15"/>
  <c r="AX34" i="15"/>
  <c r="EC33" i="15"/>
  <c r="AY33" i="15"/>
  <c r="EB32" i="15"/>
  <c r="CZ32" i="15"/>
  <c r="AX32" i="15"/>
  <c r="EC31" i="15"/>
  <c r="AY31" i="15"/>
  <c r="EB30" i="15"/>
  <c r="CZ30" i="15"/>
  <c r="AX30" i="15"/>
  <c r="EC29" i="15"/>
  <c r="AY29" i="15"/>
  <c r="EB28" i="15"/>
  <c r="CZ28" i="15"/>
  <c r="AX28" i="15"/>
  <c r="EC27" i="15"/>
  <c r="AY27" i="15"/>
  <c r="EB26" i="15"/>
  <c r="CZ26" i="15"/>
  <c r="AX26" i="15"/>
  <c r="EC25" i="15"/>
  <c r="AY25" i="15"/>
  <c r="EB24" i="15"/>
  <c r="CZ24" i="15"/>
  <c r="AX24" i="15"/>
  <c r="EC23" i="15"/>
  <c r="AY23" i="15"/>
  <c r="EB22" i="15"/>
  <c r="CZ22" i="15"/>
  <c r="AX22" i="15"/>
  <c r="EC21" i="15"/>
  <c r="AY21" i="15"/>
  <c r="EC40" i="15"/>
  <c r="EC36" i="15"/>
  <c r="CZ35" i="15"/>
  <c r="EC34" i="15"/>
  <c r="AY34" i="15"/>
  <c r="EB33" i="15"/>
  <c r="AX33" i="15"/>
  <c r="CZ31" i="15"/>
  <c r="EC30" i="15"/>
  <c r="AY30" i="15"/>
  <c r="EB29" i="15"/>
  <c r="AX29" i="15"/>
  <c r="CZ27" i="15"/>
  <c r="EC26" i="15"/>
  <c r="AY26" i="15"/>
  <c r="EB25" i="15"/>
  <c r="AX25" i="15"/>
  <c r="CZ23" i="15"/>
  <c r="EC22" i="15"/>
  <c r="AY22" i="15"/>
  <c r="EB21" i="15"/>
  <c r="EA48" i="15"/>
  <c r="EE48" i="15" s="1"/>
  <c r="EA47" i="15"/>
  <c r="EE47" i="15" s="1"/>
  <c r="DZ46" i="15"/>
  <c r="DZ48" i="15"/>
  <c r="ED48" i="15" s="1"/>
  <c r="EA46" i="15"/>
  <c r="DZ47" i="15"/>
  <c r="DZ45" i="15"/>
  <c r="ED45" i="15" s="1"/>
  <c r="EA44" i="15"/>
  <c r="EE44" i="15" s="1"/>
  <c r="DZ43" i="15"/>
  <c r="EA43" i="15"/>
  <c r="EE43" i="15" s="1"/>
  <c r="EA45" i="15"/>
  <c r="DZ44" i="15"/>
  <c r="ED44" i="15" s="1"/>
  <c r="DZ42" i="15"/>
  <c r="EA41" i="15"/>
  <c r="DZ40" i="15"/>
  <c r="ED40" i="15" s="1"/>
  <c r="EA39" i="15"/>
  <c r="EE39" i="15" s="1"/>
  <c r="DZ38" i="15"/>
  <c r="EA37" i="15"/>
  <c r="DZ36" i="15"/>
  <c r="ED36" i="15" s="1"/>
  <c r="EA35" i="15"/>
  <c r="EE35" i="15" s="1"/>
  <c r="EA40" i="15"/>
  <c r="DZ39" i="15"/>
  <c r="ED39" i="15" s="1"/>
  <c r="EA36" i="15"/>
  <c r="EE36" i="15" s="1"/>
  <c r="DZ35" i="15"/>
  <c r="ED35" i="15" s="1"/>
  <c r="DZ34" i="15"/>
  <c r="ED34" i="15" s="1"/>
  <c r="EA33" i="15"/>
  <c r="EE33" i="15" s="1"/>
  <c r="DZ32" i="15"/>
  <c r="EA31" i="15"/>
  <c r="DZ30" i="15"/>
  <c r="ED30" i="15" s="1"/>
  <c r="EA29" i="15"/>
  <c r="EE29" i="15" s="1"/>
  <c r="DZ28" i="15"/>
  <c r="EA27" i="15"/>
  <c r="DZ26" i="15"/>
  <c r="ED26" i="15" s="1"/>
  <c r="EA25" i="15"/>
  <c r="EE25" i="15" s="1"/>
  <c r="DZ24" i="15"/>
  <c r="EA23" i="15"/>
  <c r="DZ22" i="15"/>
  <c r="ED22" i="15" s="1"/>
  <c r="EA21" i="15"/>
  <c r="EE21" i="15" s="1"/>
  <c r="EA32" i="15"/>
  <c r="DZ31" i="15"/>
  <c r="EA28" i="15"/>
  <c r="DZ27" i="15"/>
  <c r="EA24" i="15"/>
  <c r="DZ23" i="15"/>
  <c r="B12" i="15"/>
  <c r="D12" i="15"/>
  <c r="AY12" i="15"/>
  <c r="EA12" i="15"/>
  <c r="EC12" i="15"/>
  <c r="E13" i="15"/>
  <c r="G13" i="15"/>
  <c r="AX13" i="15"/>
  <c r="CZ13" i="15"/>
  <c r="DZ13" i="15"/>
  <c r="EB13" i="15"/>
  <c r="B14" i="15"/>
  <c r="D14" i="15"/>
  <c r="AY14" i="15"/>
  <c r="EA14" i="15"/>
  <c r="EC14" i="15"/>
  <c r="E15" i="15"/>
  <c r="G15" i="15"/>
  <c r="AX15" i="15"/>
  <c r="CZ15" i="15"/>
  <c r="DZ15" i="15"/>
  <c r="ED15" i="15" s="1"/>
  <c r="EB15" i="15"/>
  <c r="B16" i="15"/>
  <c r="D16" i="15"/>
  <c r="AY16" i="15"/>
  <c r="EA16" i="15"/>
  <c r="EE16" i="15" s="1"/>
  <c r="EC16" i="15"/>
  <c r="E17" i="15"/>
  <c r="G17" i="15"/>
  <c r="AX17" i="15"/>
  <c r="CZ17" i="15"/>
  <c r="DZ17" i="15"/>
  <c r="EB17" i="15"/>
  <c r="B18" i="15"/>
  <c r="D18" i="15"/>
  <c r="AY18" i="15"/>
  <c r="EA18" i="15"/>
  <c r="EC18" i="15"/>
  <c r="E19" i="15"/>
  <c r="G19" i="15"/>
  <c r="AX19" i="15"/>
  <c r="CZ19" i="15"/>
  <c r="DZ19" i="15"/>
  <c r="EB19" i="15"/>
  <c r="B20" i="15"/>
  <c r="D20" i="15"/>
  <c r="AY20" i="15"/>
  <c r="EA20" i="15"/>
  <c r="EC20" i="15"/>
  <c r="E21" i="15"/>
  <c r="G21" i="15"/>
  <c r="AX21" i="15"/>
  <c r="CZ21" i="15"/>
  <c r="G23" i="15"/>
  <c r="EB23" i="15"/>
  <c r="AY24" i="15"/>
  <c r="E25" i="15"/>
  <c r="CZ25" i="15"/>
  <c r="G27" i="15"/>
  <c r="EB27" i="15"/>
  <c r="AY28" i="15"/>
  <c r="E29" i="15"/>
  <c r="CZ29" i="15"/>
  <c r="G31" i="15"/>
  <c r="EB31" i="15"/>
  <c r="AY32" i="15"/>
  <c r="E33" i="15"/>
  <c r="CZ33" i="15"/>
  <c r="G35" i="15"/>
  <c r="DZ37" i="15"/>
  <c r="ED37" i="15" s="1"/>
  <c r="EA38" i="15"/>
  <c r="DZ41" i="15"/>
  <c r="ED41" i="15" s="1"/>
  <c r="EA42" i="15"/>
  <c r="FE48" i="15"/>
  <c r="DM48" i="15"/>
  <c r="BO48" i="15"/>
  <c r="FD48" i="15"/>
  <c r="FE47" i="15"/>
  <c r="DM47" i="15"/>
  <c r="BO47" i="15"/>
  <c r="FD46" i="15"/>
  <c r="BP48" i="15"/>
  <c r="FD47" i="15"/>
  <c r="BP47" i="15"/>
  <c r="DM46" i="15"/>
  <c r="BO46" i="15"/>
  <c r="FD45" i="15"/>
  <c r="BP45" i="15"/>
  <c r="FE44" i="15"/>
  <c r="DM44" i="15"/>
  <c r="BO44" i="15"/>
  <c r="FD43" i="15"/>
  <c r="BP43" i="15"/>
  <c r="FE42" i="15"/>
  <c r="BP46" i="15"/>
  <c r="FE45" i="15"/>
  <c r="DM45" i="15"/>
  <c r="BO45" i="15"/>
  <c r="FD44" i="15"/>
  <c r="FE46" i="15"/>
  <c r="BP44" i="15"/>
  <c r="DM43" i="15"/>
  <c r="FD42" i="15"/>
  <c r="BP42" i="15"/>
  <c r="FE41" i="15"/>
  <c r="DM41" i="15"/>
  <c r="BO41" i="15"/>
  <c r="FD40" i="15"/>
  <c r="BP40" i="15"/>
  <c r="FE39" i="15"/>
  <c r="DM39" i="15"/>
  <c r="BO39" i="15"/>
  <c r="FD38" i="15"/>
  <c r="BP38" i="15"/>
  <c r="FE37" i="15"/>
  <c r="DM37" i="15"/>
  <c r="BO37" i="15"/>
  <c r="FD36" i="15"/>
  <c r="BP36" i="15"/>
  <c r="FE35" i="15"/>
  <c r="BO43" i="15"/>
  <c r="DM42" i="15"/>
  <c r="BO42" i="15"/>
  <c r="FD41" i="15"/>
  <c r="BP39" i="15"/>
  <c r="FE38" i="15"/>
  <c r="DM38" i="15"/>
  <c r="BO38" i="15"/>
  <c r="FD37" i="15"/>
  <c r="FE40" i="15"/>
  <c r="BO40" i="15"/>
  <c r="FE36" i="15"/>
  <c r="BO36" i="15"/>
  <c r="DM35" i="15"/>
  <c r="BO35" i="15"/>
  <c r="FD34" i="15"/>
  <c r="BP34" i="15"/>
  <c r="FE33" i="15"/>
  <c r="DM33" i="15"/>
  <c r="BO33" i="15"/>
  <c r="FD32" i="15"/>
  <c r="BP32" i="15"/>
  <c r="BQ32" i="15" s="1"/>
  <c r="FE31" i="15"/>
  <c r="DM31" i="15"/>
  <c r="BO31" i="15"/>
  <c r="FD30" i="15"/>
  <c r="BP30" i="15"/>
  <c r="FE29" i="15"/>
  <c r="DM29" i="15"/>
  <c r="BO29" i="15"/>
  <c r="FD28" i="15"/>
  <c r="BP28" i="15"/>
  <c r="BQ28" i="15" s="1"/>
  <c r="FE27" i="15"/>
  <c r="DM27" i="15"/>
  <c r="BO27" i="15"/>
  <c r="FD26" i="15"/>
  <c r="BP26" i="15"/>
  <c r="FE25" i="15"/>
  <c r="DM25" i="15"/>
  <c r="BO25" i="15"/>
  <c r="FD24" i="15"/>
  <c r="BP24" i="15"/>
  <c r="BQ24" i="15" s="1"/>
  <c r="FE23" i="15"/>
  <c r="DM23" i="15"/>
  <c r="BO23" i="15"/>
  <c r="FD22" i="15"/>
  <c r="BP22" i="15"/>
  <c r="FE21" i="15"/>
  <c r="DM21" i="15"/>
  <c r="BO21" i="15"/>
  <c r="BP41" i="15"/>
  <c r="DM40" i="15"/>
  <c r="FD39" i="15"/>
  <c r="BP37" i="15"/>
  <c r="DM36" i="15"/>
  <c r="FD35" i="15"/>
  <c r="BP35" i="15"/>
  <c r="FE34" i="15"/>
  <c r="FG34" i="15" s="1"/>
  <c r="DM34" i="15"/>
  <c r="BO34" i="15"/>
  <c r="FD33" i="15"/>
  <c r="FF33" i="15" s="1"/>
  <c r="BP31" i="15"/>
  <c r="FE30" i="15"/>
  <c r="FG30" i="15" s="1"/>
  <c r="DM30" i="15"/>
  <c r="BO30" i="15"/>
  <c r="FD29" i="15"/>
  <c r="FF29" i="15" s="1"/>
  <c r="BP27" i="15"/>
  <c r="FE26" i="15"/>
  <c r="FG26" i="15" s="1"/>
  <c r="DM26" i="15"/>
  <c r="BO26" i="15"/>
  <c r="FD25" i="15"/>
  <c r="FF25" i="15" s="1"/>
  <c r="BP23" i="15"/>
  <c r="FE22" i="15"/>
  <c r="FG22" i="15" s="1"/>
  <c r="DM22" i="15"/>
  <c r="BO22" i="15"/>
  <c r="FD21" i="15"/>
  <c r="FF21" i="15" s="1"/>
  <c r="FC48" i="15"/>
  <c r="FC47" i="15"/>
  <c r="FB46" i="15"/>
  <c r="FF46" i="15" s="1"/>
  <c r="FC46" i="15"/>
  <c r="FB48" i="15"/>
  <c r="FF48" i="15" s="1"/>
  <c r="FB45" i="15"/>
  <c r="FF45" i="15" s="1"/>
  <c r="FC44" i="15"/>
  <c r="FB43" i="15"/>
  <c r="FC42" i="15"/>
  <c r="FB47" i="15"/>
  <c r="FF47" i="15" s="1"/>
  <c r="FC43" i="15"/>
  <c r="FC41" i="15"/>
  <c r="FB40" i="15"/>
  <c r="FC39" i="15"/>
  <c r="FB38" i="15"/>
  <c r="FF38" i="15" s="1"/>
  <c r="FC37" i="15"/>
  <c r="FB36" i="15"/>
  <c r="FC35" i="15"/>
  <c r="FB44" i="15"/>
  <c r="FB42" i="15"/>
  <c r="FF42" i="15" s="1"/>
  <c r="FC40" i="15"/>
  <c r="FB39" i="15"/>
  <c r="FF39" i="15" s="1"/>
  <c r="FC36" i="15"/>
  <c r="FB35" i="15"/>
  <c r="FF35" i="15" s="1"/>
  <c r="FB41" i="15"/>
  <c r="FC38" i="15"/>
  <c r="FB37" i="15"/>
  <c r="FF37" i="15" s="1"/>
  <c r="FB34" i="15"/>
  <c r="FF34" i="15" s="1"/>
  <c r="FC33" i="15"/>
  <c r="FB32" i="15"/>
  <c r="FF32" i="15" s="1"/>
  <c r="FC31" i="15"/>
  <c r="FB30" i="15"/>
  <c r="FF30" i="15" s="1"/>
  <c r="FC29" i="15"/>
  <c r="FB28" i="15"/>
  <c r="FF28" i="15" s="1"/>
  <c r="FC27" i="15"/>
  <c r="FB26" i="15"/>
  <c r="FF26" i="15" s="1"/>
  <c r="FC25" i="15"/>
  <c r="FB24" i="15"/>
  <c r="FF24" i="15" s="1"/>
  <c r="FC23" i="15"/>
  <c r="FB22" i="15"/>
  <c r="FF22" i="15" s="1"/>
  <c r="FC21" i="15"/>
  <c r="FC45" i="15"/>
  <c r="FC32" i="15"/>
  <c r="FG32" i="15" s="1"/>
  <c r="FB31" i="15"/>
  <c r="FC28" i="15"/>
  <c r="FG28" i="15" s="1"/>
  <c r="FB27" i="15"/>
  <c r="FC24" i="15"/>
  <c r="FG24" i="15" s="1"/>
  <c r="FB23" i="15"/>
  <c r="E12" i="15"/>
  <c r="G12" i="15"/>
  <c r="AX12" i="15"/>
  <c r="BP12" i="15"/>
  <c r="BQ12" i="15" s="1"/>
  <c r="CZ12" i="15"/>
  <c r="DZ12" i="15"/>
  <c r="EB12" i="15"/>
  <c r="FB12" i="15"/>
  <c r="FF12" i="15" s="1"/>
  <c r="FD12" i="15"/>
  <c r="B13" i="15"/>
  <c r="D13" i="15"/>
  <c r="AY13" i="15"/>
  <c r="BO13" i="15"/>
  <c r="DM13" i="15"/>
  <c r="EA13" i="15"/>
  <c r="EC13" i="15"/>
  <c r="FC13" i="15"/>
  <c r="FE13" i="15"/>
  <c r="FG13" i="15" s="1"/>
  <c r="E14" i="15"/>
  <c r="G14" i="15"/>
  <c r="AX14" i="15"/>
  <c r="BP14" i="15"/>
  <c r="CZ14" i="15"/>
  <c r="DZ14" i="15"/>
  <c r="EB14" i="15"/>
  <c r="FB14" i="15"/>
  <c r="FF14" i="15" s="1"/>
  <c r="FD14" i="15"/>
  <c r="B15" i="15"/>
  <c r="D15" i="15"/>
  <c r="AY15" i="15"/>
  <c r="BO15" i="15"/>
  <c r="DM15" i="15"/>
  <c r="EA15" i="15"/>
  <c r="EC15" i="15"/>
  <c r="FC15" i="15"/>
  <c r="FE15" i="15"/>
  <c r="FG15" i="15" s="1"/>
  <c r="E16" i="15"/>
  <c r="G16" i="15"/>
  <c r="AX16" i="15"/>
  <c r="BP16" i="15"/>
  <c r="BQ16" i="15" s="1"/>
  <c r="CZ16" i="15"/>
  <c r="DZ16" i="15"/>
  <c r="EB16" i="15"/>
  <c r="FB16" i="15"/>
  <c r="FF16" i="15" s="1"/>
  <c r="FD16" i="15"/>
  <c r="B17" i="15"/>
  <c r="D17" i="15"/>
  <c r="AY17" i="15"/>
  <c r="BO17" i="15"/>
  <c r="DM17" i="15"/>
  <c r="EA17" i="15"/>
  <c r="EC17" i="15"/>
  <c r="FC17" i="15"/>
  <c r="FE17" i="15"/>
  <c r="FG17" i="15" s="1"/>
  <c r="E18" i="15"/>
  <c r="G18" i="15"/>
  <c r="AX18" i="15"/>
  <c r="BP18" i="15"/>
  <c r="CZ18" i="15"/>
  <c r="DZ18" i="15"/>
  <c r="EB18" i="15"/>
  <c r="FB18" i="15"/>
  <c r="FF18" i="15" s="1"/>
  <c r="FD18" i="15"/>
  <c r="B19" i="15"/>
  <c r="D19" i="15"/>
  <c r="AY19" i="15"/>
  <c r="BO19" i="15"/>
  <c r="DM19" i="15"/>
  <c r="EA19" i="15"/>
  <c r="EC19" i="15"/>
  <c r="FC19" i="15"/>
  <c r="FE19" i="15"/>
  <c r="FG19" i="15" s="1"/>
  <c r="E20" i="15"/>
  <c r="G20" i="15"/>
  <c r="AX20" i="15"/>
  <c r="BP20" i="15"/>
  <c r="BQ20" i="15" s="1"/>
  <c r="CZ20" i="15"/>
  <c r="DZ20" i="15"/>
  <c r="EB20" i="15"/>
  <c r="FB20" i="15"/>
  <c r="FF20" i="15" s="1"/>
  <c r="FD20" i="15"/>
  <c r="B21" i="15"/>
  <c r="D21" i="15"/>
  <c r="BP21" i="15"/>
  <c r="DZ21" i="15"/>
  <c r="B22" i="15"/>
  <c r="D22" i="15"/>
  <c r="EA22" i="15"/>
  <c r="EE22" i="15" s="1"/>
  <c r="AX23" i="15"/>
  <c r="FD23" i="15"/>
  <c r="DM24" i="15"/>
  <c r="EC24" i="15"/>
  <c r="BP25" i="15"/>
  <c r="DZ25" i="15"/>
  <c r="B26" i="15"/>
  <c r="D26" i="15"/>
  <c r="EA26" i="15"/>
  <c r="EE26" i="15" s="1"/>
  <c r="AX27" i="15"/>
  <c r="FD27" i="15"/>
  <c r="DM28" i="15"/>
  <c r="EC28" i="15"/>
  <c r="BP29" i="15"/>
  <c r="DZ29" i="15"/>
  <c r="B30" i="15"/>
  <c r="D30" i="15"/>
  <c r="EA30" i="15"/>
  <c r="EE30" i="15" s="1"/>
  <c r="AX31" i="15"/>
  <c r="FD31" i="15"/>
  <c r="DM32" i="15"/>
  <c r="EC32" i="15"/>
  <c r="BP33" i="15"/>
  <c r="DZ33" i="15"/>
  <c r="B34" i="15"/>
  <c r="D34" i="15"/>
  <c r="EA34" i="15"/>
  <c r="EE34" i="15" s="1"/>
  <c r="AX35" i="15"/>
  <c r="B38" i="15"/>
  <c r="D38" i="15"/>
  <c r="AX39" i="15"/>
  <c r="B42" i="15"/>
  <c r="D42" i="15"/>
  <c r="FE43" i="15"/>
  <c r="FG43" i="15" s="1"/>
  <c r="E47" i="15"/>
  <c r="CZ47" i="15"/>
  <c r="D48" i="14"/>
  <c r="B48" i="14"/>
  <c r="E48" i="14"/>
  <c r="G48" i="14"/>
  <c r="G47" i="14"/>
  <c r="E47" i="14"/>
  <c r="D47" i="14"/>
  <c r="B47" i="14"/>
  <c r="D46" i="14"/>
  <c r="B46" i="14"/>
  <c r="G46" i="14"/>
  <c r="G45" i="14"/>
  <c r="E45" i="14"/>
  <c r="E46" i="14"/>
  <c r="D45" i="14"/>
  <c r="B45" i="14"/>
  <c r="D44" i="14"/>
  <c r="B44" i="14"/>
  <c r="D43" i="14"/>
  <c r="B43" i="14"/>
  <c r="D42" i="14"/>
  <c r="B42" i="14"/>
  <c r="D41" i="14"/>
  <c r="B41" i="14"/>
  <c r="G44" i="14"/>
  <c r="E44" i="14"/>
  <c r="G43" i="14"/>
  <c r="E43" i="14"/>
  <c r="G42" i="14"/>
  <c r="E42" i="14"/>
  <c r="G41" i="14"/>
  <c r="E41" i="14"/>
  <c r="D40" i="14"/>
  <c r="B40" i="14"/>
  <c r="D39" i="14"/>
  <c r="B39" i="14"/>
  <c r="D38" i="14"/>
  <c r="B38" i="14"/>
  <c r="D37" i="14"/>
  <c r="B37" i="14"/>
  <c r="G40" i="14"/>
  <c r="E40" i="14"/>
  <c r="G39" i="14"/>
  <c r="E39" i="14"/>
  <c r="G38" i="14"/>
  <c r="E38" i="14"/>
  <c r="G37" i="14"/>
  <c r="E37" i="14"/>
  <c r="D36" i="14"/>
  <c r="B36" i="14"/>
  <c r="D35" i="14"/>
  <c r="B35" i="14"/>
  <c r="D34" i="14"/>
  <c r="B34" i="14"/>
  <c r="D33" i="14"/>
  <c r="B33" i="14"/>
  <c r="D32" i="14"/>
  <c r="B32" i="14"/>
  <c r="D31" i="14"/>
  <c r="B31" i="14"/>
  <c r="D30" i="14"/>
  <c r="B30" i="14"/>
  <c r="D29" i="14"/>
  <c r="B29" i="14"/>
  <c r="G36" i="14"/>
  <c r="E36" i="14"/>
  <c r="G35" i="14"/>
  <c r="E35" i="14"/>
  <c r="G34" i="14"/>
  <c r="E34" i="14"/>
  <c r="G33" i="14"/>
  <c r="E33" i="14"/>
  <c r="G32" i="14"/>
  <c r="E32" i="14"/>
  <c r="G31" i="14"/>
  <c r="E31" i="14"/>
  <c r="G30" i="14"/>
  <c r="E30" i="14"/>
  <c r="G29" i="14"/>
  <c r="E29" i="14"/>
  <c r="G28" i="14"/>
  <c r="E28" i="14"/>
  <c r="G27" i="14"/>
  <c r="E27" i="14"/>
  <c r="G26" i="14"/>
  <c r="E26" i="14"/>
  <c r="G25" i="14"/>
  <c r="E25" i="14"/>
  <c r="G24" i="14"/>
  <c r="E24" i="14"/>
  <c r="G23" i="14"/>
  <c r="E23" i="14"/>
  <c r="G22" i="14"/>
  <c r="E22" i="14"/>
  <c r="G21" i="14"/>
  <c r="E21" i="14"/>
  <c r="D28" i="14"/>
  <c r="B28" i="14"/>
  <c r="D27" i="14"/>
  <c r="B27" i="14"/>
  <c r="D26" i="14"/>
  <c r="B26" i="14"/>
  <c r="D25" i="14"/>
  <c r="B25" i="14"/>
  <c r="D24" i="14"/>
  <c r="B24" i="14"/>
  <c r="D23" i="14"/>
  <c r="B23" i="14"/>
  <c r="D22" i="14"/>
  <c r="B22" i="14"/>
  <c r="D21" i="14"/>
  <c r="B21" i="14"/>
  <c r="EF48" i="14"/>
  <c r="BB48" i="14"/>
  <c r="EE48" i="14"/>
  <c r="DC48" i="14"/>
  <c r="BC48" i="14"/>
  <c r="EF47" i="14"/>
  <c r="BB47" i="14"/>
  <c r="EE47" i="14"/>
  <c r="DC47" i="14"/>
  <c r="BC47" i="14"/>
  <c r="EE46" i="14"/>
  <c r="DC46" i="14"/>
  <c r="BC46" i="14"/>
  <c r="EE45" i="14"/>
  <c r="EF46" i="14"/>
  <c r="BB46" i="14"/>
  <c r="BB45" i="14"/>
  <c r="EF44" i="14"/>
  <c r="BB44" i="14"/>
  <c r="EF45" i="14"/>
  <c r="DC45" i="14"/>
  <c r="BC45" i="14"/>
  <c r="EE44" i="14"/>
  <c r="DC44" i="14"/>
  <c r="BC44" i="14"/>
  <c r="EE43" i="14"/>
  <c r="DC43" i="14"/>
  <c r="BC43" i="14"/>
  <c r="EE42" i="14"/>
  <c r="DC42" i="14"/>
  <c r="BC42" i="14"/>
  <c r="EE41" i="14"/>
  <c r="DC41" i="14"/>
  <c r="BC41" i="14"/>
  <c r="EE40" i="14"/>
  <c r="DC40" i="14"/>
  <c r="BC40" i="14"/>
  <c r="EF43" i="14"/>
  <c r="BB43" i="14"/>
  <c r="EF42" i="14"/>
  <c r="BB42" i="14"/>
  <c r="EF41" i="14"/>
  <c r="BB41" i="14"/>
  <c r="EF40" i="14"/>
  <c r="BB40" i="14"/>
  <c r="EE39" i="14"/>
  <c r="DC39" i="14"/>
  <c r="BC39" i="14"/>
  <c r="EE38" i="14"/>
  <c r="DC38" i="14"/>
  <c r="BC38" i="14"/>
  <c r="EE37" i="14"/>
  <c r="DC37" i="14"/>
  <c r="BC37" i="14"/>
  <c r="EE36" i="14"/>
  <c r="DC36" i="14"/>
  <c r="BC36" i="14"/>
  <c r="EF39" i="14"/>
  <c r="BB39" i="14"/>
  <c r="EF38" i="14"/>
  <c r="BB38" i="14"/>
  <c r="EF37" i="14"/>
  <c r="BB37" i="14"/>
  <c r="EF36" i="14"/>
  <c r="BB36" i="14"/>
  <c r="EE35" i="14"/>
  <c r="DC35" i="14"/>
  <c r="BC35" i="14"/>
  <c r="EE34" i="14"/>
  <c r="DC34" i="14"/>
  <c r="BC34" i="14"/>
  <c r="EE33" i="14"/>
  <c r="DC33" i="14"/>
  <c r="BC33" i="14"/>
  <c r="EE32" i="14"/>
  <c r="DC32" i="14"/>
  <c r="BC32" i="14"/>
  <c r="EE31" i="14"/>
  <c r="DC31" i="14"/>
  <c r="BC31" i="14"/>
  <c r="EE30" i="14"/>
  <c r="DC30" i="14"/>
  <c r="BC30" i="14"/>
  <c r="EE29" i="14"/>
  <c r="DC29" i="14"/>
  <c r="BC29" i="14"/>
  <c r="EE28" i="14"/>
  <c r="DC28" i="14"/>
  <c r="BC28" i="14"/>
  <c r="EF35" i="14"/>
  <c r="BB35" i="14"/>
  <c r="EF34" i="14"/>
  <c r="BB34" i="14"/>
  <c r="EF33" i="14"/>
  <c r="BB33" i="14"/>
  <c r="EF32" i="14"/>
  <c r="BB32" i="14"/>
  <c r="EF31" i="14"/>
  <c r="BB31" i="14"/>
  <c r="EF30" i="14"/>
  <c r="BB30" i="14"/>
  <c r="EF29" i="14"/>
  <c r="BB29" i="14"/>
  <c r="EF28" i="14"/>
  <c r="BB28" i="14"/>
  <c r="EF27" i="14"/>
  <c r="BB27" i="14"/>
  <c r="EF26" i="14"/>
  <c r="BB26" i="14"/>
  <c r="EF25" i="14"/>
  <c r="BB25" i="14"/>
  <c r="EF24" i="14"/>
  <c r="BB24" i="14"/>
  <c r="EF23" i="14"/>
  <c r="BB23" i="14"/>
  <c r="EF22" i="14"/>
  <c r="BB22" i="14"/>
  <c r="EF21" i="14"/>
  <c r="BB21" i="14"/>
  <c r="EF20" i="14"/>
  <c r="EE27" i="14"/>
  <c r="DC27" i="14"/>
  <c r="BC27" i="14"/>
  <c r="EE26" i="14"/>
  <c r="DC26" i="14"/>
  <c r="BC26" i="14"/>
  <c r="EE25" i="14"/>
  <c r="DC25" i="14"/>
  <c r="BC25" i="14"/>
  <c r="EE24" i="14"/>
  <c r="DC24" i="14"/>
  <c r="BC24" i="14"/>
  <c r="EE23" i="14"/>
  <c r="DC23" i="14"/>
  <c r="BC23" i="14"/>
  <c r="EE22" i="14"/>
  <c r="DC22" i="14"/>
  <c r="BC22" i="14"/>
  <c r="EE21" i="14"/>
  <c r="DC21" i="14"/>
  <c r="BC21" i="14"/>
  <c r="EE20" i="14"/>
  <c r="DC20" i="14"/>
  <c r="BC20" i="14"/>
  <c r="ED48" i="14"/>
  <c r="EH48" i="14" s="1"/>
  <c r="EC48" i="14"/>
  <c r="EG48" i="14" s="1"/>
  <c r="ED47" i="14"/>
  <c r="EH47" i="14" s="1"/>
  <c r="EC47" i="14"/>
  <c r="EG47" i="14" s="1"/>
  <c r="EC46" i="14"/>
  <c r="EG46" i="14" s="1"/>
  <c r="EC45" i="14"/>
  <c r="EG45" i="14" s="1"/>
  <c r="ED45" i="14"/>
  <c r="EH45" i="14" s="1"/>
  <c r="ED44" i="14"/>
  <c r="EH44" i="14" s="1"/>
  <c r="ED46" i="14"/>
  <c r="EH46" i="14" s="1"/>
  <c r="EC44" i="14"/>
  <c r="EG44" i="14" s="1"/>
  <c r="EC43" i="14"/>
  <c r="EG43" i="14" s="1"/>
  <c r="EC42" i="14"/>
  <c r="EG42" i="14" s="1"/>
  <c r="EC41" i="14"/>
  <c r="EG41" i="14" s="1"/>
  <c r="EC40" i="14"/>
  <c r="EG40" i="14" s="1"/>
  <c r="ED43" i="14"/>
  <c r="EH43" i="14" s="1"/>
  <c r="ED42" i="14"/>
  <c r="EH42" i="14" s="1"/>
  <c r="ED41" i="14"/>
  <c r="EH41" i="14" s="1"/>
  <c r="ED40" i="14"/>
  <c r="EH40" i="14" s="1"/>
  <c r="EC39" i="14"/>
  <c r="EG39" i="14" s="1"/>
  <c r="EC38" i="14"/>
  <c r="EG38" i="14" s="1"/>
  <c r="EC37" i="14"/>
  <c r="EG37" i="14" s="1"/>
  <c r="EC36" i="14"/>
  <c r="EG36" i="14" s="1"/>
  <c r="ED39" i="14"/>
  <c r="EH39" i="14" s="1"/>
  <c r="ED38" i="14"/>
  <c r="EH38" i="14" s="1"/>
  <c r="ED37" i="14"/>
  <c r="EH37" i="14" s="1"/>
  <c r="ED36" i="14"/>
  <c r="EH36" i="14" s="1"/>
  <c r="EC35" i="14"/>
  <c r="EG35" i="14" s="1"/>
  <c r="EC34" i="14"/>
  <c r="EG34" i="14" s="1"/>
  <c r="EC33" i="14"/>
  <c r="EG33" i="14" s="1"/>
  <c r="EC32" i="14"/>
  <c r="EG32" i="14" s="1"/>
  <c r="EC31" i="14"/>
  <c r="EG31" i="14" s="1"/>
  <c r="EC30" i="14"/>
  <c r="EG30" i="14" s="1"/>
  <c r="EC29" i="14"/>
  <c r="EG29" i="14" s="1"/>
  <c r="EC28" i="14"/>
  <c r="EG28" i="14" s="1"/>
  <c r="ED35" i="14"/>
  <c r="EH35" i="14" s="1"/>
  <c r="ED34" i="14"/>
  <c r="EH34" i="14" s="1"/>
  <c r="ED33" i="14"/>
  <c r="EH33" i="14" s="1"/>
  <c r="ED32" i="14"/>
  <c r="EH32" i="14" s="1"/>
  <c r="ED31" i="14"/>
  <c r="EH31" i="14" s="1"/>
  <c r="ED30" i="14"/>
  <c r="EH30" i="14" s="1"/>
  <c r="ED29" i="14"/>
  <c r="EH29" i="14" s="1"/>
  <c r="ED28" i="14"/>
  <c r="EH28" i="14" s="1"/>
  <c r="ED27" i="14"/>
  <c r="EH27" i="14" s="1"/>
  <c r="ED26" i="14"/>
  <c r="EH26" i="14" s="1"/>
  <c r="ED25" i="14"/>
  <c r="EH25" i="14" s="1"/>
  <c r="ED24" i="14"/>
  <c r="EH24" i="14" s="1"/>
  <c r="ED23" i="14"/>
  <c r="EH23" i="14" s="1"/>
  <c r="ED22" i="14"/>
  <c r="EH22" i="14" s="1"/>
  <c r="ED21" i="14"/>
  <c r="EH21" i="14" s="1"/>
  <c r="ED20" i="14"/>
  <c r="EH20" i="14" s="1"/>
  <c r="EC27" i="14"/>
  <c r="EG27" i="14" s="1"/>
  <c r="EC26" i="14"/>
  <c r="EG26" i="14" s="1"/>
  <c r="EC25" i="14"/>
  <c r="EG25" i="14" s="1"/>
  <c r="EC24" i="14"/>
  <c r="EG24" i="14" s="1"/>
  <c r="EC23" i="14"/>
  <c r="EG23" i="14" s="1"/>
  <c r="EC22" i="14"/>
  <c r="EG22" i="14" s="1"/>
  <c r="EC21" i="14"/>
  <c r="EG21" i="14" s="1"/>
  <c r="EC20" i="14"/>
  <c r="EG20" i="14" s="1"/>
  <c r="B12" i="14"/>
  <c r="D12" i="14"/>
  <c r="BC12" i="14"/>
  <c r="BS12" i="14"/>
  <c r="DC12" i="14"/>
  <c r="EC12" i="14"/>
  <c r="EG12" i="14" s="1"/>
  <c r="EE12" i="14"/>
  <c r="FE12" i="14"/>
  <c r="FG12" i="14"/>
  <c r="B13" i="14"/>
  <c r="D13" i="14"/>
  <c r="BC13" i="14"/>
  <c r="BS13" i="14"/>
  <c r="DC13" i="14"/>
  <c r="EC13" i="14"/>
  <c r="EE13" i="14"/>
  <c r="FE13" i="14"/>
  <c r="FI13" i="14" s="1"/>
  <c r="FG13" i="14"/>
  <c r="B14" i="14"/>
  <c r="D14" i="14"/>
  <c r="BC14" i="14"/>
  <c r="BS14" i="14"/>
  <c r="DC14" i="14"/>
  <c r="EC14" i="14"/>
  <c r="EG14" i="14" s="1"/>
  <c r="EE14" i="14"/>
  <c r="FE14" i="14"/>
  <c r="FG14" i="14"/>
  <c r="B15" i="14"/>
  <c r="D15" i="14"/>
  <c r="BC15" i="14"/>
  <c r="BS15" i="14"/>
  <c r="DC15" i="14"/>
  <c r="EC15" i="14"/>
  <c r="EE15" i="14"/>
  <c r="FE15" i="14"/>
  <c r="FI15" i="14" s="1"/>
  <c r="FG15" i="14"/>
  <c r="B16" i="14"/>
  <c r="D16" i="14"/>
  <c r="BC16" i="14"/>
  <c r="BS16" i="14"/>
  <c r="DC16" i="14"/>
  <c r="EC16" i="14"/>
  <c r="EG16" i="14" s="1"/>
  <c r="EE16" i="14"/>
  <c r="FE16" i="14"/>
  <c r="FG16" i="14"/>
  <c r="B17" i="14"/>
  <c r="D17" i="14"/>
  <c r="BC17" i="14"/>
  <c r="BS17" i="14"/>
  <c r="DC17" i="14"/>
  <c r="EC17" i="14"/>
  <c r="EE17" i="14"/>
  <c r="FE17" i="14"/>
  <c r="FI17" i="14" s="1"/>
  <c r="FG17" i="14"/>
  <c r="B18" i="14"/>
  <c r="D18" i="14"/>
  <c r="BC18" i="14"/>
  <c r="BS18" i="14"/>
  <c r="DC18" i="14"/>
  <c r="EC18" i="14"/>
  <c r="EG18" i="14" s="1"/>
  <c r="EE18" i="14"/>
  <c r="FE18" i="14"/>
  <c r="FG18" i="14"/>
  <c r="B19" i="14"/>
  <c r="D19" i="14"/>
  <c r="BC19" i="14"/>
  <c r="BS19" i="14"/>
  <c r="DC19" i="14"/>
  <c r="EC19" i="14"/>
  <c r="EE19" i="14"/>
  <c r="FG19" i="14"/>
  <c r="FI19" i="14" s="1"/>
  <c r="B20" i="14"/>
  <c r="D20" i="14"/>
  <c r="BB20" i="14"/>
  <c r="FH48" i="14"/>
  <c r="DP48" i="14"/>
  <c r="BT48" i="14"/>
  <c r="FG48" i="14"/>
  <c r="BS48" i="14"/>
  <c r="FH47" i="14"/>
  <c r="DP47" i="14"/>
  <c r="BT47" i="14"/>
  <c r="FG47" i="14"/>
  <c r="FH46" i="14"/>
  <c r="BS47" i="14"/>
  <c r="FG46" i="14"/>
  <c r="BS46" i="14"/>
  <c r="FG45" i="14"/>
  <c r="DP46" i="14"/>
  <c r="BT45" i="14"/>
  <c r="FH44" i="14"/>
  <c r="DP44" i="14"/>
  <c r="BT44" i="14"/>
  <c r="BT46" i="14"/>
  <c r="FH45" i="14"/>
  <c r="DP45" i="14"/>
  <c r="BS45" i="14"/>
  <c r="FG44" i="14"/>
  <c r="BS44" i="14"/>
  <c r="FG43" i="14"/>
  <c r="BS43" i="14"/>
  <c r="FG42" i="14"/>
  <c r="BS42" i="14"/>
  <c r="FG41" i="14"/>
  <c r="BS41" i="14"/>
  <c r="FG40" i="14"/>
  <c r="BS40" i="14"/>
  <c r="FH43" i="14"/>
  <c r="DP43" i="14"/>
  <c r="BT43" i="14"/>
  <c r="FH42" i="14"/>
  <c r="DP42" i="14"/>
  <c r="BT42" i="14"/>
  <c r="FH41" i="14"/>
  <c r="DP41" i="14"/>
  <c r="BT41" i="14"/>
  <c r="FH40" i="14"/>
  <c r="DP40" i="14"/>
  <c r="BT40" i="14"/>
  <c r="FG39" i="14"/>
  <c r="BS39" i="14"/>
  <c r="FG38" i="14"/>
  <c r="BS38" i="14"/>
  <c r="FG37" i="14"/>
  <c r="BS37" i="14"/>
  <c r="FG36" i="14"/>
  <c r="BS36" i="14"/>
  <c r="FH39" i="14"/>
  <c r="DP39" i="14"/>
  <c r="BT39" i="14"/>
  <c r="FH38" i="14"/>
  <c r="DP38" i="14"/>
  <c r="BT38" i="14"/>
  <c r="FH37" i="14"/>
  <c r="DP37" i="14"/>
  <c r="BT37" i="14"/>
  <c r="FH36" i="14"/>
  <c r="DP36" i="14"/>
  <c r="BT36" i="14"/>
  <c r="FG35" i="14"/>
  <c r="BS35" i="14"/>
  <c r="FG34" i="14"/>
  <c r="BS34" i="14"/>
  <c r="FG33" i="14"/>
  <c r="BS33" i="14"/>
  <c r="FG32" i="14"/>
  <c r="BS32" i="14"/>
  <c r="FG31" i="14"/>
  <c r="BS31" i="14"/>
  <c r="FG30" i="14"/>
  <c r="BS30" i="14"/>
  <c r="FG29" i="14"/>
  <c r="BS29" i="14"/>
  <c r="FG28" i="14"/>
  <c r="BS28" i="14"/>
  <c r="FH35" i="14"/>
  <c r="DP35" i="14"/>
  <c r="BT35" i="14"/>
  <c r="FH34" i="14"/>
  <c r="DP34" i="14"/>
  <c r="BT34" i="14"/>
  <c r="FH33" i="14"/>
  <c r="DP33" i="14"/>
  <c r="BT33" i="14"/>
  <c r="FH32" i="14"/>
  <c r="DP32" i="14"/>
  <c r="BT32" i="14"/>
  <c r="FH31" i="14"/>
  <c r="DP31" i="14"/>
  <c r="BT31" i="14"/>
  <c r="FH30" i="14"/>
  <c r="DP30" i="14"/>
  <c r="BT30" i="14"/>
  <c r="FH29" i="14"/>
  <c r="DP29" i="14"/>
  <c r="BT29" i="14"/>
  <c r="FH28" i="14"/>
  <c r="DP28" i="14"/>
  <c r="BT28" i="14"/>
  <c r="FH27" i="14"/>
  <c r="DP27" i="14"/>
  <c r="BT27" i="14"/>
  <c r="FH26" i="14"/>
  <c r="DP26" i="14"/>
  <c r="BT26" i="14"/>
  <c r="FH25" i="14"/>
  <c r="DP25" i="14"/>
  <c r="BT25" i="14"/>
  <c r="FH24" i="14"/>
  <c r="DP24" i="14"/>
  <c r="BT24" i="14"/>
  <c r="FH23" i="14"/>
  <c r="DP23" i="14"/>
  <c r="BT23" i="14"/>
  <c r="FH22" i="14"/>
  <c r="DP22" i="14"/>
  <c r="BT22" i="14"/>
  <c r="FH21" i="14"/>
  <c r="DP21" i="14"/>
  <c r="BT21" i="14"/>
  <c r="FH20" i="14"/>
  <c r="DP20" i="14"/>
  <c r="FG27" i="14"/>
  <c r="BS27" i="14"/>
  <c r="FG26" i="14"/>
  <c r="BS26" i="14"/>
  <c r="FG25" i="14"/>
  <c r="BS25" i="14"/>
  <c r="FG24" i="14"/>
  <c r="BS24" i="14"/>
  <c r="FG23" i="14"/>
  <c r="BS23" i="14"/>
  <c r="FG22" i="14"/>
  <c r="BS22" i="14"/>
  <c r="FG21" i="14"/>
  <c r="BS21" i="14"/>
  <c r="FG20" i="14"/>
  <c r="BS20" i="14"/>
  <c r="FF48" i="14"/>
  <c r="FE48" i="14"/>
  <c r="FI48" i="14" s="1"/>
  <c r="FF47" i="14"/>
  <c r="FF46" i="14"/>
  <c r="FE47" i="14"/>
  <c r="FI47" i="14" s="1"/>
  <c r="FE46" i="14"/>
  <c r="FI46" i="14" s="1"/>
  <c r="FE45" i="14"/>
  <c r="FI45" i="14" s="1"/>
  <c r="FF45" i="14"/>
  <c r="FF44" i="14"/>
  <c r="FE44" i="14"/>
  <c r="FI44" i="14" s="1"/>
  <c r="FE43" i="14"/>
  <c r="FI43" i="14" s="1"/>
  <c r="FE42" i="14"/>
  <c r="FI42" i="14" s="1"/>
  <c r="FE41" i="14"/>
  <c r="FI41" i="14" s="1"/>
  <c r="FE40" i="14"/>
  <c r="FI40" i="14" s="1"/>
  <c r="FF43" i="14"/>
  <c r="FF42" i="14"/>
  <c r="FF41" i="14"/>
  <c r="FF40" i="14"/>
  <c r="FE39" i="14"/>
  <c r="FI39" i="14" s="1"/>
  <c r="FE38" i="14"/>
  <c r="FI38" i="14" s="1"/>
  <c r="FE37" i="14"/>
  <c r="FI37" i="14" s="1"/>
  <c r="FE36" i="14"/>
  <c r="FI36" i="14" s="1"/>
  <c r="FF39" i="14"/>
  <c r="FF38" i="14"/>
  <c r="FF37" i="14"/>
  <c r="FF36" i="14"/>
  <c r="FE35" i="14"/>
  <c r="FI35" i="14" s="1"/>
  <c r="FE34" i="14"/>
  <c r="FI34" i="14" s="1"/>
  <c r="FE33" i="14"/>
  <c r="FI33" i="14" s="1"/>
  <c r="FE32" i="14"/>
  <c r="FI32" i="14" s="1"/>
  <c r="FE31" i="14"/>
  <c r="FI31" i="14" s="1"/>
  <c r="FE30" i="14"/>
  <c r="FI30" i="14" s="1"/>
  <c r="FE29" i="14"/>
  <c r="FI29" i="14" s="1"/>
  <c r="FE28" i="14"/>
  <c r="FI28" i="14" s="1"/>
  <c r="FF35" i="14"/>
  <c r="FF34" i="14"/>
  <c r="FF33" i="14"/>
  <c r="FF32" i="14"/>
  <c r="FF31" i="14"/>
  <c r="FF30" i="14"/>
  <c r="FF29" i="14"/>
  <c r="FF28" i="14"/>
  <c r="FF27" i="14"/>
  <c r="FF26" i="14"/>
  <c r="FF25" i="14"/>
  <c r="FF24" i="14"/>
  <c r="FF23" i="14"/>
  <c r="FF22" i="14"/>
  <c r="FF21" i="14"/>
  <c r="FF20" i="14"/>
  <c r="FE27" i="14"/>
  <c r="FI27" i="14" s="1"/>
  <c r="FE26" i="14"/>
  <c r="FI26" i="14" s="1"/>
  <c r="FE25" i="14"/>
  <c r="FI25" i="14" s="1"/>
  <c r="FE24" i="14"/>
  <c r="FI24" i="14" s="1"/>
  <c r="FE23" i="14"/>
  <c r="FI23" i="14" s="1"/>
  <c r="FE22" i="14"/>
  <c r="FI22" i="14" s="1"/>
  <c r="FE21" i="14"/>
  <c r="FI21" i="14" s="1"/>
  <c r="FE20" i="14"/>
  <c r="FI20" i="14" s="1"/>
  <c r="E12" i="14"/>
  <c r="G12" i="14"/>
  <c r="BB12" i="14"/>
  <c r="BT12" i="14"/>
  <c r="DP12" i="14"/>
  <c r="ED12" i="14"/>
  <c r="EH12" i="14" s="1"/>
  <c r="EF12" i="14"/>
  <c r="FF12" i="14"/>
  <c r="FH12" i="14"/>
  <c r="FJ12" i="14" s="1"/>
  <c r="E13" i="14"/>
  <c r="G13" i="14"/>
  <c r="BB13" i="14"/>
  <c r="BT13" i="14"/>
  <c r="DP13" i="14"/>
  <c r="ED13" i="14"/>
  <c r="EF13" i="14"/>
  <c r="FF13" i="14"/>
  <c r="FH13" i="14"/>
  <c r="E14" i="14"/>
  <c r="G14" i="14"/>
  <c r="BB14" i="14"/>
  <c r="BT14" i="14"/>
  <c r="DP14" i="14"/>
  <c r="ED14" i="14"/>
  <c r="EH14" i="14" s="1"/>
  <c r="EF14" i="14"/>
  <c r="FF14" i="14"/>
  <c r="FH14" i="14"/>
  <c r="FJ14" i="14" s="1"/>
  <c r="E15" i="14"/>
  <c r="G15" i="14"/>
  <c r="BB15" i="14"/>
  <c r="BT15" i="14"/>
  <c r="DP15" i="14"/>
  <c r="ED15" i="14"/>
  <c r="EF15" i="14"/>
  <c r="FF15" i="14"/>
  <c r="FH15" i="14"/>
  <c r="E16" i="14"/>
  <c r="G16" i="14"/>
  <c r="BB16" i="14"/>
  <c r="BT16" i="14"/>
  <c r="DP16" i="14"/>
  <c r="ED16" i="14"/>
  <c r="EH16" i="14" s="1"/>
  <c r="EF16" i="14"/>
  <c r="FF16" i="14"/>
  <c r="FH16" i="14"/>
  <c r="FJ16" i="14" s="1"/>
  <c r="E17" i="14"/>
  <c r="G17" i="14"/>
  <c r="BB17" i="14"/>
  <c r="BT17" i="14"/>
  <c r="DP17" i="14"/>
  <c r="ED17" i="14"/>
  <c r="EF17" i="14"/>
  <c r="FF17" i="14"/>
  <c r="FH17" i="14"/>
  <c r="E18" i="14"/>
  <c r="G18" i="14"/>
  <c r="BB18" i="14"/>
  <c r="BT18" i="14"/>
  <c r="DP18" i="14"/>
  <c r="ED18" i="14"/>
  <c r="EH18" i="14" s="1"/>
  <c r="EF18" i="14"/>
  <c r="FF18" i="14"/>
  <c r="FH18" i="14"/>
  <c r="FJ18" i="14" s="1"/>
  <c r="E19" i="14"/>
  <c r="G19" i="14"/>
  <c r="BB19" i="14"/>
  <c r="BT19" i="14"/>
  <c r="DP19" i="14"/>
  <c r="ED19" i="14"/>
  <c r="EF19" i="14"/>
  <c r="FF19" i="14"/>
  <c r="FH19" i="14"/>
  <c r="E20" i="14"/>
  <c r="G20" i="14"/>
  <c r="BT20" i="14"/>
  <c r="BO12" i="12"/>
  <c r="H13" i="17" l="1"/>
  <c r="J13" i="17" s="1"/>
  <c r="M14" i="17"/>
  <c r="O14" i="17" s="1"/>
  <c r="DF14" i="17" s="1"/>
  <c r="FG47" i="17"/>
  <c r="FH47" i="17" s="1"/>
  <c r="FF22" i="17"/>
  <c r="FF18" i="17"/>
  <c r="FH18" i="17" s="1"/>
  <c r="FF14" i="17"/>
  <c r="FF38" i="17"/>
  <c r="FI38" i="17" s="1"/>
  <c r="FF42" i="17"/>
  <c r="FG46" i="17"/>
  <c r="H17" i="17"/>
  <c r="J17" i="17" s="1"/>
  <c r="V17" i="17" s="1"/>
  <c r="X17" i="17" s="1"/>
  <c r="EE18" i="17"/>
  <c r="EE22" i="17"/>
  <c r="ED26" i="17"/>
  <c r="EF26" i="17" s="1"/>
  <c r="ED34" i="17"/>
  <c r="ED28" i="17"/>
  <c r="ED36" i="17"/>
  <c r="EE43" i="17"/>
  <c r="EG43" i="17" s="1"/>
  <c r="ED27" i="17"/>
  <c r="ED31" i="17"/>
  <c r="EG31" i="17" s="1"/>
  <c r="ED35" i="17"/>
  <c r="EE39" i="17"/>
  <c r="ED44" i="17"/>
  <c r="EE46" i="17"/>
  <c r="EE47" i="17"/>
  <c r="EG17" i="17"/>
  <c r="DS17" i="17"/>
  <c r="DV17" i="17"/>
  <c r="W17" i="17"/>
  <c r="Y17" i="17" s="1"/>
  <c r="AP17" i="17"/>
  <c r="DS13" i="17"/>
  <c r="V13" i="17"/>
  <c r="X13" i="17" s="1"/>
  <c r="DV13" i="17"/>
  <c r="W13" i="17"/>
  <c r="Y13" i="17" s="1"/>
  <c r="CF13" i="17"/>
  <c r="CG13" i="17" s="1"/>
  <c r="AP13" i="17"/>
  <c r="AQ13" i="17"/>
  <c r="BQ40" i="17"/>
  <c r="BQ35" i="17"/>
  <c r="BQ27" i="17"/>
  <c r="BQ23" i="17"/>
  <c r="FH22" i="17"/>
  <c r="FI22" i="17"/>
  <c r="BQ21" i="17"/>
  <c r="FH20" i="17"/>
  <c r="FI20" i="17"/>
  <c r="BQ19" i="17"/>
  <c r="FI18" i="17"/>
  <c r="BQ17" i="17"/>
  <c r="FH16" i="17"/>
  <c r="FI16" i="17"/>
  <c r="BQ15" i="17"/>
  <c r="FH14" i="17"/>
  <c r="FI14" i="17"/>
  <c r="BQ13" i="17"/>
  <c r="FH12" i="17"/>
  <c r="FI12" i="17"/>
  <c r="FH25" i="17"/>
  <c r="FI25" i="17"/>
  <c r="FH27" i="17"/>
  <c r="FI27" i="17"/>
  <c r="FH29" i="17"/>
  <c r="FI29" i="17"/>
  <c r="FH31" i="17"/>
  <c r="FI31" i="17"/>
  <c r="FH33" i="17"/>
  <c r="FI33" i="17"/>
  <c r="FH35" i="17"/>
  <c r="FI35" i="17"/>
  <c r="FH38" i="17"/>
  <c r="FH40" i="17"/>
  <c r="FI40" i="17"/>
  <c r="FH42" i="17"/>
  <c r="FI42" i="17"/>
  <c r="FI47" i="17"/>
  <c r="BQ26" i="17"/>
  <c r="FG26" i="17"/>
  <c r="BQ30" i="17"/>
  <c r="FG30" i="17"/>
  <c r="BQ34" i="17"/>
  <c r="FG34" i="17"/>
  <c r="BQ38" i="17"/>
  <c r="BQ45" i="17"/>
  <c r="BQ39" i="17"/>
  <c r="FG39" i="17"/>
  <c r="BQ43" i="17"/>
  <c r="FG43" i="17"/>
  <c r="BQ46" i="17"/>
  <c r="BQ47" i="17"/>
  <c r="BQ48" i="17"/>
  <c r="FG48" i="17"/>
  <c r="M16" i="17"/>
  <c r="O16" i="17" s="1"/>
  <c r="I16" i="17"/>
  <c r="K16" i="17" s="1"/>
  <c r="M12" i="17"/>
  <c r="O12" i="17" s="1"/>
  <c r="I12" i="17"/>
  <c r="K12" i="17" s="1"/>
  <c r="EG19" i="17"/>
  <c r="EF19" i="17"/>
  <c r="EG23" i="17"/>
  <c r="EF23" i="17"/>
  <c r="EG26" i="17"/>
  <c r="EG30" i="17"/>
  <c r="EF30" i="17"/>
  <c r="EG34" i="17"/>
  <c r="EF34" i="17"/>
  <c r="EG48" i="17"/>
  <c r="EF48" i="17"/>
  <c r="EF38" i="17"/>
  <c r="EG38" i="17"/>
  <c r="EF42" i="17"/>
  <c r="EG42" i="17"/>
  <c r="EF43" i="17"/>
  <c r="EF45" i="17"/>
  <c r="EG45" i="17"/>
  <c r="M27" i="17"/>
  <c r="O27" i="17" s="1"/>
  <c r="I27" i="17"/>
  <c r="K27" i="17" s="1"/>
  <c r="M31" i="17"/>
  <c r="O31" i="17" s="1"/>
  <c r="I31" i="17"/>
  <c r="K31" i="17" s="1"/>
  <c r="M35" i="17"/>
  <c r="O35" i="17" s="1"/>
  <c r="I35" i="17"/>
  <c r="K35" i="17" s="1"/>
  <c r="L41" i="17"/>
  <c r="N41" i="17" s="1"/>
  <c r="H41" i="17"/>
  <c r="J41" i="17" s="1"/>
  <c r="L28" i="17"/>
  <c r="N28" i="17" s="1"/>
  <c r="H28" i="17"/>
  <c r="J28" i="17" s="1"/>
  <c r="L32" i="17"/>
  <c r="N32" i="17" s="1"/>
  <c r="H32" i="17"/>
  <c r="J32" i="17" s="1"/>
  <c r="L36" i="17"/>
  <c r="N36" i="17" s="1"/>
  <c r="H36" i="17"/>
  <c r="J36" i="17" s="1"/>
  <c r="M40" i="17"/>
  <c r="O40" i="17" s="1"/>
  <c r="I40" i="17"/>
  <c r="K40" i="17" s="1"/>
  <c r="H38" i="17"/>
  <c r="J38" i="17" s="1"/>
  <c r="L38" i="17"/>
  <c r="N38" i="17" s="1"/>
  <c r="M39" i="17"/>
  <c r="O39" i="17" s="1"/>
  <c r="I39" i="17"/>
  <c r="K39" i="17" s="1"/>
  <c r="L40" i="17"/>
  <c r="N40" i="17" s="1"/>
  <c r="H40" i="17"/>
  <c r="J40" i="17" s="1"/>
  <c r="I41" i="17"/>
  <c r="K41" i="17" s="1"/>
  <c r="M41" i="17"/>
  <c r="O41" i="17" s="1"/>
  <c r="H42" i="17"/>
  <c r="J42" i="17" s="1"/>
  <c r="L42" i="17"/>
  <c r="N42" i="17" s="1"/>
  <c r="M43" i="17"/>
  <c r="O43" i="17" s="1"/>
  <c r="I43" i="17"/>
  <c r="K43" i="17" s="1"/>
  <c r="L44" i="17"/>
  <c r="N44" i="17" s="1"/>
  <c r="H44" i="17"/>
  <c r="J44" i="17" s="1"/>
  <c r="M44" i="17"/>
  <c r="O44" i="17" s="1"/>
  <c r="I44" i="17"/>
  <c r="K44" i="17" s="1"/>
  <c r="L45" i="17"/>
  <c r="N45" i="17" s="1"/>
  <c r="H45" i="17"/>
  <c r="J45" i="17" s="1"/>
  <c r="M46" i="17"/>
  <c r="O46" i="17" s="1"/>
  <c r="I46" i="17"/>
  <c r="K46" i="17" s="1"/>
  <c r="L47" i="17"/>
  <c r="N47" i="17" s="1"/>
  <c r="H47" i="17"/>
  <c r="J47" i="17" s="1"/>
  <c r="M47" i="17"/>
  <c r="O47" i="17" s="1"/>
  <c r="I47" i="17"/>
  <c r="K47" i="17" s="1"/>
  <c r="L17" i="17"/>
  <c r="N17" i="17" s="1"/>
  <c r="DR14" i="17"/>
  <c r="CR14" i="17"/>
  <c r="DU14" i="17"/>
  <c r="CS14" i="17"/>
  <c r="EU13" i="17"/>
  <c r="AF13" i="17"/>
  <c r="AH13" i="17" s="1"/>
  <c r="AT13" i="17"/>
  <c r="CL13" i="17"/>
  <c r="AE13" i="17"/>
  <c r="AG13" i="17" s="1"/>
  <c r="EX13" i="17"/>
  <c r="FF41" i="17"/>
  <c r="BQ31" i="17"/>
  <c r="FG23" i="17"/>
  <c r="FG21" i="17"/>
  <c r="FG19" i="17"/>
  <c r="FG17" i="17"/>
  <c r="FG15" i="17"/>
  <c r="BQ14" i="17"/>
  <c r="FG13" i="17"/>
  <c r="FF44" i="17"/>
  <c r="FH43" i="17"/>
  <c r="FF45" i="17"/>
  <c r="FF48" i="17"/>
  <c r="FF46" i="17"/>
  <c r="BQ24" i="17"/>
  <c r="FG24" i="17"/>
  <c r="BQ28" i="17"/>
  <c r="FG28" i="17"/>
  <c r="BQ32" i="17"/>
  <c r="FG32" i="17"/>
  <c r="FH32" i="17" s="1"/>
  <c r="BQ36" i="17"/>
  <c r="FG36" i="17"/>
  <c r="BQ42" i="17"/>
  <c r="FG45" i="17"/>
  <c r="BQ37" i="17"/>
  <c r="FG37" i="17"/>
  <c r="BQ41" i="17"/>
  <c r="FG41" i="17"/>
  <c r="BQ44" i="17"/>
  <c r="FG44" i="17"/>
  <c r="BQ20" i="17"/>
  <c r="BQ16" i="17"/>
  <c r="EG15" i="17"/>
  <c r="EF15" i="17"/>
  <c r="L15" i="17"/>
  <c r="N15" i="17" s="1"/>
  <c r="H15" i="17"/>
  <c r="J15" i="17" s="1"/>
  <c r="EF12" i="17"/>
  <c r="EG12" i="17"/>
  <c r="EE13" i="17"/>
  <c r="ED14" i="17"/>
  <c r="EF16" i="17"/>
  <c r="EG16" i="17"/>
  <c r="EE17" i="17"/>
  <c r="ED18" i="17"/>
  <c r="EF20" i="17"/>
  <c r="EG20" i="17"/>
  <c r="EE21" i="17"/>
  <c r="ED22" i="17"/>
  <c r="ED37" i="17"/>
  <c r="EG41" i="17"/>
  <c r="EF41" i="17"/>
  <c r="EE24" i="17"/>
  <c r="EF24" i="17" s="1"/>
  <c r="ED25" i="17"/>
  <c r="EF27" i="17"/>
  <c r="EG27" i="17"/>
  <c r="EE28" i="17"/>
  <c r="ED29" i="17"/>
  <c r="EF31" i="17"/>
  <c r="EE32" i="17"/>
  <c r="EF32" i="17" s="1"/>
  <c r="ED33" i="17"/>
  <c r="EF35" i="17"/>
  <c r="EG35" i="17"/>
  <c r="EE36" i="17"/>
  <c r="ED39" i="17"/>
  <c r="EE40" i="17"/>
  <c r="EG44" i="17"/>
  <c r="EF44" i="17"/>
  <c r="ED47" i="17"/>
  <c r="ED46" i="17"/>
  <c r="M18" i="17"/>
  <c r="O18" i="17" s="1"/>
  <c r="I18" i="17"/>
  <c r="K18" i="17" s="1"/>
  <c r="L19" i="17"/>
  <c r="N19" i="17" s="1"/>
  <c r="H19" i="17"/>
  <c r="J19" i="17" s="1"/>
  <c r="M20" i="17"/>
  <c r="O20" i="17" s="1"/>
  <c r="I20" i="17"/>
  <c r="K20" i="17" s="1"/>
  <c r="L21" i="17"/>
  <c r="N21" i="17" s="1"/>
  <c r="H21" i="17"/>
  <c r="J21" i="17" s="1"/>
  <c r="M22" i="17"/>
  <c r="O22" i="17" s="1"/>
  <c r="I22" i="17"/>
  <c r="K22" i="17" s="1"/>
  <c r="L23" i="17"/>
  <c r="N23" i="17" s="1"/>
  <c r="H23" i="17"/>
  <c r="J23" i="17" s="1"/>
  <c r="M24" i="17"/>
  <c r="O24" i="17" s="1"/>
  <c r="I24" i="17"/>
  <c r="K24" i="17" s="1"/>
  <c r="L26" i="17"/>
  <c r="N26" i="17" s="1"/>
  <c r="H26" i="17"/>
  <c r="J26" i="17" s="1"/>
  <c r="L30" i="17"/>
  <c r="N30" i="17" s="1"/>
  <c r="H30" i="17"/>
  <c r="J30" i="17" s="1"/>
  <c r="L34" i="17"/>
  <c r="N34" i="17" s="1"/>
  <c r="H34" i="17"/>
  <c r="J34" i="17" s="1"/>
  <c r="L12" i="17"/>
  <c r="N12" i="17" s="1"/>
  <c r="H12" i="17"/>
  <c r="J12" i="17" s="1"/>
  <c r="M13" i="17"/>
  <c r="O13" i="17" s="1"/>
  <c r="BN13" i="17" s="1"/>
  <c r="I13" i="17"/>
  <c r="K13" i="17" s="1"/>
  <c r="H14" i="17"/>
  <c r="J14" i="17" s="1"/>
  <c r="R14" i="17" s="1"/>
  <c r="S14" i="17" s="1"/>
  <c r="L14" i="17"/>
  <c r="N14" i="17" s="1"/>
  <c r="M15" i="17"/>
  <c r="O15" i="17" s="1"/>
  <c r="I15" i="17"/>
  <c r="K15" i="17" s="1"/>
  <c r="L16" i="17"/>
  <c r="N16" i="17" s="1"/>
  <c r="H16" i="17"/>
  <c r="J16" i="17" s="1"/>
  <c r="M17" i="17"/>
  <c r="O17" i="17" s="1"/>
  <c r="I17" i="17"/>
  <c r="K17" i="17" s="1"/>
  <c r="L18" i="17"/>
  <c r="N18" i="17" s="1"/>
  <c r="H18" i="17"/>
  <c r="J18" i="17" s="1"/>
  <c r="M19" i="17"/>
  <c r="O19" i="17" s="1"/>
  <c r="I19" i="17"/>
  <c r="K19" i="17" s="1"/>
  <c r="L20" i="17"/>
  <c r="N20" i="17" s="1"/>
  <c r="H20" i="17"/>
  <c r="J20" i="17" s="1"/>
  <c r="M21" i="17"/>
  <c r="O21" i="17" s="1"/>
  <c r="I21" i="17"/>
  <c r="K21" i="17" s="1"/>
  <c r="L22" i="17"/>
  <c r="N22" i="17" s="1"/>
  <c r="H22" i="17"/>
  <c r="J22" i="17" s="1"/>
  <c r="M23" i="17"/>
  <c r="O23" i="17" s="1"/>
  <c r="I23" i="17"/>
  <c r="K23" i="17" s="1"/>
  <c r="L24" i="17"/>
  <c r="N24" i="17" s="1"/>
  <c r="H24" i="17"/>
  <c r="J24" i="17" s="1"/>
  <c r="M25" i="17"/>
  <c r="O25" i="17" s="1"/>
  <c r="I25" i="17"/>
  <c r="K25" i="17" s="1"/>
  <c r="M29" i="17"/>
  <c r="O29" i="17" s="1"/>
  <c r="I29" i="17"/>
  <c r="K29" i="17" s="1"/>
  <c r="M33" i="17"/>
  <c r="O33" i="17" s="1"/>
  <c r="I33" i="17"/>
  <c r="K33" i="17" s="1"/>
  <c r="M37" i="17"/>
  <c r="O37" i="17" s="1"/>
  <c r="I37" i="17"/>
  <c r="K37" i="17" s="1"/>
  <c r="M38" i="17"/>
  <c r="O38" i="17" s="1"/>
  <c r="I38" i="17"/>
  <c r="K38" i="17" s="1"/>
  <c r="M42" i="17"/>
  <c r="O42" i="17" s="1"/>
  <c r="I42" i="17"/>
  <c r="K42" i="17" s="1"/>
  <c r="L25" i="17"/>
  <c r="N25" i="17" s="1"/>
  <c r="H25" i="17"/>
  <c r="J25" i="17" s="1"/>
  <c r="M26" i="17"/>
  <c r="O26" i="17" s="1"/>
  <c r="I26" i="17"/>
  <c r="K26" i="17" s="1"/>
  <c r="L27" i="17"/>
  <c r="N27" i="17" s="1"/>
  <c r="H27" i="17"/>
  <c r="J27" i="17" s="1"/>
  <c r="M28" i="17"/>
  <c r="O28" i="17" s="1"/>
  <c r="I28" i="17"/>
  <c r="K28" i="17" s="1"/>
  <c r="L29" i="17"/>
  <c r="N29" i="17" s="1"/>
  <c r="H29" i="17"/>
  <c r="J29" i="17" s="1"/>
  <c r="M30" i="17"/>
  <c r="O30" i="17" s="1"/>
  <c r="I30" i="17"/>
  <c r="K30" i="17" s="1"/>
  <c r="L31" i="17"/>
  <c r="N31" i="17" s="1"/>
  <c r="H31" i="17"/>
  <c r="J31" i="17" s="1"/>
  <c r="M32" i="17"/>
  <c r="O32" i="17" s="1"/>
  <c r="I32" i="17"/>
  <c r="K32" i="17" s="1"/>
  <c r="L33" i="17"/>
  <c r="N33" i="17" s="1"/>
  <c r="H33" i="17"/>
  <c r="J33" i="17" s="1"/>
  <c r="M34" i="17"/>
  <c r="O34" i="17" s="1"/>
  <c r="I34" i="17"/>
  <c r="K34" i="17" s="1"/>
  <c r="L35" i="17"/>
  <c r="N35" i="17" s="1"/>
  <c r="H35" i="17"/>
  <c r="J35" i="17" s="1"/>
  <c r="M36" i="17"/>
  <c r="O36" i="17" s="1"/>
  <c r="I36" i="17"/>
  <c r="K36" i="17" s="1"/>
  <c r="L37" i="17"/>
  <c r="N37" i="17" s="1"/>
  <c r="H37" i="17"/>
  <c r="J37" i="17" s="1"/>
  <c r="L39" i="17"/>
  <c r="N39" i="17" s="1"/>
  <c r="H39" i="17"/>
  <c r="J39" i="17" s="1"/>
  <c r="L43" i="17"/>
  <c r="N43" i="17" s="1"/>
  <c r="H43" i="17"/>
  <c r="J43" i="17" s="1"/>
  <c r="L46" i="17"/>
  <c r="N46" i="17" s="1"/>
  <c r="H46" i="17"/>
  <c r="J46" i="17" s="1"/>
  <c r="M45" i="17"/>
  <c r="O45" i="17" s="1"/>
  <c r="I45" i="17"/>
  <c r="K45" i="17" s="1"/>
  <c r="L48" i="17"/>
  <c r="N48" i="17" s="1"/>
  <c r="H48" i="17"/>
  <c r="J48" i="17" s="1"/>
  <c r="M48" i="17"/>
  <c r="O48" i="17" s="1"/>
  <c r="I48" i="17"/>
  <c r="K48" i="17" s="1"/>
  <c r="ET14" i="17"/>
  <c r="EW14" i="17"/>
  <c r="FG44" i="16"/>
  <c r="FG43" i="16"/>
  <c r="FF20" i="16"/>
  <c r="FG19" i="16"/>
  <c r="FI19" i="16" s="1"/>
  <c r="FF18" i="16"/>
  <c r="FG17" i="16"/>
  <c r="FI17" i="16" s="1"/>
  <c r="FF16" i="16"/>
  <c r="FG15" i="16"/>
  <c r="FI15" i="16" s="1"/>
  <c r="FF14" i="16"/>
  <c r="FG13" i="16"/>
  <c r="FI13" i="16" s="1"/>
  <c r="FF12" i="16"/>
  <c r="FF24" i="16"/>
  <c r="FH24" i="16" s="1"/>
  <c r="FF28" i="16"/>
  <c r="FF32" i="16"/>
  <c r="FH32" i="16" s="1"/>
  <c r="FF39" i="16"/>
  <c r="FF42" i="16"/>
  <c r="FF47" i="16"/>
  <c r="FF45" i="16"/>
  <c r="ED37" i="16"/>
  <c r="EE16" i="16"/>
  <c r="ED15" i="16"/>
  <c r="ED23" i="16"/>
  <c r="ED27" i="16"/>
  <c r="ED31" i="16"/>
  <c r="ED35" i="16"/>
  <c r="EE43" i="16"/>
  <c r="EG43" i="16" s="1"/>
  <c r="ED48" i="16"/>
  <c r="EE47" i="16"/>
  <c r="M38" i="16"/>
  <c r="O38" i="16" s="1"/>
  <c r="I38" i="16"/>
  <c r="K38" i="16" s="1"/>
  <c r="M34" i="16"/>
  <c r="O34" i="16" s="1"/>
  <c r="I34" i="16"/>
  <c r="K34" i="16" s="1"/>
  <c r="EG29" i="16"/>
  <c r="EF29" i="16"/>
  <c r="M26" i="16"/>
  <c r="O26" i="16" s="1"/>
  <c r="I26" i="16"/>
  <c r="K26" i="16" s="1"/>
  <c r="EG21" i="16"/>
  <c r="EF21" i="16"/>
  <c r="M21" i="16"/>
  <c r="O21" i="16" s="1"/>
  <c r="I21" i="16"/>
  <c r="K21" i="16" s="1"/>
  <c r="FH20" i="16"/>
  <c r="FI20" i="16"/>
  <c r="BQ19" i="16"/>
  <c r="M19" i="16"/>
  <c r="O19" i="16" s="1"/>
  <c r="I19" i="16"/>
  <c r="K19" i="16" s="1"/>
  <c r="FH18" i="16"/>
  <c r="FI18" i="16"/>
  <c r="BQ17" i="16"/>
  <c r="M17" i="16"/>
  <c r="O17" i="16" s="1"/>
  <c r="I17" i="16"/>
  <c r="K17" i="16" s="1"/>
  <c r="FH16" i="16"/>
  <c r="FI16" i="16"/>
  <c r="BQ15" i="16"/>
  <c r="M15" i="16"/>
  <c r="O15" i="16" s="1"/>
  <c r="I15" i="16"/>
  <c r="K15" i="16" s="1"/>
  <c r="FH14" i="16"/>
  <c r="FI14" i="16"/>
  <c r="BQ13" i="16"/>
  <c r="M13" i="16"/>
  <c r="O13" i="16" s="1"/>
  <c r="I13" i="16"/>
  <c r="K13" i="16" s="1"/>
  <c r="FH12" i="16"/>
  <c r="FI12" i="16"/>
  <c r="FH22" i="16"/>
  <c r="FI22" i="16"/>
  <c r="FI24" i="16"/>
  <c r="FH26" i="16"/>
  <c r="FI26" i="16"/>
  <c r="FH28" i="16"/>
  <c r="FI28" i="16"/>
  <c r="FH30" i="16"/>
  <c r="FI30" i="16"/>
  <c r="FI32" i="16"/>
  <c r="FH34" i="16"/>
  <c r="FI34" i="16"/>
  <c r="BQ22" i="16"/>
  <c r="BQ30" i="16"/>
  <c r="BQ21" i="16"/>
  <c r="FG21" i="16"/>
  <c r="BQ25" i="16"/>
  <c r="FG25" i="16"/>
  <c r="BQ29" i="16"/>
  <c r="FG29" i="16"/>
  <c r="BQ33" i="16"/>
  <c r="FG33" i="16"/>
  <c r="FG36" i="16"/>
  <c r="BQ40" i="16"/>
  <c r="BQ38" i="16"/>
  <c r="FG38" i="16"/>
  <c r="FH38" i="16" s="1"/>
  <c r="BQ37" i="16"/>
  <c r="BQ41" i="16"/>
  <c r="BQ44" i="16"/>
  <c r="L33" i="16"/>
  <c r="N33" i="16" s="1"/>
  <c r="H33" i="16"/>
  <c r="J33" i="16" s="1"/>
  <c r="L29" i="16"/>
  <c r="N29" i="16" s="1"/>
  <c r="H29" i="16"/>
  <c r="J29" i="16" s="1"/>
  <c r="L25" i="16"/>
  <c r="N25" i="16" s="1"/>
  <c r="H25" i="16"/>
  <c r="J25" i="16" s="1"/>
  <c r="L21" i="16"/>
  <c r="N21" i="16" s="1"/>
  <c r="H21" i="16"/>
  <c r="J21" i="16" s="1"/>
  <c r="M20" i="16"/>
  <c r="O20" i="16" s="1"/>
  <c r="I20" i="16"/>
  <c r="K20" i="16" s="1"/>
  <c r="EG19" i="16"/>
  <c r="EF19" i="16"/>
  <c r="L17" i="16"/>
  <c r="N17" i="16" s="1"/>
  <c r="H17" i="16"/>
  <c r="J17" i="16" s="1"/>
  <c r="M16" i="16"/>
  <c r="O16" i="16" s="1"/>
  <c r="I16" i="16"/>
  <c r="K16" i="16" s="1"/>
  <c r="EG15" i="16"/>
  <c r="EF15" i="16"/>
  <c r="L13" i="16"/>
  <c r="N13" i="16" s="1"/>
  <c r="H13" i="16"/>
  <c r="J13" i="16" s="1"/>
  <c r="M12" i="16"/>
  <c r="O12" i="16" s="1"/>
  <c r="I12" i="16"/>
  <c r="K12" i="16" s="1"/>
  <c r="EE28" i="16"/>
  <c r="EG35" i="16"/>
  <c r="EF35" i="16"/>
  <c r="EG39" i="16"/>
  <c r="EF39" i="16"/>
  <c r="EG44" i="16"/>
  <c r="EF44" i="16"/>
  <c r="EF43" i="16"/>
  <c r="EF45" i="16"/>
  <c r="EG45" i="16"/>
  <c r="M24" i="16"/>
  <c r="O24" i="16" s="1"/>
  <c r="I24" i="16"/>
  <c r="K24" i="16" s="1"/>
  <c r="M28" i="16"/>
  <c r="O28" i="16" s="1"/>
  <c r="I28" i="16"/>
  <c r="K28" i="16" s="1"/>
  <c r="M32" i="16"/>
  <c r="O32" i="16" s="1"/>
  <c r="I32" i="16"/>
  <c r="K32" i="16" s="1"/>
  <c r="H22" i="16"/>
  <c r="J22" i="16" s="1"/>
  <c r="L22" i="16"/>
  <c r="N22" i="16" s="1"/>
  <c r="M23" i="16"/>
  <c r="O23" i="16" s="1"/>
  <c r="I23" i="16"/>
  <c r="K23" i="16" s="1"/>
  <c r="L24" i="16"/>
  <c r="N24" i="16" s="1"/>
  <c r="H24" i="16"/>
  <c r="J24" i="16" s="1"/>
  <c r="I25" i="16"/>
  <c r="K25" i="16" s="1"/>
  <c r="M25" i="16"/>
  <c r="O25" i="16" s="1"/>
  <c r="H26" i="16"/>
  <c r="J26" i="16" s="1"/>
  <c r="L26" i="16"/>
  <c r="N26" i="16" s="1"/>
  <c r="M27" i="16"/>
  <c r="O27" i="16" s="1"/>
  <c r="I27" i="16"/>
  <c r="K27" i="16" s="1"/>
  <c r="L28" i="16"/>
  <c r="N28" i="16" s="1"/>
  <c r="H28" i="16"/>
  <c r="J28" i="16" s="1"/>
  <c r="I29" i="16"/>
  <c r="K29" i="16" s="1"/>
  <c r="M29" i="16"/>
  <c r="O29" i="16" s="1"/>
  <c r="H30" i="16"/>
  <c r="J30" i="16" s="1"/>
  <c r="L30" i="16"/>
  <c r="N30" i="16" s="1"/>
  <c r="M31" i="16"/>
  <c r="O31" i="16" s="1"/>
  <c r="I31" i="16"/>
  <c r="K31" i="16" s="1"/>
  <c r="L32" i="16"/>
  <c r="N32" i="16" s="1"/>
  <c r="H32" i="16"/>
  <c r="J32" i="16" s="1"/>
  <c r="I33" i="16"/>
  <c r="K33" i="16" s="1"/>
  <c r="M33" i="16"/>
  <c r="O33" i="16" s="1"/>
  <c r="H34" i="16"/>
  <c r="J34" i="16" s="1"/>
  <c r="L34" i="16"/>
  <c r="N34" i="16" s="1"/>
  <c r="M35" i="16"/>
  <c r="O35" i="16" s="1"/>
  <c r="I35" i="16"/>
  <c r="K35" i="16" s="1"/>
  <c r="L37" i="16"/>
  <c r="N37" i="16" s="1"/>
  <c r="H37" i="16"/>
  <c r="J37" i="16" s="1"/>
  <c r="L41" i="16"/>
  <c r="N41" i="16" s="1"/>
  <c r="H41" i="16"/>
  <c r="J41" i="16" s="1"/>
  <c r="L39" i="16"/>
  <c r="N39" i="16" s="1"/>
  <c r="H39" i="16"/>
  <c r="J39" i="16" s="1"/>
  <c r="L36" i="16"/>
  <c r="N36" i="16" s="1"/>
  <c r="H36" i="16"/>
  <c r="J36" i="16" s="1"/>
  <c r="M37" i="16"/>
  <c r="O37" i="16" s="1"/>
  <c r="I37" i="16"/>
  <c r="K37" i="16" s="1"/>
  <c r="L38" i="16"/>
  <c r="N38" i="16" s="1"/>
  <c r="H38" i="16"/>
  <c r="J38" i="16" s="1"/>
  <c r="M39" i="16"/>
  <c r="O39" i="16" s="1"/>
  <c r="I39" i="16"/>
  <c r="K39" i="16" s="1"/>
  <c r="L40" i="16"/>
  <c r="N40" i="16" s="1"/>
  <c r="H40" i="16"/>
  <c r="J40" i="16" s="1"/>
  <c r="M41" i="16"/>
  <c r="O41" i="16" s="1"/>
  <c r="I41" i="16"/>
  <c r="K41" i="16" s="1"/>
  <c r="L42" i="16"/>
  <c r="N42" i="16" s="1"/>
  <c r="H42" i="16"/>
  <c r="J42" i="16" s="1"/>
  <c r="M45" i="16"/>
  <c r="O45" i="16" s="1"/>
  <c r="I45" i="16"/>
  <c r="K45" i="16" s="1"/>
  <c r="M43" i="16"/>
  <c r="O43" i="16" s="1"/>
  <c r="I43" i="16"/>
  <c r="K43" i="16" s="1"/>
  <c r="L48" i="16"/>
  <c r="N48" i="16" s="1"/>
  <c r="H48" i="16"/>
  <c r="J48" i="16" s="1"/>
  <c r="I47" i="16"/>
  <c r="K47" i="16" s="1"/>
  <c r="M47" i="16"/>
  <c r="O47" i="16" s="1"/>
  <c r="FH19" i="16"/>
  <c r="FH17" i="16"/>
  <c r="FH15" i="16"/>
  <c r="FH13" i="16"/>
  <c r="L47" i="16"/>
  <c r="N47" i="16" s="1"/>
  <c r="H47" i="16"/>
  <c r="J47" i="16" s="1"/>
  <c r="M42" i="16"/>
  <c r="O42" i="16" s="1"/>
  <c r="I42" i="16"/>
  <c r="K42" i="16" s="1"/>
  <c r="ED33" i="16"/>
  <c r="M30" i="16"/>
  <c r="O30" i="16" s="1"/>
  <c r="I30" i="16"/>
  <c r="K30" i="16" s="1"/>
  <c r="ED25" i="16"/>
  <c r="M22" i="16"/>
  <c r="O22" i="16" s="1"/>
  <c r="I22" i="16"/>
  <c r="K22" i="16" s="1"/>
  <c r="ED20" i="16"/>
  <c r="L20" i="16"/>
  <c r="N20" i="16" s="1"/>
  <c r="H20" i="16"/>
  <c r="J20" i="16" s="1"/>
  <c r="ED18" i="16"/>
  <c r="L18" i="16"/>
  <c r="N18" i="16" s="1"/>
  <c r="H18" i="16"/>
  <c r="J18" i="16" s="1"/>
  <c r="ED16" i="16"/>
  <c r="L16" i="16"/>
  <c r="N16" i="16" s="1"/>
  <c r="H16" i="16"/>
  <c r="J16" i="16" s="1"/>
  <c r="ED14" i="16"/>
  <c r="L14" i="16"/>
  <c r="N14" i="16" s="1"/>
  <c r="H14" i="16"/>
  <c r="J14" i="16" s="1"/>
  <c r="ED12" i="16"/>
  <c r="L12" i="16"/>
  <c r="N12" i="16" s="1"/>
  <c r="H12" i="16"/>
  <c r="J12" i="16" s="1"/>
  <c r="FF23" i="16"/>
  <c r="FF27" i="16"/>
  <c r="FF31" i="16"/>
  <c r="FI37" i="16"/>
  <c r="FH37" i="16"/>
  <c r="FF41" i="16"/>
  <c r="FF44" i="16"/>
  <c r="FF36" i="16"/>
  <c r="FI38" i="16"/>
  <c r="FF40" i="16"/>
  <c r="FH47" i="16"/>
  <c r="FF43" i="16"/>
  <c r="FI45" i="16"/>
  <c r="BQ26" i="16"/>
  <c r="BQ34" i="16"/>
  <c r="BQ23" i="16"/>
  <c r="FG23" i="16"/>
  <c r="BQ27" i="16"/>
  <c r="FG27" i="16"/>
  <c r="BQ31" i="16"/>
  <c r="FG31" i="16"/>
  <c r="BQ35" i="16"/>
  <c r="BQ36" i="16"/>
  <c r="FG40" i="16"/>
  <c r="BQ42" i="16"/>
  <c r="BQ43" i="16"/>
  <c r="FG35" i="16"/>
  <c r="BQ39" i="16"/>
  <c r="FG39" i="16"/>
  <c r="FI39" i="16" s="1"/>
  <c r="FG46" i="16"/>
  <c r="BQ45" i="16"/>
  <c r="FG45" i="16"/>
  <c r="FG42" i="16"/>
  <c r="BQ46" i="16"/>
  <c r="BQ47" i="16"/>
  <c r="FG47" i="16"/>
  <c r="BQ48" i="16"/>
  <c r="FG48" i="16"/>
  <c r="EE38" i="16"/>
  <c r="L19" i="16"/>
  <c r="N19" i="16" s="1"/>
  <c r="H19" i="16"/>
  <c r="J19" i="16" s="1"/>
  <c r="EE18" i="16"/>
  <c r="BQ18" i="16"/>
  <c r="M18" i="16"/>
  <c r="O18" i="16" s="1"/>
  <c r="I18" i="16"/>
  <c r="K18" i="16" s="1"/>
  <c r="ED17" i="16"/>
  <c r="L15" i="16"/>
  <c r="N15" i="16" s="1"/>
  <c r="H15" i="16"/>
  <c r="J15" i="16" s="1"/>
  <c r="EE14" i="16"/>
  <c r="BQ14" i="16"/>
  <c r="M14" i="16"/>
  <c r="O14" i="16" s="1"/>
  <c r="I14" i="16"/>
  <c r="K14" i="16" s="1"/>
  <c r="ED13" i="16"/>
  <c r="EF22" i="16"/>
  <c r="EG22" i="16"/>
  <c r="EE23" i="16"/>
  <c r="ED24" i="16"/>
  <c r="EF26" i="16"/>
  <c r="EG26" i="16"/>
  <c r="EE27" i="16"/>
  <c r="EF27" i="16" s="1"/>
  <c r="ED28" i="16"/>
  <c r="EF30" i="16"/>
  <c r="EG30" i="16"/>
  <c r="EE31" i="16"/>
  <c r="ED32" i="16"/>
  <c r="EF34" i="16"/>
  <c r="EG34" i="16"/>
  <c r="EF36" i="16"/>
  <c r="EG36" i="16"/>
  <c r="EE37" i="16"/>
  <c r="ED38" i="16"/>
  <c r="EF40" i="16"/>
  <c r="EG40" i="16"/>
  <c r="EE41" i="16"/>
  <c r="EF41" i="16" s="1"/>
  <c r="ED42" i="16"/>
  <c r="ED47" i="16"/>
  <c r="EE46" i="16"/>
  <c r="EG48" i="16"/>
  <c r="EF48" i="16"/>
  <c r="ED46" i="16"/>
  <c r="L23" i="16"/>
  <c r="N23" i="16" s="1"/>
  <c r="H23" i="16"/>
  <c r="J23" i="16" s="1"/>
  <c r="L27" i="16"/>
  <c r="N27" i="16" s="1"/>
  <c r="H27" i="16"/>
  <c r="J27" i="16" s="1"/>
  <c r="L31" i="16"/>
  <c r="N31" i="16" s="1"/>
  <c r="H31" i="16"/>
  <c r="J31" i="16" s="1"/>
  <c r="L35" i="16"/>
  <c r="N35" i="16" s="1"/>
  <c r="H35" i="16"/>
  <c r="J35" i="16" s="1"/>
  <c r="L44" i="16"/>
  <c r="N44" i="16" s="1"/>
  <c r="H44" i="16"/>
  <c r="J44" i="16" s="1"/>
  <c r="M36" i="16"/>
  <c r="O36" i="16" s="1"/>
  <c r="I36" i="16"/>
  <c r="K36" i="16" s="1"/>
  <c r="M40" i="16"/>
  <c r="O40" i="16" s="1"/>
  <c r="I40" i="16"/>
  <c r="K40" i="16" s="1"/>
  <c r="L46" i="16"/>
  <c r="N46" i="16" s="1"/>
  <c r="H46" i="16"/>
  <c r="J46" i="16" s="1"/>
  <c r="L43" i="16"/>
  <c r="N43" i="16" s="1"/>
  <c r="H43" i="16"/>
  <c r="J43" i="16" s="1"/>
  <c r="I44" i="16"/>
  <c r="K44" i="16" s="1"/>
  <c r="M44" i="16"/>
  <c r="O44" i="16" s="1"/>
  <c r="H45" i="16"/>
  <c r="J45" i="16" s="1"/>
  <c r="L45" i="16"/>
  <c r="N45" i="16" s="1"/>
  <c r="M46" i="16"/>
  <c r="O46" i="16" s="1"/>
  <c r="I46" i="16"/>
  <c r="K46" i="16" s="1"/>
  <c r="I48" i="16"/>
  <c r="K48" i="16" s="1"/>
  <c r="M48" i="16"/>
  <c r="O48" i="16" s="1"/>
  <c r="ED23" i="15"/>
  <c r="ED27" i="15"/>
  <c r="ED31" i="15"/>
  <c r="ED29" i="15"/>
  <c r="EF29" i="15" s="1"/>
  <c r="ED21" i="15"/>
  <c r="EE19" i="15"/>
  <c r="EG19" i="15" s="1"/>
  <c r="EE17" i="15"/>
  <c r="EE15" i="15"/>
  <c r="EG15" i="15" s="1"/>
  <c r="EE13" i="15"/>
  <c r="FG37" i="15"/>
  <c r="FH37" i="15" s="1"/>
  <c r="FG41" i="15"/>
  <c r="FG44" i="15"/>
  <c r="EE42" i="15"/>
  <c r="EE20" i="15"/>
  <c r="ED19" i="15"/>
  <c r="EE12" i="15"/>
  <c r="EE24" i="15"/>
  <c r="EE32" i="15"/>
  <c r="EE40" i="15"/>
  <c r="EE45" i="15"/>
  <c r="EG45" i="15" s="1"/>
  <c r="ED43" i="15"/>
  <c r="M38" i="15"/>
  <c r="O38" i="15" s="1"/>
  <c r="I38" i="15"/>
  <c r="K38" i="15" s="1"/>
  <c r="M34" i="15"/>
  <c r="O34" i="15" s="1"/>
  <c r="I34" i="15"/>
  <c r="K34" i="15" s="1"/>
  <c r="EG29" i="15"/>
  <c r="M26" i="15"/>
  <c r="O26" i="15" s="1"/>
  <c r="I26" i="15"/>
  <c r="K26" i="15" s="1"/>
  <c r="EG21" i="15"/>
  <c r="EF21" i="15"/>
  <c r="M21" i="15"/>
  <c r="O21" i="15" s="1"/>
  <c r="I21" i="15"/>
  <c r="K21" i="15" s="1"/>
  <c r="FH20" i="15"/>
  <c r="FI20" i="15"/>
  <c r="BQ19" i="15"/>
  <c r="M19" i="15"/>
  <c r="O19" i="15" s="1"/>
  <c r="I19" i="15"/>
  <c r="K19" i="15" s="1"/>
  <c r="FH18" i="15"/>
  <c r="FI18" i="15"/>
  <c r="BQ17" i="15"/>
  <c r="M17" i="15"/>
  <c r="O17" i="15" s="1"/>
  <c r="I17" i="15"/>
  <c r="K17" i="15" s="1"/>
  <c r="FH16" i="15"/>
  <c r="FI16" i="15"/>
  <c r="BQ15" i="15"/>
  <c r="M15" i="15"/>
  <c r="O15" i="15" s="1"/>
  <c r="I15" i="15"/>
  <c r="K15" i="15" s="1"/>
  <c r="FH14" i="15"/>
  <c r="FI14" i="15"/>
  <c r="BQ13" i="15"/>
  <c r="M13" i="15"/>
  <c r="O13" i="15" s="1"/>
  <c r="I13" i="15"/>
  <c r="K13" i="15" s="1"/>
  <c r="FH12" i="15"/>
  <c r="FI12" i="15"/>
  <c r="FH22" i="15"/>
  <c r="FI22" i="15"/>
  <c r="FH24" i="15"/>
  <c r="FI24" i="15"/>
  <c r="FH26" i="15"/>
  <c r="FI26" i="15"/>
  <c r="FH28" i="15"/>
  <c r="FI28" i="15"/>
  <c r="FH30" i="15"/>
  <c r="FI30" i="15"/>
  <c r="FH32" i="15"/>
  <c r="FI32" i="15"/>
  <c r="FH34" i="15"/>
  <c r="FI34" i="15"/>
  <c r="FH48" i="15"/>
  <c r="BQ22" i="15"/>
  <c r="BQ30" i="15"/>
  <c r="BQ21" i="15"/>
  <c r="FG21" i="15"/>
  <c r="FI21" i="15" s="1"/>
  <c r="BQ25" i="15"/>
  <c r="FG25" i="15"/>
  <c r="FH25" i="15" s="1"/>
  <c r="BQ29" i="15"/>
  <c r="FG29" i="15"/>
  <c r="FH29" i="15" s="1"/>
  <c r="BQ33" i="15"/>
  <c r="FG33" i="15"/>
  <c r="FI33" i="15" s="1"/>
  <c r="FG36" i="15"/>
  <c r="BQ40" i="15"/>
  <c r="BQ38" i="15"/>
  <c r="FG38" i="15"/>
  <c r="FH38" i="15" s="1"/>
  <c r="BQ37" i="15"/>
  <c r="BQ41" i="15"/>
  <c r="BQ44" i="15"/>
  <c r="EG37" i="15"/>
  <c r="L33" i="15"/>
  <c r="N33" i="15" s="1"/>
  <c r="H33" i="15"/>
  <c r="J33" i="15" s="1"/>
  <c r="L29" i="15"/>
  <c r="N29" i="15" s="1"/>
  <c r="H29" i="15"/>
  <c r="J29" i="15" s="1"/>
  <c r="L25" i="15"/>
  <c r="N25" i="15" s="1"/>
  <c r="H25" i="15"/>
  <c r="J25" i="15" s="1"/>
  <c r="L21" i="15"/>
  <c r="N21" i="15" s="1"/>
  <c r="H21" i="15"/>
  <c r="J21" i="15" s="1"/>
  <c r="M20" i="15"/>
  <c r="O20" i="15" s="1"/>
  <c r="I20" i="15"/>
  <c r="K20" i="15" s="1"/>
  <c r="EF19" i="15"/>
  <c r="L17" i="15"/>
  <c r="N17" i="15" s="1"/>
  <c r="H17" i="15"/>
  <c r="J17" i="15" s="1"/>
  <c r="M16" i="15"/>
  <c r="O16" i="15" s="1"/>
  <c r="I16" i="15"/>
  <c r="K16" i="15" s="1"/>
  <c r="EF15" i="15"/>
  <c r="L13" i="15"/>
  <c r="N13" i="15" s="1"/>
  <c r="H13" i="15"/>
  <c r="J13" i="15" s="1"/>
  <c r="M12" i="15"/>
  <c r="O12" i="15" s="1"/>
  <c r="I12" i="15"/>
  <c r="K12" i="15" s="1"/>
  <c r="EE28" i="15"/>
  <c r="EG35" i="15"/>
  <c r="EF35" i="15"/>
  <c r="EG39" i="15"/>
  <c r="EF39" i="15"/>
  <c r="EG44" i="15"/>
  <c r="EF44" i="15"/>
  <c r="EF43" i="15"/>
  <c r="EG43" i="15"/>
  <c r="EF45" i="15"/>
  <c r="M24" i="15"/>
  <c r="O24" i="15" s="1"/>
  <c r="I24" i="15"/>
  <c r="K24" i="15" s="1"/>
  <c r="M28" i="15"/>
  <c r="O28" i="15" s="1"/>
  <c r="I28" i="15"/>
  <c r="K28" i="15" s="1"/>
  <c r="M32" i="15"/>
  <c r="O32" i="15" s="1"/>
  <c r="I32" i="15"/>
  <c r="K32" i="15" s="1"/>
  <c r="H22" i="15"/>
  <c r="J22" i="15" s="1"/>
  <c r="L22" i="15"/>
  <c r="N22" i="15" s="1"/>
  <c r="M23" i="15"/>
  <c r="O23" i="15" s="1"/>
  <c r="I23" i="15"/>
  <c r="K23" i="15" s="1"/>
  <c r="L24" i="15"/>
  <c r="N24" i="15" s="1"/>
  <c r="H24" i="15"/>
  <c r="J24" i="15" s="1"/>
  <c r="I25" i="15"/>
  <c r="K25" i="15" s="1"/>
  <c r="M25" i="15"/>
  <c r="O25" i="15" s="1"/>
  <c r="H26" i="15"/>
  <c r="J26" i="15" s="1"/>
  <c r="L26" i="15"/>
  <c r="N26" i="15" s="1"/>
  <c r="M27" i="15"/>
  <c r="O27" i="15" s="1"/>
  <c r="I27" i="15"/>
  <c r="K27" i="15" s="1"/>
  <c r="L28" i="15"/>
  <c r="N28" i="15" s="1"/>
  <c r="H28" i="15"/>
  <c r="J28" i="15" s="1"/>
  <c r="I29" i="15"/>
  <c r="K29" i="15" s="1"/>
  <c r="M29" i="15"/>
  <c r="O29" i="15" s="1"/>
  <c r="H30" i="15"/>
  <c r="J30" i="15" s="1"/>
  <c r="L30" i="15"/>
  <c r="N30" i="15" s="1"/>
  <c r="M31" i="15"/>
  <c r="O31" i="15" s="1"/>
  <c r="I31" i="15"/>
  <c r="K31" i="15" s="1"/>
  <c r="L32" i="15"/>
  <c r="N32" i="15" s="1"/>
  <c r="H32" i="15"/>
  <c r="J32" i="15" s="1"/>
  <c r="I33" i="15"/>
  <c r="K33" i="15" s="1"/>
  <c r="M33" i="15"/>
  <c r="O33" i="15" s="1"/>
  <c r="H34" i="15"/>
  <c r="J34" i="15" s="1"/>
  <c r="L34" i="15"/>
  <c r="N34" i="15" s="1"/>
  <c r="M35" i="15"/>
  <c r="O35" i="15" s="1"/>
  <c r="I35" i="15"/>
  <c r="K35" i="15" s="1"/>
  <c r="L37" i="15"/>
  <c r="N37" i="15" s="1"/>
  <c r="H37" i="15"/>
  <c r="J37" i="15" s="1"/>
  <c r="L41" i="15"/>
  <c r="N41" i="15" s="1"/>
  <c r="H41" i="15"/>
  <c r="J41" i="15" s="1"/>
  <c r="L39" i="15"/>
  <c r="N39" i="15" s="1"/>
  <c r="H39" i="15"/>
  <c r="J39" i="15" s="1"/>
  <c r="L36" i="15"/>
  <c r="N36" i="15" s="1"/>
  <c r="H36" i="15"/>
  <c r="J36" i="15" s="1"/>
  <c r="M37" i="15"/>
  <c r="O37" i="15" s="1"/>
  <c r="I37" i="15"/>
  <c r="K37" i="15" s="1"/>
  <c r="L38" i="15"/>
  <c r="N38" i="15" s="1"/>
  <c r="H38" i="15"/>
  <c r="J38" i="15" s="1"/>
  <c r="M39" i="15"/>
  <c r="O39" i="15" s="1"/>
  <c r="I39" i="15"/>
  <c r="K39" i="15" s="1"/>
  <c r="L40" i="15"/>
  <c r="N40" i="15" s="1"/>
  <c r="H40" i="15"/>
  <c r="J40" i="15" s="1"/>
  <c r="M41" i="15"/>
  <c r="O41" i="15" s="1"/>
  <c r="I41" i="15"/>
  <c r="K41" i="15" s="1"/>
  <c r="L42" i="15"/>
  <c r="N42" i="15" s="1"/>
  <c r="H42" i="15"/>
  <c r="J42" i="15" s="1"/>
  <c r="M45" i="15"/>
  <c r="O45" i="15" s="1"/>
  <c r="I45" i="15"/>
  <c r="K45" i="15" s="1"/>
  <c r="M43" i="15"/>
  <c r="O43" i="15" s="1"/>
  <c r="I43" i="15"/>
  <c r="K43" i="15" s="1"/>
  <c r="L48" i="15"/>
  <c r="N48" i="15" s="1"/>
  <c r="H48" i="15"/>
  <c r="J48" i="15" s="1"/>
  <c r="I47" i="15"/>
  <c r="K47" i="15" s="1"/>
  <c r="M47" i="15"/>
  <c r="O47" i="15" s="1"/>
  <c r="FH19" i="15"/>
  <c r="FI19" i="15"/>
  <c r="FH17" i="15"/>
  <c r="FI17" i="15"/>
  <c r="FH15" i="15"/>
  <c r="FI15" i="15"/>
  <c r="FH13" i="15"/>
  <c r="FI13" i="15"/>
  <c r="L47" i="15"/>
  <c r="N47" i="15" s="1"/>
  <c r="H47" i="15"/>
  <c r="J47" i="15" s="1"/>
  <c r="M42" i="15"/>
  <c r="O42" i="15" s="1"/>
  <c r="I42" i="15"/>
  <c r="K42" i="15" s="1"/>
  <c r="ED33" i="15"/>
  <c r="M30" i="15"/>
  <c r="O30" i="15" s="1"/>
  <c r="I30" i="15"/>
  <c r="K30" i="15" s="1"/>
  <c r="ED25" i="15"/>
  <c r="M22" i="15"/>
  <c r="O22" i="15" s="1"/>
  <c r="I22" i="15"/>
  <c r="K22" i="15" s="1"/>
  <c r="ED20" i="15"/>
  <c r="L20" i="15"/>
  <c r="N20" i="15" s="1"/>
  <c r="H20" i="15"/>
  <c r="J20" i="15" s="1"/>
  <c r="ED18" i="15"/>
  <c r="L18" i="15"/>
  <c r="N18" i="15" s="1"/>
  <c r="H18" i="15"/>
  <c r="J18" i="15" s="1"/>
  <c r="ED16" i="15"/>
  <c r="L16" i="15"/>
  <c r="N16" i="15" s="1"/>
  <c r="H16" i="15"/>
  <c r="J16" i="15" s="1"/>
  <c r="ED14" i="15"/>
  <c r="L14" i="15"/>
  <c r="N14" i="15" s="1"/>
  <c r="H14" i="15"/>
  <c r="J14" i="15" s="1"/>
  <c r="ED12" i="15"/>
  <c r="L12" i="15"/>
  <c r="N12" i="15" s="1"/>
  <c r="H12" i="15"/>
  <c r="J12" i="15" s="1"/>
  <c r="FF23" i="15"/>
  <c r="FF27" i="15"/>
  <c r="FF31" i="15"/>
  <c r="FI37" i="15"/>
  <c r="FF41" i="15"/>
  <c r="FF44" i="15"/>
  <c r="FF36" i="15"/>
  <c r="FF40" i="15"/>
  <c r="FF43" i="15"/>
  <c r="FI46" i="15"/>
  <c r="BQ26" i="15"/>
  <c r="BQ34" i="15"/>
  <c r="BQ23" i="15"/>
  <c r="FG23" i="15"/>
  <c r="BQ27" i="15"/>
  <c r="FG27" i="15"/>
  <c r="BQ31" i="15"/>
  <c r="FG31" i="15"/>
  <c r="BQ35" i="15"/>
  <c r="BQ36" i="15"/>
  <c r="FG40" i="15"/>
  <c r="BQ42" i="15"/>
  <c r="BQ43" i="15"/>
  <c r="FG35" i="15"/>
  <c r="BQ39" i="15"/>
  <c r="FG39" i="15"/>
  <c r="FG46" i="15"/>
  <c r="BQ45" i="15"/>
  <c r="FG45" i="15"/>
  <c r="FG42" i="15"/>
  <c r="FH42" i="15" s="1"/>
  <c r="BQ46" i="15"/>
  <c r="BQ47" i="15"/>
  <c r="FG47" i="15"/>
  <c r="BQ48" i="15"/>
  <c r="FG48" i="15"/>
  <c r="EE38" i="15"/>
  <c r="L19" i="15"/>
  <c r="N19" i="15" s="1"/>
  <c r="H19" i="15"/>
  <c r="J19" i="15" s="1"/>
  <c r="EE18" i="15"/>
  <c r="BQ18" i="15"/>
  <c r="M18" i="15"/>
  <c r="O18" i="15" s="1"/>
  <c r="I18" i="15"/>
  <c r="K18" i="15" s="1"/>
  <c r="ED17" i="15"/>
  <c r="L15" i="15"/>
  <c r="N15" i="15" s="1"/>
  <c r="H15" i="15"/>
  <c r="J15" i="15" s="1"/>
  <c r="EE14" i="15"/>
  <c r="BQ14" i="15"/>
  <c r="M14" i="15"/>
  <c r="O14" i="15" s="1"/>
  <c r="I14" i="15"/>
  <c r="K14" i="15" s="1"/>
  <c r="ED13" i="15"/>
  <c r="EF22" i="15"/>
  <c r="EG22" i="15"/>
  <c r="EE23" i="15"/>
  <c r="EF23" i="15" s="1"/>
  <c r="ED24" i="15"/>
  <c r="EF26" i="15"/>
  <c r="EG26" i="15"/>
  <c r="EE27" i="15"/>
  <c r="ED28" i="15"/>
  <c r="EF30" i="15"/>
  <c r="EG30" i="15"/>
  <c r="EE31" i="15"/>
  <c r="EF31" i="15" s="1"/>
  <c r="ED32" i="15"/>
  <c r="EF34" i="15"/>
  <c r="EG34" i="15"/>
  <c r="EF36" i="15"/>
  <c r="EG36" i="15"/>
  <c r="EE37" i="15"/>
  <c r="ED38" i="15"/>
  <c r="EF40" i="15"/>
  <c r="EG40" i="15"/>
  <c r="EE41" i="15"/>
  <c r="ED42" i="15"/>
  <c r="ED47" i="15"/>
  <c r="EE46" i="15"/>
  <c r="EG48" i="15"/>
  <c r="EF48" i="15"/>
  <c r="ED46" i="15"/>
  <c r="L23" i="15"/>
  <c r="N23" i="15" s="1"/>
  <c r="H23" i="15"/>
  <c r="J23" i="15" s="1"/>
  <c r="L27" i="15"/>
  <c r="N27" i="15" s="1"/>
  <c r="H27" i="15"/>
  <c r="J27" i="15" s="1"/>
  <c r="L31" i="15"/>
  <c r="N31" i="15" s="1"/>
  <c r="H31" i="15"/>
  <c r="J31" i="15" s="1"/>
  <c r="L35" i="15"/>
  <c r="N35" i="15" s="1"/>
  <c r="H35" i="15"/>
  <c r="J35" i="15" s="1"/>
  <c r="L44" i="15"/>
  <c r="N44" i="15" s="1"/>
  <c r="H44" i="15"/>
  <c r="J44" i="15" s="1"/>
  <c r="M36" i="15"/>
  <c r="O36" i="15" s="1"/>
  <c r="I36" i="15"/>
  <c r="K36" i="15" s="1"/>
  <c r="M40" i="15"/>
  <c r="O40" i="15" s="1"/>
  <c r="I40" i="15"/>
  <c r="K40" i="15" s="1"/>
  <c r="L46" i="15"/>
  <c r="N46" i="15" s="1"/>
  <c r="H46" i="15"/>
  <c r="J46" i="15" s="1"/>
  <c r="L43" i="15"/>
  <c r="N43" i="15" s="1"/>
  <c r="H43" i="15"/>
  <c r="J43" i="15" s="1"/>
  <c r="I44" i="15"/>
  <c r="K44" i="15" s="1"/>
  <c r="M44" i="15"/>
  <c r="O44" i="15" s="1"/>
  <c r="H45" i="15"/>
  <c r="J45" i="15" s="1"/>
  <c r="L45" i="15"/>
  <c r="N45" i="15" s="1"/>
  <c r="M46" i="15"/>
  <c r="O46" i="15" s="1"/>
  <c r="I46" i="15"/>
  <c r="K46" i="15" s="1"/>
  <c r="I48" i="15"/>
  <c r="K48" i="15" s="1"/>
  <c r="M48" i="15"/>
  <c r="O48" i="15" s="1"/>
  <c r="L20" i="14"/>
  <c r="N20" i="14" s="1"/>
  <c r="H20" i="14"/>
  <c r="J20" i="14" s="1"/>
  <c r="L18" i="14"/>
  <c r="N18" i="14" s="1"/>
  <c r="H18" i="14"/>
  <c r="J18" i="14" s="1"/>
  <c r="FJ19" i="14"/>
  <c r="EH19" i="14"/>
  <c r="L19" i="14"/>
  <c r="N19" i="14" s="1"/>
  <c r="H19" i="14"/>
  <c r="J19" i="14" s="1"/>
  <c r="FJ17" i="14"/>
  <c r="EH17" i="14"/>
  <c r="L17" i="14"/>
  <c r="N17" i="14" s="1"/>
  <c r="H17" i="14"/>
  <c r="J17" i="14" s="1"/>
  <c r="FJ15" i="14"/>
  <c r="EH15" i="14"/>
  <c r="L15" i="14"/>
  <c r="N15" i="14" s="1"/>
  <c r="H15" i="14"/>
  <c r="J15" i="14" s="1"/>
  <c r="FJ13" i="14"/>
  <c r="EH13" i="14"/>
  <c r="L13" i="14"/>
  <c r="N13" i="14" s="1"/>
  <c r="H13" i="14"/>
  <c r="J13" i="14" s="1"/>
  <c r="FJ45" i="14"/>
  <c r="FJ48" i="14"/>
  <c r="M20" i="14"/>
  <c r="O20" i="14" s="1"/>
  <c r="I20" i="14"/>
  <c r="K20" i="14" s="1"/>
  <c r="EG19" i="14"/>
  <c r="M19" i="14"/>
  <c r="O19" i="14" s="1"/>
  <c r="I19" i="14"/>
  <c r="K19" i="14" s="1"/>
  <c r="FI18" i="14"/>
  <c r="EG17" i="14"/>
  <c r="M17" i="14"/>
  <c r="O17" i="14" s="1"/>
  <c r="I17" i="14"/>
  <c r="K17" i="14" s="1"/>
  <c r="FI16" i="14"/>
  <c r="EG15" i="14"/>
  <c r="M15" i="14"/>
  <c r="O15" i="14" s="1"/>
  <c r="I15" i="14"/>
  <c r="K15" i="14" s="1"/>
  <c r="FI14" i="14"/>
  <c r="EG13" i="14"/>
  <c r="M13" i="14"/>
  <c r="O13" i="14" s="1"/>
  <c r="I13" i="14"/>
  <c r="K13" i="14" s="1"/>
  <c r="FI12" i="14"/>
  <c r="EJ47" i="14"/>
  <c r="EI47" i="14"/>
  <c r="M21" i="14"/>
  <c r="O21" i="14" s="1"/>
  <c r="I21" i="14"/>
  <c r="K21" i="14" s="1"/>
  <c r="M22" i="14"/>
  <c r="O22" i="14" s="1"/>
  <c r="I22" i="14"/>
  <c r="K22" i="14" s="1"/>
  <c r="M23" i="14"/>
  <c r="O23" i="14" s="1"/>
  <c r="I23" i="14"/>
  <c r="K23" i="14" s="1"/>
  <c r="M24" i="14"/>
  <c r="O24" i="14" s="1"/>
  <c r="I24" i="14"/>
  <c r="K24" i="14" s="1"/>
  <c r="M25" i="14"/>
  <c r="O25" i="14" s="1"/>
  <c r="I25" i="14"/>
  <c r="K25" i="14" s="1"/>
  <c r="M26" i="14"/>
  <c r="O26" i="14" s="1"/>
  <c r="I26" i="14"/>
  <c r="K26" i="14" s="1"/>
  <c r="M27" i="14"/>
  <c r="O27" i="14" s="1"/>
  <c r="I27" i="14"/>
  <c r="K27" i="14" s="1"/>
  <c r="M28" i="14"/>
  <c r="O28" i="14" s="1"/>
  <c r="I28" i="14"/>
  <c r="K28" i="14" s="1"/>
  <c r="L21" i="14"/>
  <c r="N21" i="14" s="1"/>
  <c r="H21" i="14"/>
  <c r="J21" i="14" s="1"/>
  <c r="L22" i="14"/>
  <c r="N22" i="14" s="1"/>
  <c r="H22" i="14"/>
  <c r="J22" i="14" s="1"/>
  <c r="L23" i="14"/>
  <c r="N23" i="14" s="1"/>
  <c r="H23" i="14"/>
  <c r="J23" i="14" s="1"/>
  <c r="L24" i="14"/>
  <c r="N24" i="14" s="1"/>
  <c r="H24" i="14"/>
  <c r="J24" i="14" s="1"/>
  <c r="L25" i="14"/>
  <c r="N25" i="14" s="1"/>
  <c r="H25" i="14"/>
  <c r="J25" i="14" s="1"/>
  <c r="L26" i="14"/>
  <c r="N26" i="14" s="1"/>
  <c r="H26" i="14"/>
  <c r="J26" i="14" s="1"/>
  <c r="L27" i="14"/>
  <c r="N27" i="14" s="1"/>
  <c r="H27" i="14"/>
  <c r="J27" i="14" s="1"/>
  <c r="L28" i="14"/>
  <c r="N28" i="14" s="1"/>
  <c r="H28" i="14"/>
  <c r="J28" i="14" s="1"/>
  <c r="L29" i="14"/>
  <c r="N29" i="14" s="1"/>
  <c r="H29" i="14"/>
  <c r="J29" i="14" s="1"/>
  <c r="L30" i="14"/>
  <c r="N30" i="14" s="1"/>
  <c r="H30" i="14"/>
  <c r="J30" i="14" s="1"/>
  <c r="L31" i="14"/>
  <c r="N31" i="14" s="1"/>
  <c r="H31" i="14"/>
  <c r="J31" i="14" s="1"/>
  <c r="L32" i="14"/>
  <c r="N32" i="14" s="1"/>
  <c r="H32" i="14"/>
  <c r="J32" i="14" s="1"/>
  <c r="L33" i="14"/>
  <c r="N33" i="14" s="1"/>
  <c r="H33" i="14"/>
  <c r="J33" i="14" s="1"/>
  <c r="L34" i="14"/>
  <c r="N34" i="14" s="1"/>
  <c r="H34" i="14"/>
  <c r="J34" i="14" s="1"/>
  <c r="L35" i="14"/>
  <c r="N35" i="14" s="1"/>
  <c r="H35" i="14"/>
  <c r="J35" i="14" s="1"/>
  <c r="L36" i="14"/>
  <c r="N36" i="14" s="1"/>
  <c r="H36" i="14"/>
  <c r="J36" i="14" s="1"/>
  <c r="M29" i="14"/>
  <c r="O29" i="14" s="1"/>
  <c r="I29" i="14"/>
  <c r="K29" i="14" s="1"/>
  <c r="M30" i="14"/>
  <c r="O30" i="14" s="1"/>
  <c r="I30" i="14"/>
  <c r="K30" i="14" s="1"/>
  <c r="M31" i="14"/>
  <c r="O31" i="14" s="1"/>
  <c r="I31" i="14"/>
  <c r="K31" i="14" s="1"/>
  <c r="M32" i="14"/>
  <c r="O32" i="14" s="1"/>
  <c r="I32" i="14"/>
  <c r="K32" i="14" s="1"/>
  <c r="M33" i="14"/>
  <c r="O33" i="14" s="1"/>
  <c r="I33" i="14"/>
  <c r="K33" i="14" s="1"/>
  <c r="M34" i="14"/>
  <c r="O34" i="14" s="1"/>
  <c r="I34" i="14"/>
  <c r="K34" i="14" s="1"/>
  <c r="M35" i="14"/>
  <c r="O35" i="14" s="1"/>
  <c r="I35" i="14"/>
  <c r="K35" i="14" s="1"/>
  <c r="M36" i="14"/>
  <c r="O36" i="14" s="1"/>
  <c r="I36" i="14"/>
  <c r="K36" i="14" s="1"/>
  <c r="L37" i="14"/>
  <c r="N37" i="14" s="1"/>
  <c r="H37" i="14"/>
  <c r="J37" i="14" s="1"/>
  <c r="L38" i="14"/>
  <c r="N38" i="14" s="1"/>
  <c r="H38" i="14"/>
  <c r="J38" i="14" s="1"/>
  <c r="L39" i="14"/>
  <c r="N39" i="14" s="1"/>
  <c r="H39" i="14"/>
  <c r="J39" i="14" s="1"/>
  <c r="L40" i="14"/>
  <c r="N40" i="14" s="1"/>
  <c r="H40" i="14"/>
  <c r="J40" i="14" s="1"/>
  <c r="M37" i="14"/>
  <c r="O37" i="14" s="1"/>
  <c r="I37" i="14"/>
  <c r="K37" i="14" s="1"/>
  <c r="M38" i="14"/>
  <c r="O38" i="14" s="1"/>
  <c r="I38" i="14"/>
  <c r="K38" i="14" s="1"/>
  <c r="M39" i="14"/>
  <c r="O39" i="14" s="1"/>
  <c r="I39" i="14"/>
  <c r="K39" i="14" s="1"/>
  <c r="M40" i="14"/>
  <c r="O40" i="14" s="1"/>
  <c r="I40" i="14"/>
  <c r="K40" i="14" s="1"/>
  <c r="L41" i="14"/>
  <c r="N41" i="14" s="1"/>
  <c r="H41" i="14"/>
  <c r="J41" i="14" s="1"/>
  <c r="L42" i="14"/>
  <c r="N42" i="14" s="1"/>
  <c r="H42" i="14"/>
  <c r="J42" i="14" s="1"/>
  <c r="L43" i="14"/>
  <c r="N43" i="14" s="1"/>
  <c r="H43" i="14"/>
  <c r="J43" i="14" s="1"/>
  <c r="L44" i="14"/>
  <c r="N44" i="14" s="1"/>
  <c r="H44" i="14"/>
  <c r="J44" i="14" s="1"/>
  <c r="M41" i="14"/>
  <c r="O41" i="14" s="1"/>
  <c r="I41" i="14"/>
  <c r="K41" i="14" s="1"/>
  <c r="M42" i="14"/>
  <c r="O42" i="14" s="1"/>
  <c r="I42" i="14"/>
  <c r="K42" i="14" s="1"/>
  <c r="M43" i="14"/>
  <c r="O43" i="14" s="1"/>
  <c r="I43" i="14"/>
  <c r="K43" i="14" s="1"/>
  <c r="M44" i="14"/>
  <c r="O44" i="14" s="1"/>
  <c r="I44" i="14"/>
  <c r="K44" i="14" s="1"/>
  <c r="M45" i="14"/>
  <c r="O45" i="14" s="1"/>
  <c r="I45" i="14"/>
  <c r="K45" i="14" s="1"/>
  <c r="L46" i="14"/>
  <c r="N46" i="14" s="1"/>
  <c r="H46" i="14"/>
  <c r="J46" i="14" s="1"/>
  <c r="M46" i="14"/>
  <c r="O46" i="14" s="1"/>
  <c r="I46" i="14"/>
  <c r="K46" i="14" s="1"/>
  <c r="M47" i="14"/>
  <c r="O47" i="14" s="1"/>
  <c r="I47" i="14"/>
  <c r="K47" i="14" s="1"/>
  <c r="L47" i="14"/>
  <c r="N47" i="14" s="1"/>
  <c r="H47" i="14"/>
  <c r="J47" i="14" s="1"/>
  <c r="M48" i="14"/>
  <c r="O48" i="14" s="1"/>
  <c r="I48" i="14"/>
  <c r="K48" i="14" s="1"/>
  <c r="L16" i="14"/>
  <c r="N16" i="14" s="1"/>
  <c r="H16" i="14"/>
  <c r="J16" i="14" s="1"/>
  <c r="L14" i="14"/>
  <c r="N14" i="14" s="1"/>
  <c r="H14" i="14"/>
  <c r="J14" i="14" s="1"/>
  <c r="L12" i="14"/>
  <c r="N12" i="14" s="1"/>
  <c r="H12" i="14"/>
  <c r="J12" i="14" s="1"/>
  <c r="FK45" i="14"/>
  <c r="FL45" i="14"/>
  <c r="FL48" i="14"/>
  <c r="FK48" i="14"/>
  <c r="FJ20" i="14"/>
  <c r="FJ21" i="14"/>
  <c r="FL21" i="14" s="1"/>
  <c r="FJ22" i="14"/>
  <c r="FJ23" i="14"/>
  <c r="FL23" i="14" s="1"/>
  <c r="FJ24" i="14"/>
  <c r="FJ25" i="14"/>
  <c r="FL25" i="14" s="1"/>
  <c r="FJ26" i="14"/>
  <c r="FJ27" i="14"/>
  <c r="FL27" i="14" s="1"/>
  <c r="FJ28" i="14"/>
  <c r="FK28" i="14" s="1"/>
  <c r="FJ29" i="14"/>
  <c r="FL29" i="14" s="1"/>
  <c r="FJ30" i="14"/>
  <c r="FK30" i="14" s="1"/>
  <c r="FJ31" i="14"/>
  <c r="FL31" i="14" s="1"/>
  <c r="FJ32" i="14"/>
  <c r="FK32" i="14" s="1"/>
  <c r="FJ33" i="14"/>
  <c r="FL33" i="14" s="1"/>
  <c r="FJ34" i="14"/>
  <c r="FK34" i="14" s="1"/>
  <c r="FJ35" i="14"/>
  <c r="FL35" i="14" s="1"/>
  <c r="FJ36" i="14"/>
  <c r="FK36" i="14" s="1"/>
  <c r="FJ37" i="14"/>
  <c r="FL37" i="14" s="1"/>
  <c r="FJ38" i="14"/>
  <c r="FK38" i="14" s="1"/>
  <c r="FJ39" i="14"/>
  <c r="FL39" i="14" s="1"/>
  <c r="FJ40" i="14"/>
  <c r="FK40" i="14" s="1"/>
  <c r="FJ41" i="14"/>
  <c r="FL41" i="14" s="1"/>
  <c r="FJ42" i="14"/>
  <c r="FK42" i="14" s="1"/>
  <c r="FJ43" i="14"/>
  <c r="FL43" i="14" s="1"/>
  <c r="FJ44" i="14"/>
  <c r="FJ46" i="14"/>
  <c r="FJ47" i="14"/>
  <c r="FK47" i="14" s="1"/>
  <c r="EJ18" i="14"/>
  <c r="EI18" i="14"/>
  <c r="M18" i="14"/>
  <c r="O18" i="14" s="1"/>
  <c r="I18" i="14"/>
  <c r="K18" i="14" s="1"/>
  <c r="FL17" i="14"/>
  <c r="FK17" i="14"/>
  <c r="EJ16" i="14"/>
  <c r="EI16" i="14"/>
  <c r="M16" i="14"/>
  <c r="O16" i="14" s="1"/>
  <c r="I16" i="14"/>
  <c r="K16" i="14" s="1"/>
  <c r="FL15" i="14"/>
  <c r="FK15" i="14"/>
  <c r="EJ14" i="14"/>
  <c r="EI14" i="14"/>
  <c r="M14" i="14"/>
  <c r="O14" i="14" s="1"/>
  <c r="I14" i="14"/>
  <c r="K14" i="14" s="1"/>
  <c r="FL13" i="14"/>
  <c r="FK13" i="14"/>
  <c r="EJ12" i="14"/>
  <c r="EI12" i="14"/>
  <c r="M12" i="14"/>
  <c r="O12" i="14" s="1"/>
  <c r="I12" i="14"/>
  <c r="K12" i="14" s="1"/>
  <c r="EJ20" i="14"/>
  <c r="EI20" i="14"/>
  <c r="EJ21" i="14"/>
  <c r="EI21" i="14"/>
  <c r="EJ22" i="14"/>
  <c r="EI22" i="14"/>
  <c r="EJ23" i="14"/>
  <c r="EI23" i="14"/>
  <c r="EJ24" i="14"/>
  <c r="EI24" i="14"/>
  <c r="EJ25" i="14"/>
  <c r="EI25" i="14"/>
  <c r="EJ26" i="14"/>
  <c r="EI26" i="14"/>
  <c r="EJ27" i="14"/>
  <c r="EI27" i="14"/>
  <c r="EI28" i="14"/>
  <c r="EJ28" i="14"/>
  <c r="EI29" i="14"/>
  <c r="EJ29" i="14"/>
  <c r="EI30" i="14"/>
  <c r="EJ30" i="14"/>
  <c r="EI31" i="14"/>
  <c r="EJ31" i="14"/>
  <c r="EI32" i="14"/>
  <c r="EJ32" i="14"/>
  <c r="EI33" i="14"/>
  <c r="EJ33" i="14"/>
  <c r="EI34" i="14"/>
  <c r="EJ34" i="14"/>
  <c r="EI35" i="14"/>
  <c r="EJ35" i="14"/>
  <c r="EI36" i="14"/>
  <c r="EJ36" i="14"/>
  <c r="EI37" i="14"/>
  <c r="EJ37" i="14"/>
  <c r="EI38" i="14"/>
  <c r="EJ38" i="14"/>
  <c r="EI39" i="14"/>
  <c r="EJ39" i="14"/>
  <c r="EI40" i="14"/>
  <c r="EJ40" i="14"/>
  <c r="EI41" i="14"/>
  <c r="EJ41" i="14"/>
  <c r="EI42" i="14"/>
  <c r="EJ42" i="14"/>
  <c r="EI43" i="14"/>
  <c r="EJ43" i="14"/>
  <c r="EJ44" i="14"/>
  <c r="EI44" i="14"/>
  <c r="EI45" i="14"/>
  <c r="EJ45" i="14"/>
  <c r="EI46" i="14"/>
  <c r="EJ46" i="14"/>
  <c r="EJ48" i="14"/>
  <c r="EI48" i="14"/>
  <c r="L45" i="14"/>
  <c r="N45" i="14" s="1"/>
  <c r="H45" i="14"/>
  <c r="J45" i="14" s="1"/>
  <c r="L48" i="14"/>
  <c r="N48" i="14" s="1"/>
  <c r="H48" i="14"/>
  <c r="J48" i="14" s="1"/>
  <c r="W7" i="11"/>
  <c r="DE14" i="17" l="1"/>
  <c r="BM14" i="17"/>
  <c r="BR14" i="17" s="1"/>
  <c r="BT14" i="17" s="1"/>
  <c r="AQ17" i="17"/>
  <c r="CF17" i="17"/>
  <c r="CG17" i="17" s="1"/>
  <c r="FI32" i="17"/>
  <c r="FL14" i="17"/>
  <c r="FM14" i="17"/>
  <c r="BS14" i="17"/>
  <c r="BU14" i="17" s="1"/>
  <c r="DJ14" i="17"/>
  <c r="DK14" i="17" s="1"/>
  <c r="DO14" i="17" s="1"/>
  <c r="DH14" i="17"/>
  <c r="DI14" i="17" s="1"/>
  <c r="DU48" i="17"/>
  <c r="CS48" i="17"/>
  <c r="R48" i="17"/>
  <c r="S48" i="17" s="1"/>
  <c r="DR48" i="17"/>
  <c r="CR48" i="17"/>
  <c r="AV48" i="17"/>
  <c r="DS48" i="17"/>
  <c r="V48" i="17"/>
  <c r="X48" i="17" s="1"/>
  <c r="DV48" i="17"/>
  <c r="W48" i="17"/>
  <c r="Y48" i="17" s="1"/>
  <c r="CF48" i="17"/>
  <c r="CG48" i="17" s="1"/>
  <c r="AP48" i="17"/>
  <c r="AQ48" i="17"/>
  <c r="AW48" i="17"/>
  <c r="DR45" i="17"/>
  <c r="CR45" i="17"/>
  <c r="CS45" i="17"/>
  <c r="R45" i="17"/>
  <c r="S45" i="17" s="1"/>
  <c r="DU45" i="17"/>
  <c r="AV45" i="17"/>
  <c r="DV46" i="17"/>
  <c r="CF46" i="17"/>
  <c r="CG46" i="17" s="1"/>
  <c r="V46" i="17"/>
  <c r="X46" i="17" s="1"/>
  <c r="DS46" i="17"/>
  <c r="W46" i="17"/>
  <c r="Y46" i="17" s="1"/>
  <c r="AQ46" i="17"/>
  <c r="AW46" i="17"/>
  <c r="AP46" i="17"/>
  <c r="DV43" i="17"/>
  <c r="CF43" i="17"/>
  <c r="CG43" i="17" s="1"/>
  <c r="V43" i="17"/>
  <c r="X43" i="17" s="1"/>
  <c r="DS43" i="17"/>
  <c r="W43" i="17"/>
  <c r="Y43" i="17" s="1"/>
  <c r="AQ43" i="17"/>
  <c r="AW43" i="17"/>
  <c r="AP43" i="17"/>
  <c r="DS39" i="17"/>
  <c r="V39" i="17"/>
  <c r="X39" i="17" s="1"/>
  <c r="DV39" i="17"/>
  <c r="CF39" i="17"/>
  <c r="CG39" i="17" s="1"/>
  <c r="W39" i="17"/>
  <c r="Y39" i="17" s="1"/>
  <c r="AQ39" i="17"/>
  <c r="AW39" i="17"/>
  <c r="AP39" i="17"/>
  <c r="DS37" i="17"/>
  <c r="W37" i="17"/>
  <c r="Y37" i="17" s="1"/>
  <c r="CF37" i="17"/>
  <c r="CG37" i="17" s="1"/>
  <c r="V37" i="17"/>
  <c r="X37" i="17" s="1"/>
  <c r="DV37" i="17"/>
  <c r="AP37" i="17"/>
  <c r="AW37" i="17"/>
  <c r="AQ37" i="17"/>
  <c r="DU36" i="17"/>
  <c r="CS36" i="17"/>
  <c r="R36" i="17"/>
  <c r="S36" i="17" s="1"/>
  <c r="DR36" i="17"/>
  <c r="CR36" i="17"/>
  <c r="AV36" i="17"/>
  <c r="DV35" i="17"/>
  <c r="CF35" i="17"/>
  <c r="CG35" i="17" s="1"/>
  <c r="W35" i="17"/>
  <c r="Y35" i="17" s="1"/>
  <c r="DS35" i="17"/>
  <c r="V35" i="17"/>
  <c r="X35" i="17" s="1"/>
  <c r="AW35" i="17"/>
  <c r="AQ35" i="17"/>
  <c r="AP35" i="17"/>
  <c r="DU34" i="17"/>
  <c r="CS34" i="17"/>
  <c r="R34" i="17"/>
  <c r="S34" i="17" s="1"/>
  <c r="DR34" i="17"/>
  <c r="CR34" i="17"/>
  <c r="AV34" i="17"/>
  <c r="DV33" i="17"/>
  <c r="CF33" i="17"/>
  <c r="CG33" i="17" s="1"/>
  <c r="W33" i="17"/>
  <c r="Y33" i="17" s="1"/>
  <c r="DS33" i="17"/>
  <c r="V33" i="17"/>
  <c r="X33" i="17" s="1"/>
  <c r="AP33" i="17"/>
  <c r="AW33" i="17"/>
  <c r="AQ33" i="17"/>
  <c r="DU32" i="17"/>
  <c r="CS32" i="17"/>
  <c r="R32" i="17"/>
  <c r="S32" i="17" s="1"/>
  <c r="DR32" i="17"/>
  <c r="CR32" i="17"/>
  <c r="AV32" i="17"/>
  <c r="DV31" i="17"/>
  <c r="CF31" i="17"/>
  <c r="CG31" i="17" s="1"/>
  <c r="W31" i="17"/>
  <c r="Y31" i="17" s="1"/>
  <c r="DS31" i="17"/>
  <c r="V31" i="17"/>
  <c r="X31" i="17" s="1"/>
  <c r="AW31" i="17"/>
  <c r="AQ31" i="17"/>
  <c r="AP31" i="17"/>
  <c r="DU30" i="17"/>
  <c r="CS30" i="17"/>
  <c r="R30" i="17"/>
  <c r="S30" i="17" s="1"/>
  <c r="DR30" i="17"/>
  <c r="CR30" i="17"/>
  <c r="AV30" i="17"/>
  <c r="DV29" i="17"/>
  <c r="CF29" i="17"/>
  <c r="CG29" i="17" s="1"/>
  <c r="W29" i="17"/>
  <c r="Y29" i="17" s="1"/>
  <c r="DS29" i="17"/>
  <c r="V29" i="17"/>
  <c r="X29" i="17" s="1"/>
  <c r="AP29" i="17"/>
  <c r="AQ29" i="17"/>
  <c r="AW29" i="17"/>
  <c r="DU28" i="17"/>
  <c r="CS28" i="17"/>
  <c r="R28" i="17"/>
  <c r="S28" i="17" s="1"/>
  <c r="DR28" i="17"/>
  <c r="CR28" i="17"/>
  <c r="AV28" i="17"/>
  <c r="DV27" i="17"/>
  <c r="CF27" i="17"/>
  <c r="CG27" i="17" s="1"/>
  <c r="W27" i="17"/>
  <c r="Y27" i="17" s="1"/>
  <c r="DS27" i="17"/>
  <c r="V27" i="17"/>
  <c r="X27" i="17" s="1"/>
  <c r="AW27" i="17"/>
  <c r="AQ27" i="17"/>
  <c r="AP27" i="17"/>
  <c r="DU26" i="17"/>
  <c r="CS26" i="17"/>
  <c r="R26" i="17"/>
  <c r="S26" i="17" s="1"/>
  <c r="DR26" i="17"/>
  <c r="CR26" i="17"/>
  <c r="AV26" i="17"/>
  <c r="DV25" i="17"/>
  <c r="CF25" i="17"/>
  <c r="CG25" i="17" s="1"/>
  <c r="W25" i="17"/>
  <c r="Y25" i="17" s="1"/>
  <c r="DS25" i="17"/>
  <c r="V25" i="17"/>
  <c r="X25" i="17" s="1"/>
  <c r="AP25" i="17"/>
  <c r="AW25" i="17"/>
  <c r="AQ25" i="17"/>
  <c r="DR42" i="17"/>
  <c r="CR42" i="17"/>
  <c r="DU42" i="17"/>
  <c r="R42" i="17"/>
  <c r="S42" i="17" s="1"/>
  <c r="CS42" i="17"/>
  <c r="AV42" i="17"/>
  <c r="DR38" i="17"/>
  <c r="CR38" i="17"/>
  <c r="DU38" i="17"/>
  <c r="R38" i="17"/>
  <c r="S38" i="17" s="1"/>
  <c r="CS38" i="17"/>
  <c r="AV38" i="17"/>
  <c r="DU37" i="17"/>
  <c r="CS37" i="17"/>
  <c r="DR37" i="17"/>
  <c r="CR37" i="17"/>
  <c r="R37" i="17"/>
  <c r="S37" i="17" s="1"/>
  <c r="AV37" i="17"/>
  <c r="DR33" i="17"/>
  <c r="CR33" i="17"/>
  <c r="CS33" i="17"/>
  <c r="DU33" i="17"/>
  <c r="R33" i="17"/>
  <c r="S33" i="17" s="1"/>
  <c r="AV33" i="17"/>
  <c r="DR29" i="17"/>
  <c r="CR29" i="17"/>
  <c r="CS29" i="17"/>
  <c r="DU29" i="17"/>
  <c r="R29" i="17"/>
  <c r="S29" i="17" s="1"/>
  <c r="AV29" i="17"/>
  <c r="DR25" i="17"/>
  <c r="CR25" i="17"/>
  <c r="CS25" i="17"/>
  <c r="DU25" i="17"/>
  <c r="R25" i="17"/>
  <c r="S25" i="17" s="1"/>
  <c r="AV25" i="17"/>
  <c r="DS24" i="17"/>
  <c r="DV24" i="17"/>
  <c r="CF24" i="17"/>
  <c r="CG24" i="17" s="1"/>
  <c r="W24" i="17"/>
  <c r="Y24" i="17" s="1"/>
  <c r="V24" i="17"/>
  <c r="X24" i="17" s="1"/>
  <c r="AQ24" i="17"/>
  <c r="AW24" i="17"/>
  <c r="AP24" i="17"/>
  <c r="DU23" i="17"/>
  <c r="CS23" i="17"/>
  <c r="R23" i="17"/>
  <c r="S23" i="17" s="1"/>
  <c r="DR23" i="17"/>
  <c r="CR23" i="17"/>
  <c r="AV23" i="17"/>
  <c r="DV22" i="17"/>
  <c r="CF22" i="17"/>
  <c r="CG22" i="17" s="1"/>
  <c r="W22" i="17"/>
  <c r="Y22" i="17" s="1"/>
  <c r="DS22" i="17"/>
  <c r="V22" i="17"/>
  <c r="X22" i="17" s="1"/>
  <c r="AW22" i="17"/>
  <c r="AQ22" i="17"/>
  <c r="AP22" i="17"/>
  <c r="DU21" i="17"/>
  <c r="CS21" i="17"/>
  <c r="R21" i="17"/>
  <c r="S21" i="17" s="1"/>
  <c r="DR21" i="17"/>
  <c r="CR21" i="17"/>
  <c r="AV21" i="17"/>
  <c r="DV20" i="17"/>
  <c r="CF20" i="17"/>
  <c r="CG20" i="17" s="1"/>
  <c r="W20" i="17"/>
  <c r="Y20" i="17" s="1"/>
  <c r="DS20" i="17"/>
  <c r="V20" i="17"/>
  <c r="X20" i="17" s="1"/>
  <c r="AQ20" i="17"/>
  <c r="AW20" i="17"/>
  <c r="AP20" i="17"/>
  <c r="DU19" i="17"/>
  <c r="CS19" i="17"/>
  <c r="R19" i="17"/>
  <c r="S19" i="17" s="1"/>
  <c r="DR19" i="17"/>
  <c r="CR19" i="17"/>
  <c r="AV19" i="17"/>
  <c r="DV18" i="17"/>
  <c r="CF18" i="17"/>
  <c r="CG18" i="17" s="1"/>
  <c r="W18" i="17"/>
  <c r="Y18" i="17" s="1"/>
  <c r="DS18" i="17"/>
  <c r="V18" i="17"/>
  <c r="X18" i="17" s="1"/>
  <c r="AW18" i="17"/>
  <c r="AQ18" i="17"/>
  <c r="AP18" i="17"/>
  <c r="DU17" i="17"/>
  <c r="CS17" i="17"/>
  <c r="R17" i="17"/>
  <c r="S17" i="17" s="1"/>
  <c r="DR17" i="17"/>
  <c r="CR17" i="17"/>
  <c r="AV17" i="17"/>
  <c r="DV16" i="17"/>
  <c r="CF16" i="17"/>
  <c r="CG16" i="17" s="1"/>
  <c r="W16" i="17"/>
  <c r="Y16" i="17" s="1"/>
  <c r="DS16" i="17"/>
  <c r="V16" i="17"/>
  <c r="X16" i="17" s="1"/>
  <c r="AP16" i="17"/>
  <c r="AW16" i="17"/>
  <c r="AQ16" i="17"/>
  <c r="DU15" i="17"/>
  <c r="CS15" i="17"/>
  <c r="R15" i="17"/>
  <c r="S15" i="17" s="1"/>
  <c r="DR15" i="17"/>
  <c r="CR15" i="17"/>
  <c r="AV15" i="17"/>
  <c r="EX14" i="17"/>
  <c r="CL14" i="17"/>
  <c r="AE14" i="17"/>
  <c r="AG14" i="17" s="1"/>
  <c r="AU14" i="17"/>
  <c r="AF14" i="17"/>
  <c r="AH14" i="17" s="1"/>
  <c r="EU14" i="17"/>
  <c r="AT14" i="17"/>
  <c r="BN14" i="17"/>
  <c r="DU13" i="17"/>
  <c r="CS13" i="17"/>
  <c r="R13" i="17"/>
  <c r="S13" i="17" s="1"/>
  <c r="AV13" i="17"/>
  <c r="DR13" i="17"/>
  <c r="CR13" i="17"/>
  <c r="DV12" i="17"/>
  <c r="CF12" i="17"/>
  <c r="CG12" i="17" s="1"/>
  <c r="W12" i="17"/>
  <c r="Y12" i="17" s="1"/>
  <c r="DS12" i="17"/>
  <c r="V12" i="17"/>
  <c r="X12" i="17" s="1"/>
  <c r="AP12" i="17"/>
  <c r="AW12" i="17"/>
  <c r="AQ12" i="17"/>
  <c r="DS34" i="17"/>
  <c r="V34" i="17"/>
  <c r="X34" i="17" s="1"/>
  <c r="DV34" i="17"/>
  <c r="CF34" i="17"/>
  <c r="CG34" i="17" s="1"/>
  <c r="W34" i="17"/>
  <c r="Y34" i="17" s="1"/>
  <c r="AW34" i="17"/>
  <c r="AP34" i="17"/>
  <c r="AQ34" i="17"/>
  <c r="DS30" i="17"/>
  <c r="V30" i="17"/>
  <c r="X30" i="17" s="1"/>
  <c r="DV30" i="17"/>
  <c r="CF30" i="17"/>
  <c r="CG30" i="17" s="1"/>
  <c r="W30" i="17"/>
  <c r="Y30" i="17" s="1"/>
  <c r="AW30" i="17"/>
  <c r="AP30" i="17"/>
  <c r="AQ30" i="17"/>
  <c r="DS26" i="17"/>
  <c r="V26" i="17"/>
  <c r="X26" i="17" s="1"/>
  <c r="DV26" i="17"/>
  <c r="CF26" i="17"/>
  <c r="CG26" i="17" s="1"/>
  <c r="W26" i="17"/>
  <c r="Y26" i="17" s="1"/>
  <c r="AW26" i="17"/>
  <c r="AP26" i="17"/>
  <c r="AQ26" i="17"/>
  <c r="DU24" i="17"/>
  <c r="CS24" i="17"/>
  <c r="DR24" i="17"/>
  <c r="CR24" i="17"/>
  <c r="R24" i="17"/>
  <c r="S24" i="17" s="1"/>
  <c r="AV24" i="17"/>
  <c r="DS23" i="17"/>
  <c r="V23" i="17"/>
  <c r="X23" i="17" s="1"/>
  <c r="DV23" i="17"/>
  <c r="CF23" i="17"/>
  <c r="CG23" i="17" s="1"/>
  <c r="W23" i="17"/>
  <c r="Y23" i="17" s="1"/>
  <c r="AP23" i="17"/>
  <c r="AW23" i="17"/>
  <c r="AQ23" i="17"/>
  <c r="DR22" i="17"/>
  <c r="CR22" i="17"/>
  <c r="DU22" i="17"/>
  <c r="CS22" i="17"/>
  <c r="R22" i="17"/>
  <c r="S22" i="17" s="1"/>
  <c r="AV22" i="17"/>
  <c r="DS21" i="17"/>
  <c r="V21" i="17"/>
  <c r="X21" i="17" s="1"/>
  <c r="DV21" i="17"/>
  <c r="CF21" i="17"/>
  <c r="CG21" i="17" s="1"/>
  <c r="W21" i="17"/>
  <c r="Y21" i="17" s="1"/>
  <c r="AP21" i="17"/>
  <c r="AQ21" i="17"/>
  <c r="AW21" i="17"/>
  <c r="DR20" i="17"/>
  <c r="CR20" i="17"/>
  <c r="DU20" i="17"/>
  <c r="CS20" i="17"/>
  <c r="R20" i="17"/>
  <c r="S20" i="17" s="1"/>
  <c r="AV20" i="17"/>
  <c r="DS19" i="17"/>
  <c r="V19" i="17"/>
  <c r="X19" i="17" s="1"/>
  <c r="DV19" i="17"/>
  <c r="CF19" i="17"/>
  <c r="CG19" i="17" s="1"/>
  <c r="W19" i="17"/>
  <c r="Y19" i="17" s="1"/>
  <c r="AP19" i="17"/>
  <c r="AW19" i="17"/>
  <c r="AQ19" i="17"/>
  <c r="DR18" i="17"/>
  <c r="CR18" i="17"/>
  <c r="DU18" i="17"/>
  <c r="CS18" i="17"/>
  <c r="R18" i="17"/>
  <c r="S18" i="17" s="1"/>
  <c r="AV18" i="17"/>
  <c r="EG47" i="17"/>
  <c r="EF47" i="17"/>
  <c r="EF33" i="17"/>
  <c r="EG33" i="17"/>
  <c r="EF25" i="17"/>
  <c r="EG25" i="17"/>
  <c r="EF18" i="17"/>
  <c r="EG18" i="17"/>
  <c r="DS15" i="17"/>
  <c r="V15" i="17"/>
  <c r="X15" i="17" s="1"/>
  <c r="DV15" i="17"/>
  <c r="CF15" i="17"/>
  <c r="CG15" i="17" s="1"/>
  <c r="W15" i="17"/>
  <c r="Y15" i="17" s="1"/>
  <c r="AW15" i="17"/>
  <c r="AQ15" i="17"/>
  <c r="AP15" i="17"/>
  <c r="FH46" i="17"/>
  <c r="FI46" i="17"/>
  <c r="FH45" i="17"/>
  <c r="FI45" i="17"/>
  <c r="FI44" i="17"/>
  <c r="FH44" i="17"/>
  <c r="FI15" i="17"/>
  <c r="FH15" i="17"/>
  <c r="FI17" i="17"/>
  <c r="FH17" i="17"/>
  <c r="FI19" i="17"/>
  <c r="FH19" i="17"/>
  <c r="FI21" i="17"/>
  <c r="FH21" i="17"/>
  <c r="FI23" i="17"/>
  <c r="FH23" i="17"/>
  <c r="CM13" i="17"/>
  <c r="DP13" i="17"/>
  <c r="DQ13" i="17" s="1"/>
  <c r="CN13" i="17"/>
  <c r="CW14" i="17"/>
  <c r="CX14" i="17" s="1"/>
  <c r="CU14" i="17"/>
  <c r="CV14" i="17" s="1"/>
  <c r="EU17" i="17"/>
  <c r="AF17" i="17"/>
  <c r="AH17" i="17" s="1"/>
  <c r="EX17" i="17"/>
  <c r="BN17" i="17"/>
  <c r="AT17" i="17"/>
  <c r="CL17" i="17"/>
  <c r="AE17" i="17"/>
  <c r="AG17" i="17" s="1"/>
  <c r="AU17" i="17"/>
  <c r="DU47" i="17"/>
  <c r="CS47" i="17"/>
  <c r="R47" i="17"/>
  <c r="S47" i="17" s="1"/>
  <c r="DR47" i="17"/>
  <c r="CR47" i="17"/>
  <c r="AV47" i="17"/>
  <c r="DS47" i="17"/>
  <c r="V47" i="17"/>
  <c r="X47" i="17" s="1"/>
  <c r="DV47" i="17"/>
  <c r="CF47" i="17"/>
  <c r="CG47" i="17" s="1"/>
  <c r="W47" i="17"/>
  <c r="Y47" i="17" s="1"/>
  <c r="AQ47" i="17"/>
  <c r="AW47" i="17"/>
  <c r="AP47" i="17"/>
  <c r="DR46" i="17"/>
  <c r="CR46" i="17"/>
  <c r="DU46" i="17"/>
  <c r="R46" i="17"/>
  <c r="S46" i="17" s="1"/>
  <c r="CS46" i="17"/>
  <c r="AV46" i="17"/>
  <c r="DV45" i="17"/>
  <c r="CF45" i="17"/>
  <c r="CG45" i="17" s="1"/>
  <c r="W45" i="17"/>
  <c r="Y45" i="17" s="1"/>
  <c r="DS45" i="17"/>
  <c r="V45" i="17"/>
  <c r="X45" i="17" s="1"/>
  <c r="AP45" i="17"/>
  <c r="AQ45" i="17"/>
  <c r="AW45" i="17"/>
  <c r="DU44" i="17"/>
  <c r="CS44" i="17"/>
  <c r="R44" i="17"/>
  <c r="S44" i="17" s="1"/>
  <c r="DR44" i="17"/>
  <c r="CR44" i="17"/>
  <c r="AV44" i="17"/>
  <c r="DS44" i="17"/>
  <c r="V44" i="17"/>
  <c r="X44" i="17" s="1"/>
  <c r="DV44" i="17"/>
  <c r="CF44" i="17"/>
  <c r="CG44" i="17" s="1"/>
  <c r="W44" i="17"/>
  <c r="Y44" i="17" s="1"/>
  <c r="AW44" i="17"/>
  <c r="AP44" i="17"/>
  <c r="AQ44" i="17"/>
  <c r="DR43" i="17"/>
  <c r="CR43" i="17"/>
  <c r="DU43" i="17"/>
  <c r="R43" i="17"/>
  <c r="S43" i="17" s="1"/>
  <c r="CS43" i="17"/>
  <c r="AV43" i="17"/>
  <c r="EX42" i="17"/>
  <c r="CL42" i="17"/>
  <c r="AE42" i="17"/>
  <c r="AG42" i="17" s="1"/>
  <c r="AU42" i="17"/>
  <c r="AF42" i="17"/>
  <c r="AH42" i="17" s="1"/>
  <c r="EU42" i="17"/>
  <c r="BN42" i="17"/>
  <c r="AT42" i="17"/>
  <c r="EW41" i="17"/>
  <c r="DE41" i="17"/>
  <c r="P41" i="17"/>
  <c r="Q41" i="17" s="1"/>
  <c r="DF41" i="17"/>
  <c r="ET41" i="17"/>
  <c r="BM41" i="17"/>
  <c r="DV40" i="17"/>
  <c r="CF40" i="17"/>
  <c r="CG40" i="17" s="1"/>
  <c r="W40" i="17"/>
  <c r="Y40" i="17" s="1"/>
  <c r="DS40" i="17"/>
  <c r="V40" i="17"/>
  <c r="X40" i="17" s="1"/>
  <c r="AP40" i="17"/>
  <c r="AW40" i="17"/>
  <c r="AQ40" i="17"/>
  <c r="DU39" i="17"/>
  <c r="CS39" i="17"/>
  <c r="R39" i="17"/>
  <c r="S39" i="17" s="1"/>
  <c r="DR39" i="17"/>
  <c r="CR39" i="17"/>
  <c r="AV39" i="17"/>
  <c r="EX38" i="17"/>
  <c r="CL38" i="17"/>
  <c r="AE38" i="17"/>
  <c r="AG38" i="17" s="1"/>
  <c r="AU38" i="17"/>
  <c r="AF38" i="17"/>
  <c r="AH38" i="17" s="1"/>
  <c r="EU38" i="17"/>
  <c r="AT38" i="17"/>
  <c r="BN38" i="17"/>
  <c r="DR40" i="17"/>
  <c r="CR40" i="17"/>
  <c r="CS40" i="17"/>
  <c r="DU40" i="17"/>
  <c r="R40" i="17"/>
  <c r="S40" i="17" s="1"/>
  <c r="AV40" i="17"/>
  <c r="DS36" i="17"/>
  <c r="V36" i="17"/>
  <c r="X36" i="17" s="1"/>
  <c r="DV36" i="17"/>
  <c r="CF36" i="17"/>
  <c r="CG36" i="17" s="1"/>
  <c r="W36" i="17"/>
  <c r="Y36" i="17" s="1"/>
  <c r="AW36" i="17"/>
  <c r="AQ36" i="17"/>
  <c r="AP36" i="17"/>
  <c r="DS32" i="17"/>
  <c r="V32" i="17"/>
  <c r="X32" i="17" s="1"/>
  <c r="DV32" i="17"/>
  <c r="CF32" i="17"/>
  <c r="CG32" i="17" s="1"/>
  <c r="W32" i="17"/>
  <c r="Y32" i="17" s="1"/>
  <c r="AP32" i="17"/>
  <c r="AW32" i="17"/>
  <c r="AQ32" i="17"/>
  <c r="DS28" i="17"/>
  <c r="V28" i="17"/>
  <c r="X28" i="17" s="1"/>
  <c r="DV28" i="17"/>
  <c r="CF28" i="17"/>
  <c r="CG28" i="17" s="1"/>
  <c r="W28" i="17"/>
  <c r="Y28" i="17" s="1"/>
  <c r="AW28" i="17"/>
  <c r="AQ28" i="17"/>
  <c r="AP28" i="17"/>
  <c r="DS41" i="17"/>
  <c r="V41" i="17"/>
  <c r="X41" i="17" s="1"/>
  <c r="CF41" i="17"/>
  <c r="CG41" i="17" s="1"/>
  <c r="CI41" i="17" s="1"/>
  <c r="CJ41" i="17" s="1"/>
  <c r="DV41" i="17"/>
  <c r="W41" i="17"/>
  <c r="Y41" i="17" s="1"/>
  <c r="AW41" i="17"/>
  <c r="AP41" i="17"/>
  <c r="AQ41" i="17"/>
  <c r="DR35" i="17"/>
  <c r="CR35" i="17"/>
  <c r="DU35" i="17"/>
  <c r="R35" i="17"/>
  <c r="S35" i="17" s="1"/>
  <c r="CS35" i="17"/>
  <c r="AV35" i="17"/>
  <c r="DR31" i="17"/>
  <c r="CR31" i="17"/>
  <c r="DU31" i="17"/>
  <c r="R31" i="17"/>
  <c r="S31" i="17" s="1"/>
  <c r="CS31" i="17"/>
  <c r="AV31" i="17"/>
  <c r="DR27" i="17"/>
  <c r="CR27" i="17"/>
  <c r="DU27" i="17"/>
  <c r="R27" i="17"/>
  <c r="S27" i="17" s="1"/>
  <c r="CS27" i="17"/>
  <c r="AV27" i="17"/>
  <c r="EF40" i="17"/>
  <c r="EG36" i="17"/>
  <c r="EG28" i="17"/>
  <c r="EF21" i="17"/>
  <c r="DR12" i="17"/>
  <c r="CR12" i="17"/>
  <c r="CS12" i="17"/>
  <c r="DU12" i="17"/>
  <c r="R12" i="17"/>
  <c r="S12" i="17" s="1"/>
  <c r="AV12" i="17"/>
  <c r="ET16" i="17"/>
  <c r="DF16" i="17"/>
  <c r="BM16" i="17"/>
  <c r="P16" i="17"/>
  <c r="Q16" i="17" s="1"/>
  <c r="EW16" i="17"/>
  <c r="DE16" i="17"/>
  <c r="FI37" i="17"/>
  <c r="AW13" i="17"/>
  <c r="FI26" i="17"/>
  <c r="FH30" i="17"/>
  <c r="FI34" i="17"/>
  <c r="EG13" i="17"/>
  <c r="P14" i="17"/>
  <c r="Q14" i="17" s="1"/>
  <c r="EW48" i="17"/>
  <c r="DE48" i="17"/>
  <c r="P48" i="17"/>
  <c r="Q48" i="17" s="1"/>
  <c r="DF48" i="17"/>
  <c r="ET48" i="17"/>
  <c r="BM48" i="17"/>
  <c r="EU48" i="17"/>
  <c r="AF48" i="17"/>
  <c r="AH48" i="17" s="1"/>
  <c r="AT48" i="17"/>
  <c r="CL48" i="17"/>
  <c r="AE48" i="17"/>
  <c r="AG48" i="17" s="1"/>
  <c r="EX48" i="17"/>
  <c r="BN48" i="17"/>
  <c r="AU48" i="17"/>
  <c r="ET45" i="17"/>
  <c r="DF45" i="17"/>
  <c r="P45" i="17"/>
  <c r="Q45" i="17" s="1"/>
  <c r="EW45" i="17"/>
  <c r="DE45" i="17"/>
  <c r="BM45" i="17"/>
  <c r="EX46" i="17"/>
  <c r="CL46" i="17"/>
  <c r="AF46" i="17"/>
  <c r="AH46" i="17" s="1"/>
  <c r="AT46" i="17"/>
  <c r="EU46" i="17"/>
  <c r="AE46" i="17"/>
  <c r="AG46" i="17" s="1"/>
  <c r="BN46" i="17"/>
  <c r="AU46" i="17"/>
  <c r="EX43" i="17"/>
  <c r="CL43" i="17"/>
  <c r="AF43" i="17"/>
  <c r="AH43" i="17" s="1"/>
  <c r="EU43" i="17"/>
  <c r="AE43" i="17"/>
  <c r="AG43" i="17" s="1"/>
  <c r="AT43" i="17"/>
  <c r="BN43" i="17"/>
  <c r="AU43" i="17"/>
  <c r="EU39" i="17"/>
  <c r="AF39" i="17"/>
  <c r="AH39" i="17" s="1"/>
  <c r="EX39" i="17"/>
  <c r="CL39" i="17"/>
  <c r="AE39" i="17"/>
  <c r="AG39" i="17" s="1"/>
  <c r="AT39" i="17"/>
  <c r="AU39" i="17"/>
  <c r="BN39" i="17"/>
  <c r="EU37" i="17"/>
  <c r="AE37" i="17"/>
  <c r="AG37" i="17" s="1"/>
  <c r="EX37" i="17"/>
  <c r="CL37" i="17"/>
  <c r="AF37" i="17"/>
  <c r="AH37" i="17" s="1"/>
  <c r="BN37" i="17"/>
  <c r="AT37" i="17"/>
  <c r="AU37" i="17"/>
  <c r="EW36" i="17"/>
  <c r="DE36" i="17"/>
  <c r="P36" i="17"/>
  <c r="Q36" i="17" s="1"/>
  <c r="ET36" i="17"/>
  <c r="DF36" i="17"/>
  <c r="BM36" i="17"/>
  <c r="EX35" i="17"/>
  <c r="CL35" i="17"/>
  <c r="AE35" i="17"/>
  <c r="AG35" i="17" s="1"/>
  <c r="AU35" i="17"/>
  <c r="AF35" i="17"/>
  <c r="AH35" i="17" s="1"/>
  <c r="EU35" i="17"/>
  <c r="AT35" i="17"/>
  <c r="BN35" i="17"/>
  <c r="EW34" i="17"/>
  <c r="DE34" i="17"/>
  <c r="P34" i="17"/>
  <c r="Q34" i="17" s="1"/>
  <c r="DF34" i="17"/>
  <c r="ET34" i="17"/>
  <c r="BM34" i="17"/>
  <c r="EX33" i="17"/>
  <c r="CL33" i="17"/>
  <c r="AE33" i="17"/>
  <c r="AG33" i="17" s="1"/>
  <c r="EU33" i="17"/>
  <c r="AU33" i="17"/>
  <c r="AF33" i="17"/>
  <c r="AH33" i="17" s="1"/>
  <c r="BN33" i="17"/>
  <c r="AT33" i="17"/>
  <c r="EW32" i="17"/>
  <c r="DE32" i="17"/>
  <c r="P32" i="17"/>
  <c r="Q32" i="17" s="1"/>
  <c r="ET32" i="17"/>
  <c r="DF32" i="17"/>
  <c r="BM32" i="17"/>
  <c r="EX31" i="17"/>
  <c r="CL31" i="17"/>
  <c r="AE31" i="17"/>
  <c r="AG31" i="17" s="1"/>
  <c r="AU31" i="17"/>
  <c r="AF31" i="17"/>
  <c r="AH31" i="17" s="1"/>
  <c r="EU31" i="17"/>
  <c r="AT31" i="17"/>
  <c r="BN31" i="17"/>
  <c r="EW30" i="17"/>
  <c r="DE30" i="17"/>
  <c r="P30" i="17"/>
  <c r="Q30" i="17" s="1"/>
  <c r="DF30" i="17"/>
  <c r="ET30" i="17"/>
  <c r="BM30" i="17"/>
  <c r="EX29" i="17"/>
  <c r="CL29" i="17"/>
  <c r="AE29" i="17"/>
  <c r="AG29" i="17" s="1"/>
  <c r="EU29" i="17"/>
  <c r="AU29" i="17"/>
  <c r="AF29" i="17"/>
  <c r="AH29" i="17" s="1"/>
  <c r="AT29" i="17"/>
  <c r="BN29" i="17"/>
  <c r="EW28" i="17"/>
  <c r="DE28" i="17"/>
  <c r="P28" i="17"/>
  <c r="Q28" i="17" s="1"/>
  <c r="ET28" i="17"/>
  <c r="DF28" i="17"/>
  <c r="BM28" i="17"/>
  <c r="EX27" i="17"/>
  <c r="CL27" i="17"/>
  <c r="AE27" i="17"/>
  <c r="AG27" i="17" s="1"/>
  <c r="AU27" i="17"/>
  <c r="AF27" i="17"/>
  <c r="AH27" i="17" s="1"/>
  <c r="EU27" i="17"/>
  <c r="AT27" i="17"/>
  <c r="BN27" i="17"/>
  <c r="EW26" i="17"/>
  <c r="DE26" i="17"/>
  <c r="P26" i="17"/>
  <c r="Q26" i="17" s="1"/>
  <c r="DF26" i="17"/>
  <c r="ET26" i="17"/>
  <c r="BM26" i="17"/>
  <c r="EX25" i="17"/>
  <c r="CL25" i="17"/>
  <c r="AE25" i="17"/>
  <c r="AG25" i="17" s="1"/>
  <c r="EU25" i="17"/>
  <c r="AU25" i="17"/>
  <c r="AF25" i="17"/>
  <c r="AH25" i="17" s="1"/>
  <c r="BN25" i="17"/>
  <c r="AT25" i="17"/>
  <c r="ET42" i="17"/>
  <c r="DF42" i="17"/>
  <c r="EW42" i="17"/>
  <c r="DE42" i="17"/>
  <c r="P42" i="17"/>
  <c r="Q42" i="17" s="1"/>
  <c r="BM42" i="17"/>
  <c r="ET38" i="17"/>
  <c r="DF38" i="17"/>
  <c r="EW38" i="17"/>
  <c r="DE38" i="17"/>
  <c r="P38" i="17"/>
  <c r="Q38" i="17" s="1"/>
  <c r="BM38" i="17"/>
  <c r="EW37" i="17"/>
  <c r="DE37" i="17"/>
  <c r="DF37" i="17"/>
  <c r="P37" i="17"/>
  <c r="Q37" i="17" s="1"/>
  <c r="ET37" i="17"/>
  <c r="BM37" i="17"/>
  <c r="ET33" i="17"/>
  <c r="DF33" i="17"/>
  <c r="P33" i="17"/>
  <c r="Q33" i="17" s="1"/>
  <c r="EW33" i="17"/>
  <c r="DE33" i="17"/>
  <c r="BM33" i="17"/>
  <c r="ET29" i="17"/>
  <c r="DF29" i="17"/>
  <c r="P29" i="17"/>
  <c r="Q29" i="17" s="1"/>
  <c r="EW29" i="17"/>
  <c r="DE29" i="17"/>
  <c r="BM29" i="17"/>
  <c r="ET25" i="17"/>
  <c r="DF25" i="17"/>
  <c r="P25" i="17"/>
  <c r="Q25" i="17" s="1"/>
  <c r="EW25" i="17"/>
  <c r="DE25" i="17"/>
  <c r="BM25" i="17"/>
  <c r="EU24" i="17"/>
  <c r="EX24" i="17"/>
  <c r="CL24" i="17"/>
  <c r="AE24" i="17"/>
  <c r="AG24" i="17" s="1"/>
  <c r="BN24" i="17"/>
  <c r="AU24" i="17"/>
  <c r="AF24" i="17"/>
  <c r="AH24" i="17" s="1"/>
  <c r="AT24" i="17"/>
  <c r="EW23" i="17"/>
  <c r="DE23" i="17"/>
  <c r="P23" i="17"/>
  <c r="Q23" i="17" s="1"/>
  <c r="ET23" i="17"/>
  <c r="DF23" i="17"/>
  <c r="BM23" i="17"/>
  <c r="EX22" i="17"/>
  <c r="CL22" i="17"/>
  <c r="AE22" i="17"/>
  <c r="AG22" i="17" s="1"/>
  <c r="EU22" i="17"/>
  <c r="AU22" i="17"/>
  <c r="AF22" i="17"/>
  <c r="AH22" i="17" s="1"/>
  <c r="AT22" i="17"/>
  <c r="BN22" i="17"/>
  <c r="EW21" i="17"/>
  <c r="DE21" i="17"/>
  <c r="P21" i="17"/>
  <c r="Q21" i="17" s="1"/>
  <c r="ET21" i="17"/>
  <c r="DF21" i="17"/>
  <c r="BM21" i="17"/>
  <c r="EX20" i="17"/>
  <c r="CL20" i="17"/>
  <c r="AE20" i="17"/>
  <c r="AG20" i="17" s="1"/>
  <c r="EU20" i="17"/>
  <c r="AU20" i="17"/>
  <c r="AF20" i="17"/>
  <c r="AH20" i="17" s="1"/>
  <c r="AT20" i="17"/>
  <c r="BN20" i="17"/>
  <c r="EW19" i="17"/>
  <c r="DE19" i="17"/>
  <c r="P19" i="17"/>
  <c r="Q19" i="17" s="1"/>
  <c r="ET19" i="17"/>
  <c r="DF19" i="17"/>
  <c r="BM19" i="17"/>
  <c r="EX18" i="17"/>
  <c r="CL18" i="17"/>
  <c r="AE18" i="17"/>
  <c r="AG18" i="17" s="1"/>
  <c r="EU18" i="17"/>
  <c r="AU18" i="17"/>
  <c r="AF18" i="17"/>
  <c r="AH18" i="17" s="1"/>
  <c r="AT18" i="17"/>
  <c r="BN18" i="17"/>
  <c r="EW17" i="17"/>
  <c r="DE17" i="17"/>
  <c r="P17" i="17"/>
  <c r="Q17" i="17" s="1"/>
  <c r="ET17" i="17"/>
  <c r="DF17" i="17"/>
  <c r="BM17" i="17"/>
  <c r="EX16" i="17"/>
  <c r="CL16" i="17"/>
  <c r="AE16" i="17"/>
  <c r="AG16" i="17" s="1"/>
  <c r="EU16" i="17"/>
  <c r="AU16" i="17"/>
  <c r="AF16" i="17"/>
  <c r="AH16" i="17" s="1"/>
  <c r="AT16" i="17"/>
  <c r="BN16" i="17"/>
  <c r="EW15" i="17"/>
  <c r="DE15" i="17"/>
  <c r="P15" i="17"/>
  <c r="Q15" i="17" s="1"/>
  <c r="ET15" i="17"/>
  <c r="DF15" i="17"/>
  <c r="BM15" i="17"/>
  <c r="DV14" i="17"/>
  <c r="CF14" i="17"/>
  <c r="CG14" i="17" s="1"/>
  <c r="CI14" i="17" s="1"/>
  <c r="CJ14" i="17" s="1"/>
  <c r="W14" i="17"/>
  <c r="Y14" i="17" s="1"/>
  <c r="DS14" i="17"/>
  <c r="AW14" i="17"/>
  <c r="V14" i="17"/>
  <c r="X14" i="17" s="1"/>
  <c r="AP14" i="17"/>
  <c r="AQ14" i="17"/>
  <c r="EW13" i="17"/>
  <c r="DE13" i="17"/>
  <c r="P13" i="17"/>
  <c r="Q13" i="17" s="1"/>
  <c r="CO13" i="17" s="1"/>
  <c r="CP13" i="17" s="1"/>
  <c r="DF13" i="17"/>
  <c r="ET13" i="17"/>
  <c r="BM13" i="17"/>
  <c r="EX12" i="17"/>
  <c r="CL12" i="17"/>
  <c r="AE12" i="17"/>
  <c r="AG12" i="17" s="1"/>
  <c r="EU12" i="17"/>
  <c r="AU12" i="17"/>
  <c r="AF12" i="17"/>
  <c r="AH12" i="17" s="1"/>
  <c r="AT12" i="17"/>
  <c r="BN12" i="17"/>
  <c r="EU34" i="17"/>
  <c r="AF34" i="17"/>
  <c r="AH34" i="17" s="1"/>
  <c r="AT34" i="17"/>
  <c r="EX34" i="17"/>
  <c r="CL34" i="17"/>
  <c r="AE34" i="17"/>
  <c r="AG34" i="17" s="1"/>
  <c r="AU34" i="17"/>
  <c r="BN34" i="17"/>
  <c r="EU30" i="17"/>
  <c r="AF30" i="17"/>
  <c r="AH30" i="17" s="1"/>
  <c r="AT30" i="17"/>
  <c r="EX30" i="17"/>
  <c r="CL30" i="17"/>
  <c r="AE30" i="17"/>
  <c r="AG30" i="17" s="1"/>
  <c r="AU30" i="17"/>
  <c r="BN30" i="17"/>
  <c r="EU26" i="17"/>
  <c r="AF26" i="17"/>
  <c r="AH26" i="17" s="1"/>
  <c r="AT26" i="17"/>
  <c r="EX26" i="17"/>
  <c r="CL26" i="17"/>
  <c r="AE26" i="17"/>
  <c r="AG26" i="17" s="1"/>
  <c r="AU26" i="17"/>
  <c r="BN26" i="17"/>
  <c r="EW24" i="17"/>
  <c r="DE24" i="17"/>
  <c r="ET24" i="17"/>
  <c r="DF24" i="17"/>
  <c r="P24" i="17"/>
  <c r="Q24" i="17" s="1"/>
  <c r="BM24" i="17"/>
  <c r="EU23" i="17"/>
  <c r="AF23" i="17"/>
  <c r="AH23" i="17" s="1"/>
  <c r="EX23" i="17"/>
  <c r="CL23" i="17"/>
  <c r="BN23" i="17"/>
  <c r="AT23" i="17"/>
  <c r="AE23" i="17"/>
  <c r="AG23" i="17" s="1"/>
  <c r="AU23" i="17"/>
  <c r="ET22" i="17"/>
  <c r="DF22" i="17"/>
  <c r="EW22" i="17"/>
  <c r="DE22" i="17"/>
  <c r="BM22" i="17"/>
  <c r="P22" i="17"/>
  <c r="Q22" i="17" s="1"/>
  <c r="EU21" i="17"/>
  <c r="AF21" i="17"/>
  <c r="AH21" i="17" s="1"/>
  <c r="EX21" i="17"/>
  <c r="CL21" i="17"/>
  <c r="BN21" i="17"/>
  <c r="AT21" i="17"/>
  <c r="AE21" i="17"/>
  <c r="AG21" i="17" s="1"/>
  <c r="AU21" i="17"/>
  <c r="ET20" i="17"/>
  <c r="DF20" i="17"/>
  <c r="EW20" i="17"/>
  <c r="DE20" i="17"/>
  <c r="BM20" i="17"/>
  <c r="P20" i="17"/>
  <c r="Q20" i="17" s="1"/>
  <c r="EU19" i="17"/>
  <c r="AF19" i="17"/>
  <c r="AH19" i="17" s="1"/>
  <c r="EX19" i="17"/>
  <c r="CL19" i="17"/>
  <c r="BN19" i="17"/>
  <c r="AT19" i="17"/>
  <c r="AE19" i="17"/>
  <c r="AG19" i="17" s="1"/>
  <c r="AU19" i="17"/>
  <c r="ET18" i="17"/>
  <c r="DF18" i="17"/>
  <c r="EW18" i="17"/>
  <c r="DE18" i="17"/>
  <c r="BM18" i="17"/>
  <c r="P18" i="17"/>
  <c r="Q18" i="17" s="1"/>
  <c r="AV14" i="17"/>
  <c r="EF46" i="17"/>
  <c r="EG46" i="17"/>
  <c r="EG39" i="17"/>
  <c r="EF39" i="17"/>
  <c r="EF29" i="17"/>
  <c r="EG29" i="17"/>
  <c r="EG37" i="17"/>
  <c r="EF37" i="17"/>
  <c r="EF22" i="17"/>
  <c r="EG22" i="17"/>
  <c r="EF14" i="17"/>
  <c r="EG14" i="17"/>
  <c r="EU15" i="17"/>
  <c r="AF15" i="17"/>
  <c r="AH15" i="17" s="1"/>
  <c r="EX15" i="17"/>
  <c r="CL15" i="17"/>
  <c r="AE15" i="17"/>
  <c r="AG15" i="17" s="1"/>
  <c r="AT15" i="17"/>
  <c r="BN15" i="17"/>
  <c r="AU15" i="17"/>
  <c r="FI48" i="17"/>
  <c r="FH48" i="17"/>
  <c r="FI43" i="17"/>
  <c r="FH36" i="17"/>
  <c r="FI36" i="17"/>
  <c r="FH13" i="17"/>
  <c r="FI13" i="17"/>
  <c r="FH24" i="17"/>
  <c r="FI24" i="17"/>
  <c r="FI41" i="17"/>
  <c r="FH41" i="17"/>
  <c r="AJ13" i="17"/>
  <c r="AK13" i="17" s="1"/>
  <c r="AI13" i="17"/>
  <c r="EW47" i="17"/>
  <c r="DE47" i="17"/>
  <c r="P47" i="17"/>
  <c r="Q47" i="17" s="1"/>
  <c r="ET47" i="17"/>
  <c r="DF47" i="17"/>
  <c r="BM47" i="17"/>
  <c r="EU47" i="17"/>
  <c r="AF47" i="17"/>
  <c r="AH47" i="17" s="1"/>
  <c r="EX47" i="17"/>
  <c r="CL47" i="17"/>
  <c r="AE47" i="17"/>
  <c r="AG47" i="17" s="1"/>
  <c r="AT47" i="17"/>
  <c r="BN47" i="17"/>
  <c r="AU47" i="17"/>
  <c r="ET46" i="17"/>
  <c r="DF46" i="17"/>
  <c r="EW46" i="17"/>
  <c r="DE46" i="17"/>
  <c r="P46" i="17"/>
  <c r="Q46" i="17" s="1"/>
  <c r="BM46" i="17"/>
  <c r="EX45" i="17"/>
  <c r="CL45" i="17"/>
  <c r="AE45" i="17"/>
  <c r="AG45" i="17" s="1"/>
  <c r="EU45" i="17"/>
  <c r="AU45" i="17"/>
  <c r="AF45" i="17"/>
  <c r="AH45" i="17" s="1"/>
  <c r="BN45" i="17"/>
  <c r="AT45" i="17"/>
  <c r="EW44" i="17"/>
  <c r="DE44" i="17"/>
  <c r="P44" i="17"/>
  <c r="Q44" i="17" s="1"/>
  <c r="ET44" i="17"/>
  <c r="DF44" i="17"/>
  <c r="BM44" i="17"/>
  <c r="EU44" i="17"/>
  <c r="AF44" i="17"/>
  <c r="AH44" i="17" s="1"/>
  <c r="EX44" i="17"/>
  <c r="CL44" i="17"/>
  <c r="AE44" i="17"/>
  <c r="AG44" i="17" s="1"/>
  <c r="AT44" i="17"/>
  <c r="BN44" i="17"/>
  <c r="AU44" i="17"/>
  <c r="ET43" i="17"/>
  <c r="DF43" i="17"/>
  <c r="EW43" i="17"/>
  <c r="DE43" i="17"/>
  <c r="P43" i="17"/>
  <c r="Q43" i="17" s="1"/>
  <c r="BM43" i="17"/>
  <c r="DV42" i="17"/>
  <c r="CF42" i="17"/>
  <c r="CG42" i="17" s="1"/>
  <c r="W42" i="17"/>
  <c r="Y42" i="17" s="1"/>
  <c r="DS42" i="17"/>
  <c r="V42" i="17"/>
  <c r="X42" i="17" s="1"/>
  <c r="AP42" i="17"/>
  <c r="AQ42" i="17"/>
  <c r="AW42" i="17"/>
  <c r="DU41" i="17"/>
  <c r="CS41" i="17"/>
  <c r="R41" i="17"/>
  <c r="S41" i="17" s="1"/>
  <c r="DR41" i="17"/>
  <c r="CR41" i="17"/>
  <c r="AV41" i="17"/>
  <c r="EX40" i="17"/>
  <c r="CL40" i="17"/>
  <c r="AE40" i="17"/>
  <c r="AG40" i="17" s="1"/>
  <c r="EU40" i="17"/>
  <c r="AU40" i="17"/>
  <c r="AF40" i="17"/>
  <c r="AH40" i="17" s="1"/>
  <c r="BN40" i="17"/>
  <c r="AT40" i="17"/>
  <c r="EW39" i="17"/>
  <c r="DE39" i="17"/>
  <c r="P39" i="17"/>
  <c r="Q39" i="17" s="1"/>
  <c r="ET39" i="17"/>
  <c r="DF39" i="17"/>
  <c r="BM39" i="17"/>
  <c r="DV38" i="17"/>
  <c r="CF38" i="17"/>
  <c r="CG38" i="17" s="1"/>
  <c r="W38" i="17"/>
  <c r="Y38" i="17" s="1"/>
  <c r="DS38" i="17"/>
  <c r="V38" i="17"/>
  <c r="X38" i="17" s="1"/>
  <c r="AQ38" i="17"/>
  <c r="AW38" i="17"/>
  <c r="AP38" i="17"/>
  <c r="ET40" i="17"/>
  <c r="DF40" i="17"/>
  <c r="P40" i="17"/>
  <c r="Q40" i="17" s="1"/>
  <c r="EW40" i="17"/>
  <c r="DE40" i="17"/>
  <c r="BM40" i="17"/>
  <c r="EU36" i="17"/>
  <c r="AF36" i="17"/>
  <c r="AH36" i="17" s="1"/>
  <c r="EX36" i="17"/>
  <c r="CL36" i="17"/>
  <c r="AE36" i="17"/>
  <c r="AG36" i="17" s="1"/>
  <c r="BN36" i="17"/>
  <c r="AT36" i="17"/>
  <c r="AU36" i="17"/>
  <c r="EU32" i="17"/>
  <c r="AF32" i="17"/>
  <c r="AH32" i="17" s="1"/>
  <c r="EX32" i="17"/>
  <c r="CL32" i="17"/>
  <c r="AE32" i="17"/>
  <c r="AG32" i="17" s="1"/>
  <c r="BN32" i="17"/>
  <c r="AT32" i="17"/>
  <c r="AU32" i="17"/>
  <c r="EU28" i="17"/>
  <c r="AF28" i="17"/>
  <c r="AH28" i="17" s="1"/>
  <c r="EX28" i="17"/>
  <c r="CL28" i="17"/>
  <c r="AE28" i="17"/>
  <c r="AG28" i="17" s="1"/>
  <c r="BN28" i="17"/>
  <c r="AT28" i="17"/>
  <c r="AU28" i="17"/>
  <c r="EU41" i="17"/>
  <c r="AF41" i="17"/>
  <c r="AH41" i="17" s="1"/>
  <c r="AT41" i="17"/>
  <c r="EX41" i="17"/>
  <c r="CL41" i="17"/>
  <c r="AE41" i="17"/>
  <c r="AG41" i="17" s="1"/>
  <c r="BN41" i="17"/>
  <c r="AU41" i="17"/>
  <c r="ET35" i="17"/>
  <c r="DF35" i="17"/>
  <c r="EW35" i="17"/>
  <c r="DE35" i="17"/>
  <c r="BM35" i="17"/>
  <c r="P35" i="17"/>
  <c r="Q35" i="17" s="1"/>
  <c r="ET31" i="17"/>
  <c r="DF31" i="17"/>
  <c r="EW31" i="17"/>
  <c r="DE31" i="17"/>
  <c r="BM31" i="17"/>
  <c r="P31" i="17"/>
  <c r="Q31" i="17" s="1"/>
  <c r="ET27" i="17"/>
  <c r="DF27" i="17"/>
  <c r="EW27" i="17"/>
  <c r="DE27" i="17"/>
  <c r="BM27" i="17"/>
  <c r="P27" i="17"/>
  <c r="Q27" i="17" s="1"/>
  <c r="EG40" i="17"/>
  <c r="EF36" i="17"/>
  <c r="EG32" i="17"/>
  <c r="EF28" i="17"/>
  <c r="EG24" i="17"/>
  <c r="EG21" i="17"/>
  <c r="ET12" i="17"/>
  <c r="DF12" i="17"/>
  <c r="BM12" i="17"/>
  <c r="P12" i="17"/>
  <c r="Q12" i="17" s="1"/>
  <c r="EW12" i="17"/>
  <c r="DE12" i="17"/>
  <c r="DR16" i="17"/>
  <c r="CR16" i="17"/>
  <c r="CS16" i="17"/>
  <c r="DU16" i="17"/>
  <c r="R16" i="17"/>
  <c r="S16" i="17" s="1"/>
  <c r="AV16" i="17"/>
  <c r="FH39" i="17"/>
  <c r="FI39" i="17"/>
  <c r="FH28" i="17"/>
  <c r="FI28" i="17"/>
  <c r="FH37" i="17"/>
  <c r="Z13" i="17"/>
  <c r="AA13" i="17"/>
  <c r="AB13" i="17" s="1"/>
  <c r="AW17" i="17"/>
  <c r="CI17" i="17"/>
  <c r="CJ17" i="17" s="1"/>
  <c r="Z17" i="17"/>
  <c r="AA17" i="17"/>
  <c r="AB17" i="17" s="1"/>
  <c r="EF17" i="17"/>
  <c r="FH26" i="17"/>
  <c r="FI30" i="17"/>
  <c r="FH34" i="17"/>
  <c r="EF13" i="17"/>
  <c r="FH39" i="16"/>
  <c r="DU48" i="16"/>
  <c r="CS48" i="16"/>
  <c r="R48" i="16"/>
  <c r="S48" i="16" s="1"/>
  <c r="DR48" i="16"/>
  <c r="CR48" i="16"/>
  <c r="AV48" i="16"/>
  <c r="ET46" i="16"/>
  <c r="DF46" i="16"/>
  <c r="P46" i="16"/>
  <c r="Q46" i="16" s="1"/>
  <c r="EW46" i="16"/>
  <c r="DE46" i="16"/>
  <c r="BM46" i="16"/>
  <c r="DV45" i="16"/>
  <c r="CF45" i="16"/>
  <c r="CG45" i="16" s="1"/>
  <c r="W45" i="16"/>
  <c r="Y45" i="16" s="1"/>
  <c r="DS45" i="16"/>
  <c r="V45" i="16"/>
  <c r="X45" i="16" s="1"/>
  <c r="AW45" i="16"/>
  <c r="AP45" i="16"/>
  <c r="AQ45" i="16"/>
  <c r="DU44" i="16"/>
  <c r="CS44" i="16"/>
  <c r="R44" i="16"/>
  <c r="S44" i="16" s="1"/>
  <c r="DR44" i="16"/>
  <c r="CR44" i="16"/>
  <c r="AV44" i="16"/>
  <c r="EX43" i="16"/>
  <c r="CL43" i="16"/>
  <c r="AE43" i="16"/>
  <c r="AG43" i="16" s="1"/>
  <c r="EU43" i="16"/>
  <c r="AU43" i="16"/>
  <c r="AF43" i="16"/>
  <c r="AH43" i="16" s="1"/>
  <c r="BN43" i="16"/>
  <c r="AT43" i="16"/>
  <c r="EX46" i="16"/>
  <c r="CL46" i="16"/>
  <c r="EU46" i="16"/>
  <c r="AF46" i="16"/>
  <c r="AH46" i="16" s="1"/>
  <c r="AE46" i="16"/>
  <c r="AG46" i="16" s="1"/>
  <c r="AT46" i="16"/>
  <c r="AU46" i="16"/>
  <c r="BN46" i="16"/>
  <c r="ET40" i="16"/>
  <c r="DF40" i="16"/>
  <c r="P40" i="16"/>
  <c r="Q40" i="16" s="1"/>
  <c r="EW40" i="16"/>
  <c r="DE40" i="16"/>
  <c r="BM40" i="16"/>
  <c r="ET36" i="16"/>
  <c r="DF36" i="16"/>
  <c r="P36" i="16"/>
  <c r="Q36" i="16" s="1"/>
  <c r="EW36" i="16"/>
  <c r="DE36" i="16"/>
  <c r="BM36" i="16"/>
  <c r="EU44" i="16"/>
  <c r="AF44" i="16"/>
  <c r="AH44" i="16" s="1"/>
  <c r="AT44" i="16"/>
  <c r="EX44" i="16"/>
  <c r="CL44" i="16"/>
  <c r="AE44" i="16"/>
  <c r="AG44" i="16" s="1"/>
  <c r="BN44" i="16"/>
  <c r="AU44" i="16"/>
  <c r="EU35" i="16"/>
  <c r="EX35" i="16"/>
  <c r="AF35" i="16"/>
  <c r="AH35" i="16" s="1"/>
  <c r="CL35" i="16"/>
  <c r="AE35" i="16"/>
  <c r="AG35" i="16" s="1"/>
  <c r="AT35" i="16"/>
  <c r="BN35" i="16"/>
  <c r="AU35" i="16"/>
  <c r="EU31" i="16"/>
  <c r="AF31" i="16"/>
  <c r="AH31" i="16" s="1"/>
  <c r="EX31" i="16"/>
  <c r="CL31" i="16"/>
  <c r="AE31" i="16"/>
  <c r="AG31" i="16" s="1"/>
  <c r="AT31" i="16"/>
  <c r="AU31" i="16"/>
  <c r="BN31" i="16"/>
  <c r="EU27" i="16"/>
  <c r="AF27" i="16"/>
  <c r="AH27" i="16" s="1"/>
  <c r="EX27" i="16"/>
  <c r="CL27" i="16"/>
  <c r="AE27" i="16"/>
  <c r="AG27" i="16" s="1"/>
  <c r="AT27" i="16"/>
  <c r="BN27" i="16"/>
  <c r="AU27" i="16"/>
  <c r="EU23" i="16"/>
  <c r="AF23" i="16"/>
  <c r="AH23" i="16" s="1"/>
  <c r="EX23" i="16"/>
  <c r="CL23" i="16"/>
  <c r="AE23" i="16"/>
  <c r="AG23" i="16" s="1"/>
  <c r="AT23" i="16"/>
  <c r="AU23" i="16"/>
  <c r="BN23" i="16"/>
  <c r="EF42" i="16"/>
  <c r="EG42" i="16"/>
  <c r="EF28" i="16"/>
  <c r="EG28" i="16"/>
  <c r="DR14" i="16"/>
  <c r="CR14" i="16"/>
  <c r="DU14" i="16"/>
  <c r="CS14" i="16"/>
  <c r="R14" i="16"/>
  <c r="S14" i="16" s="1"/>
  <c r="AV14" i="16"/>
  <c r="EU15" i="16"/>
  <c r="AF15" i="16"/>
  <c r="AH15" i="16" s="1"/>
  <c r="EX15" i="16"/>
  <c r="CL15" i="16"/>
  <c r="BN15" i="16"/>
  <c r="AT15" i="16"/>
  <c r="AE15" i="16"/>
  <c r="AG15" i="16" s="1"/>
  <c r="AU15" i="16"/>
  <c r="EG17" i="16"/>
  <c r="EF17" i="16"/>
  <c r="ET18" i="16"/>
  <c r="DF18" i="16"/>
  <c r="EW18" i="16"/>
  <c r="DE18" i="16"/>
  <c r="BM18" i="16"/>
  <c r="P18" i="16"/>
  <c r="Q18" i="16" s="1"/>
  <c r="DS19" i="16"/>
  <c r="V19" i="16"/>
  <c r="X19" i="16" s="1"/>
  <c r="DV19" i="16"/>
  <c r="CF19" i="16"/>
  <c r="CG19" i="16" s="1"/>
  <c r="W19" i="16"/>
  <c r="Y19" i="16" s="1"/>
  <c r="AP19" i="16"/>
  <c r="AQ19" i="16"/>
  <c r="AW19" i="16"/>
  <c r="FH46" i="16"/>
  <c r="FI44" i="16"/>
  <c r="FH44" i="16"/>
  <c r="FI27" i="16"/>
  <c r="FH27" i="16"/>
  <c r="DV12" i="16"/>
  <c r="CF12" i="16"/>
  <c r="CG12" i="16" s="1"/>
  <c r="W12" i="16"/>
  <c r="Y12" i="16" s="1"/>
  <c r="DS12" i="16"/>
  <c r="V12" i="16"/>
  <c r="X12" i="16" s="1"/>
  <c r="AQ12" i="16"/>
  <c r="AW12" i="16"/>
  <c r="AP12" i="16"/>
  <c r="EX14" i="16"/>
  <c r="CL14" i="16"/>
  <c r="AE14" i="16"/>
  <c r="AG14" i="16" s="1"/>
  <c r="EU14" i="16"/>
  <c r="AU14" i="16"/>
  <c r="AF14" i="16"/>
  <c r="AH14" i="16" s="1"/>
  <c r="AT14" i="16"/>
  <c r="BN14" i="16"/>
  <c r="EF14" i="16"/>
  <c r="EG14" i="16"/>
  <c r="DV16" i="16"/>
  <c r="CF16" i="16"/>
  <c r="CG16" i="16" s="1"/>
  <c r="W16" i="16"/>
  <c r="Y16" i="16" s="1"/>
  <c r="DS16" i="16"/>
  <c r="V16" i="16"/>
  <c r="X16" i="16" s="1"/>
  <c r="AQ16" i="16"/>
  <c r="AW16" i="16"/>
  <c r="AP16" i="16"/>
  <c r="EX18" i="16"/>
  <c r="CL18" i="16"/>
  <c r="AE18" i="16"/>
  <c r="AG18" i="16" s="1"/>
  <c r="EU18" i="16"/>
  <c r="AU18" i="16"/>
  <c r="AF18" i="16"/>
  <c r="AH18" i="16" s="1"/>
  <c r="AT18" i="16"/>
  <c r="BN18" i="16"/>
  <c r="EF18" i="16"/>
  <c r="EG18" i="16"/>
  <c r="DV20" i="16"/>
  <c r="CF20" i="16"/>
  <c r="CG20" i="16" s="1"/>
  <c r="W20" i="16"/>
  <c r="Y20" i="16" s="1"/>
  <c r="DS20" i="16"/>
  <c r="V20" i="16"/>
  <c r="X20" i="16" s="1"/>
  <c r="AQ20" i="16"/>
  <c r="AW20" i="16"/>
  <c r="AP20" i="16"/>
  <c r="ET22" i="16"/>
  <c r="DF22" i="16"/>
  <c r="EW22" i="16"/>
  <c r="DE22" i="16"/>
  <c r="P22" i="16"/>
  <c r="Q22" i="16" s="1"/>
  <c r="BM22" i="16"/>
  <c r="ET30" i="16"/>
  <c r="DF30" i="16"/>
  <c r="EW30" i="16"/>
  <c r="DE30" i="16"/>
  <c r="P30" i="16"/>
  <c r="Q30" i="16" s="1"/>
  <c r="BM30" i="16"/>
  <c r="EW42" i="16"/>
  <c r="DF42" i="16"/>
  <c r="ET42" i="16"/>
  <c r="DE42" i="16"/>
  <c r="P42" i="16"/>
  <c r="Q42" i="16" s="1"/>
  <c r="BM42" i="16"/>
  <c r="DS47" i="16"/>
  <c r="V47" i="16"/>
  <c r="X47" i="16" s="1"/>
  <c r="CF47" i="16"/>
  <c r="CG47" i="16" s="1"/>
  <c r="DV47" i="16"/>
  <c r="W47" i="16"/>
  <c r="Y47" i="16" s="1"/>
  <c r="AW47" i="16"/>
  <c r="AP47" i="16"/>
  <c r="AQ47" i="16"/>
  <c r="EW47" i="16"/>
  <c r="DE47" i="16"/>
  <c r="P47" i="16"/>
  <c r="Q47" i="16" s="1"/>
  <c r="DF47" i="16"/>
  <c r="ET47" i="16"/>
  <c r="BM47" i="16"/>
  <c r="DS48" i="16"/>
  <c r="V48" i="16"/>
  <c r="X48" i="16" s="1"/>
  <c r="CF48" i="16"/>
  <c r="CG48" i="16" s="1"/>
  <c r="DV48" i="16"/>
  <c r="W48" i="16"/>
  <c r="Y48" i="16" s="1"/>
  <c r="AP48" i="16"/>
  <c r="AW48" i="16"/>
  <c r="AQ48" i="16"/>
  <c r="DR43" i="16"/>
  <c r="CR43" i="16"/>
  <c r="CS43" i="16"/>
  <c r="DU43" i="16"/>
  <c r="R43" i="16"/>
  <c r="S43" i="16" s="1"/>
  <c r="AV43" i="16"/>
  <c r="DR45" i="16"/>
  <c r="CR45" i="16"/>
  <c r="DU45" i="16"/>
  <c r="R45" i="16"/>
  <c r="S45" i="16" s="1"/>
  <c r="CS45" i="16"/>
  <c r="AV45" i="16"/>
  <c r="DV42" i="16"/>
  <c r="CF42" i="16"/>
  <c r="CG42" i="16" s="1"/>
  <c r="W42" i="16"/>
  <c r="Y42" i="16" s="1"/>
  <c r="V42" i="16"/>
  <c r="X42" i="16" s="1"/>
  <c r="DS42" i="16"/>
  <c r="AW42" i="16"/>
  <c r="AP42" i="16"/>
  <c r="AQ42" i="16"/>
  <c r="DU41" i="16"/>
  <c r="CS41" i="16"/>
  <c r="R41" i="16"/>
  <c r="S41" i="16" s="1"/>
  <c r="DR41" i="16"/>
  <c r="CR41" i="16"/>
  <c r="AV41" i="16"/>
  <c r="DV40" i="16"/>
  <c r="CF40" i="16"/>
  <c r="CG40" i="16" s="1"/>
  <c r="CI40" i="16" s="1"/>
  <c r="CJ40" i="16" s="1"/>
  <c r="W40" i="16"/>
  <c r="Y40" i="16" s="1"/>
  <c r="DS40" i="16"/>
  <c r="V40" i="16"/>
  <c r="X40" i="16" s="1"/>
  <c r="AP40" i="16"/>
  <c r="AW40" i="16"/>
  <c r="AQ40" i="16"/>
  <c r="DU39" i="16"/>
  <c r="CS39" i="16"/>
  <c r="R39" i="16"/>
  <c r="S39" i="16" s="1"/>
  <c r="DR39" i="16"/>
  <c r="CR39" i="16"/>
  <c r="AV39" i="16"/>
  <c r="DV38" i="16"/>
  <c r="CF38" i="16"/>
  <c r="CG38" i="16" s="1"/>
  <c r="W38" i="16"/>
  <c r="Y38" i="16" s="1"/>
  <c r="V38" i="16"/>
  <c r="X38" i="16" s="1"/>
  <c r="DS38" i="16"/>
  <c r="AQ38" i="16"/>
  <c r="AW38" i="16"/>
  <c r="AP38" i="16"/>
  <c r="DU37" i="16"/>
  <c r="CS37" i="16"/>
  <c r="R37" i="16"/>
  <c r="S37" i="16" s="1"/>
  <c r="DR37" i="16"/>
  <c r="CR37" i="16"/>
  <c r="AV37" i="16"/>
  <c r="DV36" i="16"/>
  <c r="CF36" i="16"/>
  <c r="CG36" i="16" s="1"/>
  <c r="CI36" i="16" s="1"/>
  <c r="CJ36" i="16" s="1"/>
  <c r="W36" i="16"/>
  <c r="Y36" i="16" s="1"/>
  <c r="DS36" i="16"/>
  <c r="V36" i="16"/>
  <c r="X36" i="16" s="1"/>
  <c r="AP36" i="16"/>
  <c r="AQ36" i="16"/>
  <c r="AW36" i="16"/>
  <c r="DS39" i="16"/>
  <c r="V39" i="16"/>
  <c r="X39" i="16" s="1"/>
  <c r="DV39" i="16"/>
  <c r="CF39" i="16"/>
  <c r="CG39" i="16" s="1"/>
  <c r="W39" i="16"/>
  <c r="Y39" i="16" s="1"/>
  <c r="AW39" i="16"/>
  <c r="AQ39" i="16"/>
  <c r="AP39" i="16"/>
  <c r="DS41" i="16"/>
  <c r="V41" i="16"/>
  <c r="X41" i="16" s="1"/>
  <c r="DV41" i="16"/>
  <c r="W41" i="16"/>
  <c r="Y41" i="16" s="1"/>
  <c r="CF41" i="16"/>
  <c r="CG41" i="16" s="1"/>
  <c r="AP41" i="16"/>
  <c r="AW41" i="16"/>
  <c r="AQ41" i="16"/>
  <c r="DS37" i="16"/>
  <c r="V37" i="16"/>
  <c r="X37" i="16" s="1"/>
  <c r="DV37" i="16"/>
  <c r="W37" i="16"/>
  <c r="Y37" i="16" s="1"/>
  <c r="CF37" i="16"/>
  <c r="CG37" i="16" s="1"/>
  <c r="AW37" i="16"/>
  <c r="AP37" i="16"/>
  <c r="AQ37" i="16"/>
  <c r="DU35" i="16"/>
  <c r="DR35" i="16"/>
  <c r="CS35" i="16"/>
  <c r="R35" i="16"/>
  <c r="S35" i="16" s="1"/>
  <c r="CR35" i="16"/>
  <c r="AV35" i="16"/>
  <c r="EX34" i="16"/>
  <c r="CL34" i="16"/>
  <c r="AE34" i="16"/>
  <c r="AG34" i="16" s="1"/>
  <c r="AU34" i="16"/>
  <c r="AF34" i="16"/>
  <c r="AH34" i="16" s="1"/>
  <c r="EU34" i="16"/>
  <c r="AT34" i="16"/>
  <c r="BN34" i="16"/>
  <c r="EW33" i="16"/>
  <c r="DE33" i="16"/>
  <c r="P33" i="16"/>
  <c r="Q33" i="16" s="1"/>
  <c r="DF33" i="16"/>
  <c r="ET33" i="16"/>
  <c r="BM33" i="16"/>
  <c r="DV32" i="16"/>
  <c r="CF32" i="16"/>
  <c r="CG32" i="16" s="1"/>
  <c r="W32" i="16"/>
  <c r="Y32" i="16" s="1"/>
  <c r="DS32" i="16"/>
  <c r="V32" i="16"/>
  <c r="X32" i="16" s="1"/>
  <c r="AP32" i="16"/>
  <c r="AW32" i="16"/>
  <c r="AQ32" i="16"/>
  <c r="DU31" i="16"/>
  <c r="CS31" i="16"/>
  <c r="R31" i="16"/>
  <c r="S31" i="16" s="1"/>
  <c r="DR31" i="16"/>
  <c r="CR31" i="16"/>
  <c r="AV31" i="16"/>
  <c r="EX30" i="16"/>
  <c r="CL30" i="16"/>
  <c r="AE30" i="16"/>
  <c r="AG30" i="16" s="1"/>
  <c r="AU30" i="16"/>
  <c r="AF30" i="16"/>
  <c r="AH30" i="16" s="1"/>
  <c r="EU30" i="16"/>
  <c r="AT30" i="16"/>
  <c r="BN30" i="16"/>
  <c r="EW29" i="16"/>
  <c r="DE29" i="16"/>
  <c r="P29" i="16"/>
  <c r="Q29" i="16" s="1"/>
  <c r="DF29" i="16"/>
  <c r="ET29" i="16"/>
  <c r="BM29" i="16"/>
  <c r="DV28" i="16"/>
  <c r="CF28" i="16"/>
  <c r="CG28" i="16" s="1"/>
  <c r="W28" i="16"/>
  <c r="Y28" i="16" s="1"/>
  <c r="DS28" i="16"/>
  <c r="V28" i="16"/>
  <c r="X28" i="16" s="1"/>
  <c r="AP28" i="16"/>
  <c r="AW28" i="16"/>
  <c r="AQ28" i="16"/>
  <c r="DU27" i="16"/>
  <c r="CS27" i="16"/>
  <c r="R27" i="16"/>
  <c r="S27" i="16" s="1"/>
  <c r="DR27" i="16"/>
  <c r="CR27" i="16"/>
  <c r="AV27" i="16"/>
  <c r="EX26" i="16"/>
  <c r="CL26" i="16"/>
  <c r="AE26" i="16"/>
  <c r="AG26" i="16" s="1"/>
  <c r="AU26" i="16"/>
  <c r="AF26" i="16"/>
  <c r="AH26" i="16" s="1"/>
  <c r="EU26" i="16"/>
  <c r="AT26" i="16"/>
  <c r="BN26" i="16"/>
  <c r="EW25" i="16"/>
  <c r="DE25" i="16"/>
  <c r="P25" i="16"/>
  <c r="Q25" i="16" s="1"/>
  <c r="DF25" i="16"/>
  <c r="ET25" i="16"/>
  <c r="BM25" i="16"/>
  <c r="DV24" i="16"/>
  <c r="CF24" i="16"/>
  <c r="CG24" i="16" s="1"/>
  <c r="W24" i="16"/>
  <c r="Y24" i="16" s="1"/>
  <c r="DS24" i="16"/>
  <c r="V24" i="16"/>
  <c r="X24" i="16" s="1"/>
  <c r="AP24" i="16"/>
  <c r="AW24" i="16"/>
  <c r="AQ24" i="16"/>
  <c r="DU23" i="16"/>
  <c r="CS23" i="16"/>
  <c r="R23" i="16"/>
  <c r="S23" i="16" s="1"/>
  <c r="DR23" i="16"/>
  <c r="CR23" i="16"/>
  <c r="AV23" i="16"/>
  <c r="EX22" i="16"/>
  <c r="CL22" i="16"/>
  <c r="AE22" i="16"/>
  <c r="AG22" i="16" s="1"/>
  <c r="AU22" i="16"/>
  <c r="AF22" i="16"/>
  <c r="AH22" i="16" s="1"/>
  <c r="EU22" i="16"/>
  <c r="AT22" i="16"/>
  <c r="BN22" i="16"/>
  <c r="DR32" i="16"/>
  <c r="CR32" i="16"/>
  <c r="CS32" i="16"/>
  <c r="DU32" i="16"/>
  <c r="R32" i="16"/>
  <c r="S32" i="16" s="1"/>
  <c r="AV32" i="16"/>
  <c r="DR28" i="16"/>
  <c r="CR28" i="16"/>
  <c r="CS28" i="16"/>
  <c r="DU28" i="16"/>
  <c r="R28" i="16"/>
  <c r="S28" i="16" s="1"/>
  <c r="AV28" i="16"/>
  <c r="DR24" i="16"/>
  <c r="CR24" i="16"/>
  <c r="CS24" i="16"/>
  <c r="DU24" i="16"/>
  <c r="R24" i="16"/>
  <c r="S24" i="16" s="1"/>
  <c r="AV24" i="16"/>
  <c r="EG31" i="16"/>
  <c r="EG23" i="16"/>
  <c r="ET12" i="16"/>
  <c r="DF12" i="16"/>
  <c r="EW12" i="16"/>
  <c r="DE12" i="16"/>
  <c r="BM12" i="16"/>
  <c r="P12" i="16"/>
  <c r="Q12" i="16" s="1"/>
  <c r="EU13" i="16"/>
  <c r="AF13" i="16"/>
  <c r="AH13" i="16" s="1"/>
  <c r="EX13" i="16"/>
  <c r="CL13" i="16"/>
  <c r="BN13" i="16"/>
  <c r="AT13" i="16"/>
  <c r="AE13" i="16"/>
  <c r="AG13" i="16" s="1"/>
  <c r="AU13" i="16"/>
  <c r="DR16" i="16"/>
  <c r="CR16" i="16"/>
  <c r="DU16" i="16"/>
  <c r="CS16" i="16"/>
  <c r="R16" i="16"/>
  <c r="S16" i="16" s="1"/>
  <c r="AV16" i="16"/>
  <c r="DS17" i="16"/>
  <c r="V17" i="16"/>
  <c r="X17" i="16" s="1"/>
  <c r="DV17" i="16"/>
  <c r="CF17" i="16"/>
  <c r="CG17" i="16" s="1"/>
  <c r="W17" i="16"/>
  <c r="Y17" i="16" s="1"/>
  <c r="AP17" i="16"/>
  <c r="AQ17" i="16"/>
  <c r="AW17" i="16"/>
  <c r="ET20" i="16"/>
  <c r="DF20" i="16"/>
  <c r="EW20" i="16"/>
  <c r="DE20" i="16"/>
  <c r="BM20" i="16"/>
  <c r="P20" i="16"/>
  <c r="Q20" i="16" s="1"/>
  <c r="EU21" i="16"/>
  <c r="EX21" i="16"/>
  <c r="CL21" i="16"/>
  <c r="AF21" i="16"/>
  <c r="AH21" i="16" s="1"/>
  <c r="BN21" i="16"/>
  <c r="AT21" i="16"/>
  <c r="AE21" i="16"/>
  <c r="AG21" i="16" s="1"/>
  <c r="AU21" i="16"/>
  <c r="DS25" i="16"/>
  <c r="V25" i="16"/>
  <c r="X25" i="16" s="1"/>
  <c r="CF25" i="16"/>
  <c r="CG25" i="16" s="1"/>
  <c r="CI25" i="16" s="1"/>
  <c r="CJ25" i="16" s="1"/>
  <c r="DV25" i="16"/>
  <c r="W25" i="16"/>
  <c r="Y25" i="16" s="1"/>
  <c r="AW25" i="16"/>
  <c r="AP25" i="16"/>
  <c r="AQ25" i="16"/>
  <c r="EU29" i="16"/>
  <c r="AF29" i="16"/>
  <c r="AH29" i="16" s="1"/>
  <c r="AT29" i="16"/>
  <c r="EX29" i="16"/>
  <c r="CL29" i="16"/>
  <c r="AE29" i="16"/>
  <c r="AG29" i="16" s="1"/>
  <c r="BN29" i="16"/>
  <c r="AU29" i="16"/>
  <c r="DS33" i="16"/>
  <c r="V33" i="16"/>
  <c r="X33" i="16" s="1"/>
  <c r="CF33" i="16"/>
  <c r="CG33" i="16" s="1"/>
  <c r="CI33" i="16" s="1"/>
  <c r="CJ33" i="16" s="1"/>
  <c r="DV33" i="16"/>
  <c r="W33" i="16"/>
  <c r="Y33" i="16" s="1"/>
  <c r="AW33" i="16"/>
  <c r="AP33" i="16"/>
  <c r="AQ33" i="16"/>
  <c r="EF37" i="16"/>
  <c r="FI48" i="16"/>
  <c r="EW13" i="16"/>
  <c r="DE13" i="16"/>
  <c r="P13" i="16"/>
  <c r="Q13" i="16" s="1"/>
  <c r="ET13" i="16"/>
  <c r="DF13" i="16"/>
  <c r="BM13" i="16"/>
  <c r="EW15" i="16"/>
  <c r="DE15" i="16"/>
  <c r="P15" i="16"/>
  <c r="Q15" i="16" s="1"/>
  <c r="ET15" i="16"/>
  <c r="DF15" i="16"/>
  <c r="BM15" i="16"/>
  <c r="EW17" i="16"/>
  <c r="DE17" i="16"/>
  <c r="P17" i="16"/>
  <c r="Q17" i="16" s="1"/>
  <c r="ET17" i="16"/>
  <c r="DF17" i="16"/>
  <c r="BM17" i="16"/>
  <c r="EW19" i="16"/>
  <c r="DE19" i="16"/>
  <c r="P19" i="16"/>
  <c r="Q19" i="16" s="1"/>
  <c r="ET19" i="16"/>
  <c r="DF19" i="16"/>
  <c r="BM19" i="16"/>
  <c r="EW21" i="16"/>
  <c r="DE21" i="16"/>
  <c r="DF21" i="16"/>
  <c r="P21" i="16"/>
  <c r="Q21" i="16" s="1"/>
  <c r="ET21" i="16"/>
  <c r="BM21" i="16"/>
  <c r="DR26" i="16"/>
  <c r="CR26" i="16"/>
  <c r="DU26" i="16"/>
  <c r="R26" i="16"/>
  <c r="S26" i="16" s="1"/>
  <c r="CS26" i="16"/>
  <c r="AV26" i="16"/>
  <c r="ET34" i="16"/>
  <c r="DF34" i="16"/>
  <c r="EW34" i="16"/>
  <c r="DE34" i="16"/>
  <c r="P34" i="16"/>
  <c r="Q34" i="16" s="1"/>
  <c r="BM34" i="16"/>
  <c r="ET38" i="16"/>
  <c r="DF38" i="16"/>
  <c r="EW38" i="16"/>
  <c r="DE38" i="16"/>
  <c r="P38" i="16"/>
  <c r="Q38" i="16" s="1"/>
  <c r="BM38" i="16"/>
  <c r="FH29" i="16"/>
  <c r="FI21" i="16"/>
  <c r="FH33" i="16"/>
  <c r="FI25" i="16"/>
  <c r="EW48" i="16"/>
  <c r="DE48" i="16"/>
  <c r="P48" i="16"/>
  <c r="Q48" i="16" s="1"/>
  <c r="DF48" i="16"/>
  <c r="ET48" i="16"/>
  <c r="BM48" i="16"/>
  <c r="DR46" i="16"/>
  <c r="CR46" i="16"/>
  <c r="CS46" i="16"/>
  <c r="DU46" i="16"/>
  <c r="R46" i="16"/>
  <c r="S46" i="16" s="1"/>
  <c r="AV46" i="16"/>
  <c r="EX45" i="16"/>
  <c r="CL45" i="16"/>
  <c r="AE45" i="16"/>
  <c r="AG45" i="16" s="1"/>
  <c r="AU45" i="16"/>
  <c r="AF45" i="16"/>
  <c r="AH45" i="16" s="1"/>
  <c r="EU45" i="16"/>
  <c r="BN45" i="16"/>
  <c r="AT45" i="16"/>
  <c r="EW44" i="16"/>
  <c r="DE44" i="16"/>
  <c r="P44" i="16"/>
  <c r="Q44" i="16" s="1"/>
  <c r="DF44" i="16"/>
  <c r="ET44" i="16"/>
  <c r="BM44" i="16"/>
  <c r="DV43" i="16"/>
  <c r="CF43" i="16"/>
  <c r="CG43" i="16" s="1"/>
  <c r="CI43" i="16" s="1"/>
  <c r="CJ43" i="16" s="1"/>
  <c r="W43" i="16"/>
  <c r="Y43" i="16" s="1"/>
  <c r="DS43" i="16"/>
  <c r="V43" i="16"/>
  <c r="X43" i="16" s="1"/>
  <c r="AP43" i="16"/>
  <c r="AW43" i="16"/>
  <c r="AQ43" i="16"/>
  <c r="DV46" i="16"/>
  <c r="CF46" i="16"/>
  <c r="CG46" i="16" s="1"/>
  <c r="CI46" i="16" s="1"/>
  <c r="CJ46" i="16" s="1"/>
  <c r="DS46" i="16"/>
  <c r="V46" i="16"/>
  <c r="X46" i="16" s="1"/>
  <c r="W46" i="16"/>
  <c r="Y46" i="16" s="1"/>
  <c r="AQ46" i="16"/>
  <c r="AP46" i="16"/>
  <c r="AW46" i="16"/>
  <c r="DR40" i="16"/>
  <c r="CR40" i="16"/>
  <c r="CS40" i="16"/>
  <c r="R40" i="16"/>
  <c r="S40" i="16" s="1"/>
  <c r="DU40" i="16"/>
  <c r="AV40" i="16"/>
  <c r="DR36" i="16"/>
  <c r="CR36" i="16"/>
  <c r="CS36" i="16"/>
  <c r="R36" i="16"/>
  <c r="S36" i="16" s="1"/>
  <c r="DU36" i="16"/>
  <c r="AV36" i="16"/>
  <c r="DS44" i="16"/>
  <c r="V44" i="16"/>
  <c r="X44" i="16" s="1"/>
  <c r="CF44" i="16"/>
  <c r="CG44" i="16" s="1"/>
  <c r="CI44" i="16" s="1"/>
  <c r="CJ44" i="16" s="1"/>
  <c r="DV44" i="16"/>
  <c r="W44" i="16"/>
  <c r="Y44" i="16" s="1"/>
  <c r="AW44" i="16"/>
  <c r="AQ44" i="16"/>
  <c r="AP44" i="16"/>
  <c r="DS35" i="16"/>
  <c r="DV35" i="16"/>
  <c r="V35" i="16"/>
  <c r="X35" i="16" s="1"/>
  <c r="CF35" i="16"/>
  <c r="CG35" i="16" s="1"/>
  <c r="W35" i="16"/>
  <c r="Y35" i="16" s="1"/>
  <c r="AQ35" i="16"/>
  <c r="AW35" i="16"/>
  <c r="AP35" i="16"/>
  <c r="DS31" i="16"/>
  <c r="V31" i="16"/>
  <c r="X31" i="16" s="1"/>
  <c r="DV31" i="16"/>
  <c r="CF31" i="16"/>
  <c r="CG31" i="16" s="1"/>
  <c r="CI31" i="16" s="1"/>
  <c r="CJ31" i="16" s="1"/>
  <c r="W31" i="16"/>
  <c r="Y31" i="16" s="1"/>
  <c r="AQ31" i="16"/>
  <c r="AW31" i="16"/>
  <c r="AP31" i="16"/>
  <c r="DS27" i="16"/>
  <c r="V27" i="16"/>
  <c r="X27" i="16" s="1"/>
  <c r="DV27" i="16"/>
  <c r="CF27" i="16"/>
  <c r="CG27" i="16" s="1"/>
  <c r="CI27" i="16" s="1"/>
  <c r="CJ27" i="16" s="1"/>
  <c r="W27" i="16"/>
  <c r="Y27" i="16" s="1"/>
  <c r="AQ27" i="16"/>
  <c r="AW27" i="16"/>
  <c r="AP27" i="16"/>
  <c r="DS23" i="16"/>
  <c r="V23" i="16"/>
  <c r="X23" i="16" s="1"/>
  <c r="DV23" i="16"/>
  <c r="CF23" i="16"/>
  <c r="CG23" i="16" s="1"/>
  <c r="CI23" i="16" s="1"/>
  <c r="CJ23" i="16" s="1"/>
  <c r="W23" i="16"/>
  <c r="Y23" i="16" s="1"/>
  <c r="AQ23" i="16"/>
  <c r="AW23" i="16"/>
  <c r="AP23" i="16"/>
  <c r="EF46" i="16"/>
  <c r="EG46" i="16"/>
  <c r="EG47" i="16"/>
  <c r="EF47" i="16"/>
  <c r="EF38" i="16"/>
  <c r="EG38" i="16"/>
  <c r="EF32" i="16"/>
  <c r="EG32" i="16"/>
  <c r="EF24" i="16"/>
  <c r="EG24" i="16"/>
  <c r="EG13" i="16"/>
  <c r="EF13" i="16"/>
  <c r="ET14" i="16"/>
  <c r="DF14" i="16"/>
  <c r="EW14" i="16"/>
  <c r="DE14" i="16"/>
  <c r="BM14" i="16"/>
  <c r="P14" i="16"/>
  <c r="Q14" i="16" s="1"/>
  <c r="DS15" i="16"/>
  <c r="V15" i="16"/>
  <c r="X15" i="16" s="1"/>
  <c r="DV15" i="16"/>
  <c r="CF15" i="16"/>
  <c r="CG15" i="16" s="1"/>
  <c r="CI15" i="16" s="1"/>
  <c r="CJ15" i="16" s="1"/>
  <c r="W15" i="16"/>
  <c r="Y15" i="16" s="1"/>
  <c r="AP15" i="16"/>
  <c r="AQ15" i="16"/>
  <c r="AW15" i="16"/>
  <c r="DR18" i="16"/>
  <c r="CR18" i="16"/>
  <c r="DU18" i="16"/>
  <c r="CS18" i="16"/>
  <c r="R18" i="16"/>
  <c r="S18" i="16" s="1"/>
  <c r="AV18" i="16"/>
  <c r="EU19" i="16"/>
  <c r="AF19" i="16"/>
  <c r="AH19" i="16" s="1"/>
  <c r="EX19" i="16"/>
  <c r="CL19" i="16"/>
  <c r="BN19" i="16"/>
  <c r="AT19" i="16"/>
  <c r="AE19" i="16"/>
  <c r="AG19" i="16" s="1"/>
  <c r="AU19" i="16"/>
  <c r="EG41" i="16"/>
  <c r="FI46" i="16"/>
  <c r="FH45" i="16"/>
  <c r="FH43" i="16"/>
  <c r="FI43" i="16"/>
  <c r="FI47" i="16"/>
  <c r="FH40" i="16"/>
  <c r="FI40" i="16"/>
  <c r="FH36" i="16"/>
  <c r="FI36" i="16"/>
  <c r="FI41" i="16"/>
  <c r="FH41" i="16"/>
  <c r="FI31" i="16"/>
  <c r="FH31" i="16"/>
  <c r="FI23" i="16"/>
  <c r="FH23" i="16"/>
  <c r="EX12" i="16"/>
  <c r="CL12" i="16"/>
  <c r="AE12" i="16"/>
  <c r="AG12" i="16" s="1"/>
  <c r="EU12" i="16"/>
  <c r="AU12" i="16"/>
  <c r="AF12" i="16"/>
  <c r="AH12" i="16" s="1"/>
  <c r="AT12" i="16"/>
  <c r="BN12" i="16"/>
  <c r="EF12" i="16"/>
  <c r="EG12" i="16"/>
  <c r="DV14" i="16"/>
  <c r="CF14" i="16"/>
  <c r="CG14" i="16" s="1"/>
  <c r="CI14" i="16" s="1"/>
  <c r="CJ14" i="16" s="1"/>
  <c r="W14" i="16"/>
  <c r="Y14" i="16" s="1"/>
  <c r="DS14" i="16"/>
  <c r="V14" i="16"/>
  <c r="X14" i="16" s="1"/>
  <c r="AQ14" i="16"/>
  <c r="AP14" i="16"/>
  <c r="AW14" i="16"/>
  <c r="EX16" i="16"/>
  <c r="CL16" i="16"/>
  <c r="AE16" i="16"/>
  <c r="AG16" i="16" s="1"/>
  <c r="EU16" i="16"/>
  <c r="AU16" i="16"/>
  <c r="AF16" i="16"/>
  <c r="AH16" i="16" s="1"/>
  <c r="AT16" i="16"/>
  <c r="BN16" i="16"/>
  <c r="EF16" i="16"/>
  <c r="EG16" i="16"/>
  <c r="DV18" i="16"/>
  <c r="CF18" i="16"/>
  <c r="CG18" i="16" s="1"/>
  <c r="CI18" i="16" s="1"/>
  <c r="CJ18" i="16" s="1"/>
  <c r="W18" i="16"/>
  <c r="Y18" i="16" s="1"/>
  <c r="DS18" i="16"/>
  <c r="V18" i="16"/>
  <c r="X18" i="16" s="1"/>
  <c r="AQ18" i="16"/>
  <c r="AP18" i="16"/>
  <c r="AW18" i="16"/>
  <c r="EX20" i="16"/>
  <c r="CL20" i="16"/>
  <c r="AE20" i="16"/>
  <c r="AG20" i="16" s="1"/>
  <c r="EU20" i="16"/>
  <c r="AU20" i="16"/>
  <c r="AF20" i="16"/>
  <c r="AH20" i="16" s="1"/>
  <c r="AT20" i="16"/>
  <c r="BN20" i="16"/>
  <c r="EF20" i="16"/>
  <c r="EG20" i="16"/>
  <c r="DR22" i="16"/>
  <c r="CR22" i="16"/>
  <c r="DU22" i="16"/>
  <c r="R22" i="16"/>
  <c r="S22" i="16" s="1"/>
  <c r="CS22" i="16"/>
  <c r="AV22" i="16"/>
  <c r="EG25" i="16"/>
  <c r="EF25" i="16"/>
  <c r="DR30" i="16"/>
  <c r="CR30" i="16"/>
  <c r="DU30" i="16"/>
  <c r="R30" i="16"/>
  <c r="S30" i="16" s="1"/>
  <c r="CS30" i="16"/>
  <c r="AV30" i="16"/>
  <c r="EG33" i="16"/>
  <c r="EF33" i="16"/>
  <c r="DR42" i="16"/>
  <c r="CR42" i="16"/>
  <c r="DU42" i="16"/>
  <c r="R42" i="16"/>
  <c r="S42" i="16" s="1"/>
  <c r="CS42" i="16"/>
  <c r="AV42" i="16"/>
  <c r="EU47" i="16"/>
  <c r="AF47" i="16"/>
  <c r="AH47" i="16" s="1"/>
  <c r="AT47" i="16"/>
  <c r="EX47" i="16"/>
  <c r="CL47" i="16"/>
  <c r="AE47" i="16"/>
  <c r="AG47" i="16" s="1"/>
  <c r="BN47" i="16"/>
  <c r="AU47" i="16"/>
  <c r="DU47" i="16"/>
  <c r="CS47" i="16"/>
  <c r="R47" i="16"/>
  <c r="S47" i="16" s="1"/>
  <c r="DR47" i="16"/>
  <c r="CR47" i="16"/>
  <c r="AV47" i="16"/>
  <c r="EU48" i="16"/>
  <c r="AF48" i="16"/>
  <c r="AH48" i="16" s="1"/>
  <c r="AT48" i="16"/>
  <c r="EX48" i="16"/>
  <c r="CL48" i="16"/>
  <c r="AE48" i="16"/>
  <c r="AG48" i="16" s="1"/>
  <c r="BN48" i="16"/>
  <c r="AU48" i="16"/>
  <c r="ET43" i="16"/>
  <c r="DF43" i="16"/>
  <c r="P43" i="16"/>
  <c r="Q43" i="16" s="1"/>
  <c r="EW43" i="16"/>
  <c r="DE43" i="16"/>
  <c r="BM43" i="16"/>
  <c r="ET45" i="16"/>
  <c r="DF45" i="16"/>
  <c r="EW45" i="16"/>
  <c r="DE45" i="16"/>
  <c r="P45" i="16"/>
  <c r="Q45" i="16" s="1"/>
  <c r="BM45" i="16"/>
  <c r="EU42" i="16"/>
  <c r="CL42" i="16"/>
  <c r="AE42" i="16"/>
  <c r="AG42" i="16" s="1"/>
  <c r="AU42" i="16"/>
  <c r="AF42" i="16"/>
  <c r="AH42" i="16" s="1"/>
  <c r="EX42" i="16"/>
  <c r="BN42" i="16"/>
  <c r="AT42" i="16"/>
  <c r="EW41" i="16"/>
  <c r="DE41" i="16"/>
  <c r="P41" i="16"/>
  <c r="Q41" i="16" s="1"/>
  <c r="DF41" i="16"/>
  <c r="ET41" i="16"/>
  <c r="BM41" i="16"/>
  <c r="EX40" i="16"/>
  <c r="CL40" i="16"/>
  <c r="AE40" i="16"/>
  <c r="AG40" i="16" s="1"/>
  <c r="EU40" i="16"/>
  <c r="AU40" i="16"/>
  <c r="AF40" i="16"/>
  <c r="AH40" i="16" s="1"/>
  <c r="AT40" i="16"/>
  <c r="BN40" i="16"/>
  <c r="EW39" i="16"/>
  <c r="DE39" i="16"/>
  <c r="P39" i="16"/>
  <c r="Q39" i="16" s="1"/>
  <c r="ET39" i="16"/>
  <c r="DF39" i="16"/>
  <c r="BM39" i="16"/>
  <c r="EX38" i="16"/>
  <c r="CL38" i="16"/>
  <c r="AE38" i="16"/>
  <c r="AG38" i="16" s="1"/>
  <c r="AU38" i="16"/>
  <c r="AF38" i="16"/>
  <c r="AH38" i="16" s="1"/>
  <c r="EU38" i="16"/>
  <c r="BN38" i="16"/>
  <c r="AT38" i="16"/>
  <c r="EW37" i="16"/>
  <c r="DE37" i="16"/>
  <c r="P37" i="16"/>
  <c r="Q37" i="16" s="1"/>
  <c r="DF37" i="16"/>
  <c r="ET37" i="16"/>
  <c r="BM37" i="16"/>
  <c r="EX36" i="16"/>
  <c r="CL36" i="16"/>
  <c r="AE36" i="16"/>
  <c r="AG36" i="16" s="1"/>
  <c r="EU36" i="16"/>
  <c r="AU36" i="16"/>
  <c r="AF36" i="16"/>
  <c r="AH36" i="16" s="1"/>
  <c r="AT36" i="16"/>
  <c r="BN36" i="16"/>
  <c r="EU39" i="16"/>
  <c r="AF39" i="16"/>
  <c r="AH39" i="16" s="1"/>
  <c r="EX39" i="16"/>
  <c r="CL39" i="16"/>
  <c r="AE39" i="16"/>
  <c r="AG39" i="16" s="1"/>
  <c r="AT39" i="16"/>
  <c r="BN39" i="16"/>
  <c r="AU39" i="16"/>
  <c r="EU41" i="16"/>
  <c r="AF41" i="16"/>
  <c r="AH41" i="16" s="1"/>
  <c r="AT41" i="16"/>
  <c r="CL41" i="16"/>
  <c r="AE41" i="16"/>
  <c r="AG41" i="16" s="1"/>
  <c r="EX41" i="16"/>
  <c r="BN41" i="16"/>
  <c r="AU41" i="16"/>
  <c r="EU37" i="16"/>
  <c r="AF37" i="16"/>
  <c r="AH37" i="16" s="1"/>
  <c r="AT37" i="16"/>
  <c r="CL37" i="16"/>
  <c r="AE37" i="16"/>
  <c r="AG37" i="16" s="1"/>
  <c r="EX37" i="16"/>
  <c r="BN37" i="16"/>
  <c r="AU37" i="16"/>
  <c r="EW35" i="16"/>
  <c r="ET35" i="16"/>
  <c r="DE35" i="16"/>
  <c r="P35" i="16"/>
  <c r="Q35" i="16" s="1"/>
  <c r="DF35" i="16"/>
  <c r="BM35" i="16"/>
  <c r="DV34" i="16"/>
  <c r="CF34" i="16"/>
  <c r="CG34" i="16" s="1"/>
  <c r="CI34" i="16" s="1"/>
  <c r="CJ34" i="16" s="1"/>
  <c r="W34" i="16"/>
  <c r="Y34" i="16" s="1"/>
  <c r="DS34" i="16"/>
  <c r="V34" i="16"/>
  <c r="X34" i="16" s="1"/>
  <c r="AQ34" i="16"/>
  <c r="AP34" i="16"/>
  <c r="AW34" i="16"/>
  <c r="DU33" i="16"/>
  <c r="CS33" i="16"/>
  <c r="R33" i="16"/>
  <c r="S33" i="16" s="1"/>
  <c r="DR33" i="16"/>
  <c r="CR33" i="16"/>
  <c r="AV33" i="16"/>
  <c r="EX32" i="16"/>
  <c r="CL32" i="16"/>
  <c r="AE32" i="16"/>
  <c r="AG32" i="16" s="1"/>
  <c r="EU32" i="16"/>
  <c r="AU32" i="16"/>
  <c r="AF32" i="16"/>
  <c r="AH32" i="16" s="1"/>
  <c r="AT32" i="16"/>
  <c r="BN32" i="16"/>
  <c r="EW31" i="16"/>
  <c r="DE31" i="16"/>
  <c r="P31" i="16"/>
  <c r="Q31" i="16" s="1"/>
  <c r="ET31" i="16"/>
  <c r="DF31" i="16"/>
  <c r="BM31" i="16"/>
  <c r="DV30" i="16"/>
  <c r="CF30" i="16"/>
  <c r="CG30" i="16" s="1"/>
  <c r="CI30" i="16" s="1"/>
  <c r="CJ30" i="16" s="1"/>
  <c r="W30" i="16"/>
  <c r="Y30" i="16" s="1"/>
  <c r="DS30" i="16"/>
  <c r="V30" i="16"/>
  <c r="X30" i="16" s="1"/>
  <c r="AQ30" i="16"/>
  <c r="AP30" i="16"/>
  <c r="AW30" i="16"/>
  <c r="DU29" i="16"/>
  <c r="CS29" i="16"/>
  <c r="R29" i="16"/>
  <c r="S29" i="16" s="1"/>
  <c r="DR29" i="16"/>
  <c r="CR29" i="16"/>
  <c r="AV29" i="16"/>
  <c r="EX28" i="16"/>
  <c r="CL28" i="16"/>
  <c r="AE28" i="16"/>
  <c r="AG28" i="16" s="1"/>
  <c r="EU28" i="16"/>
  <c r="AU28" i="16"/>
  <c r="AF28" i="16"/>
  <c r="AH28" i="16" s="1"/>
  <c r="AT28" i="16"/>
  <c r="BN28" i="16"/>
  <c r="EW27" i="16"/>
  <c r="DE27" i="16"/>
  <c r="P27" i="16"/>
  <c r="Q27" i="16" s="1"/>
  <c r="ET27" i="16"/>
  <c r="DF27" i="16"/>
  <c r="BM27" i="16"/>
  <c r="DV26" i="16"/>
  <c r="CF26" i="16"/>
  <c r="CG26" i="16" s="1"/>
  <c r="W26" i="16"/>
  <c r="Y26" i="16" s="1"/>
  <c r="DS26" i="16"/>
  <c r="V26" i="16"/>
  <c r="X26" i="16" s="1"/>
  <c r="AQ26" i="16"/>
  <c r="AP26" i="16"/>
  <c r="AW26" i="16"/>
  <c r="DU25" i="16"/>
  <c r="CS25" i="16"/>
  <c r="R25" i="16"/>
  <c r="S25" i="16" s="1"/>
  <c r="DR25" i="16"/>
  <c r="CR25" i="16"/>
  <c r="AV25" i="16"/>
  <c r="EX24" i="16"/>
  <c r="CL24" i="16"/>
  <c r="AE24" i="16"/>
  <c r="AG24" i="16" s="1"/>
  <c r="EU24" i="16"/>
  <c r="AU24" i="16"/>
  <c r="AF24" i="16"/>
  <c r="AH24" i="16" s="1"/>
  <c r="AT24" i="16"/>
  <c r="BN24" i="16"/>
  <c r="EW23" i="16"/>
  <c r="DE23" i="16"/>
  <c r="P23" i="16"/>
  <c r="Q23" i="16" s="1"/>
  <c r="ET23" i="16"/>
  <c r="DF23" i="16"/>
  <c r="BM23" i="16"/>
  <c r="DV22" i="16"/>
  <c r="CF22" i="16"/>
  <c r="CG22" i="16" s="1"/>
  <c r="CI22" i="16" s="1"/>
  <c r="CJ22" i="16" s="1"/>
  <c r="W22" i="16"/>
  <c r="Y22" i="16" s="1"/>
  <c r="DS22" i="16"/>
  <c r="V22" i="16"/>
  <c r="X22" i="16" s="1"/>
  <c r="AQ22" i="16"/>
  <c r="AP22" i="16"/>
  <c r="AW22" i="16"/>
  <c r="ET32" i="16"/>
  <c r="DF32" i="16"/>
  <c r="P32" i="16"/>
  <c r="Q32" i="16" s="1"/>
  <c r="EW32" i="16"/>
  <c r="DE32" i="16"/>
  <c r="BM32" i="16"/>
  <c r="ET28" i="16"/>
  <c r="DF28" i="16"/>
  <c r="P28" i="16"/>
  <c r="Q28" i="16" s="1"/>
  <c r="EW28" i="16"/>
  <c r="DE28" i="16"/>
  <c r="BM28" i="16"/>
  <c r="ET24" i="16"/>
  <c r="DF24" i="16"/>
  <c r="P24" i="16"/>
  <c r="Q24" i="16" s="1"/>
  <c r="EW24" i="16"/>
  <c r="DE24" i="16"/>
  <c r="BM24" i="16"/>
  <c r="EF31" i="16"/>
  <c r="EG27" i="16"/>
  <c r="EF23" i="16"/>
  <c r="DR12" i="16"/>
  <c r="CR12" i="16"/>
  <c r="DU12" i="16"/>
  <c r="CS12" i="16"/>
  <c r="R12" i="16"/>
  <c r="S12" i="16" s="1"/>
  <c r="AV12" i="16"/>
  <c r="DS13" i="16"/>
  <c r="V13" i="16"/>
  <c r="X13" i="16" s="1"/>
  <c r="DV13" i="16"/>
  <c r="CF13" i="16"/>
  <c r="CG13" i="16" s="1"/>
  <c r="CI13" i="16" s="1"/>
  <c r="CJ13" i="16" s="1"/>
  <c r="W13" i="16"/>
  <c r="Y13" i="16" s="1"/>
  <c r="AP13" i="16"/>
  <c r="AQ13" i="16"/>
  <c r="AW13" i="16"/>
  <c r="ET16" i="16"/>
  <c r="DF16" i="16"/>
  <c r="EW16" i="16"/>
  <c r="DE16" i="16"/>
  <c r="BM16" i="16"/>
  <c r="P16" i="16"/>
  <c r="Q16" i="16" s="1"/>
  <c r="EU17" i="16"/>
  <c r="AF17" i="16"/>
  <c r="AH17" i="16" s="1"/>
  <c r="EX17" i="16"/>
  <c r="CL17" i="16"/>
  <c r="BN17" i="16"/>
  <c r="AT17" i="16"/>
  <c r="AE17" i="16"/>
  <c r="AG17" i="16" s="1"/>
  <c r="AU17" i="16"/>
  <c r="DR20" i="16"/>
  <c r="CR20" i="16"/>
  <c r="DU20" i="16"/>
  <c r="CS20" i="16"/>
  <c r="R20" i="16"/>
  <c r="S20" i="16" s="1"/>
  <c r="AV20" i="16"/>
  <c r="DS21" i="16"/>
  <c r="CF21" i="16"/>
  <c r="CG21" i="16" s="1"/>
  <c r="V21" i="16"/>
  <c r="X21" i="16" s="1"/>
  <c r="DV21" i="16"/>
  <c r="W21" i="16"/>
  <c r="Y21" i="16" s="1"/>
  <c r="AW21" i="16"/>
  <c r="AQ21" i="16"/>
  <c r="AP21" i="16"/>
  <c r="EU25" i="16"/>
  <c r="AF25" i="16"/>
  <c r="AH25" i="16" s="1"/>
  <c r="AT25" i="16"/>
  <c r="EX25" i="16"/>
  <c r="CL25" i="16"/>
  <c r="AE25" i="16"/>
  <c r="AG25" i="16" s="1"/>
  <c r="BN25" i="16"/>
  <c r="AU25" i="16"/>
  <c r="DS29" i="16"/>
  <c r="V29" i="16"/>
  <c r="X29" i="16" s="1"/>
  <c r="CF29" i="16"/>
  <c r="CG29" i="16" s="1"/>
  <c r="DV29" i="16"/>
  <c r="W29" i="16"/>
  <c r="Y29" i="16" s="1"/>
  <c r="AW29" i="16"/>
  <c r="AP29" i="16"/>
  <c r="AQ29" i="16"/>
  <c r="EU33" i="16"/>
  <c r="AF33" i="16"/>
  <c r="AH33" i="16" s="1"/>
  <c r="AT33" i="16"/>
  <c r="EX33" i="16"/>
  <c r="CL33" i="16"/>
  <c r="AE33" i="16"/>
  <c r="AG33" i="16" s="1"/>
  <c r="BN33" i="16"/>
  <c r="AU33" i="16"/>
  <c r="EG37" i="16"/>
  <c r="FH48" i="16"/>
  <c r="FH42" i="16"/>
  <c r="FI42" i="16"/>
  <c r="FH35" i="16"/>
  <c r="FI35" i="16"/>
  <c r="DU13" i="16"/>
  <c r="CS13" i="16"/>
  <c r="R13" i="16"/>
  <c r="S13" i="16" s="1"/>
  <c r="DR13" i="16"/>
  <c r="CR13" i="16"/>
  <c r="AV13" i="16"/>
  <c r="DU15" i="16"/>
  <c r="CS15" i="16"/>
  <c r="R15" i="16"/>
  <c r="S15" i="16" s="1"/>
  <c r="DR15" i="16"/>
  <c r="CR15" i="16"/>
  <c r="AV15" i="16"/>
  <c r="DU17" i="16"/>
  <c r="CS17" i="16"/>
  <c r="R17" i="16"/>
  <c r="S17" i="16" s="1"/>
  <c r="DR17" i="16"/>
  <c r="CR17" i="16"/>
  <c r="AV17" i="16"/>
  <c r="DU19" i="16"/>
  <c r="CS19" i="16"/>
  <c r="R19" i="16"/>
  <c r="S19" i="16" s="1"/>
  <c r="DR19" i="16"/>
  <c r="CR19" i="16"/>
  <c r="AV19" i="16"/>
  <c r="DU21" i="16"/>
  <c r="CS21" i="16"/>
  <c r="DR21" i="16"/>
  <c r="CR21" i="16"/>
  <c r="R21" i="16"/>
  <c r="S21" i="16" s="1"/>
  <c r="AV21" i="16"/>
  <c r="ET26" i="16"/>
  <c r="DF26" i="16"/>
  <c r="EW26" i="16"/>
  <c r="DE26" i="16"/>
  <c r="P26" i="16"/>
  <c r="Q26" i="16" s="1"/>
  <c r="BM26" i="16"/>
  <c r="DR34" i="16"/>
  <c r="CR34" i="16"/>
  <c r="DU34" i="16"/>
  <c r="R34" i="16"/>
  <c r="S34" i="16" s="1"/>
  <c r="CS34" i="16"/>
  <c r="AV34" i="16"/>
  <c r="DR38" i="16"/>
  <c r="CR38" i="16"/>
  <c r="DU38" i="16"/>
  <c r="R38" i="16"/>
  <c r="S38" i="16" s="1"/>
  <c r="CS38" i="16"/>
  <c r="AV38" i="16"/>
  <c r="FI29" i="16"/>
  <c r="FH21" i="16"/>
  <c r="FI33" i="16"/>
  <c r="FH25" i="16"/>
  <c r="FI42" i="15"/>
  <c r="EW48" i="15"/>
  <c r="DE48" i="15"/>
  <c r="P48" i="15"/>
  <c r="Q48" i="15" s="1"/>
  <c r="DF48" i="15"/>
  <c r="ET48" i="15"/>
  <c r="BM48" i="15"/>
  <c r="DR46" i="15"/>
  <c r="CR46" i="15"/>
  <c r="CS46" i="15"/>
  <c r="DU46" i="15"/>
  <c r="R46" i="15"/>
  <c r="S46" i="15" s="1"/>
  <c r="AV46" i="15"/>
  <c r="EX45" i="15"/>
  <c r="CL45" i="15"/>
  <c r="AE45" i="15"/>
  <c r="AG45" i="15" s="1"/>
  <c r="AU45" i="15"/>
  <c r="AF45" i="15"/>
  <c r="AH45" i="15" s="1"/>
  <c r="EU45" i="15"/>
  <c r="BN45" i="15"/>
  <c r="AT45" i="15"/>
  <c r="EW44" i="15"/>
  <c r="DE44" i="15"/>
  <c r="P44" i="15"/>
  <c r="Q44" i="15" s="1"/>
  <c r="DF44" i="15"/>
  <c r="ET44" i="15"/>
  <c r="BM44" i="15"/>
  <c r="DV43" i="15"/>
  <c r="CF43" i="15"/>
  <c r="CG43" i="15" s="1"/>
  <c r="W43" i="15"/>
  <c r="Y43" i="15" s="1"/>
  <c r="DS43" i="15"/>
  <c r="V43" i="15"/>
  <c r="X43" i="15" s="1"/>
  <c r="AP43" i="15"/>
  <c r="AW43" i="15"/>
  <c r="AQ43" i="15"/>
  <c r="DV46" i="15"/>
  <c r="CF46" i="15"/>
  <c r="CG46" i="15" s="1"/>
  <c r="DS46" i="15"/>
  <c r="V46" i="15"/>
  <c r="X46" i="15" s="1"/>
  <c r="W46" i="15"/>
  <c r="Y46" i="15" s="1"/>
  <c r="AQ46" i="15"/>
  <c r="AP46" i="15"/>
  <c r="AW46" i="15"/>
  <c r="DR40" i="15"/>
  <c r="CR40" i="15"/>
  <c r="CS40" i="15"/>
  <c r="R40" i="15"/>
  <c r="S40" i="15" s="1"/>
  <c r="DU40" i="15"/>
  <c r="AV40" i="15"/>
  <c r="DR36" i="15"/>
  <c r="CR36" i="15"/>
  <c r="CS36" i="15"/>
  <c r="R36" i="15"/>
  <c r="S36" i="15" s="1"/>
  <c r="DU36" i="15"/>
  <c r="AV36" i="15"/>
  <c r="DS44" i="15"/>
  <c r="V44" i="15"/>
  <c r="X44" i="15" s="1"/>
  <c r="CF44" i="15"/>
  <c r="CG44" i="15" s="1"/>
  <c r="CI44" i="15" s="1"/>
  <c r="CJ44" i="15" s="1"/>
  <c r="DV44" i="15"/>
  <c r="W44" i="15"/>
  <c r="Y44" i="15" s="1"/>
  <c r="AW44" i="15"/>
  <c r="AQ44" i="15"/>
  <c r="AP44" i="15"/>
  <c r="DS35" i="15"/>
  <c r="DV35" i="15"/>
  <c r="V35" i="15"/>
  <c r="X35" i="15" s="1"/>
  <c r="CF35" i="15"/>
  <c r="CG35" i="15" s="1"/>
  <c r="W35" i="15"/>
  <c r="Y35" i="15" s="1"/>
  <c r="AQ35" i="15"/>
  <c r="AW35" i="15"/>
  <c r="AP35" i="15"/>
  <c r="DS31" i="15"/>
  <c r="V31" i="15"/>
  <c r="X31" i="15" s="1"/>
  <c r="DV31" i="15"/>
  <c r="CF31" i="15"/>
  <c r="CG31" i="15" s="1"/>
  <c r="W31" i="15"/>
  <c r="Y31" i="15" s="1"/>
  <c r="AQ31" i="15"/>
  <c r="AW31" i="15"/>
  <c r="AP31" i="15"/>
  <c r="DS27" i="15"/>
  <c r="V27" i="15"/>
  <c r="X27" i="15" s="1"/>
  <c r="DV27" i="15"/>
  <c r="CF27" i="15"/>
  <c r="CG27" i="15" s="1"/>
  <c r="W27" i="15"/>
  <c r="Y27" i="15" s="1"/>
  <c r="AQ27" i="15"/>
  <c r="AW27" i="15"/>
  <c r="AP27" i="15"/>
  <c r="DS23" i="15"/>
  <c r="V23" i="15"/>
  <c r="X23" i="15" s="1"/>
  <c r="DV23" i="15"/>
  <c r="CF23" i="15"/>
  <c r="CG23" i="15" s="1"/>
  <c r="W23" i="15"/>
  <c r="Y23" i="15" s="1"/>
  <c r="AQ23" i="15"/>
  <c r="AW23" i="15"/>
  <c r="AP23" i="15"/>
  <c r="EF46" i="15"/>
  <c r="EG46" i="15"/>
  <c r="EG47" i="15"/>
  <c r="EF47" i="15"/>
  <c r="EF38" i="15"/>
  <c r="EG38" i="15"/>
  <c r="EF32" i="15"/>
  <c r="EG32" i="15"/>
  <c r="EF24" i="15"/>
  <c r="EG24" i="15"/>
  <c r="EG13" i="15"/>
  <c r="EF13" i="15"/>
  <c r="ET14" i="15"/>
  <c r="DF14" i="15"/>
  <c r="EW14" i="15"/>
  <c r="DE14" i="15"/>
  <c r="BM14" i="15"/>
  <c r="P14" i="15"/>
  <c r="Q14" i="15" s="1"/>
  <c r="DS15" i="15"/>
  <c r="V15" i="15"/>
  <c r="X15" i="15" s="1"/>
  <c r="DV15" i="15"/>
  <c r="CF15" i="15"/>
  <c r="CG15" i="15" s="1"/>
  <c r="W15" i="15"/>
  <c r="Y15" i="15" s="1"/>
  <c r="AP15" i="15"/>
  <c r="AQ15" i="15"/>
  <c r="AW15" i="15"/>
  <c r="DR18" i="15"/>
  <c r="CR18" i="15"/>
  <c r="DU18" i="15"/>
  <c r="CS18" i="15"/>
  <c r="R18" i="15"/>
  <c r="S18" i="15" s="1"/>
  <c r="AV18" i="15"/>
  <c r="EU19" i="15"/>
  <c r="AF19" i="15"/>
  <c r="AH19" i="15" s="1"/>
  <c r="EX19" i="15"/>
  <c r="CL19" i="15"/>
  <c r="BN19" i="15"/>
  <c r="AT19" i="15"/>
  <c r="AE19" i="15"/>
  <c r="AG19" i="15" s="1"/>
  <c r="AU19" i="15"/>
  <c r="EG41" i="15"/>
  <c r="FH45" i="15"/>
  <c r="FH43" i="15"/>
  <c r="FI43" i="15"/>
  <c r="FI47" i="15"/>
  <c r="FH40" i="15"/>
  <c r="FI40" i="15"/>
  <c r="FH36" i="15"/>
  <c r="FI36" i="15"/>
  <c r="FI41" i="15"/>
  <c r="FH41" i="15"/>
  <c r="FI31" i="15"/>
  <c r="FH31" i="15"/>
  <c r="FI23" i="15"/>
  <c r="FH23" i="15"/>
  <c r="EX12" i="15"/>
  <c r="CL12" i="15"/>
  <c r="AE12" i="15"/>
  <c r="AG12" i="15" s="1"/>
  <c r="EU12" i="15"/>
  <c r="AU12" i="15"/>
  <c r="AF12" i="15"/>
  <c r="AH12" i="15" s="1"/>
  <c r="AT12" i="15"/>
  <c r="BN12" i="15"/>
  <c r="EF12" i="15"/>
  <c r="EG12" i="15"/>
  <c r="DV14" i="15"/>
  <c r="CF14" i="15"/>
  <c r="CG14" i="15" s="1"/>
  <c r="W14" i="15"/>
  <c r="Y14" i="15" s="1"/>
  <c r="DS14" i="15"/>
  <c r="V14" i="15"/>
  <c r="X14" i="15" s="1"/>
  <c r="AQ14" i="15"/>
  <c r="AP14" i="15"/>
  <c r="AW14" i="15"/>
  <c r="EX16" i="15"/>
  <c r="CL16" i="15"/>
  <c r="AE16" i="15"/>
  <c r="AG16" i="15" s="1"/>
  <c r="EU16" i="15"/>
  <c r="AU16" i="15"/>
  <c r="AF16" i="15"/>
  <c r="AH16" i="15" s="1"/>
  <c r="AT16" i="15"/>
  <c r="BN16" i="15"/>
  <c r="EF16" i="15"/>
  <c r="EG16" i="15"/>
  <c r="DV18" i="15"/>
  <c r="CF18" i="15"/>
  <c r="CG18" i="15" s="1"/>
  <c r="W18" i="15"/>
  <c r="Y18" i="15" s="1"/>
  <c r="DS18" i="15"/>
  <c r="V18" i="15"/>
  <c r="X18" i="15" s="1"/>
  <c r="AQ18" i="15"/>
  <c r="AP18" i="15"/>
  <c r="AW18" i="15"/>
  <c r="EX20" i="15"/>
  <c r="CL20" i="15"/>
  <c r="AE20" i="15"/>
  <c r="AG20" i="15" s="1"/>
  <c r="EU20" i="15"/>
  <c r="AU20" i="15"/>
  <c r="AF20" i="15"/>
  <c r="AH20" i="15" s="1"/>
  <c r="AT20" i="15"/>
  <c r="BN20" i="15"/>
  <c r="EF20" i="15"/>
  <c r="EG20" i="15"/>
  <c r="DR22" i="15"/>
  <c r="CR22" i="15"/>
  <c r="DU22" i="15"/>
  <c r="R22" i="15"/>
  <c r="S22" i="15" s="1"/>
  <c r="CS22" i="15"/>
  <c r="AV22" i="15"/>
  <c r="EG25" i="15"/>
  <c r="EF25" i="15"/>
  <c r="DR30" i="15"/>
  <c r="CR30" i="15"/>
  <c r="DU30" i="15"/>
  <c r="R30" i="15"/>
  <c r="S30" i="15" s="1"/>
  <c r="CS30" i="15"/>
  <c r="AV30" i="15"/>
  <c r="EG33" i="15"/>
  <c r="EF33" i="15"/>
  <c r="DR42" i="15"/>
  <c r="CR42" i="15"/>
  <c r="DU42" i="15"/>
  <c r="R42" i="15"/>
  <c r="S42" i="15" s="1"/>
  <c r="CS42" i="15"/>
  <c r="AV42" i="15"/>
  <c r="EU47" i="15"/>
  <c r="AF47" i="15"/>
  <c r="AH47" i="15" s="1"/>
  <c r="AT47" i="15"/>
  <c r="EX47" i="15"/>
  <c r="CL47" i="15"/>
  <c r="AE47" i="15"/>
  <c r="AG47" i="15" s="1"/>
  <c r="BN47" i="15"/>
  <c r="AU47" i="15"/>
  <c r="DU47" i="15"/>
  <c r="CS47" i="15"/>
  <c r="R47" i="15"/>
  <c r="S47" i="15" s="1"/>
  <c r="DR47" i="15"/>
  <c r="CR47" i="15"/>
  <c r="AV47" i="15"/>
  <c r="EU48" i="15"/>
  <c r="AF48" i="15"/>
  <c r="AH48" i="15" s="1"/>
  <c r="AT48" i="15"/>
  <c r="EX48" i="15"/>
  <c r="CL48" i="15"/>
  <c r="AE48" i="15"/>
  <c r="AG48" i="15" s="1"/>
  <c r="BN48" i="15"/>
  <c r="AU48" i="15"/>
  <c r="ET43" i="15"/>
  <c r="DF43" i="15"/>
  <c r="P43" i="15"/>
  <c r="Q43" i="15" s="1"/>
  <c r="EW43" i="15"/>
  <c r="DE43" i="15"/>
  <c r="BM43" i="15"/>
  <c r="ET45" i="15"/>
  <c r="DF45" i="15"/>
  <c r="EW45" i="15"/>
  <c r="DE45" i="15"/>
  <c r="P45" i="15"/>
  <c r="Q45" i="15" s="1"/>
  <c r="BM45" i="15"/>
  <c r="EU42" i="15"/>
  <c r="CL42" i="15"/>
  <c r="AE42" i="15"/>
  <c r="AG42" i="15" s="1"/>
  <c r="AU42" i="15"/>
  <c r="AF42" i="15"/>
  <c r="AH42" i="15" s="1"/>
  <c r="EX42" i="15"/>
  <c r="BN42" i="15"/>
  <c r="AT42" i="15"/>
  <c r="EW41" i="15"/>
  <c r="DE41" i="15"/>
  <c r="P41" i="15"/>
  <c r="Q41" i="15" s="1"/>
  <c r="DF41" i="15"/>
  <c r="ET41" i="15"/>
  <c r="BM41" i="15"/>
  <c r="EX40" i="15"/>
  <c r="CL40" i="15"/>
  <c r="AE40" i="15"/>
  <c r="AG40" i="15" s="1"/>
  <c r="EU40" i="15"/>
  <c r="AU40" i="15"/>
  <c r="AF40" i="15"/>
  <c r="AH40" i="15" s="1"/>
  <c r="AT40" i="15"/>
  <c r="BN40" i="15"/>
  <c r="EW39" i="15"/>
  <c r="DE39" i="15"/>
  <c r="P39" i="15"/>
  <c r="Q39" i="15" s="1"/>
  <c r="ET39" i="15"/>
  <c r="DF39" i="15"/>
  <c r="BM39" i="15"/>
  <c r="EX38" i="15"/>
  <c r="CL38" i="15"/>
  <c r="AE38" i="15"/>
  <c r="AG38" i="15" s="1"/>
  <c r="AU38" i="15"/>
  <c r="AF38" i="15"/>
  <c r="AH38" i="15" s="1"/>
  <c r="EU38" i="15"/>
  <c r="BN38" i="15"/>
  <c r="AT38" i="15"/>
  <c r="EW37" i="15"/>
  <c r="DE37" i="15"/>
  <c r="P37" i="15"/>
  <c r="Q37" i="15" s="1"/>
  <c r="DF37" i="15"/>
  <c r="ET37" i="15"/>
  <c r="BM37" i="15"/>
  <c r="EX36" i="15"/>
  <c r="CL36" i="15"/>
  <c r="AE36" i="15"/>
  <c r="AG36" i="15" s="1"/>
  <c r="EU36" i="15"/>
  <c r="AU36" i="15"/>
  <c r="AF36" i="15"/>
  <c r="AH36" i="15" s="1"/>
  <c r="AT36" i="15"/>
  <c r="BN36" i="15"/>
  <c r="EU39" i="15"/>
  <c r="AF39" i="15"/>
  <c r="AH39" i="15" s="1"/>
  <c r="EX39" i="15"/>
  <c r="CL39" i="15"/>
  <c r="AE39" i="15"/>
  <c r="AG39" i="15" s="1"/>
  <c r="AT39" i="15"/>
  <c r="BN39" i="15"/>
  <c r="AU39" i="15"/>
  <c r="EU41" i="15"/>
  <c r="AF41" i="15"/>
  <c r="AH41" i="15" s="1"/>
  <c r="AT41" i="15"/>
  <c r="CL41" i="15"/>
  <c r="AE41" i="15"/>
  <c r="AG41" i="15" s="1"/>
  <c r="EX41" i="15"/>
  <c r="BN41" i="15"/>
  <c r="AU41" i="15"/>
  <c r="EU37" i="15"/>
  <c r="AF37" i="15"/>
  <c r="AH37" i="15" s="1"/>
  <c r="AT37" i="15"/>
  <c r="CL37" i="15"/>
  <c r="AE37" i="15"/>
  <c r="AG37" i="15" s="1"/>
  <c r="EX37" i="15"/>
  <c r="BN37" i="15"/>
  <c r="AU37" i="15"/>
  <c r="EW35" i="15"/>
  <c r="ET35" i="15"/>
  <c r="DE35" i="15"/>
  <c r="P35" i="15"/>
  <c r="Q35" i="15" s="1"/>
  <c r="DF35" i="15"/>
  <c r="BM35" i="15"/>
  <c r="DV34" i="15"/>
  <c r="CF34" i="15"/>
  <c r="CG34" i="15" s="1"/>
  <c r="W34" i="15"/>
  <c r="Y34" i="15" s="1"/>
  <c r="DS34" i="15"/>
  <c r="V34" i="15"/>
  <c r="X34" i="15" s="1"/>
  <c r="AQ34" i="15"/>
  <c r="AP34" i="15"/>
  <c r="AW34" i="15"/>
  <c r="DU33" i="15"/>
  <c r="CS33" i="15"/>
  <c r="R33" i="15"/>
  <c r="S33" i="15" s="1"/>
  <c r="DR33" i="15"/>
  <c r="CR33" i="15"/>
  <c r="AV33" i="15"/>
  <c r="EX32" i="15"/>
  <c r="CL32" i="15"/>
  <c r="AE32" i="15"/>
  <c r="AG32" i="15" s="1"/>
  <c r="EU32" i="15"/>
  <c r="AU32" i="15"/>
  <c r="AF32" i="15"/>
  <c r="AH32" i="15" s="1"/>
  <c r="AT32" i="15"/>
  <c r="BN32" i="15"/>
  <c r="EW31" i="15"/>
  <c r="DE31" i="15"/>
  <c r="P31" i="15"/>
  <c r="Q31" i="15" s="1"/>
  <c r="ET31" i="15"/>
  <c r="DF31" i="15"/>
  <c r="BM31" i="15"/>
  <c r="DV30" i="15"/>
  <c r="CF30" i="15"/>
  <c r="CG30" i="15" s="1"/>
  <c r="W30" i="15"/>
  <c r="Y30" i="15" s="1"/>
  <c r="DS30" i="15"/>
  <c r="V30" i="15"/>
  <c r="X30" i="15" s="1"/>
  <c r="AQ30" i="15"/>
  <c r="AP30" i="15"/>
  <c r="AW30" i="15"/>
  <c r="DU29" i="15"/>
  <c r="CS29" i="15"/>
  <c r="R29" i="15"/>
  <c r="S29" i="15" s="1"/>
  <c r="DR29" i="15"/>
  <c r="CR29" i="15"/>
  <c r="AV29" i="15"/>
  <c r="EX28" i="15"/>
  <c r="CL28" i="15"/>
  <c r="AE28" i="15"/>
  <c r="AG28" i="15" s="1"/>
  <c r="EU28" i="15"/>
  <c r="AU28" i="15"/>
  <c r="AF28" i="15"/>
  <c r="AH28" i="15" s="1"/>
  <c r="AT28" i="15"/>
  <c r="BN28" i="15"/>
  <c r="EW27" i="15"/>
  <c r="DE27" i="15"/>
  <c r="P27" i="15"/>
  <c r="Q27" i="15" s="1"/>
  <c r="ET27" i="15"/>
  <c r="DF27" i="15"/>
  <c r="BM27" i="15"/>
  <c r="DV26" i="15"/>
  <c r="CF26" i="15"/>
  <c r="CG26" i="15" s="1"/>
  <c r="W26" i="15"/>
  <c r="Y26" i="15" s="1"/>
  <c r="DS26" i="15"/>
  <c r="V26" i="15"/>
  <c r="X26" i="15" s="1"/>
  <c r="AQ26" i="15"/>
  <c r="AP26" i="15"/>
  <c r="AW26" i="15"/>
  <c r="DU25" i="15"/>
  <c r="CS25" i="15"/>
  <c r="R25" i="15"/>
  <c r="S25" i="15" s="1"/>
  <c r="DR25" i="15"/>
  <c r="CR25" i="15"/>
  <c r="AV25" i="15"/>
  <c r="EX24" i="15"/>
  <c r="CL24" i="15"/>
  <c r="AE24" i="15"/>
  <c r="AG24" i="15" s="1"/>
  <c r="EU24" i="15"/>
  <c r="AU24" i="15"/>
  <c r="AF24" i="15"/>
  <c r="AH24" i="15" s="1"/>
  <c r="AT24" i="15"/>
  <c r="BN24" i="15"/>
  <c r="EW23" i="15"/>
  <c r="DE23" i="15"/>
  <c r="P23" i="15"/>
  <c r="Q23" i="15" s="1"/>
  <c r="ET23" i="15"/>
  <c r="DF23" i="15"/>
  <c r="BM23" i="15"/>
  <c r="DV22" i="15"/>
  <c r="CF22" i="15"/>
  <c r="CG22" i="15" s="1"/>
  <c r="W22" i="15"/>
  <c r="Y22" i="15" s="1"/>
  <c r="DS22" i="15"/>
  <c r="V22" i="15"/>
  <c r="X22" i="15" s="1"/>
  <c r="AQ22" i="15"/>
  <c r="AP22" i="15"/>
  <c r="AW22" i="15"/>
  <c r="ET32" i="15"/>
  <c r="DF32" i="15"/>
  <c r="P32" i="15"/>
  <c r="Q32" i="15" s="1"/>
  <c r="EW32" i="15"/>
  <c r="DE32" i="15"/>
  <c r="BM32" i="15"/>
  <c r="ET28" i="15"/>
  <c r="DF28" i="15"/>
  <c r="P28" i="15"/>
  <c r="Q28" i="15" s="1"/>
  <c r="EW28" i="15"/>
  <c r="DE28" i="15"/>
  <c r="BM28" i="15"/>
  <c r="ET24" i="15"/>
  <c r="DF24" i="15"/>
  <c r="P24" i="15"/>
  <c r="Q24" i="15" s="1"/>
  <c r="EW24" i="15"/>
  <c r="DE24" i="15"/>
  <c r="BM24" i="15"/>
  <c r="EG27" i="15"/>
  <c r="DR12" i="15"/>
  <c r="CR12" i="15"/>
  <c r="DU12" i="15"/>
  <c r="CS12" i="15"/>
  <c r="R12" i="15"/>
  <c r="S12" i="15" s="1"/>
  <c r="AV12" i="15"/>
  <c r="DS13" i="15"/>
  <c r="V13" i="15"/>
  <c r="X13" i="15" s="1"/>
  <c r="DV13" i="15"/>
  <c r="CF13" i="15"/>
  <c r="CG13" i="15" s="1"/>
  <c r="W13" i="15"/>
  <c r="Y13" i="15" s="1"/>
  <c r="AP13" i="15"/>
  <c r="AQ13" i="15"/>
  <c r="AW13" i="15"/>
  <c r="ET16" i="15"/>
  <c r="DF16" i="15"/>
  <c r="EW16" i="15"/>
  <c r="DE16" i="15"/>
  <c r="BM16" i="15"/>
  <c r="P16" i="15"/>
  <c r="Q16" i="15" s="1"/>
  <c r="EU17" i="15"/>
  <c r="AF17" i="15"/>
  <c r="AH17" i="15" s="1"/>
  <c r="EX17" i="15"/>
  <c r="CL17" i="15"/>
  <c r="BN17" i="15"/>
  <c r="AT17" i="15"/>
  <c r="AE17" i="15"/>
  <c r="AG17" i="15" s="1"/>
  <c r="AU17" i="15"/>
  <c r="DR20" i="15"/>
  <c r="CR20" i="15"/>
  <c r="DU20" i="15"/>
  <c r="CS20" i="15"/>
  <c r="R20" i="15"/>
  <c r="S20" i="15" s="1"/>
  <c r="AV20" i="15"/>
  <c r="DS21" i="15"/>
  <c r="CF21" i="15"/>
  <c r="CG21" i="15" s="1"/>
  <c r="V21" i="15"/>
  <c r="X21" i="15" s="1"/>
  <c r="DV21" i="15"/>
  <c r="W21" i="15"/>
  <c r="Y21" i="15" s="1"/>
  <c r="AW21" i="15"/>
  <c r="AQ21" i="15"/>
  <c r="AP21" i="15"/>
  <c r="EU25" i="15"/>
  <c r="AF25" i="15"/>
  <c r="AH25" i="15" s="1"/>
  <c r="AT25" i="15"/>
  <c r="EX25" i="15"/>
  <c r="CL25" i="15"/>
  <c r="AE25" i="15"/>
  <c r="AG25" i="15" s="1"/>
  <c r="BN25" i="15"/>
  <c r="AU25" i="15"/>
  <c r="DS29" i="15"/>
  <c r="V29" i="15"/>
  <c r="X29" i="15" s="1"/>
  <c r="CF29" i="15"/>
  <c r="CG29" i="15" s="1"/>
  <c r="DV29" i="15"/>
  <c r="W29" i="15"/>
  <c r="Y29" i="15" s="1"/>
  <c r="AW29" i="15"/>
  <c r="AP29" i="15"/>
  <c r="AQ29" i="15"/>
  <c r="EU33" i="15"/>
  <c r="AF33" i="15"/>
  <c r="AH33" i="15" s="1"/>
  <c r="AT33" i="15"/>
  <c r="EX33" i="15"/>
  <c r="CL33" i="15"/>
  <c r="AE33" i="15"/>
  <c r="AG33" i="15" s="1"/>
  <c r="BN33" i="15"/>
  <c r="AU33" i="15"/>
  <c r="FH35" i="15"/>
  <c r="FI35" i="15"/>
  <c r="DU13" i="15"/>
  <c r="CS13" i="15"/>
  <c r="R13" i="15"/>
  <c r="S13" i="15" s="1"/>
  <c r="DR13" i="15"/>
  <c r="CR13" i="15"/>
  <c r="AV13" i="15"/>
  <c r="DU15" i="15"/>
  <c r="CS15" i="15"/>
  <c r="R15" i="15"/>
  <c r="S15" i="15" s="1"/>
  <c r="DR15" i="15"/>
  <c r="CR15" i="15"/>
  <c r="AV15" i="15"/>
  <c r="DU17" i="15"/>
  <c r="CS17" i="15"/>
  <c r="R17" i="15"/>
  <c r="S17" i="15" s="1"/>
  <c r="DR17" i="15"/>
  <c r="CR17" i="15"/>
  <c r="AV17" i="15"/>
  <c r="DU19" i="15"/>
  <c r="CS19" i="15"/>
  <c r="R19" i="15"/>
  <c r="S19" i="15" s="1"/>
  <c r="DR19" i="15"/>
  <c r="CR19" i="15"/>
  <c r="AV19" i="15"/>
  <c r="DU21" i="15"/>
  <c r="CS21" i="15"/>
  <c r="DR21" i="15"/>
  <c r="CR21" i="15"/>
  <c r="R21" i="15"/>
  <c r="S21" i="15" s="1"/>
  <c r="AV21" i="15"/>
  <c r="ET26" i="15"/>
  <c r="DF26" i="15"/>
  <c r="EW26" i="15"/>
  <c r="DE26" i="15"/>
  <c r="P26" i="15"/>
  <c r="Q26" i="15" s="1"/>
  <c r="BM26" i="15"/>
  <c r="DR34" i="15"/>
  <c r="CR34" i="15"/>
  <c r="DU34" i="15"/>
  <c r="R34" i="15"/>
  <c r="S34" i="15" s="1"/>
  <c r="CS34" i="15"/>
  <c r="AV34" i="15"/>
  <c r="DR38" i="15"/>
  <c r="CR38" i="15"/>
  <c r="DU38" i="15"/>
  <c r="R38" i="15"/>
  <c r="S38" i="15" s="1"/>
  <c r="CS38" i="15"/>
  <c r="AV38" i="15"/>
  <c r="DU48" i="15"/>
  <c r="CS48" i="15"/>
  <c r="R48" i="15"/>
  <c r="S48" i="15" s="1"/>
  <c r="DR48" i="15"/>
  <c r="CR48" i="15"/>
  <c r="AV48" i="15"/>
  <c r="ET46" i="15"/>
  <c r="DF46" i="15"/>
  <c r="P46" i="15"/>
  <c r="Q46" i="15" s="1"/>
  <c r="EW46" i="15"/>
  <c r="DE46" i="15"/>
  <c r="BM46" i="15"/>
  <c r="DV45" i="15"/>
  <c r="CF45" i="15"/>
  <c r="CG45" i="15" s="1"/>
  <c r="CI45" i="15" s="1"/>
  <c r="CJ45" i="15" s="1"/>
  <c r="W45" i="15"/>
  <c r="Y45" i="15" s="1"/>
  <c r="DS45" i="15"/>
  <c r="V45" i="15"/>
  <c r="X45" i="15" s="1"/>
  <c r="AW45" i="15"/>
  <c r="AP45" i="15"/>
  <c r="AQ45" i="15"/>
  <c r="DU44" i="15"/>
  <c r="CS44" i="15"/>
  <c r="R44" i="15"/>
  <c r="S44" i="15" s="1"/>
  <c r="DR44" i="15"/>
  <c r="CR44" i="15"/>
  <c r="AV44" i="15"/>
  <c r="EX43" i="15"/>
  <c r="CL43" i="15"/>
  <c r="AE43" i="15"/>
  <c r="AG43" i="15" s="1"/>
  <c r="EU43" i="15"/>
  <c r="AU43" i="15"/>
  <c r="AF43" i="15"/>
  <c r="AH43" i="15" s="1"/>
  <c r="BN43" i="15"/>
  <c r="AT43" i="15"/>
  <c r="EX46" i="15"/>
  <c r="CL46" i="15"/>
  <c r="EU46" i="15"/>
  <c r="AF46" i="15"/>
  <c r="AH46" i="15" s="1"/>
  <c r="AE46" i="15"/>
  <c r="AG46" i="15" s="1"/>
  <c r="AT46" i="15"/>
  <c r="AU46" i="15"/>
  <c r="BN46" i="15"/>
  <c r="ET40" i="15"/>
  <c r="DF40" i="15"/>
  <c r="P40" i="15"/>
  <c r="Q40" i="15" s="1"/>
  <c r="EW40" i="15"/>
  <c r="DE40" i="15"/>
  <c r="BM40" i="15"/>
  <c r="ET36" i="15"/>
  <c r="DF36" i="15"/>
  <c r="P36" i="15"/>
  <c r="Q36" i="15" s="1"/>
  <c r="EW36" i="15"/>
  <c r="DE36" i="15"/>
  <c r="BM36" i="15"/>
  <c r="EU44" i="15"/>
  <c r="AF44" i="15"/>
  <c r="AH44" i="15" s="1"/>
  <c r="AT44" i="15"/>
  <c r="EX44" i="15"/>
  <c r="CL44" i="15"/>
  <c r="AE44" i="15"/>
  <c r="AG44" i="15" s="1"/>
  <c r="BN44" i="15"/>
  <c r="AU44" i="15"/>
  <c r="EU35" i="15"/>
  <c r="EX35" i="15"/>
  <c r="AF35" i="15"/>
  <c r="AH35" i="15" s="1"/>
  <c r="CL35" i="15"/>
  <c r="AE35" i="15"/>
  <c r="AG35" i="15" s="1"/>
  <c r="AT35" i="15"/>
  <c r="BN35" i="15"/>
  <c r="AU35" i="15"/>
  <c r="EU31" i="15"/>
  <c r="AF31" i="15"/>
  <c r="AH31" i="15" s="1"/>
  <c r="EX31" i="15"/>
  <c r="CL31" i="15"/>
  <c r="AE31" i="15"/>
  <c r="AG31" i="15" s="1"/>
  <c r="AT31" i="15"/>
  <c r="AU31" i="15"/>
  <c r="BN31" i="15"/>
  <c r="EU27" i="15"/>
  <c r="AF27" i="15"/>
  <c r="AH27" i="15" s="1"/>
  <c r="EX27" i="15"/>
  <c r="CL27" i="15"/>
  <c r="AE27" i="15"/>
  <c r="AG27" i="15" s="1"/>
  <c r="AT27" i="15"/>
  <c r="BN27" i="15"/>
  <c r="AU27" i="15"/>
  <c r="EU23" i="15"/>
  <c r="AF23" i="15"/>
  <c r="AH23" i="15" s="1"/>
  <c r="EX23" i="15"/>
  <c r="CL23" i="15"/>
  <c r="AE23" i="15"/>
  <c r="AG23" i="15" s="1"/>
  <c r="AT23" i="15"/>
  <c r="AU23" i="15"/>
  <c r="BN23" i="15"/>
  <c r="EF42" i="15"/>
  <c r="EG42" i="15"/>
  <c r="EF28" i="15"/>
  <c r="EG28" i="15"/>
  <c r="DR14" i="15"/>
  <c r="CR14" i="15"/>
  <c r="DU14" i="15"/>
  <c r="CS14" i="15"/>
  <c r="R14" i="15"/>
  <c r="S14" i="15" s="1"/>
  <c r="AV14" i="15"/>
  <c r="EU15" i="15"/>
  <c r="AF15" i="15"/>
  <c r="AH15" i="15" s="1"/>
  <c r="EX15" i="15"/>
  <c r="CL15" i="15"/>
  <c r="BN15" i="15"/>
  <c r="AT15" i="15"/>
  <c r="AE15" i="15"/>
  <c r="AG15" i="15" s="1"/>
  <c r="AU15" i="15"/>
  <c r="EG17" i="15"/>
  <c r="EF17" i="15"/>
  <c r="ET18" i="15"/>
  <c r="DF18" i="15"/>
  <c r="EW18" i="15"/>
  <c r="DE18" i="15"/>
  <c r="BM18" i="15"/>
  <c r="P18" i="15"/>
  <c r="Q18" i="15" s="1"/>
  <c r="DS19" i="15"/>
  <c r="V19" i="15"/>
  <c r="X19" i="15" s="1"/>
  <c r="DV19" i="15"/>
  <c r="CF19" i="15"/>
  <c r="CG19" i="15" s="1"/>
  <c r="W19" i="15"/>
  <c r="Y19" i="15" s="1"/>
  <c r="AP19" i="15"/>
  <c r="AQ19" i="15"/>
  <c r="AW19" i="15"/>
  <c r="EF41" i="15"/>
  <c r="FH46" i="15"/>
  <c r="FI45" i="15"/>
  <c r="FH47" i="15"/>
  <c r="FI38" i="15"/>
  <c r="FI44" i="15"/>
  <c r="FH44" i="15"/>
  <c r="FI27" i="15"/>
  <c r="FH27" i="15"/>
  <c r="DV12" i="15"/>
  <c r="CF12" i="15"/>
  <c r="CG12" i="15" s="1"/>
  <c r="W12" i="15"/>
  <c r="Y12" i="15" s="1"/>
  <c r="DS12" i="15"/>
  <c r="V12" i="15"/>
  <c r="X12" i="15" s="1"/>
  <c r="AQ12" i="15"/>
  <c r="AW12" i="15"/>
  <c r="AP12" i="15"/>
  <c r="EX14" i="15"/>
  <c r="CL14" i="15"/>
  <c r="AE14" i="15"/>
  <c r="AG14" i="15" s="1"/>
  <c r="EU14" i="15"/>
  <c r="AU14" i="15"/>
  <c r="AF14" i="15"/>
  <c r="AH14" i="15" s="1"/>
  <c r="AT14" i="15"/>
  <c r="BN14" i="15"/>
  <c r="EF14" i="15"/>
  <c r="EG14" i="15"/>
  <c r="DV16" i="15"/>
  <c r="CF16" i="15"/>
  <c r="CG16" i="15" s="1"/>
  <c r="W16" i="15"/>
  <c r="Y16" i="15" s="1"/>
  <c r="DS16" i="15"/>
  <c r="V16" i="15"/>
  <c r="X16" i="15" s="1"/>
  <c r="AQ16" i="15"/>
  <c r="AW16" i="15"/>
  <c r="AP16" i="15"/>
  <c r="EX18" i="15"/>
  <c r="CL18" i="15"/>
  <c r="AE18" i="15"/>
  <c r="AG18" i="15" s="1"/>
  <c r="EU18" i="15"/>
  <c r="AU18" i="15"/>
  <c r="AF18" i="15"/>
  <c r="AH18" i="15" s="1"/>
  <c r="AT18" i="15"/>
  <c r="BN18" i="15"/>
  <c r="EF18" i="15"/>
  <c r="EG18" i="15"/>
  <c r="DV20" i="15"/>
  <c r="CF20" i="15"/>
  <c r="CG20" i="15" s="1"/>
  <c r="W20" i="15"/>
  <c r="Y20" i="15" s="1"/>
  <c r="DS20" i="15"/>
  <c r="V20" i="15"/>
  <c r="X20" i="15" s="1"/>
  <c r="AQ20" i="15"/>
  <c r="AW20" i="15"/>
  <c r="AP20" i="15"/>
  <c r="ET22" i="15"/>
  <c r="DF22" i="15"/>
  <c r="EW22" i="15"/>
  <c r="DE22" i="15"/>
  <c r="P22" i="15"/>
  <c r="Q22" i="15" s="1"/>
  <c r="BM22" i="15"/>
  <c r="ET30" i="15"/>
  <c r="DF30" i="15"/>
  <c r="EW30" i="15"/>
  <c r="DE30" i="15"/>
  <c r="P30" i="15"/>
  <c r="Q30" i="15" s="1"/>
  <c r="BM30" i="15"/>
  <c r="EW42" i="15"/>
  <c r="DF42" i="15"/>
  <c r="ET42" i="15"/>
  <c r="DE42" i="15"/>
  <c r="P42" i="15"/>
  <c r="Q42" i="15" s="1"/>
  <c r="BM42" i="15"/>
  <c r="DS47" i="15"/>
  <c r="V47" i="15"/>
  <c r="X47" i="15" s="1"/>
  <c r="CF47" i="15"/>
  <c r="CG47" i="15" s="1"/>
  <c r="DV47" i="15"/>
  <c r="W47" i="15"/>
  <c r="Y47" i="15" s="1"/>
  <c r="AW47" i="15"/>
  <c r="AP47" i="15"/>
  <c r="AQ47" i="15"/>
  <c r="EW47" i="15"/>
  <c r="DE47" i="15"/>
  <c r="P47" i="15"/>
  <c r="Q47" i="15" s="1"/>
  <c r="DF47" i="15"/>
  <c r="ET47" i="15"/>
  <c r="BM47" i="15"/>
  <c r="DS48" i="15"/>
  <c r="V48" i="15"/>
  <c r="X48" i="15" s="1"/>
  <c r="CF48" i="15"/>
  <c r="CG48" i="15" s="1"/>
  <c r="DV48" i="15"/>
  <c r="W48" i="15"/>
  <c r="Y48" i="15" s="1"/>
  <c r="AP48" i="15"/>
  <c r="AW48" i="15"/>
  <c r="AQ48" i="15"/>
  <c r="DR43" i="15"/>
  <c r="CR43" i="15"/>
  <c r="CS43" i="15"/>
  <c r="DU43" i="15"/>
  <c r="R43" i="15"/>
  <c r="S43" i="15" s="1"/>
  <c r="AV43" i="15"/>
  <c r="DR45" i="15"/>
  <c r="CR45" i="15"/>
  <c r="DU45" i="15"/>
  <c r="R45" i="15"/>
  <c r="S45" i="15" s="1"/>
  <c r="CS45" i="15"/>
  <c r="AV45" i="15"/>
  <c r="DV42" i="15"/>
  <c r="CF42" i="15"/>
  <c r="CG42" i="15" s="1"/>
  <c r="W42" i="15"/>
  <c r="Y42" i="15" s="1"/>
  <c r="V42" i="15"/>
  <c r="X42" i="15" s="1"/>
  <c r="DS42" i="15"/>
  <c r="AW42" i="15"/>
  <c r="AP42" i="15"/>
  <c r="AQ42" i="15"/>
  <c r="DU41" i="15"/>
  <c r="CS41" i="15"/>
  <c r="R41" i="15"/>
  <c r="S41" i="15" s="1"/>
  <c r="DR41" i="15"/>
  <c r="CR41" i="15"/>
  <c r="AV41" i="15"/>
  <c r="DV40" i="15"/>
  <c r="CF40" i="15"/>
  <c r="CG40" i="15" s="1"/>
  <c r="CI40" i="15" s="1"/>
  <c r="CJ40" i="15" s="1"/>
  <c r="W40" i="15"/>
  <c r="Y40" i="15" s="1"/>
  <c r="DS40" i="15"/>
  <c r="V40" i="15"/>
  <c r="X40" i="15" s="1"/>
  <c r="AP40" i="15"/>
  <c r="AW40" i="15"/>
  <c r="AQ40" i="15"/>
  <c r="DU39" i="15"/>
  <c r="CS39" i="15"/>
  <c r="R39" i="15"/>
  <c r="S39" i="15" s="1"/>
  <c r="DR39" i="15"/>
  <c r="CR39" i="15"/>
  <c r="AV39" i="15"/>
  <c r="DV38" i="15"/>
  <c r="CF38" i="15"/>
  <c r="CG38" i="15" s="1"/>
  <c r="W38" i="15"/>
  <c r="Y38" i="15" s="1"/>
  <c r="V38" i="15"/>
  <c r="X38" i="15" s="1"/>
  <c r="DS38" i="15"/>
  <c r="AQ38" i="15"/>
  <c r="AW38" i="15"/>
  <c r="AP38" i="15"/>
  <c r="DU37" i="15"/>
  <c r="CS37" i="15"/>
  <c r="R37" i="15"/>
  <c r="S37" i="15" s="1"/>
  <c r="DR37" i="15"/>
  <c r="CR37" i="15"/>
  <c r="AV37" i="15"/>
  <c r="DV36" i="15"/>
  <c r="CF36" i="15"/>
  <c r="CG36" i="15" s="1"/>
  <c r="CI36" i="15" s="1"/>
  <c r="CJ36" i="15" s="1"/>
  <c r="W36" i="15"/>
  <c r="Y36" i="15" s="1"/>
  <c r="DS36" i="15"/>
  <c r="V36" i="15"/>
  <c r="X36" i="15" s="1"/>
  <c r="AP36" i="15"/>
  <c r="AQ36" i="15"/>
  <c r="AW36" i="15"/>
  <c r="DS39" i="15"/>
  <c r="V39" i="15"/>
  <c r="X39" i="15" s="1"/>
  <c r="DV39" i="15"/>
  <c r="CF39" i="15"/>
  <c r="CG39" i="15" s="1"/>
  <c r="W39" i="15"/>
  <c r="Y39" i="15" s="1"/>
  <c r="AW39" i="15"/>
  <c r="AQ39" i="15"/>
  <c r="AP39" i="15"/>
  <c r="DS41" i="15"/>
  <c r="V41" i="15"/>
  <c r="X41" i="15" s="1"/>
  <c r="DV41" i="15"/>
  <c r="W41" i="15"/>
  <c r="Y41" i="15" s="1"/>
  <c r="CF41" i="15"/>
  <c r="CG41" i="15" s="1"/>
  <c r="CI41" i="15" s="1"/>
  <c r="CJ41" i="15" s="1"/>
  <c r="AP41" i="15"/>
  <c r="AW41" i="15"/>
  <c r="AQ41" i="15"/>
  <c r="DS37" i="15"/>
  <c r="V37" i="15"/>
  <c r="X37" i="15" s="1"/>
  <c r="DV37" i="15"/>
  <c r="W37" i="15"/>
  <c r="Y37" i="15" s="1"/>
  <c r="CF37" i="15"/>
  <c r="CG37" i="15" s="1"/>
  <c r="CI37" i="15" s="1"/>
  <c r="CJ37" i="15" s="1"/>
  <c r="AW37" i="15"/>
  <c r="AP37" i="15"/>
  <c r="AQ37" i="15"/>
  <c r="DU35" i="15"/>
  <c r="DR35" i="15"/>
  <c r="CS35" i="15"/>
  <c r="R35" i="15"/>
  <c r="S35" i="15" s="1"/>
  <c r="CR35" i="15"/>
  <c r="AV35" i="15"/>
  <c r="EX34" i="15"/>
  <c r="CL34" i="15"/>
  <c r="AE34" i="15"/>
  <c r="AG34" i="15" s="1"/>
  <c r="AU34" i="15"/>
  <c r="AF34" i="15"/>
  <c r="AH34" i="15" s="1"/>
  <c r="EU34" i="15"/>
  <c r="AT34" i="15"/>
  <c r="BN34" i="15"/>
  <c r="EW33" i="15"/>
  <c r="DE33" i="15"/>
  <c r="P33" i="15"/>
  <c r="Q33" i="15" s="1"/>
  <c r="DF33" i="15"/>
  <c r="ET33" i="15"/>
  <c r="BM33" i="15"/>
  <c r="DV32" i="15"/>
  <c r="CF32" i="15"/>
  <c r="CG32" i="15" s="1"/>
  <c r="W32" i="15"/>
  <c r="Y32" i="15" s="1"/>
  <c r="DS32" i="15"/>
  <c r="V32" i="15"/>
  <c r="X32" i="15" s="1"/>
  <c r="AP32" i="15"/>
  <c r="AW32" i="15"/>
  <c r="AQ32" i="15"/>
  <c r="DU31" i="15"/>
  <c r="CS31" i="15"/>
  <c r="R31" i="15"/>
  <c r="S31" i="15" s="1"/>
  <c r="DR31" i="15"/>
  <c r="CR31" i="15"/>
  <c r="AV31" i="15"/>
  <c r="EX30" i="15"/>
  <c r="CL30" i="15"/>
  <c r="AE30" i="15"/>
  <c r="AG30" i="15" s="1"/>
  <c r="AU30" i="15"/>
  <c r="AF30" i="15"/>
  <c r="AH30" i="15" s="1"/>
  <c r="EU30" i="15"/>
  <c r="AT30" i="15"/>
  <c r="BN30" i="15"/>
  <c r="EW29" i="15"/>
  <c r="DE29" i="15"/>
  <c r="P29" i="15"/>
  <c r="Q29" i="15" s="1"/>
  <c r="DF29" i="15"/>
  <c r="ET29" i="15"/>
  <c r="BM29" i="15"/>
  <c r="DV28" i="15"/>
  <c r="CF28" i="15"/>
  <c r="CG28" i="15" s="1"/>
  <c r="W28" i="15"/>
  <c r="Y28" i="15" s="1"/>
  <c r="DS28" i="15"/>
  <c r="V28" i="15"/>
  <c r="X28" i="15" s="1"/>
  <c r="AP28" i="15"/>
  <c r="AW28" i="15"/>
  <c r="AQ28" i="15"/>
  <c r="DU27" i="15"/>
  <c r="CS27" i="15"/>
  <c r="R27" i="15"/>
  <c r="S27" i="15" s="1"/>
  <c r="DR27" i="15"/>
  <c r="CR27" i="15"/>
  <c r="AV27" i="15"/>
  <c r="EX26" i="15"/>
  <c r="CL26" i="15"/>
  <c r="AE26" i="15"/>
  <c r="AG26" i="15" s="1"/>
  <c r="AU26" i="15"/>
  <c r="AF26" i="15"/>
  <c r="AH26" i="15" s="1"/>
  <c r="EU26" i="15"/>
  <c r="AT26" i="15"/>
  <c r="BN26" i="15"/>
  <c r="EW25" i="15"/>
  <c r="DE25" i="15"/>
  <c r="P25" i="15"/>
  <c r="Q25" i="15" s="1"/>
  <c r="DF25" i="15"/>
  <c r="ET25" i="15"/>
  <c r="BM25" i="15"/>
  <c r="DV24" i="15"/>
  <c r="CF24" i="15"/>
  <c r="CG24" i="15" s="1"/>
  <c r="W24" i="15"/>
  <c r="Y24" i="15" s="1"/>
  <c r="DS24" i="15"/>
  <c r="V24" i="15"/>
  <c r="X24" i="15" s="1"/>
  <c r="AP24" i="15"/>
  <c r="AW24" i="15"/>
  <c r="AQ24" i="15"/>
  <c r="DU23" i="15"/>
  <c r="CS23" i="15"/>
  <c r="R23" i="15"/>
  <c r="S23" i="15" s="1"/>
  <c r="DR23" i="15"/>
  <c r="CR23" i="15"/>
  <c r="AV23" i="15"/>
  <c r="EX22" i="15"/>
  <c r="CL22" i="15"/>
  <c r="AE22" i="15"/>
  <c r="AG22" i="15" s="1"/>
  <c r="AU22" i="15"/>
  <c r="AF22" i="15"/>
  <c r="AH22" i="15" s="1"/>
  <c r="EU22" i="15"/>
  <c r="AT22" i="15"/>
  <c r="BN22" i="15"/>
  <c r="DR32" i="15"/>
  <c r="CR32" i="15"/>
  <c r="CS32" i="15"/>
  <c r="DU32" i="15"/>
  <c r="R32" i="15"/>
  <c r="S32" i="15" s="1"/>
  <c r="AV32" i="15"/>
  <c r="DR28" i="15"/>
  <c r="CR28" i="15"/>
  <c r="CS28" i="15"/>
  <c r="DU28" i="15"/>
  <c r="R28" i="15"/>
  <c r="S28" i="15" s="1"/>
  <c r="AV28" i="15"/>
  <c r="DR24" i="15"/>
  <c r="CR24" i="15"/>
  <c r="CS24" i="15"/>
  <c r="DU24" i="15"/>
  <c r="R24" i="15"/>
  <c r="S24" i="15" s="1"/>
  <c r="AV24" i="15"/>
  <c r="EG31" i="15"/>
  <c r="EF27" i="15"/>
  <c r="EG23" i="15"/>
  <c r="ET12" i="15"/>
  <c r="DF12" i="15"/>
  <c r="EW12" i="15"/>
  <c r="DE12" i="15"/>
  <c r="BM12" i="15"/>
  <c r="P12" i="15"/>
  <c r="Q12" i="15" s="1"/>
  <c r="EU13" i="15"/>
  <c r="AF13" i="15"/>
  <c r="AH13" i="15" s="1"/>
  <c r="EX13" i="15"/>
  <c r="CL13" i="15"/>
  <c r="BN13" i="15"/>
  <c r="AT13" i="15"/>
  <c r="AE13" i="15"/>
  <c r="AG13" i="15" s="1"/>
  <c r="AU13" i="15"/>
  <c r="DR16" i="15"/>
  <c r="CR16" i="15"/>
  <c r="DU16" i="15"/>
  <c r="CS16" i="15"/>
  <c r="R16" i="15"/>
  <c r="S16" i="15" s="1"/>
  <c r="AV16" i="15"/>
  <c r="DS17" i="15"/>
  <c r="V17" i="15"/>
  <c r="X17" i="15" s="1"/>
  <c r="DV17" i="15"/>
  <c r="CF17" i="15"/>
  <c r="CG17" i="15" s="1"/>
  <c r="W17" i="15"/>
  <c r="Y17" i="15" s="1"/>
  <c r="AP17" i="15"/>
  <c r="AQ17" i="15"/>
  <c r="AW17" i="15"/>
  <c r="ET20" i="15"/>
  <c r="DF20" i="15"/>
  <c r="EW20" i="15"/>
  <c r="DE20" i="15"/>
  <c r="BM20" i="15"/>
  <c r="P20" i="15"/>
  <c r="Q20" i="15" s="1"/>
  <c r="EU21" i="15"/>
  <c r="EX21" i="15"/>
  <c r="CL21" i="15"/>
  <c r="AF21" i="15"/>
  <c r="AH21" i="15" s="1"/>
  <c r="BN21" i="15"/>
  <c r="AT21" i="15"/>
  <c r="AE21" i="15"/>
  <c r="AG21" i="15" s="1"/>
  <c r="AU21" i="15"/>
  <c r="DS25" i="15"/>
  <c r="V25" i="15"/>
  <c r="X25" i="15" s="1"/>
  <c r="CF25" i="15"/>
  <c r="CG25" i="15" s="1"/>
  <c r="DV25" i="15"/>
  <c r="W25" i="15"/>
  <c r="Y25" i="15" s="1"/>
  <c r="AW25" i="15"/>
  <c r="AP25" i="15"/>
  <c r="AQ25" i="15"/>
  <c r="EU29" i="15"/>
  <c r="AF29" i="15"/>
  <c r="AH29" i="15" s="1"/>
  <c r="AT29" i="15"/>
  <c r="EX29" i="15"/>
  <c r="CL29" i="15"/>
  <c r="AE29" i="15"/>
  <c r="AG29" i="15" s="1"/>
  <c r="BN29" i="15"/>
  <c r="AU29" i="15"/>
  <c r="DS33" i="15"/>
  <c r="V33" i="15"/>
  <c r="X33" i="15" s="1"/>
  <c r="CF33" i="15"/>
  <c r="CG33" i="15" s="1"/>
  <c r="DV33" i="15"/>
  <c r="W33" i="15"/>
  <c r="Y33" i="15" s="1"/>
  <c r="AW33" i="15"/>
  <c r="AP33" i="15"/>
  <c r="AQ33" i="15"/>
  <c r="EF37" i="15"/>
  <c r="FI48" i="15"/>
  <c r="FH39" i="15"/>
  <c r="FI39" i="15"/>
  <c r="EW13" i="15"/>
  <c r="DE13" i="15"/>
  <c r="P13" i="15"/>
  <c r="Q13" i="15" s="1"/>
  <c r="ET13" i="15"/>
  <c r="DF13" i="15"/>
  <c r="BM13" i="15"/>
  <c r="EW15" i="15"/>
  <c r="DE15" i="15"/>
  <c r="P15" i="15"/>
  <c r="Q15" i="15" s="1"/>
  <c r="ET15" i="15"/>
  <c r="DF15" i="15"/>
  <c r="BM15" i="15"/>
  <c r="EW17" i="15"/>
  <c r="DE17" i="15"/>
  <c r="P17" i="15"/>
  <c r="Q17" i="15" s="1"/>
  <c r="ET17" i="15"/>
  <c r="DF17" i="15"/>
  <c r="BM17" i="15"/>
  <c r="EW19" i="15"/>
  <c r="DE19" i="15"/>
  <c r="P19" i="15"/>
  <c r="Q19" i="15" s="1"/>
  <c r="ET19" i="15"/>
  <c r="DF19" i="15"/>
  <c r="BM19" i="15"/>
  <c r="EW21" i="15"/>
  <c r="DE21" i="15"/>
  <c r="DF21" i="15"/>
  <c r="P21" i="15"/>
  <c r="Q21" i="15" s="1"/>
  <c r="ET21" i="15"/>
  <c r="BM21" i="15"/>
  <c r="DR26" i="15"/>
  <c r="CR26" i="15"/>
  <c r="DU26" i="15"/>
  <c r="R26" i="15"/>
  <c r="S26" i="15" s="1"/>
  <c r="CS26" i="15"/>
  <c r="AV26" i="15"/>
  <c r="ET34" i="15"/>
  <c r="DF34" i="15"/>
  <c r="EW34" i="15"/>
  <c r="DE34" i="15"/>
  <c r="P34" i="15"/>
  <c r="Q34" i="15" s="1"/>
  <c r="BM34" i="15"/>
  <c r="ET38" i="15"/>
  <c r="DF38" i="15"/>
  <c r="EW38" i="15"/>
  <c r="DE38" i="15"/>
  <c r="P38" i="15"/>
  <c r="Q38" i="15" s="1"/>
  <c r="BM38" i="15"/>
  <c r="FH33" i="15"/>
  <c r="FI25" i="15"/>
  <c r="FI29" i="15"/>
  <c r="FH21" i="15"/>
  <c r="EX48" i="14"/>
  <c r="FA48" i="14"/>
  <c r="CO48" i="14"/>
  <c r="AI48" i="14"/>
  <c r="AK48" i="14" s="1"/>
  <c r="AJ48" i="14"/>
  <c r="AL48" i="14" s="1"/>
  <c r="BR48" i="14"/>
  <c r="AX48" i="14"/>
  <c r="AY48" i="14"/>
  <c r="FA45" i="14"/>
  <c r="EX45" i="14"/>
  <c r="CO45" i="14"/>
  <c r="AI45" i="14"/>
  <c r="AK45" i="14" s="1"/>
  <c r="AX45" i="14"/>
  <c r="AJ45" i="14"/>
  <c r="AL45" i="14" s="1"/>
  <c r="BR45" i="14"/>
  <c r="AY45" i="14"/>
  <c r="DX12" i="14"/>
  <c r="CV12" i="14"/>
  <c r="DU12" i="14"/>
  <c r="CU12" i="14"/>
  <c r="R12" i="14"/>
  <c r="S12" i="14" s="1"/>
  <c r="AZ12" i="14"/>
  <c r="EZ14" i="14"/>
  <c r="DH14" i="14"/>
  <c r="AE14" i="14"/>
  <c r="EW14" i="14"/>
  <c r="DI14" i="14"/>
  <c r="AF14" i="14"/>
  <c r="P14" i="14"/>
  <c r="Q14" i="14" s="1"/>
  <c r="BQ14" i="14"/>
  <c r="DX16" i="14"/>
  <c r="CV16" i="14"/>
  <c r="DU16" i="14"/>
  <c r="CU16" i="14"/>
  <c r="R16" i="14"/>
  <c r="S16" i="14" s="1"/>
  <c r="AZ16" i="14"/>
  <c r="EZ18" i="14"/>
  <c r="DH18" i="14"/>
  <c r="AE18" i="14"/>
  <c r="EW18" i="14"/>
  <c r="DI18" i="14"/>
  <c r="AF18" i="14"/>
  <c r="P18" i="14"/>
  <c r="Q18" i="14" s="1"/>
  <c r="BQ18" i="14"/>
  <c r="FK27" i="14"/>
  <c r="FK25" i="14"/>
  <c r="FK23" i="14"/>
  <c r="FK21" i="14"/>
  <c r="DV12" i="14"/>
  <c r="DY12" i="14"/>
  <c r="CI12" i="14"/>
  <c r="CJ12" i="14" s="1"/>
  <c r="V12" i="14"/>
  <c r="X12" i="14" s="1"/>
  <c r="AT12" i="14"/>
  <c r="BA12" i="14"/>
  <c r="W12" i="14"/>
  <c r="Y12" i="14" s="1"/>
  <c r="AU12" i="14"/>
  <c r="DV14" i="14"/>
  <c r="DY14" i="14"/>
  <c r="CI14" i="14"/>
  <c r="CJ14" i="14" s="1"/>
  <c r="CL14" i="14" s="1"/>
  <c r="CM14" i="14" s="1"/>
  <c r="V14" i="14"/>
  <c r="X14" i="14" s="1"/>
  <c r="AT14" i="14"/>
  <c r="BA14" i="14"/>
  <c r="AU14" i="14"/>
  <c r="W14" i="14"/>
  <c r="Y14" i="14" s="1"/>
  <c r="DV16" i="14"/>
  <c r="DY16" i="14"/>
  <c r="CI16" i="14"/>
  <c r="CJ16" i="14" s="1"/>
  <c r="V16" i="14"/>
  <c r="X16" i="14" s="1"/>
  <c r="AT16" i="14"/>
  <c r="BA16" i="14"/>
  <c r="AU16" i="14"/>
  <c r="W16" i="14"/>
  <c r="Y16" i="14" s="1"/>
  <c r="DX48" i="14"/>
  <c r="CV48" i="14"/>
  <c r="DU48" i="14"/>
  <c r="CU48" i="14"/>
  <c r="R48" i="14"/>
  <c r="S48" i="14" s="1"/>
  <c r="AZ48" i="14"/>
  <c r="DV47" i="14"/>
  <c r="DY47" i="14"/>
  <c r="CI47" i="14"/>
  <c r="CJ47" i="14" s="1"/>
  <c r="BA47" i="14"/>
  <c r="V47" i="14"/>
  <c r="X47" i="14" s="1"/>
  <c r="W47" i="14"/>
  <c r="Y47" i="14" s="1"/>
  <c r="AT47" i="14"/>
  <c r="AU47" i="14"/>
  <c r="DX47" i="14"/>
  <c r="CV47" i="14"/>
  <c r="DU47" i="14"/>
  <c r="CU47" i="14"/>
  <c r="R47" i="14"/>
  <c r="S47" i="14" s="1"/>
  <c r="AZ47" i="14"/>
  <c r="DU46" i="14"/>
  <c r="CU46" i="14"/>
  <c r="R46" i="14"/>
  <c r="S46" i="14" s="1"/>
  <c r="DX46" i="14"/>
  <c r="CV46" i="14"/>
  <c r="AZ46" i="14"/>
  <c r="DY46" i="14"/>
  <c r="CI46" i="14"/>
  <c r="CJ46" i="14" s="1"/>
  <c r="DV46" i="14"/>
  <c r="BA46" i="14"/>
  <c r="W46" i="14"/>
  <c r="Y46" i="14" s="1"/>
  <c r="AT46" i="14"/>
  <c r="AU46" i="14"/>
  <c r="V46" i="14"/>
  <c r="X46" i="14" s="1"/>
  <c r="DU45" i="14"/>
  <c r="CV45" i="14"/>
  <c r="DX45" i="14"/>
  <c r="CU45" i="14"/>
  <c r="R45" i="14"/>
  <c r="S45" i="14" s="1"/>
  <c r="AZ45" i="14"/>
  <c r="DX44" i="14"/>
  <c r="CV44" i="14"/>
  <c r="DU44" i="14"/>
  <c r="CU44" i="14"/>
  <c r="R44" i="14"/>
  <c r="S44" i="14" s="1"/>
  <c r="AZ44" i="14"/>
  <c r="DU43" i="14"/>
  <c r="CU43" i="14"/>
  <c r="R43" i="14"/>
  <c r="S43" i="14" s="1"/>
  <c r="DX43" i="14"/>
  <c r="CV43" i="14"/>
  <c r="AZ43" i="14"/>
  <c r="DU42" i="14"/>
  <c r="CU42" i="14"/>
  <c r="R42" i="14"/>
  <c r="S42" i="14" s="1"/>
  <c r="DX42" i="14"/>
  <c r="CV42" i="14"/>
  <c r="AZ42" i="14"/>
  <c r="DU41" i="14"/>
  <c r="CU41" i="14"/>
  <c r="R41" i="14"/>
  <c r="S41" i="14" s="1"/>
  <c r="DX41" i="14"/>
  <c r="CV41" i="14"/>
  <c r="AZ41" i="14"/>
  <c r="DV44" i="14"/>
  <c r="DY44" i="14"/>
  <c r="CI44" i="14"/>
  <c r="CJ44" i="14" s="1"/>
  <c r="V44" i="14"/>
  <c r="X44" i="14" s="1"/>
  <c r="W44" i="14"/>
  <c r="Y44" i="14" s="1"/>
  <c r="BA44" i="14"/>
  <c r="AU44" i="14"/>
  <c r="AT44" i="14"/>
  <c r="DY43" i="14"/>
  <c r="CI43" i="14"/>
  <c r="CJ43" i="14" s="1"/>
  <c r="DV43" i="14"/>
  <c r="V43" i="14"/>
  <c r="X43" i="14" s="1"/>
  <c r="W43" i="14"/>
  <c r="Y43" i="14" s="1"/>
  <c r="AU43" i="14"/>
  <c r="BA43" i="14"/>
  <c r="AT43" i="14"/>
  <c r="DY42" i="14"/>
  <c r="CI42" i="14"/>
  <c r="CJ42" i="14" s="1"/>
  <c r="DV42" i="14"/>
  <c r="V42" i="14"/>
  <c r="X42" i="14" s="1"/>
  <c r="W42" i="14"/>
  <c r="Y42" i="14" s="1"/>
  <c r="BA42" i="14"/>
  <c r="AT42" i="14"/>
  <c r="AU42" i="14"/>
  <c r="DY41" i="14"/>
  <c r="CI41" i="14"/>
  <c r="CJ41" i="14" s="1"/>
  <c r="DV41" i="14"/>
  <c r="V41" i="14"/>
  <c r="X41" i="14" s="1"/>
  <c r="W41" i="14"/>
  <c r="Y41" i="14" s="1"/>
  <c r="AT41" i="14"/>
  <c r="AU41" i="14"/>
  <c r="BA41" i="14"/>
  <c r="DU40" i="14"/>
  <c r="CU40" i="14"/>
  <c r="DX40" i="14"/>
  <c r="CV40" i="14"/>
  <c r="R40" i="14"/>
  <c r="S40" i="14" s="1"/>
  <c r="AZ40" i="14"/>
  <c r="DU39" i="14"/>
  <c r="CU39" i="14"/>
  <c r="R39" i="14"/>
  <c r="S39" i="14" s="1"/>
  <c r="DX39" i="14"/>
  <c r="CV39" i="14"/>
  <c r="AZ39" i="14"/>
  <c r="DU38" i="14"/>
  <c r="CU38" i="14"/>
  <c r="R38" i="14"/>
  <c r="S38" i="14" s="1"/>
  <c r="DX38" i="14"/>
  <c r="CV38" i="14"/>
  <c r="AZ38" i="14"/>
  <c r="DU37" i="14"/>
  <c r="CU37" i="14"/>
  <c r="R37" i="14"/>
  <c r="S37" i="14" s="1"/>
  <c r="DX37" i="14"/>
  <c r="CV37" i="14"/>
  <c r="AZ37" i="14"/>
  <c r="DY40" i="14"/>
  <c r="CI40" i="14"/>
  <c r="CJ40" i="14" s="1"/>
  <c r="DV40" i="14"/>
  <c r="V40" i="14"/>
  <c r="X40" i="14" s="1"/>
  <c r="W40" i="14"/>
  <c r="Y40" i="14" s="1"/>
  <c r="BA40" i="14"/>
  <c r="AU40" i="14"/>
  <c r="AT40" i="14"/>
  <c r="DY39" i="14"/>
  <c r="CI39" i="14"/>
  <c r="CJ39" i="14" s="1"/>
  <c r="DV39" i="14"/>
  <c r="V39" i="14"/>
  <c r="X39" i="14" s="1"/>
  <c r="W39" i="14"/>
  <c r="Y39" i="14" s="1"/>
  <c r="AT39" i="14"/>
  <c r="AU39" i="14"/>
  <c r="BA39" i="14"/>
  <c r="DY38" i="14"/>
  <c r="CI38" i="14"/>
  <c r="CJ38" i="14" s="1"/>
  <c r="DV38" i="14"/>
  <c r="V38" i="14"/>
  <c r="X38" i="14" s="1"/>
  <c r="W38" i="14"/>
  <c r="Y38" i="14" s="1"/>
  <c r="BA38" i="14"/>
  <c r="AT38" i="14"/>
  <c r="AU38" i="14"/>
  <c r="DY37" i="14"/>
  <c r="CI37" i="14"/>
  <c r="CJ37" i="14" s="1"/>
  <c r="DV37" i="14"/>
  <c r="V37" i="14"/>
  <c r="X37" i="14" s="1"/>
  <c r="W37" i="14"/>
  <c r="Y37" i="14" s="1"/>
  <c r="BA37" i="14"/>
  <c r="AT37" i="14"/>
  <c r="AU37" i="14"/>
  <c r="DU36" i="14"/>
  <c r="CU36" i="14"/>
  <c r="DX36" i="14"/>
  <c r="CV36" i="14"/>
  <c r="R36" i="14"/>
  <c r="S36" i="14" s="1"/>
  <c r="AZ36" i="14"/>
  <c r="DU35" i="14"/>
  <c r="CU35" i="14"/>
  <c r="R35" i="14"/>
  <c r="S35" i="14" s="1"/>
  <c r="DX35" i="14"/>
  <c r="CV35" i="14"/>
  <c r="AZ35" i="14"/>
  <c r="DU34" i="14"/>
  <c r="CU34" i="14"/>
  <c r="R34" i="14"/>
  <c r="S34" i="14" s="1"/>
  <c r="DX34" i="14"/>
  <c r="CV34" i="14"/>
  <c r="AZ34" i="14"/>
  <c r="DU33" i="14"/>
  <c r="CU33" i="14"/>
  <c r="R33" i="14"/>
  <c r="S33" i="14" s="1"/>
  <c r="DX33" i="14"/>
  <c r="CV33" i="14"/>
  <c r="AZ33" i="14"/>
  <c r="DU32" i="14"/>
  <c r="CU32" i="14"/>
  <c r="R32" i="14"/>
  <c r="S32" i="14" s="1"/>
  <c r="DX32" i="14"/>
  <c r="CV32" i="14"/>
  <c r="AZ32" i="14"/>
  <c r="DU31" i="14"/>
  <c r="CU31" i="14"/>
  <c r="R31" i="14"/>
  <c r="S31" i="14" s="1"/>
  <c r="DX31" i="14"/>
  <c r="CV31" i="14"/>
  <c r="AZ31" i="14"/>
  <c r="DU30" i="14"/>
  <c r="CU30" i="14"/>
  <c r="R30" i="14"/>
  <c r="S30" i="14" s="1"/>
  <c r="DX30" i="14"/>
  <c r="CV30" i="14"/>
  <c r="AZ30" i="14"/>
  <c r="DU29" i="14"/>
  <c r="CU29" i="14"/>
  <c r="R29" i="14"/>
  <c r="S29" i="14" s="1"/>
  <c r="DX29" i="14"/>
  <c r="CV29" i="14"/>
  <c r="AZ29" i="14"/>
  <c r="DY36" i="14"/>
  <c r="CI36" i="14"/>
  <c r="CJ36" i="14" s="1"/>
  <c r="DV36" i="14"/>
  <c r="V36" i="14"/>
  <c r="X36" i="14" s="1"/>
  <c r="W36" i="14"/>
  <c r="Y36" i="14" s="1"/>
  <c r="BA36" i="14"/>
  <c r="AU36" i="14"/>
  <c r="AT36" i="14"/>
  <c r="DY35" i="14"/>
  <c r="CI35" i="14"/>
  <c r="CJ35" i="14" s="1"/>
  <c r="DV35" i="14"/>
  <c r="V35" i="14"/>
  <c r="X35" i="14" s="1"/>
  <c r="W35" i="14"/>
  <c r="Y35" i="14" s="1"/>
  <c r="BA35" i="14"/>
  <c r="AT35" i="14"/>
  <c r="AU35" i="14"/>
  <c r="DY34" i="14"/>
  <c r="CI34" i="14"/>
  <c r="CJ34" i="14" s="1"/>
  <c r="DV34" i="14"/>
  <c r="V34" i="14"/>
  <c r="X34" i="14" s="1"/>
  <c r="W34" i="14"/>
  <c r="Y34" i="14" s="1"/>
  <c r="BA34" i="14"/>
  <c r="AT34" i="14"/>
  <c r="AU34" i="14"/>
  <c r="DY33" i="14"/>
  <c r="CI33" i="14"/>
  <c r="CJ33" i="14" s="1"/>
  <c r="DV33" i="14"/>
  <c r="V33" i="14"/>
  <c r="X33" i="14" s="1"/>
  <c r="W33" i="14"/>
  <c r="Y33" i="14" s="1"/>
  <c r="AT33" i="14"/>
  <c r="AU33" i="14"/>
  <c r="BA33" i="14"/>
  <c r="DY32" i="14"/>
  <c r="CI32" i="14"/>
  <c r="CJ32" i="14" s="1"/>
  <c r="DV32" i="14"/>
  <c r="V32" i="14"/>
  <c r="X32" i="14" s="1"/>
  <c r="W32" i="14"/>
  <c r="Y32" i="14" s="1"/>
  <c r="BA32" i="14"/>
  <c r="AT32" i="14"/>
  <c r="AU32" i="14"/>
  <c r="DY31" i="14"/>
  <c r="CI31" i="14"/>
  <c r="CJ31" i="14" s="1"/>
  <c r="DV31" i="14"/>
  <c r="V31" i="14"/>
  <c r="X31" i="14" s="1"/>
  <c r="W31" i="14"/>
  <c r="Y31" i="14" s="1"/>
  <c r="BA31" i="14"/>
  <c r="AT31" i="14"/>
  <c r="AU31" i="14"/>
  <c r="DY30" i="14"/>
  <c r="CI30" i="14"/>
  <c r="CJ30" i="14" s="1"/>
  <c r="DV30" i="14"/>
  <c r="V30" i="14"/>
  <c r="X30" i="14" s="1"/>
  <c r="W30" i="14"/>
  <c r="Y30" i="14" s="1"/>
  <c r="BA30" i="14"/>
  <c r="AT30" i="14"/>
  <c r="AU30" i="14"/>
  <c r="DY29" i="14"/>
  <c r="CI29" i="14"/>
  <c r="CJ29" i="14" s="1"/>
  <c r="DV29" i="14"/>
  <c r="V29" i="14"/>
  <c r="X29" i="14" s="1"/>
  <c r="W29" i="14"/>
  <c r="Y29" i="14" s="1"/>
  <c r="AT29" i="14"/>
  <c r="AU29" i="14"/>
  <c r="BA29" i="14"/>
  <c r="DY28" i="14"/>
  <c r="CI28" i="14"/>
  <c r="CJ28" i="14" s="1"/>
  <c r="DV28" i="14"/>
  <c r="AT28" i="14"/>
  <c r="BA28" i="14"/>
  <c r="W28" i="14"/>
  <c r="Y28" i="14" s="1"/>
  <c r="V28" i="14"/>
  <c r="X28" i="14" s="1"/>
  <c r="AU28" i="14"/>
  <c r="DV27" i="14"/>
  <c r="DY27" i="14"/>
  <c r="CI27" i="14"/>
  <c r="CJ27" i="14" s="1"/>
  <c r="BA27" i="14"/>
  <c r="AT27" i="14"/>
  <c r="W27" i="14"/>
  <c r="Y27" i="14" s="1"/>
  <c r="V27" i="14"/>
  <c r="X27" i="14" s="1"/>
  <c r="AU27" i="14"/>
  <c r="DV26" i="14"/>
  <c r="DY26" i="14"/>
  <c r="CI26" i="14"/>
  <c r="CJ26" i="14" s="1"/>
  <c r="AT26" i="14"/>
  <c r="AU26" i="14"/>
  <c r="BA26" i="14"/>
  <c r="W26" i="14"/>
  <c r="Y26" i="14" s="1"/>
  <c r="V26" i="14"/>
  <c r="X26" i="14" s="1"/>
  <c r="DV25" i="14"/>
  <c r="DY25" i="14"/>
  <c r="CI25" i="14"/>
  <c r="CJ25" i="14" s="1"/>
  <c r="BA25" i="14"/>
  <c r="AT25" i="14"/>
  <c r="W25" i="14"/>
  <c r="Y25" i="14" s="1"/>
  <c r="V25" i="14"/>
  <c r="X25" i="14" s="1"/>
  <c r="AU25" i="14"/>
  <c r="DV24" i="14"/>
  <c r="DY24" i="14"/>
  <c r="CI24" i="14"/>
  <c r="CJ24" i="14" s="1"/>
  <c r="AT24" i="14"/>
  <c r="BA24" i="14"/>
  <c r="W24" i="14"/>
  <c r="Y24" i="14" s="1"/>
  <c r="V24" i="14"/>
  <c r="X24" i="14" s="1"/>
  <c r="AU24" i="14"/>
  <c r="DV23" i="14"/>
  <c r="DY23" i="14"/>
  <c r="CI23" i="14"/>
  <c r="CJ23" i="14" s="1"/>
  <c r="BA23" i="14"/>
  <c r="AT23" i="14"/>
  <c r="W23" i="14"/>
  <c r="Y23" i="14" s="1"/>
  <c r="V23" i="14"/>
  <c r="X23" i="14" s="1"/>
  <c r="AU23" i="14"/>
  <c r="DV22" i="14"/>
  <c r="DY22" i="14"/>
  <c r="CI22" i="14"/>
  <c r="CJ22" i="14" s="1"/>
  <c r="AT22" i="14"/>
  <c r="BA22" i="14"/>
  <c r="W22" i="14"/>
  <c r="Y22" i="14" s="1"/>
  <c r="V22" i="14"/>
  <c r="X22" i="14" s="1"/>
  <c r="AU22" i="14"/>
  <c r="DV21" i="14"/>
  <c r="DY21" i="14"/>
  <c r="CI21" i="14"/>
  <c r="CJ21" i="14" s="1"/>
  <c r="BA21" i="14"/>
  <c r="AT21" i="14"/>
  <c r="W21" i="14"/>
  <c r="Y21" i="14" s="1"/>
  <c r="V21" i="14"/>
  <c r="X21" i="14" s="1"/>
  <c r="AU21" i="14"/>
  <c r="DU28" i="14"/>
  <c r="CU28" i="14"/>
  <c r="DX28" i="14"/>
  <c r="CV28" i="14"/>
  <c r="R28" i="14"/>
  <c r="S28" i="14" s="1"/>
  <c r="AZ28" i="14"/>
  <c r="DX27" i="14"/>
  <c r="CV27" i="14"/>
  <c r="DU27" i="14"/>
  <c r="CU27" i="14"/>
  <c r="R27" i="14"/>
  <c r="S27" i="14" s="1"/>
  <c r="AZ27" i="14"/>
  <c r="DX26" i="14"/>
  <c r="CV26" i="14"/>
  <c r="DU26" i="14"/>
  <c r="CU26" i="14"/>
  <c r="R26" i="14"/>
  <c r="S26" i="14" s="1"/>
  <c r="AZ26" i="14"/>
  <c r="DX25" i="14"/>
  <c r="CV25" i="14"/>
  <c r="DU25" i="14"/>
  <c r="CU25" i="14"/>
  <c r="R25" i="14"/>
  <c r="S25" i="14" s="1"/>
  <c r="AZ25" i="14"/>
  <c r="DX24" i="14"/>
  <c r="CV24" i="14"/>
  <c r="DU24" i="14"/>
  <c r="CU24" i="14"/>
  <c r="R24" i="14"/>
  <c r="S24" i="14" s="1"/>
  <c r="AZ24" i="14"/>
  <c r="DX23" i="14"/>
  <c r="CV23" i="14"/>
  <c r="DU23" i="14"/>
  <c r="CU23" i="14"/>
  <c r="R23" i="14"/>
  <c r="S23" i="14" s="1"/>
  <c r="AZ23" i="14"/>
  <c r="DX22" i="14"/>
  <c r="CV22" i="14"/>
  <c r="DU22" i="14"/>
  <c r="CU22" i="14"/>
  <c r="R22" i="14"/>
  <c r="S22" i="14" s="1"/>
  <c r="AZ22" i="14"/>
  <c r="DX21" i="14"/>
  <c r="CV21" i="14"/>
  <c r="DU21" i="14"/>
  <c r="CU21" i="14"/>
  <c r="R21" i="14"/>
  <c r="S21" i="14" s="1"/>
  <c r="AZ21" i="14"/>
  <c r="FL12" i="14"/>
  <c r="FK12" i="14"/>
  <c r="EZ13" i="14"/>
  <c r="DH13" i="14"/>
  <c r="AE13" i="14"/>
  <c r="EW13" i="14"/>
  <c r="DI13" i="14"/>
  <c r="AF13" i="14"/>
  <c r="P13" i="14"/>
  <c r="Q13" i="14" s="1"/>
  <c r="BQ13" i="14"/>
  <c r="EJ13" i="14"/>
  <c r="EI13" i="14"/>
  <c r="FL14" i="14"/>
  <c r="FK14" i="14"/>
  <c r="EZ15" i="14"/>
  <c r="DH15" i="14"/>
  <c r="AE15" i="14"/>
  <c r="EW15" i="14"/>
  <c r="DI15" i="14"/>
  <c r="AF15" i="14"/>
  <c r="P15" i="14"/>
  <c r="Q15" i="14" s="1"/>
  <c r="BQ15" i="14"/>
  <c r="EJ15" i="14"/>
  <c r="EI15" i="14"/>
  <c r="FL16" i="14"/>
  <c r="FK16" i="14"/>
  <c r="EZ17" i="14"/>
  <c r="DH17" i="14"/>
  <c r="AE17" i="14"/>
  <c r="EW17" i="14"/>
  <c r="DI17" i="14"/>
  <c r="AF17" i="14"/>
  <c r="P17" i="14"/>
  <c r="Q17" i="14" s="1"/>
  <c r="BQ17" i="14"/>
  <c r="EJ17" i="14"/>
  <c r="EI17" i="14"/>
  <c r="FL18" i="14"/>
  <c r="FK18" i="14"/>
  <c r="EZ19" i="14"/>
  <c r="DH19" i="14"/>
  <c r="AE19" i="14"/>
  <c r="EW19" i="14"/>
  <c r="DI19" i="14"/>
  <c r="AF19" i="14"/>
  <c r="P19" i="14"/>
  <c r="Q19" i="14" s="1"/>
  <c r="BQ19" i="14"/>
  <c r="EJ19" i="14"/>
  <c r="EI19" i="14"/>
  <c r="EZ20" i="14"/>
  <c r="DH20" i="14"/>
  <c r="EW20" i="14"/>
  <c r="DI20" i="14"/>
  <c r="AE20" i="14"/>
  <c r="AF20" i="14"/>
  <c r="P20" i="14"/>
  <c r="Q20" i="14" s="1"/>
  <c r="BQ20" i="14"/>
  <c r="EX13" i="14"/>
  <c r="FA13" i="14"/>
  <c r="CO13" i="14"/>
  <c r="AJ13" i="14"/>
  <c r="AL13" i="14" s="1"/>
  <c r="AY13" i="14"/>
  <c r="AX13" i="14"/>
  <c r="AI13" i="14"/>
  <c r="AK13" i="14" s="1"/>
  <c r="BR13" i="14"/>
  <c r="EX15" i="14"/>
  <c r="FA15" i="14"/>
  <c r="CO15" i="14"/>
  <c r="AJ15" i="14"/>
  <c r="AL15" i="14" s="1"/>
  <c r="AY15" i="14"/>
  <c r="AX15" i="14"/>
  <c r="AI15" i="14"/>
  <c r="AK15" i="14" s="1"/>
  <c r="BR15" i="14"/>
  <c r="EX17" i="14"/>
  <c r="FA17" i="14"/>
  <c r="CO17" i="14"/>
  <c r="AJ17" i="14"/>
  <c r="AL17" i="14" s="1"/>
  <c r="AY17" i="14"/>
  <c r="BR17" i="14"/>
  <c r="AX17" i="14"/>
  <c r="AI17" i="14"/>
  <c r="AK17" i="14" s="1"/>
  <c r="EX19" i="14"/>
  <c r="FA19" i="14"/>
  <c r="CO19" i="14"/>
  <c r="AJ19" i="14"/>
  <c r="AL19" i="14" s="1"/>
  <c r="AY19" i="14"/>
  <c r="BR19" i="14"/>
  <c r="AX19" i="14"/>
  <c r="AI19" i="14"/>
  <c r="AK19" i="14" s="1"/>
  <c r="EX18" i="14"/>
  <c r="FA18" i="14"/>
  <c r="CO18" i="14"/>
  <c r="AX18" i="14"/>
  <c r="AI18" i="14"/>
  <c r="AK18" i="14" s="1"/>
  <c r="AJ18" i="14"/>
  <c r="AL18" i="14" s="1"/>
  <c r="AY18" i="14"/>
  <c r="BR18" i="14"/>
  <c r="EX20" i="14"/>
  <c r="FA20" i="14"/>
  <c r="CO20" i="14"/>
  <c r="AJ20" i="14"/>
  <c r="AL20" i="14" s="1"/>
  <c r="BR20" i="14"/>
  <c r="AX20" i="14"/>
  <c r="AI20" i="14"/>
  <c r="AK20" i="14" s="1"/>
  <c r="AY20" i="14"/>
  <c r="DV48" i="14"/>
  <c r="DY48" i="14"/>
  <c r="CI48" i="14"/>
  <c r="CJ48" i="14" s="1"/>
  <c r="BA48" i="14"/>
  <c r="W48" i="14"/>
  <c r="Y48" i="14" s="1"/>
  <c r="V48" i="14"/>
  <c r="X48" i="14" s="1"/>
  <c r="AU48" i="14"/>
  <c r="AT48" i="14"/>
  <c r="DY45" i="14"/>
  <c r="DV45" i="14"/>
  <c r="CI45" i="14"/>
  <c r="CJ45" i="14" s="1"/>
  <c r="V45" i="14"/>
  <c r="X45" i="14" s="1"/>
  <c r="BA45" i="14"/>
  <c r="W45" i="14"/>
  <c r="Y45" i="14" s="1"/>
  <c r="AU45" i="14"/>
  <c r="AT45" i="14"/>
  <c r="EZ12" i="14"/>
  <c r="DH12" i="14"/>
  <c r="AE12" i="14"/>
  <c r="EW12" i="14"/>
  <c r="DI12" i="14"/>
  <c r="AF12" i="14"/>
  <c r="P12" i="14"/>
  <c r="Q12" i="14" s="1"/>
  <c r="BQ12" i="14"/>
  <c r="DX14" i="14"/>
  <c r="CV14" i="14"/>
  <c r="DU14" i="14"/>
  <c r="CU14" i="14"/>
  <c r="R14" i="14"/>
  <c r="S14" i="14" s="1"/>
  <c r="AZ14" i="14"/>
  <c r="EZ16" i="14"/>
  <c r="DH16" i="14"/>
  <c r="AE16" i="14"/>
  <c r="EW16" i="14"/>
  <c r="DI16" i="14"/>
  <c r="AF16" i="14"/>
  <c r="P16" i="14"/>
  <c r="Q16" i="14" s="1"/>
  <c r="BQ16" i="14"/>
  <c r="DX18" i="14"/>
  <c r="CV18" i="14"/>
  <c r="DU18" i="14"/>
  <c r="CU18" i="14"/>
  <c r="R18" i="14"/>
  <c r="S18" i="14" s="1"/>
  <c r="AZ18" i="14"/>
  <c r="FK46" i="14"/>
  <c r="FL46" i="14"/>
  <c r="FK44" i="14"/>
  <c r="FL44" i="14"/>
  <c r="FK43" i="14"/>
  <c r="FL42" i="14"/>
  <c r="FK41" i="14"/>
  <c r="FL40" i="14"/>
  <c r="FK39" i="14"/>
  <c r="FL38" i="14"/>
  <c r="FK37" i="14"/>
  <c r="FL36" i="14"/>
  <c r="FK35" i="14"/>
  <c r="FL34" i="14"/>
  <c r="FK33" i="14"/>
  <c r="FL32" i="14"/>
  <c r="FK31" i="14"/>
  <c r="FL30" i="14"/>
  <c r="FK29" i="14"/>
  <c r="FL28" i="14"/>
  <c r="FK26" i="14"/>
  <c r="FL26" i="14"/>
  <c r="FK24" i="14"/>
  <c r="FL24" i="14"/>
  <c r="FK22" i="14"/>
  <c r="FL22" i="14"/>
  <c r="FK20" i="14"/>
  <c r="FL20" i="14"/>
  <c r="EX12" i="14"/>
  <c r="FA12" i="14"/>
  <c r="CO12" i="14"/>
  <c r="AX12" i="14"/>
  <c r="AI12" i="14"/>
  <c r="AK12" i="14" s="1"/>
  <c r="AJ12" i="14"/>
  <c r="AL12" i="14" s="1"/>
  <c r="AY12" i="14"/>
  <c r="BR12" i="14"/>
  <c r="EX14" i="14"/>
  <c r="FA14" i="14"/>
  <c r="CO14" i="14"/>
  <c r="AX14" i="14"/>
  <c r="AJ14" i="14"/>
  <c r="AL14" i="14" s="1"/>
  <c r="AY14" i="14"/>
  <c r="BR14" i="14"/>
  <c r="AI14" i="14"/>
  <c r="AK14" i="14" s="1"/>
  <c r="EX16" i="14"/>
  <c r="FA16" i="14"/>
  <c r="CO16" i="14"/>
  <c r="AX16" i="14"/>
  <c r="AJ16" i="14"/>
  <c r="AL16" i="14" s="1"/>
  <c r="AY16" i="14"/>
  <c r="BR16" i="14"/>
  <c r="AI16" i="14"/>
  <c r="AK16" i="14" s="1"/>
  <c r="EZ48" i="14"/>
  <c r="DH48" i="14"/>
  <c r="AE48" i="14"/>
  <c r="EW48" i="14"/>
  <c r="DI48" i="14"/>
  <c r="AF48" i="14"/>
  <c r="P48" i="14"/>
  <c r="Q48" i="14" s="1"/>
  <c r="BQ48" i="14"/>
  <c r="EX47" i="14"/>
  <c r="FA47" i="14"/>
  <c r="CO47" i="14"/>
  <c r="AY47" i="14"/>
  <c r="AI47" i="14"/>
  <c r="AK47" i="14" s="1"/>
  <c r="AJ47" i="14"/>
  <c r="AL47" i="14" s="1"/>
  <c r="BR47" i="14"/>
  <c r="AX47" i="14"/>
  <c r="EZ47" i="14"/>
  <c r="DH47" i="14"/>
  <c r="AE47" i="14"/>
  <c r="DI47" i="14"/>
  <c r="P47" i="14"/>
  <c r="Q47" i="14" s="1"/>
  <c r="EW47" i="14"/>
  <c r="AF47" i="14"/>
  <c r="BQ47" i="14"/>
  <c r="EZ46" i="14"/>
  <c r="EW46" i="14"/>
  <c r="DI46" i="14"/>
  <c r="AF46" i="14"/>
  <c r="P46" i="14"/>
  <c r="Q46" i="14" s="1"/>
  <c r="DH46" i="14"/>
  <c r="AE46" i="14"/>
  <c r="BQ46" i="14"/>
  <c r="EX46" i="14"/>
  <c r="FA46" i="14"/>
  <c r="CO46" i="14"/>
  <c r="AX46" i="14"/>
  <c r="AJ46" i="14"/>
  <c r="AL46" i="14" s="1"/>
  <c r="AI46" i="14"/>
  <c r="AK46" i="14" s="1"/>
  <c r="BR46" i="14"/>
  <c r="AY46" i="14"/>
  <c r="EW45" i="14"/>
  <c r="DI45" i="14"/>
  <c r="AE45" i="14"/>
  <c r="EZ45" i="14"/>
  <c r="DH45" i="14"/>
  <c r="AF45" i="14"/>
  <c r="P45" i="14"/>
  <c r="Q45" i="14" s="1"/>
  <c r="BQ45" i="14"/>
  <c r="EZ44" i="14"/>
  <c r="DH44" i="14"/>
  <c r="EW44" i="14"/>
  <c r="DI44" i="14"/>
  <c r="AF44" i="14"/>
  <c r="P44" i="14"/>
  <c r="Q44" i="14" s="1"/>
  <c r="AE44" i="14"/>
  <c r="BQ44" i="14"/>
  <c r="EW43" i="14"/>
  <c r="DI43" i="14"/>
  <c r="AF43" i="14"/>
  <c r="P43" i="14"/>
  <c r="Q43" i="14" s="1"/>
  <c r="EZ43" i="14"/>
  <c r="DH43" i="14"/>
  <c r="AE43" i="14"/>
  <c r="BQ43" i="14"/>
  <c r="EW42" i="14"/>
  <c r="DI42" i="14"/>
  <c r="AF42" i="14"/>
  <c r="P42" i="14"/>
  <c r="Q42" i="14" s="1"/>
  <c r="EZ42" i="14"/>
  <c r="DH42" i="14"/>
  <c r="AE42" i="14"/>
  <c r="BQ42" i="14"/>
  <c r="EW41" i="14"/>
  <c r="DI41" i="14"/>
  <c r="AF41" i="14"/>
  <c r="P41" i="14"/>
  <c r="Q41" i="14" s="1"/>
  <c r="EZ41" i="14"/>
  <c r="DH41" i="14"/>
  <c r="AE41" i="14"/>
  <c r="BQ41" i="14"/>
  <c r="EX44" i="14"/>
  <c r="FA44" i="14"/>
  <c r="CO44" i="14"/>
  <c r="AI44" i="14"/>
  <c r="AK44" i="14" s="1"/>
  <c r="AJ44" i="14"/>
  <c r="AL44" i="14" s="1"/>
  <c r="BR44" i="14"/>
  <c r="AY44" i="14"/>
  <c r="AX44" i="14"/>
  <c r="FA43" i="14"/>
  <c r="CO43" i="14"/>
  <c r="EX43" i="14"/>
  <c r="AJ43" i="14"/>
  <c r="AL43" i="14" s="1"/>
  <c r="AI43" i="14"/>
  <c r="AK43" i="14" s="1"/>
  <c r="BR43" i="14"/>
  <c r="AY43" i="14"/>
  <c r="AX43" i="14"/>
  <c r="FA42" i="14"/>
  <c r="CO42" i="14"/>
  <c r="EX42" i="14"/>
  <c r="AJ42" i="14"/>
  <c r="AL42" i="14" s="1"/>
  <c r="AI42" i="14"/>
  <c r="AK42" i="14" s="1"/>
  <c r="BR42" i="14"/>
  <c r="AY42" i="14"/>
  <c r="AX42" i="14"/>
  <c r="FA41" i="14"/>
  <c r="CO41" i="14"/>
  <c r="EX41" i="14"/>
  <c r="AJ41" i="14"/>
  <c r="AL41" i="14" s="1"/>
  <c r="AI41" i="14"/>
  <c r="AK41" i="14" s="1"/>
  <c r="BR41" i="14"/>
  <c r="AY41" i="14"/>
  <c r="AX41" i="14"/>
  <c r="EW40" i="14"/>
  <c r="DI40" i="14"/>
  <c r="EZ40" i="14"/>
  <c r="DH40" i="14"/>
  <c r="AF40" i="14"/>
  <c r="P40" i="14"/>
  <c r="Q40" i="14" s="1"/>
  <c r="AE40" i="14"/>
  <c r="BQ40" i="14"/>
  <c r="EW39" i="14"/>
  <c r="DI39" i="14"/>
  <c r="AF39" i="14"/>
  <c r="P39" i="14"/>
  <c r="Q39" i="14" s="1"/>
  <c r="EZ39" i="14"/>
  <c r="DH39" i="14"/>
  <c r="AE39" i="14"/>
  <c r="BQ39" i="14"/>
  <c r="EW38" i="14"/>
  <c r="DI38" i="14"/>
  <c r="AF38" i="14"/>
  <c r="P38" i="14"/>
  <c r="Q38" i="14" s="1"/>
  <c r="EZ38" i="14"/>
  <c r="DH38" i="14"/>
  <c r="AE38" i="14"/>
  <c r="BQ38" i="14"/>
  <c r="EW37" i="14"/>
  <c r="DI37" i="14"/>
  <c r="AF37" i="14"/>
  <c r="P37" i="14"/>
  <c r="Q37" i="14" s="1"/>
  <c r="EZ37" i="14"/>
  <c r="DH37" i="14"/>
  <c r="AE37" i="14"/>
  <c r="BQ37" i="14"/>
  <c r="FA40" i="14"/>
  <c r="CO40" i="14"/>
  <c r="EX40" i="14"/>
  <c r="AJ40" i="14"/>
  <c r="AL40" i="14" s="1"/>
  <c r="AI40" i="14"/>
  <c r="AK40" i="14" s="1"/>
  <c r="BR40" i="14"/>
  <c r="AY40" i="14"/>
  <c r="AX40" i="14"/>
  <c r="FA39" i="14"/>
  <c r="CO39" i="14"/>
  <c r="EX39" i="14"/>
  <c r="AJ39" i="14"/>
  <c r="AL39" i="14" s="1"/>
  <c r="AI39" i="14"/>
  <c r="AK39" i="14" s="1"/>
  <c r="BR39" i="14"/>
  <c r="AY39" i="14"/>
  <c r="AX39" i="14"/>
  <c r="FA38" i="14"/>
  <c r="CO38" i="14"/>
  <c r="EX38" i="14"/>
  <c r="AY38" i="14"/>
  <c r="AJ38" i="14"/>
  <c r="AL38" i="14" s="1"/>
  <c r="AI38" i="14"/>
  <c r="AK38" i="14" s="1"/>
  <c r="BR38" i="14"/>
  <c r="AX38" i="14"/>
  <c r="FA37" i="14"/>
  <c r="CO37" i="14"/>
  <c r="EX37" i="14"/>
  <c r="AJ37" i="14"/>
  <c r="AL37" i="14" s="1"/>
  <c r="AI37" i="14"/>
  <c r="AK37" i="14" s="1"/>
  <c r="BR37" i="14"/>
  <c r="AY37" i="14"/>
  <c r="AX37" i="14"/>
  <c r="EW36" i="14"/>
  <c r="DI36" i="14"/>
  <c r="AF36" i="14"/>
  <c r="EZ36" i="14"/>
  <c r="DH36" i="14"/>
  <c r="AE36" i="14"/>
  <c r="P36" i="14"/>
  <c r="Q36" i="14" s="1"/>
  <c r="BQ36" i="14"/>
  <c r="EW35" i="14"/>
  <c r="DI35" i="14"/>
  <c r="AF35" i="14"/>
  <c r="P35" i="14"/>
  <c r="Q35" i="14" s="1"/>
  <c r="EZ35" i="14"/>
  <c r="DH35" i="14"/>
  <c r="AE35" i="14"/>
  <c r="BQ35" i="14"/>
  <c r="EW34" i="14"/>
  <c r="DI34" i="14"/>
  <c r="AF34" i="14"/>
  <c r="P34" i="14"/>
  <c r="Q34" i="14" s="1"/>
  <c r="EZ34" i="14"/>
  <c r="DH34" i="14"/>
  <c r="AE34" i="14"/>
  <c r="BQ34" i="14"/>
  <c r="EW33" i="14"/>
  <c r="DI33" i="14"/>
  <c r="AF33" i="14"/>
  <c r="P33" i="14"/>
  <c r="Q33" i="14" s="1"/>
  <c r="EZ33" i="14"/>
  <c r="DH33" i="14"/>
  <c r="AE33" i="14"/>
  <c r="BQ33" i="14"/>
  <c r="EW32" i="14"/>
  <c r="DI32" i="14"/>
  <c r="AF32" i="14"/>
  <c r="P32" i="14"/>
  <c r="Q32" i="14" s="1"/>
  <c r="EZ32" i="14"/>
  <c r="DH32" i="14"/>
  <c r="AE32" i="14"/>
  <c r="BQ32" i="14"/>
  <c r="EW31" i="14"/>
  <c r="DI31" i="14"/>
  <c r="AF31" i="14"/>
  <c r="P31" i="14"/>
  <c r="Q31" i="14" s="1"/>
  <c r="EZ31" i="14"/>
  <c r="DH31" i="14"/>
  <c r="AE31" i="14"/>
  <c r="BQ31" i="14"/>
  <c r="EW30" i="14"/>
  <c r="DI30" i="14"/>
  <c r="AF30" i="14"/>
  <c r="P30" i="14"/>
  <c r="Q30" i="14" s="1"/>
  <c r="EZ30" i="14"/>
  <c r="DH30" i="14"/>
  <c r="AE30" i="14"/>
  <c r="BQ30" i="14"/>
  <c r="EW29" i="14"/>
  <c r="DI29" i="14"/>
  <c r="AF29" i="14"/>
  <c r="P29" i="14"/>
  <c r="Q29" i="14" s="1"/>
  <c r="EZ29" i="14"/>
  <c r="DH29" i="14"/>
  <c r="AE29" i="14"/>
  <c r="BQ29" i="14"/>
  <c r="FA36" i="14"/>
  <c r="CO36" i="14"/>
  <c r="EX36" i="14"/>
  <c r="AY36" i="14"/>
  <c r="AJ36" i="14"/>
  <c r="AL36" i="14" s="1"/>
  <c r="AI36" i="14"/>
  <c r="AK36" i="14" s="1"/>
  <c r="BR36" i="14"/>
  <c r="AX36" i="14"/>
  <c r="FA35" i="14"/>
  <c r="CO35" i="14"/>
  <c r="EX35" i="14"/>
  <c r="AY35" i="14"/>
  <c r="AJ35" i="14"/>
  <c r="AL35" i="14" s="1"/>
  <c r="AI35" i="14"/>
  <c r="AK35" i="14" s="1"/>
  <c r="BR35" i="14"/>
  <c r="AX35" i="14"/>
  <c r="FA34" i="14"/>
  <c r="CO34" i="14"/>
  <c r="EX34" i="14"/>
  <c r="AX34" i="14"/>
  <c r="AJ34" i="14"/>
  <c r="AL34" i="14" s="1"/>
  <c r="AI34" i="14"/>
  <c r="AK34" i="14" s="1"/>
  <c r="BR34" i="14"/>
  <c r="AY34" i="14"/>
  <c r="FA33" i="14"/>
  <c r="CO33" i="14"/>
  <c r="EX33" i="14"/>
  <c r="AJ33" i="14"/>
  <c r="AL33" i="14" s="1"/>
  <c r="AI33" i="14"/>
  <c r="AK33" i="14" s="1"/>
  <c r="BR33" i="14"/>
  <c r="AX33" i="14"/>
  <c r="AY33" i="14"/>
  <c r="FA32" i="14"/>
  <c r="CO32" i="14"/>
  <c r="EX32" i="14"/>
  <c r="AJ32" i="14"/>
  <c r="AL32" i="14" s="1"/>
  <c r="AI32" i="14"/>
  <c r="AK32" i="14" s="1"/>
  <c r="BR32" i="14"/>
  <c r="AY32" i="14"/>
  <c r="AX32" i="14"/>
  <c r="FA31" i="14"/>
  <c r="CO31" i="14"/>
  <c r="EX31" i="14"/>
  <c r="AY31" i="14"/>
  <c r="AJ31" i="14"/>
  <c r="AL31" i="14" s="1"/>
  <c r="AI31" i="14"/>
  <c r="AK31" i="14" s="1"/>
  <c r="BR31" i="14"/>
  <c r="AX31" i="14"/>
  <c r="FA30" i="14"/>
  <c r="CO30" i="14"/>
  <c r="EX30" i="14"/>
  <c r="AX30" i="14"/>
  <c r="AJ30" i="14"/>
  <c r="AL30" i="14" s="1"/>
  <c r="AI30" i="14"/>
  <c r="AK30" i="14" s="1"/>
  <c r="BR30" i="14"/>
  <c r="AY30" i="14"/>
  <c r="FA29" i="14"/>
  <c r="CO29" i="14"/>
  <c r="EX29" i="14"/>
  <c r="AJ29" i="14"/>
  <c r="AL29" i="14" s="1"/>
  <c r="AI29" i="14"/>
  <c r="AK29" i="14" s="1"/>
  <c r="BR29" i="14"/>
  <c r="AX29" i="14"/>
  <c r="AY29" i="14"/>
  <c r="FA28" i="14"/>
  <c r="CO28" i="14"/>
  <c r="EX28" i="14"/>
  <c r="AI28" i="14"/>
  <c r="AK28" i="14" s="1"/>
  <c r="AY28" i="14"/>
  <c r="AJ28" i="14"/>
  <c r="AL28" i="14" s="1"/>
  <c r="BR28" i="14"/>
  <c r="AX28" i="14"/>
  <c r="EX27" i="14"/>
  <c r="AX27" i="14"/>
  <c r="FA27" i="14"/>
  <c r="CO27" i="14"/>
  <c r="AI27" i="14"/>
  <c r="AK27" i="14" s="1"/>
  <c r="AJ27" i="14"/>
  <c r="AL27" i="14" s="1"/>
  <c r="BR27" i="14"/>
  <c r="AY27" i="14"/>
  <c r="EX26" i="14"/>
  <c r="AX26" i="14"/>
  <c r="FA26" i="14"/>
  <c r="CO26" i="14"/>
  <c r="AI26" i="14"/>
  <c r="AK26" i="14" s="1"/>
  <c r="AJ26" i="14"/>
  <c r="AL26" i="14" s="1"/>
  <c r="BR26" i="14"/>
  <c r="AY26" i="14"/>
  <c r="EX25" i="14"/>
  <c r="AX25" i="14"/>
  <c r="FA25" i="14"/>
  <c r="CO25" i="14"/>
  <c r="AI25" i="14"/>
  <c r="AK25" i="14" s="1"/>
  <c r="AJ25" i="14"/>
  <c r="AL25" i="14" s="1"/>
  <c r="BR25" i="14"/>
  <c r="AY25" i="14"/>
  <c r="EX24" i="14"/>
  <c r="AX24" i="14"/>
  <c r="FA24" i="14"/>
  <c r="CO24" i="14"/>
  <c r="AI24" i="14"/>
  <c r="AK24" i="14" s="1"/>
  <c r="AJ24" i="14"/>
  <c r="AL24" i="14" s="1"/>
  <c r="BR24" i="14"/>
  <c r="AY24" i="14"/>
  <c r="EX23" i="14"/>
  <c r="AX23" i="14"/>
  <c r="FA23" i="14"/>
  <c r="CO23" i="14"/>
  <c r="AI23" i="14"/>
  <c r="AK23" i="14" s="1"/>
  <c r="AJ23" i="14"/>
  <c r="AL23" i="14" s="1"/>
  <c r="BR23" i="14"/>
  <c r="AY23" i="14"/>
  <c r="EX22" i="14"/>
  <c r="AX22" i="14"/>
  <c r="FA22" i="14"/>
  <c r="CO22" i="14"/>
  <c r="AI22" i="14"/>
  <c r="AK22" i="14" s="1"/>
  <c r="AJ22" i="14"/>
  <c r="AL22" i="14" s="1"/>
  <c r="BR22" i="14"/>
  <c r="AY22" i="14"/>
  <c r="EX21" i="14"/>
  <c r="AX21" i="14"/>
  <c r="FA21" i="14"/>
  <c r="CO21" i="14"/>
  <c r="AI21" i="14"/>
  <c r="AK21" i="14" s="1"/>
  <c r="AJ21" i="14"/>
  <c r="AL21" i="14" s="1"/>
  <c r="BR21" i="14"/>
  <c r="AY21" i="14"/>
  <c r="EW28" i="14"/>
  <c r="DI28" i="14"/>
  <c r="AF28" i="14"/>
  <c r="EZ28" i="14"/>
  <c r="DH28" i="14"/>
  <c r="AE28" i="14"/>
  <c r="P28" i="14"/>
  <c r="Q28" i="14" s="1"/>
  <c r="BQ28" i="14"/>
  <c r="EZ27" i="14"/>
  <c r="DH27" i="14"/>
  <c r="AE27" i="14"/>
  <c r="EW27" i="14"/>
  <c r="DI27" i="14"/>
  <c r="AF27" i="14"/>
  <c r="P27" i="14"/>
  <c r="Q27" i="14" s="1"/>
  <c r="BQ27" i="14"/>
  <c r="EZ26" i="14"/>
  <c r="DH26" i="14"/>
  <c r="AE26" i="14"/>
  <c r="EW26" i="14"/>
  <c r="DI26" i="14"/>
  <c r="AF26" i="14"/>
  <c r="P26" i="14"/>
  <c r="Q26" i="14" s="1"/>
  <c r="BQ26" i="14"/>
  <c r="EZ25" i="14"/>
  <c r="DH25" i="14"/>
  <c r="AE25" i="14"/>
  <c r="EW25" i="14"/>
  <c r="DI25" i="14"/>
  <c r="AF25" i="14"/>
  <c r="P25" i="14"/>
  <c r="Q25" i="14" s="1"/>
  <c r="BQ25" i="14"/>
  <c r="EZ24" i="14"/>
  <c r="DH24" i="14"/>
  <c r="AE24" i="14"/>
  <c r="EW24" i="14"/>
  <c r="DI24" i="14"/>
  <c r="AF24" i="14"/>
  <c r="P24" i="14"/>
  <c r="Q24" i="14" s="1"/>
  <c r="BQ24" i="14"/>
  <c r="EZ23" i="14"/>
  <c r="DH23" i="14"/>
  <c r="AE23" i="14"/>
  <c r="EW23" i="14"/>
  <c r="DI23" i="14"/>
  <c r="AF23" i="14"/>
  <c r="P23" i="14"/>
  <c r="Q23" i="14" s="1"/>
  <c r="BQ23" i="14"/>
  <c r="EZ22" i="14"/>
  <c r="DH22" i="14"/>
  <c r="AE22" i="14"/>
  <c r="EW22" i="14"/>
  <c r="DI22" i="14"/>
  <c r="AF22" i="14"/>
  <c r="P22" i="14"/>
  <c r="Q22" i="14" s="1"/>
  <c r="BQ22" i="14"/>
  <c r="EZ21" i="14"/>
  <c r="DH21" i="14"/>
  <c r="AE21" i="14"/>
  <c r="EW21" i="14"/>
  <c r="DI21" i="14"/>
  <c r="AF21" i="14"/>
  <c r="P21" i="14"/>
  <c r="Q21" i="14" s="1"/>
  <c r="BQ21" i="14"/>
  <c r="DX13" i="14"/>
  <c r="CV13" i="14"/>
  <c r="DU13" i="14"/>
  <c r="CU13" i="14"/>
  <c r="R13" i="14"/>
  <c r="S13" i="14" s="1"/>
  <c r="AZ13" i="14"/>
  <c r="DX15" i="14"/>
  <c r="CV15" i="14"/>
  <c r="DU15" i="14"/>
  <c r="CU15" i="14"/>
  <c r="R15" i="14"/>
  <c r="S15" i="14" s="1"/>
  <c r="AZ15" i="14"/>
  <c r="DX17" i="14"/>
  <c r="CV17" i="14"/>
  <c r="DU17" i="14"/>
  <c r="CU17" i="14"/>
  <c r="R17" i="14"/>
  <c r="S17" i="14" s="1"/>
  <c r="AZ17" i="14"/>
  <c r="DX19" i="14"/>
  <c r="CV19" i="14"/>
  <c r="DU19" i="14"/>
  <c r="CU19" i="14"/>
  <c r="R19" i="14"/>
  <c r="S19" i="14" s="1"/>
  <c r="AZ19" i="14"/>
  <c r="DX20" i="14"/>
  <c r="CV20" i="14"/>
  <c r="DU20" i="14"/>
  <c r="CU20" i="14"/>
  <c r="R20" i="14"/>
  <c r="S20" i="14" s="1"/>
  <c r="AZ20" i="14"/>
  <c r="FL47" i="14"/>
  <c r="DV13" i="14"/>
  <c r="DY13" i="14"/>
  <c r="CI13" i="14"/>
  <c r="CJ13" i="14" s="1"/>
  <c r="CL13" i="14" s="1"/>
  <c r="CM13" i="14" s="1"/>
  <c r="AU13" i="14"/>
  <c r="V13" i="14"/>
  <c r="X13" i="14" s="1"/>
  <c r="AT13" i="14"/>
  <c r="BA13" i="14"/>
  <c r="W13" i="14"/>
  <c r="Y13" i="14" s="1"/>
  <c r="DV15" i="14"/>
  <c r="DY15" i="14"/>
  <c r="CI15" i="14"/>
  <c r="CJ15" i="14" s="1"/>
  <c r="CL15" i="14" s="1"/>
  <c r="CM15" i="14" s="1"/>
  <c r="AU15" i="14"/>
  <c r="V15" i="14"/>
  <c r="X15" i="14" s="1"/>
  <c r="AT15" i="14"/>
  <c r="BA15" i="14"/>
  <c r="W15" i="14"/>
  <c r="Y15" i="14" s="1"/>
  <c r="DV17" i="14"/>
  <c r="DY17" i="14"/>
  <c r="CI17" i="14"/>
  <c r="CJ17" i="14" s="1"/>
  <c r="CL17" i="14" s="1"/>
  <c r="CM17" i="14" s="1"/>
  <c r="AU17" i="14"/>
  <c r="V17" i="14"/>
  <c r="X17" i="14" s="1"/>
  <c r="AT17" i="14"/>
  <c r="BA17" i="14"/>
  <c r="W17" i="14"/>
  <c r="Y17" i="14" s="1"/>
  <c r="DV19" i="14"/>
  <c r="DY19" i="14"/>
  <c r="CI19" i="14"/>
  <c r="CJ19" i="14" s="1"/>
  <c r="CL19" i="14" s="1"/>
  <c r="CM19" i="14" s="1"/>
  <c r="AU19" i="14"/>
  <c r="V19" i="14"/>
  <c r="X19" i="14" s="1"/>
  <c r="AT19" i="14"/>
  <c r="BA19" i="14"/>
  <c r="W19" i="14"/>
  <c r="Y19" i="14" s="1"/>
  <c r="DV18" i="14"/>
  <c r="DY18" i="14"/>
  <c r="CI18" i="14"/>
  <c r="CJ18" i="14" s="1"/>
  <c r="CL18" i="14" s="1"/>
  <c r="CM18" i="14" s="1"/>
  <c r="V18" i="14"/>
  <c r="X18" i="14" s="1"/>
  <c r="AT18" i="14"/>
  <c r="BA18" i="14"/>
  <c r="W18" i="14"/>
  <c r="Y18" i="14" s="1"/>
  <c r="AU18" i="14"/>
  <c r="DV20" i="14"/>
  <c r="DY20" i="14"/>
  <c r="CI20" i="14"/>
  <c r="CJ20" i="14" s="1"/>
  <c r="CL20" i="14" s="1"/>
  <c r="CM20" i="14" s="1"/>
  <c r="AT20" i="14"/>
  <c r="W20" i="14"/>
  <c r="Y20" i="14" s="1"/>
  <c r="AU20" i="14"/>
  <c r="BA20" i="14"/>
  <c r="V20" i="14"/>
  <c r="X20" i="14" s="1"/>
  <c r="FK19" i="14"/>
  <c r="FL19" i="14"/>
  <c r="AS3" i="11"/>
  <c r="AT3" i="11"/>
  <c r="AS4" i="11"/>
  <c r="AT4" i="11"/>
  <c r="T12" i="11"/>
  <c r="CI16" i="17" l="1"/>
  <c r="CJ16" i="17" s="1"/>
  <c r="DL14" i="17"/>
  <c r="DN14" i="17" s="1"/>
  <c r="BV14" i="17"/>
  <c r="BX14" i="17" s="1"/>
  <c r="BW14" i="17"/>
  <c r="BY14" i="17" s="1"/>
  <c r="CA14" i="17" s="1"/>
  <c r="CB14" i="17" s="1"/>
  <c r="CI12" i="17"/>
  <c r="CJ12" i="17" s="1"/>
  <c r="CL3" i="17" s="1"/>
  <c r="CI18" i="17"/>
  <c r="CJ18" i="17" s="1"/>
  <c r="CI20" i="17"/>
  <c r="CJ20" i="17" s="1"/>
  <c r="CI22" i="17"/>
  <c r="CJ22" i="17" s="1"/>
  <c r="CI27" i="17"/>
  <c r="CJ27" i="17" s="1"/>
  <c r="CI31" i="17"/>
  <c r="CJ31" i="17" s="1"/>
  <c r="CI35" i="17"/>
  <c r="CJ35" i="17" s="1"/>
  <c r="FL12" i="17"/>
  <c r="BR12" i="17"/>
  <c r="BT12" i="17" s="1"/>
  <c r="EY12" i="17"/>
  <c r="FM12" i="17"/>
  <c r="BS12" i="17"/>
  <c r="BU12" i="17" s="1"/>
  <c r="BW12" i="17"/>
  <c r="BY12" i="17" s="1"/>
  <c r="EV12" i="17"/>
  <c r="BV12" i="17"/>
  <c r="BX12" i="17" s="1"/>
  <c r="FL27" i="17"/>
  <c r="BR27" i="17"/>
  <c r="BT27" i="17" s="1"/>
  <c r="FM27" i="17"/>
  <c r="BS27" i="17"/>
  <c r="BU27" i="17" s="1"/>
  <c r="EY27" i="17"/>
  <c r="BV27" i="17"/>
  <c r="BX27" i="17" s="1"/>
  <c r="EV27" i="17"/>
  <c r="BW27" i="17"/>
  <c r="BY27" i="17" s="1"/>
  <c r="FL31" i="17"/>
  <c r="BR31" i="17"/>
  <c r="BT31" i="17" s="1"/>
  <c r="FM31" i="17"/>
  <c r="BS31" i="17"/>
  <c r="BU31" i="17" s="1"/>
  <c r="EY31" i="17"/>
  <c r="BV31" i="17"/>
  <c r="BX31" i="17" s="1"/>
  <c r="EV31" i="17"/>
  <c r="BW31" i="17"/>
  <c r="BY31" i="17" s="1"/>
  <c r="FL35" i="17"/>
  <c r="BR35" i="17"/>
  <c r="BT35" i="17" s="1"/>
  <c r="FM35" i="17"/>
  <c r="BS35" i="17"/>
  <c r="BU35" i="17" s="1"/>
  <c r="EY35" i="17"/>
  <c r="BV35" i="17"/>
  <c r="BX35" i="17" s="1"/>
  <c r="EV35" i="17"/>
  <c r="BW35" i="17"/>
  <c r="BY35" i="17" s="1"/>
  <c r="DP41" i="17"/>
  <c r="DQ41" i="17" s="1"/>
  <c r="CN41" i="17"/>
  <c r="CO41" i="17"/>
  <c r="CP41" i="17" s="1"/>
  <c r="CM41" i="17"/>
  <c r="AJ28" i="17"/>
  <c r="AK28" i="17" s="1"/>
  <c r="AI28" i="17"/>
  <c r="AJ32" i="17"/>
  <c r="AK32" i="17" s="1"/>
  <c r="AI32" i="17"/>
  <c r="AJ36" i="17"/>
  <c r="AK36" i="17" s="1"/>
  <c r="AI36" i="17"/>
  <c r="DJ40" i="17"/>
  <c r="DK40" i="17" s="1"/>
  <c r="DO40" i="17" s="1"/>
  <c r="DH40" i="17"/>
  <c r="DI40" i="17" s="1"/>
  <c r="CH38" i="17"/>
  <c r="DC38" i="17"/>
  <c r="DD38" i="17" s="1"/>
  <c r="AA38" i="17"/>
  <c r="AB38" i="17" s="1"/>
  <c r="Z38" i="17"/>
  <c r="DP40" i="17"/>
  <c r="DQ40" i="17" s="1"/>
  <c r="CN40" i="17"/>
  <c r="AI40" i="17"/>
  <c r="AJ40" i="17"/>
  <c r="AK40" i="17" s="1"/>
  <c r="CW41" i="17"/>
  <c r="CX41" i="17" s="1"/>
  <c r="CU41" i="17"/>
  <c r="CV41" i="17" s="1"/>
  <c r="AA42" i="17"/>
  <c r="AB42" i="17" s="1"/>
  <c r="Z42" i="17"/>
  <c r="CN44" i="17"/>
  <c r="DP44" i="17"/>
  <c r="DQ44" i="17" s="1"/>
  <c r="AJ44" i="17"/>
  <c r="AK44" i="17" s="1"/>
  <c r="AI44" i="17"/>
  <c r="DP45" i="17"/>
  <c r="DQ45" i="17" s="1"/>
  <c r="CN45" i="17"/>
  <c r="AI45" i="17"/>
  <c r="AJ45" i="17"/>
  <c r="AK45" i="17" s="1"/>
  <c r="DP47" i="17"/>
  <c r="DQ47" i="17" s="1"/>
  <c r="CN47" i="17"/>
  <c r="AJ47" i="17"/>
  <c r="AK47" i="17" s="1"/>
  <c r="AI47" i="17"/>
  <c r="DP15" i="17"/>
  <c r="DQ15" i="17" s="1"/>
  <c r="CN15" i="17"/>
  <c r="AJ15" i="17"/>
  <c r="AK15" i="17" s="1"/>
  <c r="AI15" i="17"/>
  <c r="EJ14" i="17"/>
  <c r="AZ14" i="17"/>
  <c r="BB14" i="17" s="1"/>
  <c r="EK14" i="17"/>
  <c r="CY14" i="17"/>
  <c r="DA14" i="17" s="1"/>
  <c r="DB14" i="17" s="1"/>
  <c r="BA14" i="17"/>
  <c r="BC14" i="17" s="1"/>
  <c r="DW14" i="17"/>
  <c r="BE14" i="17"/>
  <c r="BG14" i="17" s="1"/>
  <c r="BD14" i="17"/>
  <c r="BF14" i="17" s="1"/>
  <c r="DT14" i="17"/>
  <c r="FL18" i="17"/>
  <c r="BR18" i="17"/>
  <c r="BT18" i="17" s="1"/>
  <c r="FM18" i="17"/>
  <c r="EY18" i="17"/>
  <c r="BW18" i="17"/>
  <c r="BY18" i="17" s="1"/>
  <c r="BS18" i="17"/>
  <c r="BU18" i="17" s="1"/>
  <c r="EV18" i="17"/>
  <c r="BV18" i="17"/>
  <c r="BX18" i="17" s="1"/>
  <c r="AJ19" i="17"/>
  <c r="AK19" i="17" s="1"/>
  <c r="AI19" i="17"/>
  <c r="DP19" i="17"/>
  <c r="DQ19" i="17" s="1"/>
  <c r="CN19" i="17"/>
  <c r="FL20" i="17"/>
  <c r="BR20" i="17"/>
  <c r="BT20" i="17" s="1"/>
  <c r="FM20" i="17"/>
  <c r="EY20" i="17"/>
  <c r="BW20" i="17"/>
  <c r="BY20" i="17" s="1"/>
  <c r="BS20" i="17"/>
  <c r="BU20" i="17" s="1"/>
  <c r="EV20" i="17"/>
  <c r="BV20" i="17"/>
  <c r="BX20" i="17" s="1"/>
  <c r="AJ21" i="17"/>
  <c r="AK21" i="17" s="1"/>
  <c r="AI21" i="17"/>
  <c r="DP21" i="17"/>
  <c r="DQ21" i="17" s="1"/>
  <c r="CN21" i="17"/>
  <c r="FL22" i="17"/>
  <c r="BR22" i="17"/>
  <c r="BT22" i="17" s="1"/>
  <c r="FM22" i="17"/>
  <c r="EY22" i="17"/>
  <c r="BW22" i="17"/>
  <c r="BY22" i="17" s="1"/>
  <c r="BS22" i="17"/>
  <c r="BU22" i="17" s="1"/>
  <c r="EV22" i="17"/>
  <c r="BV22" i="17"/>
  <c r="BX22" i="17" s="1"/>
  <c r="AJ23" i="17"/>
  <c r="AK23" i="17" s="1"/>
  <c r="AI23" i="17"/>
  <c r="DP23" i="17"/>
  <c r="DQ23" i="17" s="1"/>
  <c r="CN23" i="17"/>
  <c r="CO26" i="17"/>
  <c r="CP26" i="17" s="1"/>
  <c r="CM26" i="17"/>
  <c r="CO30" i="17"/>
  <c r="CP30" i="17" s="1"/>
  <c r="CM30" i="17"/>
  <c r="CO34" i="17"/>
  <c r="CP34" i="17" s="1"/>
  <c r="CM34" i="17"/>
  <c r="AI12" i="17"/>
  <c r="AJ12" i="17"/>
  <c r="AK12" i="17" s="1"/>
  <c r="CH14" i="17"/>
  <c r="DC14" i="17"/>
  <c r="DD14" i="17" s="1"/>
  <c r="AI16" i="17"/>
  <c r="AJ16" i="17"/>
  <c r="AK16" i="17" s="1"/>
  <c r="AI18" i="17"/>
  <c r="AJ18" i="17"/>
  <c r="AK18" i="17" s="1"/>
  <c r="AI20" i="17"/>
  <c r="AJ20" i="17"/>
  <c r="AK20" i="17" s="1"/>
  <c r="AI22" i="17"/>
  <c r="AJ22" i="17"/>
  <c r="AK22" i="17" s="1"/>
  <c r="DP24" i="17"/>
  <c r="DQ24" i="17" s="1"/>
  <c r="CN24" i="17"/>
  <c r="CO24" i="17"/>
  <c r="CP24" i="17" s="1"/>
  <c r="CM24" i="17"/>
  <c r="DJ25" i="17"/>
  <c r="DK25" i="17" s="1"/>
  <c r="DO25" i="17" s="1"/>
  <c r="DH25" i="17"/>
  <c r="DI25" i="17" s="1"/>
  <c r="DL25" i="17" s="1"/>
  <c r="DN25" i="17" s="1"/>
  <c r="DJ29" i="17"/>
  <c r="DK29" i="17" s="1"/>
  <c r="DO29" i="17" s="1"/>
  <c r="DH29" i="17"/>
  <c r="DI29" i="17" s="1"/>
  <c r="DL29" i="17" s="1"/>
  <c r="DN29" i="17" s="1"/>
  <c r="DJ33" i="17"/>
  <c r="DK33" i="17" s="1"/>
  <c r="DO33" i="17" s="1"/>
  <c r="DH33" i="17"/>
  <c r="DI33" i="17" s="1"/>
  <c r="DL33" i="17" s="1"/>
  <c r="DN33" i="17" s="1"/>
  <c r="DP25" i="17"/>
  <c r="DQ25" i="17" s="1"/>
  <c r="CN25" i="17"/>
  <c r="AI25" i="17"/>
  <c r="AJ25" i="17"/>
  <c r="AK25" i="17" s="1"/>
  <c r="AI27" i="17"/>
  <c r="AJ27" i="17"/>
  <c r="AK27" i="17" s="1"/>
  <c r="AI29" i="17"/>
  <c r="AJ29" i="17"/>
  <c r="AK29" i="17" s="1"/>
  <c r="AI31" i="17"/>
  <c r="AJ31" i="17"/>
  <c r="AK31" i="17" s="1"/>
  <c r="DP33" i="17"/>
  <c r="DQ33" i="17" s="1"/>
  <c r="CN33" i="17"/>
  <c r="AI33" i="17"/>
  <c r="AJ33" i="17"/>
  <c r="AK33" i="17" s="1"/>
  <c r="AI35" i="17"/>
  <c r="AJ35" i="17"/>
  <c r="AK35" i="17" s="1"/>
  <c r="AJ39" i="17"/>
  <c r="AK39" i="17" s="1"/>
  <c r="AI39" i="17"/>
  <c r="DP43" i="17"/>
  <c r="DQ43" i="17" s="1"/>
  <c r="CN43" i="17"/>
  <c r="AJ43" i="17"/>
  <c r="AK43" i="17" s="1"/>
  <c r="AI43" i="17"/>
  <c r="DP46" i="17"/>
  <c r="DQ46" i="17" s="1"/>
  <c r="CN46" i="17"/>
  <c r="DJ45" i="17"/>
  <c r="DK45" i="17" s="1"/>
  <c r="DO45" i="17" s="1"/>
  <c r="DH45" i="17"/>
  <c r="DI45" i="17" s="1"/>
  <c r="DL45" i="17" s="1"/>
  <c r="DN45" i="17" s="1"/>
  <c r="DP48" i="17"/>
  <c r="DQ48" i="17" s="1"/>
  <c r="CN48" i="17"/>
  <c r="AJ48" i="17"/>
  <c r="AK48" i="17" s="1"/>
  <c r="AI48" i="17"/>
  <c r="CI13" i="17"/>
  <c r="CJ13" i="17" s="1"/>
  <c r="FL16" i="17"/>
  <c r="BR16" i="17"/>
  <c r="BT16" i="17" s="1"/>
  <c r="EY16" i="17"/>
  <c r="FM16" i="17"/>
  <c r="BW16" i="17"/>
  <c r="BY16" i="17" s="1"/>
  <c r="BS16" i="17"/>
  <c r="BU16" i="17" s="1"/>
  <c r="EV16" i="17"/>
  <c r="BV16" i="17"/>
  <c r="BX16" i="17" s="1"/>
  <c r="DC32" i="17"/>
  <c r="DD32" i="17" s="1"/>
  <c r="CH32" i="17"/>
  <c r="AI38" i="17"/>
  <c r="AJ38" i="17"/>
  <c r="AK38" i="17" s="1"/>
  <c r="CW39" i="17"/>
  <c r="CX39" i="17" s="1"/>
  <c r="CU39" i="17"/>
  <c r="CV39" i="17" s="1"/>
  <c r="CH40" i="17"/>
  <c r="DC40" i="17"/>
  <c r="DD40" i="17" s="1"/>
  <c r="AA40" i="17"/>
  <c r="AB40" i="17" s="1"/>
  <c r="Z40" i="17"/>
  <c r="DP42" i="17"/>
  <c r="DQ42" i="17" s="1"/>
  <c r="CN42" i="17"/>
  <c r="AI42" i="17"/>
  <c r="AJ42" i="17"/>
  <c r="AK42" i="17" s="1"/>
  <c r="CW44" i="17"/>
  <c r="CX44" i="17" s="1"/>
  <c r="CU44" i="17"/>
  <c r="CV44" i="17" s="1"/>
  <c r="AA45" i="17"/>
  <c r="AB45" i="17" s="1"/>
  <c r="Z45" i="17"/>
  <c r="DC47" i="17"/>
  <c r="DD47" i="17" s="1"/>
  <c r="CH47" i="17"/>
  <c r="CW47" i="17"/>
  <c r="CX47" i="17" s="1"/>
  <c r="CU47" i="17"/>
  <c r="CV47" i="17" s="1"/>
  <c r="AJ17" i="17"/>
  <c r="AK17" i="17" s="1"/>
  <c r="AI17" i="17"/>
  <c r="EJ18" i="17"/>
  <c r="AZ18" i="17"/>
  <c r="BB18" i="17" s="1"/>
  <c r="EK18" i="17"/>
  <c r="BA18" i="17"/>
  <c r="BC18" i="17" s="1"/>
  <c r="BD18" i="17"/>
  <c r="BF18" i="17" s="1"/>
  <c r="BE18" i="17"/>
  <c r="BG18" i="17" s="1"/>
  <c r="DW18" i="17"/>
  <c r="DT18" i="17"/>
  <c r="CW18" i="17"/>
  <c r="CX18" i="17" s="1"/>
  <c r="CU18" i="17"/>
  <c r="CV18" i="17" s="1"/>
  <c r="CY18" i="17" s="1"/>
  <c r="DA18" i="17" s="1"/>
  <c r="CI19" i="17"/>
  <c r="CJ19" i="17" s="1"/>
  <c r="Z19" i="17"/>
  <c r="AA19" i="17"/>
  <c r="AB19" i="17" s="1"/>
  <c r="EJ20" i="17"/>
  <c r="AZ20" i="17"/>
  <c r="BB20" i="17" s="1"/>
  <c r="EK20" i="17"/>
  <c r="BA20" i="17"/>
  <c r="BC20" i="17" s="1"/>
  <c r="BD20" i="17"/>
  <c r="BF20" i="17" s="1"/>
  <c r="BE20" i="17"/>
  <c r="BG20" i="17" s="1"/>
  <c r="DW20" i="17"/>
  <c r="DT20" i="17"/>
  <c r="CW20" i="17"/>
  <c r="CX20" i="17" s="1"/>
  <c r="CU20" i="17"/>
  <c r="CV20" i="17" s="1"/>
  <c r="CY20" i="17" s="1"/>
  <c r="DA20" i="17" s="1"/>
  <c r="DC21" i="17"/>
  <c r="DD21" i="17" s="1"/>
  <c r="CH21" i="17"/>
  <c r="CI21" i="17"/>
  <c r="CJ21" i="17" s="1"/>
  <c r="Z21" i="17"/>
  <c r="AA21" i="17"/>
  <c r="AB21" i="17" s="1"/>
  <c r="EJ22" i="17"/>
  <c r="AZ22" i="17"/>
  <c r="BB22" i="17" s="1"/>
  <c r="EK22" i="17"/>
  <c r="BA22" i="17"/>
  <c r="BC22" i="17" s="1"/>
  <c r="BD22" i="17"/>
  <c r="BF22" i="17" s="1"/>
  <c r="BE22" i="17"/>
  <c r="BG22" i="17" s="1"/>
  <c r="DW22" i="17"/>
  <c r="DT22" i="17"/>
  <c r="CW22" i="17"/>
  <c r="CX22" i="17" s="1"/>
  <c r="CU22" i="17"/>
  <c r="CV22" i="17" s="1"/>
  <c r="CY22" i="17" s="1"/>
  <c r="DA22" i="17" s="1"/>
  <c r="CI23" i="17"/>
  <c r="CJ23" i="17" s="1"/>
  <c r="Z23" i="17"/>
  <c r="AA23" i="17"/>
  <c r="AB23" i="17" s="1"/>
  <c r="EK24" i="17"/>
  <c r="AZ24" i="17"/>
  <c r="BB24" i="17" s="1"/>
  <c r="EJ24" i="17"/>
  <c r="BA24" i="17"/>
  <c r="BC24" i="17" s="1"/>
  <c r="BD24" i="17"/>
  <c r="BF24" i="17" s="1"/>
  <c r="DT24" i="17"/>
  <c r="BE24" i="17"/>
  <c r="BG24" i="17" s="1"/>
  <c r="DW24" i="17"/>
  <c r="CW24" i="17"/>
  <c r="CX24" i="17" s="1"/>
  <c r="CU24" i="17"/>
  <c r="CV24" i="17" s="1"/>
  <c r="CY24" i="17" s="1"/>
  <c r="DA24" i="17" s="1"/>
  <c r="DC26" i="17"/>
  <c r="DD26" i="17" s="1"/>
  <c r="CH26" i="17"/>
  <c r="CI26" i="17"/>
  <c r="CJ26" i="17" s="1"/>
  <c r="Z26" i="17"/>
  <c r="AA26" i="17"/>
  <c r="AB26" i="17" s="1"/>
  <c r="DC30" i="17"/>
  <c r="DD30" i="17" s="1"/>
  <c r="CH30" i="17"/>
  <c r="CI30" i="17"/>
  <c r="CJ30" i="17" s="1"/>
  <c r="Z30" i="17"/>
  <c r="AA30" i="17"/>
  <c r="AB30" i="17" s="1"/>
  <c r="DC34" i="17"/>
  <c r="DD34" i="17" s="1"/>
  <c r="CH34" i="17"/>
  <c r="CI34" i="17"/>
  <c r="CJ34" i="17" s="1"/>
  <c r="Z34" i="17"/>
  <c r="AA34" i="17"/>
  <c r="AB34" i="17" s="1"/>
  <c r="CW13" i="17"/>
  <c r="CX13" i="17" s="1"/>
  <c r="CU13" i="17"/>
  <c r="CV13" i="17" s="1"/>
  <c r="EK13" i="17"/>
  <c r="CY13" i="17"/>
  <c r="DA13" i="17" s="1"/>
  <c r="BA13" i="17"/>
  <c r="BC13" i="17" s="1"/>
  <c r="EJ13" i="17"/>
  <c r="BD13" i="17"/>
  <c r="BF13" i="17" s="1"/>
  <c r="AZ13" i="17"/>
  <c r="BB13" i="17" s="1"/>
  <c r="BE13" i="17"/>
  <c r="BG13" i="17" s="1"/>
  <c r="DW13" i="17"/>
  <c r="DT13" i="17"/>
  <c r="DP14" i="17"/>
  <c r="DQ14" i="17" s="1"/>
  <c r="CN14" i="17"/>
  <c r="CM14" i="17"/>
  <c r="CO14" i="17"/>
  <c r="CP14" i="17" s="1"/>
  <c r="EK15" i="17"/>
  <c r="BA15" i="17"/>
  <c r="BC15" i="17" s="1"/>
  <c r="AZ15" i="17"/>
  <c r="BB15" i="17" s="1"/>
  <c r="EJ15" i="17"/>
  <c r="DT15" i="17"/>
  <c r="BE15" i="17"/>
  <c r="BG15" i="17" s="1"/>
  <c r="DW15" i="17"/>
  <c r="BD15" i="17"/>
  <c r="BF15" i="17" s="1"/>
  <c r="EK17" i="17"/>
  <c r="BA17" i="17"/>
  <c r="BC17" i="17" s="1"/>
  <c r="EJ17" i="17"/>
  <c r="BD17" i="17"/>
  <c r="BF17" i="17" s="1"/>
  <c r="AZ17" i="17"/>
  <c r="BB17" i="17" s="1"/>
  <c r="DT17" i="17"/>
  <c r="BE17" i="17"/>
  <c r="BG17" i="17" s="1"/>
  <c r="DW17" i="17"/>
  <c r="CH18" i="17"/>
  <c r="DC18" i="17"/>
  <c r="DD18" i="17" s="1"/>
  <c r="EK19" i="17"/>
  <c r="BA19" i="17"/>
  <c r="BC19" i="17" s="1"/>
  <c r="EJ19" i="17"/>
  <c r="AZ19" i="17"/>
  <c r="BB19" i="17" s="1"/>
  <c r="DT19" i="17"/>
  <c r="BE19" i="17"/>
  <c r="BG19" i="17" s="1"/>
  <c r="BD19" i="17"/>
  <c r="BF19" i="17" s="1"/>
  <c r="DW19" i="17"/>
  <c r="EK21" i="17"/>
  <c r="BA21" i="17"/>
  <c r="BC21" i="17" s="1"/>
  <c r="EJ21" i="17"/>
  <c r="AZ21" i="17"/>
  <c r="BB21" i="17" s="1"/>
  <c r="DT21" i="17"/>
  <c r="BE21" i="17"/>
  <c r="BG21" i="17" s="1"/>
  <c r="BD21" i="17"/>
  <c r="BF21" i="17" s="1"/>
  <c r="DW21" i="17"/>
  <c r="CH22" i="17"/>
  <c r="DC22" i="17"/>
  <c r="DD22" i="17" s="1"/>
  <c r="EK23" i="17"/>
  <c r="BA23" i="17"/>
  <c r="BC23" i="17" s="1"/>
  <c r="EJ23" i="17"/>
  <c r="AZ23" i="17"/>
  <c r="BB23" i="17" s="1"/>
  <c r="DT23" i="17"/>
  <c r="BE23" i="17"/>
  <c r="BG23" i="17" s="1"/>
  <c r="BD23" i="17"/>
  <c r="BF23" i="17" s="1"/>
  <c r="DW23" i="17"/>
  <c r="EJ25" i="17"/>
  <c r="AZ25" i="17"/>
  <c r="BB25" i="17" s="1"/>
  <c r="BA25" i="17"/>
  <c r="BC25" i="17" s="1"/>
  <c r="EK25" i="17"/>
  <c r="BD25" i="17"/>
  <c r="BF25" i="17" s="1"/>
  <c r="DW25" i="17"/>
  <c r="BE25" i="17"/>
  <c r="BG25" i="17" s="1"/>
  <c r="DT25" i="17"/>
  <c r="CU25" i="17"/>
  <c r="CV25" i="17" s="1"/>
  <c r="CY25" i="17" s="1"/>
  <c r="DA25" i="17" s="1"/>
  <c r="CW25" i="17"/>
  <c r="CX25" i="17" s="1"/>
  <c r="EJ29" i="17"/>
  <c r="AZ29" i="17"/>
  <c r="BB29" i="17" s="1"/>
  <c r="BA29" i="17"/>
  <c r="BC29" i="17" s="1"/>
  <c r="EK29" i="17"/>
  <c r="BD29" i="17"/>
  <c r="BF29" i="17" s="1"/>
  <c r="DW29" i="17"/>
  <c r="BE29" i="17"/>
  <c r="BG29" i="17" s="1"/>
  <c r="DT29" i="17"/>
  <c r="CU29" i="17"/>
  <c r="CV29" i="17" s="1"/>
  <c r="CY29" i="17" s="1"/>
  <c r="DA29" i="17" s="1"/>
  <c r="CW29" i="17"/>
  <c r="CX29" i="17" s="1"/>
  <c r="EJ33" i="17"/>
  <c r="AZ33" i="17"/>
  <c r="BB33" i="17" s="1"/>
  <c r="BA33" i="17"/>
  <c r="BC33" i="17" s="1"/>
  <c r="EK33" i="17"/>
  <c r="BD33" i="17"/>
  <c r="BF33" i="17" s="1"/>
  <c r="DW33" i="17"/>
  <c r="BE33" i="17"/>
  <c r="BG33" i="17" s="1"/>
  <c r="DT33" i="17"/>
  <c r="CU33" i="17"/>
  <c r="CV33" i="17" s="1"/>
  <c r="CY33" i="17" s="1"/>
  <c r="DA33" i="17" s="1"/>
  <c r="CW33" i="17"/>
  <c r="CX33" i="17" s="1"/>
  <c r="EK37" i="17"/>
  <c r="BA37" i="17"/>
  <c r="BC37" i="17" s="1"/>
  <c r="EJ37" i="17"/>
  <c r="AZ37" i="17"/>
  <c r="BB37" i="17" s="1"/>
  <c r="BE37" i="17"/>
  <c r="BG37" i="17" s="1"/>
  <c r="DW37" i="17"/>
  <c r="BD37" i="17"/>
  <c r="BF37" i="17" s="1"/>
  <c r="DT37" i="17"/>
  <c r="CW37" i="17"/>
  <c r="CX37" i="17" s="1"/>
  <c r="CU37" i="17"/>
  <c r="CV37" i="17" s="1"/>
  <c r="CY37" i="17" s="1"/>
  <c r="DA37" i="17" s="1"/>
  <c r="EJ38" i="17"/>
  <c r="AZ38" i="17"/>
  <c r="BB38" i="17" s="1"/>
  <c r="EK38" i="17"/>
  <c r="BA38" i="17"/>
  <c r="BC38" i="17" s="1"/>
  <c r="BE38" i="17"/>
  <c r="BG38" i="17" s="1"/>
  <c r="DT38" i="17"/>
  <c r="BD38" i="17"/>
  <c r="BF38" i="17" s="1"/>
  <c r="DW38" i="17"/>
  <c r="CW38" i="17"/>
  <c r="CX38" i="17" s="1"/>
  <c r="CU38" i="17"/>
  <c r="CV38" i="17" s="1"/>
  <c r="CY38" i="17" s="1"/>
  <c r="DA38" i="17" s="1"/>
  <c r="EJ42" i="17"/>
  <c r="AZ42" i="17"/>
  <c r="BB42" i="17" s="1"/>
  <c r="EK42" i="17"/>
  <c r="BA42" i="17"/>
  <c r="BC42" i="17" s="1"/>
  <c r="DT42" i="17"/>
  <c r="DW42" i="17"/>
  <c r="BD42" i="17"/>
  <c r="BF42" i="17" s="1"/>
  <c r="BE42" i="17"/>
  <c r="BG42" i="17" s="1"/>
  <c r="CW42" i="17"/>
  <c r="CX42" i="17" s="1"/>
  <c r="CU42" i="17"/>
  <c r="CV42" i="17" s="1"/>
  <c r="CY42" i="17" s="1"/>
  <c r="DA42" i="17" s="1"/>
  <c r="CI25" i="17"/>
  <c r="CJ25" i="17" s="1"/>
  <c r="EK26" i="17"/>
  <c r="BA26" i="17"/>
  <c r="BC26" i="17" s="1"/>
  <c r="EJ26" i="17"/>
  <c r="AZ26" i="17"/>
  <c r="BB26" i="17" s="1"/>
  <c r="BD26" i="17"/>
  <c r="BF26" i="17" s="1"/>
  <c r="DT26" i="17"/>
  <c r="BE26" i="17"/>
  <c r="BG26" i="17" s="1"/>
  <c r="DW26" i="17"/>
  <c r="CH27" i="17"/>
  <c r="DC27" i="17"/>
  <c r="DD27" i="17" s="1"/>
  <c r="EK28" i="17"/>
  <c r="BA28" i="17"/>
  <c r="BC28" i="17" s="1"/>
  <c r="AZ28" i="17"/>
  <c r="BB28" i="17" s="1"/>
  <c r="EJ28" i="17"/>
  <c r="BD28" i="17"/>
  <c r="BF28" i="17" s="1"/>
  <c r="DT28" i="17"/>
  <c r="BE28" i="17"/>
  <c r="BG28" i="17" s="1"/>
  <c r="DW28" i="17"/>
  <c r="CH29" i="17"/>
  <c r="DC29" i="17"/>
  <c r="DD29" i="17" s="1"/>
  <c r="CI29" i="17"/>
  <c r="CJ29" i="17" s="1"/>
  <c r="EK30" i="17"/>
  <c r="BA30" i="17"/>
  <c r="BC30" i="17" s="1"/>
  <c r="EJ30" i="17"/>
  <c r="AZ30" i="17"/>
  <c r="BB30" i="17" s="1"/>
  <c r="BD30" i="17"/>
  <c r="BF30" i="17" s="1"/>
  <c r="DT30" i="17"/>
  <c r="BE30" i="17"/>
  <c r="BG30" i="17" s="1"/>
  <c r="DW30" i="17"/>
  <c r="CH31" i="17"/>
  <c r="DC31" i="17"/>
  <c r="DD31" i="17" s="1"/>
  <c r="EK32" i="17"/>
  <c r="BA32" i="17"/>
  <c r="BC32" i="17" s="1"/>
  <c r="AZ32" i="17"/>
  <c r="BB32" i="17" s="1"/>
  <c r="EJ32" i="17"/>
  <c r="BD32" i="17"/>
  <c r="BF32" i="17" s="1"/>
  <c r="DT32" i="17"/>
  <c r="BE32" i="17"/>
  <c r="BG32" i="17" s="1"/>
  <c r="DW32" i="17"/>
  <c r="CI33" i="17"/>
  <c r="CJ33" i="17" s="1"/>
  <c r="EK34" i="17"/>
  <c r="BA34" i="17"/>
  <c r="BC34" i="17" s="1"/>
  <c r="EJ34" i="17"/>
  <c r="AZ34" i="17"/>
  <c r="BB34" i="17" s="1"/>
  <c r="BD34" i="17"/>
  <c r="BF34" i="17" s="1"/>
  <c r="DT34" i="17"/>
  <c r="BE34" i="17"/>
  <c r="BG34" i="17" s="1"/>
  <c r="DW34" i="17"/>
  <c r="CH35" i="17"/>
  <c r="DC35" i="17"/>
  <c r="DD35" i="17" s="1"/>
  <c r="EK36" i="17"/>
  <c r="BA36" i="17"/>
  <c r="BC36" i="17" s="1"/>
  <c r="AZ36" i="17"/>
  <c r="BB36" i="17" s="1"/>
  <c r="EJ36" i="17"/>
  <c r="BD36" i="17"/>
  <c r="BF36" i="17" s="1"/>
  <c r="DT36" i="17"/>
  <c r="BE36" i="17"/>
  <c r="BG36" i="17" s="1"/>
  <c r="DW36" i="17"/>
  <c r="AA37" i="17"/>
  <c r="AB37" i="17" s="1"/>
  <c r="Z37" i="17"/>
  <c r="CI39" i="17"/>
  <c r="CJ39" i="17" s="1"/>
  <c r="Z39" i="17"/>
  <c r="AA39" i="17"/>
  <c r="AB39" i="17" s="1"/>
  <c r="CI43" i="17"/>
  <c r="CJ43" i="17" s="1"/>
  <c r="CI46" i="17"/>
  <c r="CJ46" i="17" s="1"/>
  <c r="EJ45" i="17"/>
  <c r="AZ45" i="17"/>
  <c r="BB45" i="17" s="1"/>
  <c r="CY45" i="17"/>
  <c r="DA45" i="17" s="1"/>
  <c r="BA45" i="17"/>
  <c r="BC45" i="17" s="1"/>
  <c r="EK45" i="17"/>
  <c r="BD45" i="17"/>
  <c r="BF45" i="17" s="1"/>
  <c r="BE45" i="17"/>
  <c r="BG45" i="17" s="1"/>
  <c r="DT45" i="17"/>
  <c r="DW45" i="17"/>
  <c r="CU45" i="17"/>
  <c r="CV45" i="17" s="1"/>
  <c r="CW45" i="17"/>
  <c r="CX45" i="17" s="1"/>
  <c r="DC48" i="17"/>
  <c r="DD48" i="17" s="1"/>
  <c r="CH48" i="17"/>
  <c r="Z48" i="17"/>
  <c r="AA48" i="17"/>
  <c r="AB48" i="17" s="1"/>
  <c r="EK48" i="17"/>
  <c r="BA48" i="17"/>
  <c r="BC48" i="17" s="1"/>
  <c r="EJ48" i="17"/>
  <c r="AZ48" i="17"/>
  <c r="BB48" i="17" s="1"/>
  <c r="DW48" i="17"/>
  <c r="BE48" i="17"/>
  <c r="BG48" i="17" s="1"/>
  <c r="BD48" i="17"/>
  <c r="BF48" i="17" s="1"/>
  <c r="DT48" i="17"/>
  <c r="BZ14" i="17"/>
  <c r="EY14" i="17"/>
  <c r="AD17" i="17"/>
  <c r="AC17" i="17"/>
  <c r="DC17" i="17"/>
  <c r="DD17" i="17" s="1"/>
  <c r="CH17" i="17"/>
  <c r="AD13" i="17"/>
  <c r="AC13" i="17"/>
  <c r="EJ16" i="17"/>
  <c r="AZ16" i="17"/>
  <c r="BB16" i="17" s="1"/>
  <c r="BA16" i="17"/>
  <c r="BC16" i="17" s="1"/>
  <c r="EK16" i="17"/>
  <c r="BD16" i="17"/>
  <c r="BF16" i="17" s="1"/>
  <c r="DT16" i="17"/>
  <c r="BE16" i="17"/>
  <c r="BG16" i="17" s="1"/>
  <c r="DW16" i="17"/>
  <c r="CU16" i="17"/>
  <c r="CV16" i="17" s="1"/>
  <c r="CY16" i="17" s="1"/>
  <c r="DA16" i="17" s="1"/>
  <c r="CW16" i="17"/>
  <c r="CX16" i="17" s="1"/>
  <c r="DJ12" i="17"/>
  <c r="DK12" i="17" s="1"/>
  <c r="DO12" i="17" s="1"/>
  <c r="DH12" i="17"/>
  <c r="DI12" i="17" s="1"/>
  <c r="DL12" i="17" s="1"/>
  <c r="DN12" i="17" s="1"/>
  <c r="Q6" i="17"/>
  <c r="Q5" i="17"/>
  <c r="DJ27" i="17"/>
  <c r="DK27" i="17" s="1"/>
  <c r="DO27" i="17" s="1"/>
  <c r="DH27" i="17"/>
  <c r="DI27" i="17" s="1"/>
  <c r="DL27" i="17" s="1"/>
  <c r="DN27" i="17" s="1"/>
  <c r="DJ31" i="17"/>
  <c r="DK31" i="17" s="1"/>
  <c r="DO31" i="17" s="1"/>
  <c r="DH31" i="17"/>
  <c r="DI31" i="17" s="1"/>
  <c r="DL31" i="17" s="1"/>
  <c r="DN31" i="17" s="1"/>
  <c r="DJ35" i="17"/>
  <c r="DK35" i="17" s="1"/>
  <c r="DO35" i="17" s="1"/>
  <c r="DH35" i="17"/>
  <c r="DI35" i="17" s="1"/>
  <c r="DL35" i="17" s="1"/>
  <c r="DN35" i="17" s="1"/>
  <c r="AJ41" i="17"/>
  <c r="AK41" i="17" s="1"/>
  <c r="AI41" i="17"/>
  <c r="DP28" i="17"/>
  <c r="DQ28" i="17" s="1"/>
  <c r="CN28" i="17"/>
  <c r="CO28" i="17"/>
  <c r="CP28" i="17" s="1"/>
  <c r="CM28" i="17"/>
  <c r="DP32" i="17"/>
  <c r="DQ32" i="17" s="1"/>
  <c r="CN32" i="17"/>
  <c r="CO32" i="17"/>
  <c r="CP32" i="17" s="1"/>
  <c r="CM32" i="17"/>
  <c r="DP36" i="17"/>
  <c r="DQ36" i="17" s="1"/>
  <c r="CN36" i="17"/>
  <c r="CO36" i="17"/>
  <c r="CP36" i="17" s="1"/>
  <c r="CM36" i="17"/>
  <c r="FL40" i="17"/>
  <c r="DL40" i="17"/>
  <c r="DN40" i="17" s="1"/>
  <c r="BR40" i="17"/>
  <c r="BT40" i="17" s="1"/>
  <c r="BS40" i="17"/>
  <c r="BU40" i="17" s="1"/>
  <c r="FM40" i="17"/>
  <c r="BW40" i="17"/>
  <c r="BY40" i="17" s="1"/>
  <c r="EV40" i="17"/>
  <c r="EY40" i="17"/>
  <c r="BV40" i="17"/>
  <c r="BX40" i="17" s="1"/>
  <c r="CI38" i="17"/>
  <c r="CJ38" i="17" s="1"/>
  <c r="FM39" i="17"/>
  <c r="BS39" i="17"/>
  <c r="BU39" i="17" s="1"/>
  <c r="FL39" i="17"/>
  <c r="BR39" i="17"/>
  <c r="BT39" i="17" s="1"/>
  <c r="BW39" i="17"/>
  <c r="BY39" i="17" s="1"/>
  <c r="BV39" i="17"/>
  <c r="BX39" i="17" s="1"/>
  <c r="EY39" i="17"/>
  <c r="EV39" i="17"/>
  <c r="DJ39" i="17"/>
  <c r="DK39" i="17" s="1"/>
  <c r="DO39" i="17" s="1"/>
  <c r="DH39" i="17"/>
  <c r="DI39" i="17" s="1"/>
  <c r="DL39" i="17" s="1"/>
  <c r="DN39" i="17" s="1"/>
  <c r="CO40" i="17"/>
  <c r="CP40" i="17" s="1"/>
  <c r="CM40" i="17"/>
  <c r="EK41" i="17"/>
  <c r="CY41" i="17"/>
  <c r="DA41" i="17" s="1"/>
  <c r="DB41" i="17" s="1"/>
  <c r="BA41" i="17"/>
  <c r="BC41" i="17" s="1"/>
  <c r="EJ41" i="17"/>
  <c r="AZ41" i="17"/>
  <c r="BB41" i="17" s="1"/>
  <c r="BE41" i="17"/>
  <c r="BG41" i="17" s="1"/>
  <c r="BD41" i="17"/>
  <c r="BF41" i="17" s="1"/>
  <c r="DW41" i="17"/>
  <c r="DT41" i="17"/>
  <c r="CH42" i="17"/>
  <c r="DC42" i="17"/>
  <c r="DD42" i="17" s="1"/>
  <c r="CI42" i="17"/>
  <c r="CJ42" i="17" s="1"/>
  <c r="FL43" i="17"/>
  <c r="DL43" i="17"/>
  <c r="DN43" i="17" s="1"/>
  <c r="FM43" i="17"/>
  <c r="BS43" i="17"/>
  <c r="BU43" i="17" s="1"/>
  <c r="BR43" i="17"/>
  <c r="BT43" i="17" s="1"/>
  <c r="BW43" i="17"/>
  <c r="BY43" i="17" s="1"/>
  <c r="BV43" i="17"/>
  <c r="BX43" i="17" s="1"/>
  <c r="EV43" i="17"/>
  <c r="EY43" i="17"/>
  <c r="DJ43" i="17"/>
  <c r="DK43" i="17" s="1"/>
  <c r="DO43" i="17" s="1"/>
  <c r="DH43" i="17"/>
  <c r="DI43" i="17" s="1"/>
  <c r="CO44" i="17"/>
  <c r="CP44" i="17" s="1"/>
  <c r="CM44" i="17"/>
  <c r="FM44" i="17"/>
  <c r="BS44" i="17"/>
  <c r="BU44" i="17" s="1"/>
  <c r="BR44" i="17"/>
  <c r="BT44" i="17" s="1"/>
  <c r="FL44" i="17"/>
  <c r="EV44" i="17"/>
  <c r="BW44" i="17"/>
  <c r="BY44" i="17" s="1"/>
  <c r="BV44" i="17"/>
  <c r="BX44" i="17" s="1"/>
  <c r="EY44" i="17"/>
  <c r="DJ44" i="17"/>
  <c r="DK44" i="17" s="1"/>
  <c r="DO44" i="17" s="1"/>
  <c r="DH44" i="17"/>
  <c r="DI44" i="17" s="1"/>
  <c r="DL44" i="17" s="1"/>
  <c r="DN44" i="17" s="1"/>
  <c r="CO45" i="17"/>
  <c r="CP45" i="17" s="1"/>
  <c r="CM45" i="17"/>
  <c r="FL46" i="17"/>
  <c r="FM46" i="17"/>
  <c r="BS46" i="17"/>
  <c r="BU46" i="17" s="1"/>
  <c r="BR46" i="17"/>
  <c r="BT46" i="17" s="1"/>
  <c r="BW46" i="17"/>
  <c r="BY46" i="17" s="1"/>
  <c r="BV46" i="17"/>
  <c r="BX46" i="17" s="1"/>
  <c r="EV46" i="17"/>
  <c r="EY46" i="17"/>
  <c r="DJ46" i="17"/>
  <c r="DK46" i="17" s="1"/>
  <c r="DO46" i="17" s="1"/>
  <c r="DH46" i="17"/>
  <c r="DI46" i="17" s="1"/>
  <c r="DL46" i="17" s="1"/>
  <c r="DN46" i="17" s="1"/>
  <c r="CO47" i="17"/>
  <c r="CP47" i="17" s="1"/>
  <c r="CM47" i="17"/>
  <c r="FM47" i="17"/>
  <c r="BS47" i="17"/>
  <c r="BU47" i="17" s="1"/>
  <c r="FL47" i="17"/>
  <c r="BR47" i="17"/>
  <c r="BT47" i="17" s="1"/>
  <c r="BV47" i="17"/>
  <c r="BX47" i="17" s="1"/>
  <c r="EV47" i="17"/>
  <c r="BW47" i="17"/>
  <c r="BY47" i="17" s="1"/>
  <c r="EY47" i="17"/>
  <c r="DJ47" i="17"/>
  <c r="DK47" i="17" s="1"/>
  <c r="DO47" i="17" s="1"/>
  <c r="DH47" i="17"/>
  <c r="DI47" i="17" s="1"/>
  <c r="DL47" i="17" s="1"/>
  <c r="DN47" i="17" s="1"/>
  <c r="AL13" i="17"/>
  <c r="AM13" i="17"/>
  <c r="CO15" i="17"/>
  <c r="CP15" i="17" s="1"/>
  <c r="CM15" i="17"/>
  <c r="DJ18" i="17"/>
  <c r="DK18" i="17" s="1"/>
  <c r="DO18" i="17" s="1"/>
  <c r="DH18" i="17"/>
  <c r="DI18" i="17" s="1"/>
  <c r="DL18" i="17" s="1"/>
  <c r="DN18" i="17" s="1"/>
  <c r="CO19" i="17"/>
  <c r="CP19" i="17" s="1"/>
  <c r="CM19" i="17"/>
  <c r="DJ20" i="17"/>
  <c r="DK20" i="17" s="1"/>
  <c r="DO20" i="17" s="1"/>
  <c r="DH20" i="17"/>
  <c r="DI20" i="17" s="1"/>
  <c r="DL20" i="17" s="1"/>
  <c r="DN20" i="17" s="1"/>
  <c r="CO21" i="17"/>
  <c r="CP21" i="17" s="1"/>
  <c r="CM21" i="17"/>
  <c r="DJ22" i="17"/>
  <c r="DK22" i="17" s="1"/>
  <c r="DO22" i="17" s="1"/>
  <c r="DH22" i="17"/>
  <c r="DI22" i="17" s="1"/>
  <c r="DL22" i="17" s="1"/>
  <c r="DN22" i="17" s="1"/>
  <c r="CO23" i="17"/>
  <c r="CP23" i="17" s="1"/>
  <c r="CM23" i="17"/>
  <c r="FM24" i="17"/>
  <c r="BS24" i="17"/>
  <c r="BU24" i="17" s="1"/>
  <c r="FL24" i="17"/>
  <c r="EV24" i="17"/>
  <c r="BV24" i="17"/>
  <c r="BX24" i="17" s="1"/>
  <c r="BR24" i="17"/>
  <c r="BT24" i="17" s="1"/>
  <c r="EY24" i="17"/>
  <c r="BW24" i="17"/>
  <c r="BY24" i="17" s="1"/>
  <c r="DJ24" i="17"/>
  <c r="DK24" i="17" s="1"/>
  <c r="DO24" i="17" s="1"/>
  <c r="DH24" i="17"/>
  <c r="DI24" i="17" s="1"/>
  <c r="DL24" i="17" s="1"/>
  <c r="DN24" i="17" s="1"/>
  <c r="DP26" i="17"/>
  <c r="DQ26" i="17" s="1"/>
  <c r="CN26" i="17"/>
  <c r="AJ26" i="17"/>
  <c r="AK26" i="17" s="1"/>
  <c r="AI26" i="17"/>
  <c r="DP30" i="17"/>
  <c r="DQ30" i="17" s="1"/>
  <c r="CN30" i="17"/>
  <c r="AJ30" i="17"/>
  <c r="AK30" i="17" s="1"/>
  <c r="AI30" i="17"/>
  <c r="DP34" i="17"/>
  <c r="DQ34" i="17" s="1"/>
  <c r="CN34" i="17"/>
  <c r="AJ34" i="17"/>
  <c r="AK34" i="17" s="1"/>
  <c r="AI34" i="17"/>
  <c r="DP12" i="17"/>
  <c r="DQ12" i="17" s="1"/>
  <c r="CN12" i="17"/>
  <c r="CO12" i="17"/>
  <c r="CP12" i="17" s="1"/>
  <c r="CL4" i="17" s="1"/>
  <c r="CM12" i="17"/>
  <c r="FM13" i="17"/>
  <c r="BS13" i="17"/>
  <c r="BU13" i="17" s="1"/>
  <c r="FL13" i="17"/>
  <c r="EV13" i="17"/>
  <c r="BV13" i="17"/>
  <c r="BX13" i="17" s="1"/>
  <c r="BR13" i="17"/>
  <c r="BT13" i="17" s="1"/>
  <c r="BW13" i="17"/>
  <c r="BY13" i="17" s="1"/>
  <c r="EY13" i="17"/>
  <c r="DH13" i="17"/>
  <c r="DI13" i="17" s="1"/>
  <c r="DL13" i="17" s="1"/>
  <c r="DN13" i="17" s="1"/>
  <c r="DJ13" i="17"/>
  <c r="DK13" i="17" s="1"/>
  <c r="DO13" i="17" s="1"/>
  <c r="AA14" i="17"/>
  <c r="AB14" i="17" s="1"/>
  <c r="Z14" i="17"/>
  <c r="FM15" i="17"/>
  <c r="BS15" i="17"/>
  <c r="BU15" i="17" s="1"/>
  <c r="FL15" i="17"/>
  <c r="EV15" i="17"/>
  <c r="BV15" i="17"/>
  <c r="BX15" i="17" s="1"/>
  <c r="BR15" i="17"/>
  <c r="BT15" i="17" s="1"/>
  <c r="BW15" i="17"/>
  <c r="BY15" i="17" s="1"/>
  <c r="EY15" i="17"/>
  <c r="DJ15" i="17"/>
  <c r="DK15" i="17" s="1"/>
  <c r="DO15" i="17" s="1"/>
  <c r="DH15" i="17"/>
  <c r="DI15" i="17" s="1"/>
  <c r="DL15" i="17" s="1"/>
  <c r="DN15" i="17" s="1"/>
  <c r="DP16" i="17"/>
  <c r="DQ16" i="17" s="1"/>
  <c r="CN16" i="17"/>
  <c r="CO16" i="17"/>
  <c r="CP16" i="17" s="1"/>
  <c r="CM16" i="17"/>
  <c r="FM17" i="17"/>
  <c r="BS17" i="17"/>
  <c r="BU17" i="17" s="1"/>
  <c r="FL17" i="17"/>
  <c r="EV17" i="17"/>
  <c r="BV17" i="17"/>
  <c r="BX17" i="17" s="1"/>
  <c r="BR17" i="17"/>
  <c r="BT17" i="17" s="1"/>
  <c r="BW17" i="17"/>
  <c r="BY17" i="17" s="1"/>
  <c r="EY17" i="17"/>
  <c r="DH17" i="17"/>
  <c r="DI17" i="17" s="1"/>
  <c r="DL17" i="17" s="1"/>
  <c r="DN17" i="17" s="1"/>
  <c r="DJ17" i="17"/>
  <c r="DK17" i="17" s="1"/>
  <c r="DO17" i="17" s="1"/>
  <c r="DP18" i="17"/>
  <c r="DQ18" i="17" s="1"/>
  <c r="CN18" i="17"/>
  <c r="CO18" i="17"/>
  <c r="CP18" i="17" s="1"/>
  <c r="CM18" i="17"/>
  <c r="FM19" i="17"/>
  <c r="BS19" i="17"/>
  <c r="BU19" i="17" s="1"/>
  <c r="FL19" i="17"/>
  <c r="EV19" i="17"/>
  <c r="BV19" i="17"/>
  <c r="BX19" i="17" s="1"/>
  <c r="BR19" i="17"/>
  <c r="BT19" i="17" s="1"/>
  <c r="BW19" i="17"/>
  <c r="BY19" i="17" s="1"/>
  <c r="EY19" i="17"/>
  <c r="DJ19" i="17"/>
  <c r="DK19" i="17" s="1"/>
  <c r="DO19" i="17" s="1"/>
  <c r="DH19" i="17"/>
  <c r="DI19" i="17" s="1"/>
  <c r="DL19" i="17" s="1"/>
  <c r="DN19" i="17" s="1"/>
  <c r="DP20" i="17"/>
  <c r="DQ20" i="17" s="1"/>
  <c r="CN20" i="17"/>
  <c r="CO20" i="17"/>
  <c r="CP20" i="17" s="1"/>
  <c r="CM20" i="17"/>
  <c r="FM21" i="17"/>
  <c r="BS21" i="17"/>
  <c r="BU21" i="17" s="1"/>
  <c r="FL21" i="17"/>
  <c r="EV21" i="17"/>
  <c r="BV21" i="17"/>
  <c r="BX21" i="17" s="1"/>
  <c r="BR21" i="17"/>
  <c r="BT21" i="17" s="1"/>
  <c r="BW21" i="17"/>
  <c r="BY21" i="17" s="1"/>
  <c r="EY21" i="17"/>
  <c r="DJ21" i="17"/>
  <c r="DK21" i="17" s="1"/>
  <c r="DO21" i="17" s="1"/>
  <c r="DH21" i="17"/>
  <c r="DI21" i="17" s="1"/>
  <c r="DL21" i="17" s="1"/>
  <c r="DN21" i="17" s="1"/>
  <c r="DP22" i="17"/>
  <c r="DQ22" i="17" s="1"/>
  <c r="CN22" i="17"/>
  <c r="CO22" i="17"/>
  <c r="CP22" i="17" s="1"/>
  <c r="CM22" i="17"/>
  <c r="FM23" i="17"/>
  <c r="BS23" i="17"/>
  <c r="BU23" i="17" s="1"/>
  <c r="FL23" i="17"/>
  <c r="EV23" i="17"/>
  <c r="BV23" i="17"/>
  <c r="BX23" i="17" s="1"/>
  <c r="BR23" i="17"/>
  <c r="BT23" i="17" s="1"/>
  <c r="BW23" i="17"/>
  <c r="BY23" i="17" s="1"/>
  <c r="EY23" i="17"/>
  <c r="DJ23" i="17"/>
  <c r="DK23" i="17" s="1"/>
  <c r="DO23" i="17" s="1"/>
  <c r="DH23" i="17"/>
  <c r="DI23" i="17" s="1"/>
  <c r="DL23" i="17" s="1"/>
  <c r="DN23" i="17" s="1"/>
  <c r="AI24" i="17"/>
  <c r="AJ24" i="17"/>
  <c r="AK24" i="17" s="1"/>
  <c r="FL25" i="17"/>
  <c r="BR25" i="17"/>
  <c r="BT25" i="17" s="1"/>
  <c r="FM25" i="17"/>
  <c r="BW25" i="17"/>
  <c r="BY25" i="17" s="1"/>
  <c r="BS25" i="17"/>
  <c r="BU25" i="17" s="1"/>
  <c r="BV25" i="17"/>
  <c r="BX25" i="17" s="1"/>
  <c r="EV25" i="17"/>
  <c r="EY25" i="17"/>
  <c r="FL29" i="17"/>
  <c r="BR29" i="17"/>
  <c r="BT29" i="17" s="1"/>
  <c r="FM29" i="17"/>
  <c r="BW29" i="17"/>
  <c r="BY29" i="17" s="1"/>
  <c r="BS29" i="17"/>
  <c r="BU29" i="17" s="1"/>
  <c r="BV29" i="17"/>
  <c r="BX29" i="17" s="1"/>
  <c r="EV29" i="17"/>
  <c r="EY29" i="17"/>
  <c r="FL33" i="17"/>
  <c r="BR33" i="17"/>
  <c r="BT33" i="17" s="1"/>
  <c r="FM33" i="17"/>
  <c r="BW33" i="17"/>
  <c r="BY33" i="17" s="1"/>
  <c r="BS33" i="17"/>
  <c r="BU33" i="17" s="1"/>
  <c r="BV33" i="17"/>
  <c r="BX33" i="17" s="1"/>
  <c r="EV33" i="17"/>
  <c r="EY33" i="17"/>
  <c r="FM37" i="17"/>
  <c r="BS37" i="17"/>
  <c r="BU37" i="17" s="1"/>
  <c r="FL37" i="17"/>
  <c r="BR37" i="17"/>
  <c r="BT37" i="17" s="1"/>
  <c r="BW37" i="17"/>
  <c r="BY37" i="17" s="1"/>
  <c r="BV37" i="17"/>
  <c r="BX37" i="17" s="1"/>
  <c r="EY37" i="17"/>
  <c r="EV37" i="17"/>
  <c r="DH37" i="17"/>
  <c r="DI37" i="17" s="1"/>
  <c r="DL37" i="17" s="1"/>
  <c r="DN37" i="17" s="1"/>
  <c r="DJ37" i="17"/>
  <c r="DK37" i="17" s="1"/>
  <c r="DO37" i="17" s="1"/>
  <c r="FL38" i="17"/>
  <c r="BR38" i="17"/>
  <c r="BT38" i="17" s="1"/>
  <c r="FM38" i="17"/>
  <c r="BS38" i="17"/>
  <c r="BU38" i="17" s="1"/>
  <c r="EV38" i="17"/>
  <c r="BV38" i="17"/>
  <c r="BX38" i="17" s="1"/>
  <c r="BW38" i="17"/>
  <c r="BY38" i="17" s="1"/>
  <c r="EY38" i="17"/>
  <c r="DJ38" i="17"/>
  <c r="DK38" i="17" s="1"/>
  <c r="DO38" i="17" s="1"/>
  <c r="DH38" i="17"/>
  <c r="DI38" i="17" s="1"/>
  <c r="DL38" i="17" s="1"/>
  <c r="DN38" i="17" s="1"/>
  <c r="FL42" i="17"/>
  <c r="DL42" i="17"/>
  <c r="DN42" i="17" s="1"/>
  <c r="BR42" i="17"/>
  <c r="BT42" i="17" s="1"/>
  <c r="FM42" i="17"/>
  <c r="BS42" i="17"/>
  <c r="BU42" i="17" s="1"/>
  <c r="EV42" i="17"/>
  <c r="BV42" i="17"/>
  <c r="BX42" i="17" s="1"/>
  <c r="BW42" i="17"/>
  <c r="BY42" i="17" s="1"/>
  <c r="EY42" i="17"/>
  <c r="DJ42" i="17"/>
  <c r="DK42" i="17" s="1"/>
  <c r="DO42" i="17" s="1"/>
  <c r="DH42" i="17"/>
  <c r="DI42" i="17" s="1"/>
  <c r="CO25" i="17"/>
  <c r="CP25" i="17" s="1"/>
  <c r="CM25" i="17"/>
  <c r="FM26" i="17"/>
  <c r="BS26" i="17"/>
  <c r="BU26" i="17" s="1"/>
  <c r="FL26" i="17"/>
  <c r="BR26" i="17"/>
  <c r="BT26" i="17" s="1"/>
  <c r="EY26" i="17"/>
  <c r="EV26" i="17"/>
  <c r="BW26" i="17"/>
  <c r="BY26" i="17" s="1"/>
  <c r="BV26" i="17"/>
  <c r="BX26" i="17" s="1"/>
  <c r="DH26" i="17"/>
  <c r="DI26" i="17" s="1"/>
  <c r="DL26" i="17" s="1"/>
  <c r="DN26" i="17" s="1"/>
  <c r="DJ26" i="17"/>
  <c r="DK26" i="17" s="1"/>
  <c r="DO26" i="17" s="1"/>
  <c r="DP27" i="17"/>
  <c r="DQ27" i="17" s="1"/>
  <c r="CN27" i="17"/>
  <c r="CM27" i="17"/>
  <c r="CO27" i="17"/>
  <c r="CP27" i="17" s="1"/>
  <c r="FM28" i="17"/>
  <c r="BS28" i="17"/>
  <c r="BU28" i="17" s="1"/>
  <c r="FL28" i="17"/>
  <c r="EV28" i="17"/>
  <c r="BV28" i="17"/>
  <c r="BX28" i="17" s="1"/>
  <c r="BR28" i="17"/>
  <c r="BT28" i="17" s="1"/>
  <c r="EY28" i="17"/>
  <c r="BW28" i="17"/>
  <c r="BY28" i="17" s="1"/>
  <c r="DJ28" i="17"/>
  <c r="DK28" i="17" s="1"/>
  <c r="DO28" i="17" s="1"/>
  <c r="DH28" i="17"/>
  <c r="DI28" i="17" s="1"/>
  <c r="DL28" i="17" s="1"/>
  <c r="DN28" i="17" s="1"/>
  <c r="DP29" i="17"/>
  <c r="DQ29" i="17" s="1"/>
  <c r="CN29" i="17"/>
  <c r="CO29" i="17"/>
  <c r="CP29" i="17" s="1"/>
  <c r="CM29" i="17"/>
  <c r="FM30" i="17"/>
  <c r="BS30" i="17"/>
  <c r="BU30" i="17" s="1"/>
  <c r="FL30" i="17"/>
  <c r="BR30" i="17"/>
  <c r="BT30" i="17" s="1"/>
  <c r="EY30" i="17"/>
  <c r="BV30" i="17"/>
  <c r="BX30" i="17" s="1"/>
  <c r="BW30" i="17"/>
  <c r="BY30" i="17" s="1"/>
  <c r="EV30" i="17"/>
  <c r="DH30" i="17"/>
  <c r="DI30" i="17" s="1"/>
  <c r="DL30" i="17" s="1"/>
  <c r="DN30" i="17" s="1"/>
  <c r="DJ30" i="17"/>
  <c r="DK30" i="17" s="1"/>
  <c r="DO30" i="17" s="1"/>
  <c r="DP31" i="17"/>
  <c r="DQ31" i="17" s="1"/>
  <c r="CN31" i="17"/>
  <c r="CM31" i="17"/>
  <c r="CO31" i="17"/>
  <c r="CP31" i="17" s="1"/>
  <c r="FM32" i="17"/>
  <c r="BS32" i="17"/>
  <c r="BU32" i="17" s="1"/>
  <c r="FL32" i="17"/>
  <c r="EV32" i="17"/>
  <c r="BV32" i="17"/>
  <c r="BX32" i="17" s="1"/>
  <c r="BR32" i="17"/>
  <c r="BT32" i="17" s="1"/>
  <c r="EY32" i="17"/>
  <c r="BW32" i="17"/>
  <c r="BY32" i="17" s="1"/>
  <c r="DJ32" i="17"/>
  <c r="DK32" i="17" s="1"/>
  <c r="DO32" i="17" s="1"/>
  <c r="DH32" i="17"/>
  <c r="DI32" i="17" s="1"/>
  <c r="DL32" i="17" s="1"/>
  <c r="DN32" i="17" s="1"/>
  <c r="CO33" i="17"/>
  <c r="CP33" i="17" s="1"/>
  <c r="CM33" i="17"/>
  <c r="FM34" i="17"/>
  <c r="BS34" i="17"/>
  <c r="BU34" i="17" s="1"/>
  <c r="FL34" i="17"/>
  <c r="BR34" i="17"/>
  <c r="BT34" i="17" s="1"/>
  <c r="EY34" i="17"/>
  <c r="EV34" i="17"/>
  <c r="BW34" i="17"/>
  <c r="BY34" i="17" s="1"/>
  <c r="BV34" i="17"/>
  <c r="BX34" i="17" s="1"/>
  <c r="DH34" i="17"/>
  <c r="DI34" i="17" s="1"/>
  <c r="DL34" i="17" s="1"/>
  <c r="DN34" i="17" s="1"/>
  <c r="DJ34" i="17"/>
  <c r="DK34" i="17" s="1"/>
  <c r="DO34" i="17" s="1"/>
  <c r="DP35" i="17"/>
  <c r="DQ35" i="17" s="1"/>
  <c r="CN35" i="17"/>
  <c r="CM35" i="17"/>
  <c r="CO35" i="17"/>
  <c r="CP35" i="17" s="1"/>
  <c r="FM36" i="17"/>
  <c r="BS36" i="17"/>
  <c r="BU36" i="17" s="1"/>
  <c r="FL36" i="17"/>
  <c r="EV36" i="17"/>
  <c r="BV36" i="17"/>
  <c r="BX36" i="17" s="1"/>
  <c r="BR36" i="17"/>
  <c r="BT36" i="17" s="1"/>
  <c r="EY36" i="17"/>
  <c r="BW36" i="17"/>
  <c r="BY36" i="17" s="1"/>
  <c r="DJ36" i="17"/>
  <c r="DK36" i="17" s="1"/>
  <c r="DO36" i="17" s="1"/>
  <c r="DH36" i="17"/>
  <c r="DI36" i="17" s="1"/>
  <c r="DL36" i="17" s="1"/>
  <c r="DN36" i="17" s="1"/>
  <c r="DP37" i="17"/>
  <c r="DQ37" i="17" s="1"/>
  <c r="CN37" i="17"/>
  <c r="CO37" i="17"/>
  <c r="CP37" i="17" s="1"/>
  <c r="CM37" i="17"/>
  <c r="AI37" i="17"/>
  <c r="AJ37" i="17"/>
  <c r="AK37" i="17" s="1"/>
  <c r="DP39" i="17"/>
  <c r="DQ39" i="17" s="1"/>
  <c r="CN39" i="17"/>
  <c r="CO39" i="17"/>
  <c r="CP39" i="17" s="1"/>
  <c r="CM39" i="17"/>
  <c r="CM43" i="17"/>
  <c r="CO43" i="17"/>
  <c r="CP43" i="17" s="1"/>
  <c r="AJ46" i="17"/>
  <c r="AK46" i="17" s="1"/>
  <c r="AI46" i="17"/>
  <c r="CM46" i="17"/>
  <c r="CO46" i="17"/>
  <c r="CP46" i="17" s="1"/>
  <c r="FL45" i="17"/>
  <c r="BR45" i="17"/>
  <c r="BT45" i="17" s="1"/>
  <c r="FM45" i="17"/>
  <c r="BS45" i="17"/>
  <c r="BU45" i="17" s="1"/>
  <c r="BV45" i="17"/>
  <c r="BX45" i="17" s="1"/>
  <c r="BW45" i="17"/>
  <c r="BY45" i="17" s="1"/>
  <c r="EV45" i="17"/>
  <c r="EY45" i="17"/>
  <c r="CO48" i="17"/>
  <c r="CP48" i="17" s="1"/>
  <c r="CM48" i="17"/>
  <c r="FM48" i="17"/>
  <c r="BS48" i="17"/>
  <c r="BU48" i="17" s="1"/>
  <c r="FL48" i="17"/>
  <c r="BR48" i="17"/>
  <c r="BT48" i="17" s="1"/>
  <c r="BV48" i="17"/>
  <c r="BX48" i="17" s="1"/>
  <c r="EY48" i="17"/>
  <c r="BW48" i="17"/>
  <c r="BY48" i="17" s="1"/>
  <c r="EV48" i="17"/>
  <c r="DH48" i="17"/>
  <c r="DI48" i="17" s="1"/>
  <c r="DL48" i="17" s="1"/>
  <c r="DN48" i="17" s="1"/>
  <c r="DJ48" i="17"/>
  <c r="DK48" i="17" s="1"/>
  <c r="DO48" i="17" s="1"/>
  <c r="DC13" i="17"/>
  <c r="DD13" i="17" s="1"/>
  <c r="CH13" i="17"/>
  <c r="DJ16" i="17"/>
  <c r="DK16" i="17" s="1"/>
  <c r="DO16" i="17" s="1"/>
  <c r="DH16" i="17"/>
  <c r="DI16" i="17" s="1"/>
  <c r="DL16" i="17" s="1"/>
  <c r="DN16" i="17" s="1"/>
  <c r="EJ12" i="17"/>
  <c r="AZ12" i="17"/>
  <c r="BB12" i="17" s="1"/>
  <c r="BA12" i="17"/>
  <c r="BC12" i="17" s="1"/>
  <c r="EK12" i="17"/>
  <c r="BD12" i="17"/>
  <c r="BF12" i="17" s="1"/>
  <c r="DW12" i="17"/>
  <c r="DT12" i="17"/>
  <c r="BE12" i="17"/>
  <c r="BG12" i="17" s="1"/>
  <c r="CU12" i="17"/>
  <c r="CV12" i="17" s="1"/>
  <c r="CY12" i="17" s="1"/>
  <c r="DA12" i="17" s="1"/>
  <c r="CW12" i="17"/>
  <c r="CX12" i="17" s="1"/>
  <c r="EJ27" i="17"/>
  <c r="AZ27" i="17"/>
  <c r="BB27" i="17" s="1"/>
  <c r="EK27" i="17"/>
  <c r="BA27" i="17"/>
  <c r="BC27" i="17" s="1"/>
  <c r="BD27" i="17"/>
  <c r="BF27" i="17" s="1"/>
  <c r="DW27" i="17"/>
  <c r="BE27" i="17"/>
  <c r="BG27" i="17" s="1"/>
  <c r="DT27" i="17"/>
  <c r="CW27" i="17"/>
  <c r="CX27" i="17" s="1"/>
  <c r="CU27" i="17"/>
  <c r="CV27" i="17" s="1"/>
  <c r="CY27" i="17" s="1"/>
  <c r="DA27" i="17" s="1"/>
  <c r="EJ31" i="17"/>
  <c r="AZ31" i="17"/>
  <c r="BB31" i="17" s="1"/>
  <c r="EK31" i="17"/>
  <c r="BA31" i="17"/>
  <c r="BC31" i="17" s="1"/>
  <c r="BD31" i="17"/>
  <c r="BF31" i="17" s="1"/>
  <c r="DW31" i="17"/>
  <c r="BE31" i="17"/>
  <c r="BG31" i="17" s="1"/>
  <c r="DT31" i="17"/>
  <c r="CW31" i="17"/>
  <c r="CX31" i="17" s="1"/>
  <c r="CU31" i="17"/>
  <c r="CV31" i="17" s="1"/>
  <c r="CY31" i="17" s="1"/>
  <c r="DA31" i="17" s="1"/>
  <c r="EJ35" i="17"/>
  <c r="AZ35" i="17"/>
  <c r="BB35" i="17" s="1"/>
  <c r="EK35" i="17"/>
  <c r="BA35" i="17"/>
  <c r="BC35" i="17" s="1"/>
  <c r="BD35" i="17"/>
  <c r="BF35" i="17" s="1"/>
  <c r="DW35" i="17"/>
  <c r="BE35" i="17"/>
  <c r="BG35" i="17" s="1"/>
  <c r="DT35" i="17"/>
  <c r="CW35" i="17"/>
  <c r="CX35" i="17" s="1"/>
  <c r="CU35" i="17"/>
  <c r="CV35" i="17" s="1"/>
  <c r="CY35" i="17" s="1"/>
  <c r="DA35" i="17" s="1"/>
  <c r="DC41" i="17"/>
  <c r="DD41" i="17" s="1"/>
  <c r="CH41" i="17"/>
  <c r="Z41" i="17"/>
  <c r="AA41" i="17"/>
  <c r="AB41" i="17" s="1"/>
  <c r="DC28" i="17"/>
  <c r="DD28" i="17" s="1"/>
  <c r="CH28" i="17"/>
  <c r="CI28" i="17"/>
  <c r="CJ28" i="17" s="1"/>
  <c r="Z28" i="17"/>
  <c r="AA28" i="17"/>
  <c r="AB28" i="17" s="1"/>
  <c r="CI32" i="17"/>
  <c r="CJ32" i="17" s="1"/>
  <c r="Z32" i="17"/>
  <c r="AA32" i="17"/>
  <c r="AB32" i="17" s="1"/>
  <c r="DC36" i="17"/>
  <c r="DD36" i="17" s="1"/>
  <c r="CH36" i="17"/>
  <c r="CI36" i="17"/>
  <c r="CJ36" i="17" s="1"/>
  <c r="Z36" i="17"/>
  <c r="AA36" i="17"/>
  <c r="AB36" i="17" s="1"/>
  <c r="EJ40" i="17"/>
  <c r="AZ40" i="17"/>
  <c r="BB40" i="17" s="1"/>
  <c r="BA40" i="17"/>
  <c r="BC40" i="17" s="1"/>
  <c r="EK40" i="17"/>
  <c r="DT40" i="17"/>
  <c r="BD40" i="17"/>
  <c r="BF40" i="17" s="1"/>
  <c r="BE40" i="17"/>
  <c r="BG40" i="17" s="1"/>
  <c r="DW40" i="17"/>
  <c r="CU40" i="17"/>
  <c r="CV40" i="17" s="1"/>
  <c r="CY40" i="17" s="1"/>
  <c r="DA40" i="17" s="1"/>
  <c r="CW40" i="17"/>
  <c r="CX40" i="17" s="1"/>
  <c r="DP38" i="17"/>
  <c r="DQ38" i="17" s="1"/>
  <c r="CN38" i="17"/>
  <c r="CM38" i="17"/>
  <c r="CO38" i="17"/>
  <c r="CP38" i="17" s="1"/>
  <c r="EK39" i="17"/>
  <c r="CY39" i="17"/>
  <c r="DA39" i="17" s="1"/>
  <c r="BA39" i="17"/>
  <c r="BC39" i="17" s="1"/>
  <c r="AZ39" i="17"/>
  <c r="BB39" i="17" s="1"/>
  <c r="EJ39" i="17"/>
  <c r="BE39" i="17"/>
  <c r="BG39" i="17" s="1"/>
  <c r="BD39" i="17"/>
  <c r="BF39" i="17" s="1"/>
  <c r="DW39" i="17"/>
  <c r="DT39" i="17"/>
  <c r="CI40" i="17"/>
  <c r="CJ40" i="17" s="1"/>
  <c r="FM41" i="17"/>
  <c r="BS41" i="17"/>
  <c r="BU41" i="17" s="1"/>
  <c r="FL41" i="17"/>
  <c r="BR41" i="17"/>
  <c r="BT41" i="17" s="1"/>
  <c r="BW41" i="17"/>
  <c r="BY41" i="17" s="1"/>
  <c r="BV41" i="17"/>
  <c r="BX41" i="17" s="1"/>
  <c r="EY41" i="17"/>
  <c r="EV41" i="17"/>
  <c r="DH41" i="17"/>
  <c r="DI41" i="17" s="1"/>
  <c r="DL41" i="17" s="1"/>
  <c r="DN41" i="17" s="1"/>
  <c r="DJ41" i="17"/>
  <c r="DK41" i="17" s="1"/>
  <c r="DO41" i="17" s="1"/>
  <c r="CM42" i="17"/>
  <c r="CO42" i="17"/>
  <c r="CP42" i="17" s="1"/>
  <c r="EJ43" i="17"/>
  <c r="EK43" i="17"/>
  <c r="BA43" i="17"/>
  <c r="BC43" i="17" s="1"/>
  <c r="AZ43" i="17"/>
  <c r="BB43" i="17" s="1"/>
  <c r="BE43" i="17"/>
  <c r="BG43" i="17" s="1"/>
  <c r="BD43" i="17"/>
  <c r="BF43" i="17" s="1"/>
  <c r="DT43" i="17"/>
  <c r="DW43" i="17"/>
  <c r="CW43" i="17"/>
  <c r="CX43" i="17" s="1"/>
  <c r="CU43" i="17"/>
  <c r="CV43" i="17" s="1"/>
  <c r="CY43" i="17" s="1"/>
  <c r="DA43" i="17" s="1"/>
  <c r="DC44" i="17"/>
  <c r="DD44" i="17" s="1"/>
  <c r="CH44" i="17"/>
  <c r="CI44" i="17"/>
  <c r="CJ44" i="17" s="1"/>
  <c r="Z44" i="17"/>
  <c r="AA44" i="17"/>
  <c r="AB44" i="17" s="1"/>
  <c r="EK44" i="17"/>
  <c r="CY44" i="17"/>
  <c r="DA44" i="17" s="1"/>
  <c r="BA44" i="17"/>
  <c r="BC44" i="17" s="1"/>
  <c r="AZ44" i="17"/>
  <c r="BB44" i="17" s="1"/>
  <c r="EJ44" i="17"/>
  <c r="DW44" i="17"/>
  <c r="DT44" i="17"/>
  <c r="BE44" i="17"/>
  <c r="BG44" i="17" s="1"/>
  <c r="BD44" i="17"/>
  <c r="BF44" i="17" s="1"/>
  <c r="CH45" i="17"/>
  <c r="DC45" i="17"/>
  <c r="DD45" i="17" s="1"/>
  <c r="CI45" i="17"/>
  <c r="CJ45" i="17" s="1"/>
  <c r="EJ46" i="17"/>
  <c r="EK46" i="17"/>
  <c r="BA46" i="17"/>
  <c r="BC46" i="17" s="1"/>
  <c r="AZ46" i="17"/>
  <c r="BB46" i="17" s="1"/>
  <c r="DW46" i="17"/>
  <c r="BE46" i="17"/>
  <c r="BG46" i="17" s="1"/>
  <c r="BD46" i="17"/>
  <c r="BF46" i="17" s="1"/>
  <c r="DT46" i="17"/>
  <c r="CW46" i="17"/>
  <c r="CX46" i="17" s="1"/>
  <c r="CU46" i="17"/>
  <c r="CV46" i="17" s="1"/>
  <c r="CY46" i="17" s="1"/>
  <c r="DA46" i="17" s="1"/>
  <c r="CI47" i="17"/>
  <c r="CJ47" i="17" s="1"/>
  <c r="Z47" i="17"/>
  <c r="AA47" i="17"/>
  <c r="AB47" i="17" s="1"/>
  <c r="EK47" i="17"/>
  <c r="CY47" i="17"/>
  <c r="DA47" i="17" s="1"/>
  <c r="BA47" i="17"/>
  <c r="BC47" i="17" s="1"/>
  <c r="AZ47" i="17"/>
  <c r="BB47" i="17" s="1"/>
  <c r="EJ47" i="17"/>
  <c r="BE47" i="17"/>
  <c r="BG47" i="17" s="1"/>
  <c r="BD47" i="17"/>
  <c r="BF47" i="17" s="1"/>
  <c r="DW47" i="17"/>
  <c r="DT47" i="17"/>
  <c r="CO17" i="17"/>
  <c r="CP17" i="17" s="1"/>
  <c r="CM17" i="17"/>
  <c r="DP17" i="17"/>
  <c r="DQ17" i="17" s="1"/>
  <c r="CN17" i="17"/>
  <c r="DC15" i="17"/>
  <c r="DD15" i="17" s="1"/>
  <c r="CH15" i="17"/>
  <c r="CI15" i="17"/>
  <c r="CJ15" i="17" s="1"/>
  <c r="Z15" i="17"/>
  <c r="AA15" i="17"/>
  <c r="AB15" i="17" s="1"/>
  <c r="DC19" i="17"/>
  <c r="DD19" i="17" s="1"/>
  <c r="CH19" i="17"/>
  <c r="DC23" i="17"/>
  <c r="DD23" i="17" s="1"/>
  <c r="CH23" i="17"/>
  <c r="CH12" i="17"/>
  <c r="DC12" i="17"/>
  <c r="DD12" i="17" s="1"/>
  <c r="AA12" i="17"/>
  <c r="AB12" i="17" s="1"/>
  <c r="Z12" i="17"/>
  <c r="AI14" i="17"/>
  <c r="AJ14" i="17"/>
  <c r="AK14" i="17" s="1"/>
  <c r="CW15" i="17"/>
  <c r="CX15" i="17" s="1"/>
  <c r="CU15" i="17"/>
  <c r="CV15" i="17" s="1"/>
  <c r="CY15" i="17" s="1"/>
  <c r="DA15" i="17" s="1"/>
  <c r="CH16" i="17"/>
  <c r="DC16" i="17"/>
  <c r="DD16" i="17" s="1"/>
  <c r="AA16" i="17"/>
  <c r="AB16" i="17" s="1"/>
  <c r="Z16" i="17"/>
  <c r="CW17" i="17"/>
  <c r="CX17" i="17" s="1"/>
  <c r="CU17" i="17"/>
  <c r="CV17" i="17" s="1"/>
  <c r="CY17" i="17" s="1"/>
  <c r="DA17" i="17" s="1"/>
  <c r="AA18" i="17"/>
  <c r="AB18" i="17" s="1"/>
  <c r="Z18" i="17"/>
  <c r="CW19" i="17"/>
  <c r="CX19" i="17" s="1"/>
  <c r="CU19" i="17"/>
  <c r="CV19" i="17" s="1"/>
  <c r="CY19" i="17" s="1"/>
  <c r="DA19" i="17" s="1"/>
  <c r="CH20" i="17"/>
  <c r="DC20" i="17"/>
  <c r="DD20" i="17" s="1"/>
  <c r="AA20" i="17"/>
  <c r="AB20" i="17" s="1"/>
  <c r="Z20" i="17"/>
  <c r="CW21" i="17"/>
  <c r="CX21" i="17" s="1"/>
  <c r="CU21" i="17"/>
  <c r="CV21" i="17" s="1"/>
  <c r="CY21" i="17" s="1"/>
  <c r="DA21" i="17" s="1"/>
  <c r="AA22" i="17"/>
  <c r="AB22" i="17" s="1"/>
  <c r="Z22" i="17"/>
  <c r="CW23" i="17"/>
  <c r="CX23" i="17" s="1"/>
  <c r="CU23" i="17"/>
  <c r="CV23" i="17" s="1"/>
  <c r="CY23" i="17" s="1"/>
  <c r="DA23" i="17" s="1"/>
  <c r="DC24" i="17"/>
  <c r="DD24" i="17" s="1"/>
  <c r="CH24" i="17"/>
  <c r="AA24" i="17"/>
  <c r="AB24" i="17" s="1"/>
  <c r="Z24" i="17"/>
  <c r="CI24" i="17"/>
  <c r="CJ24" i="17" s="1"/>
  <c r="CH25" i="17"/>
  <c r="DC25" i="17"/>
  <c r="DD25" i="17" s="1"/>
  <c r="AA25" i="17"/>
  <c r="AB25" i="17" s="1"/>
  <c r="Z25" i="17"/>
  <c r="CW26" i="17"/>
  <c r="CX26" i="17" s="1"/>
  <c r="CU26" i="17"/>
  <c r="CV26" i="17" s="1"/>
  <c r="CY26" i="17" s="1"/>
  <c r="DA26" i="17" s="1"/>
  <c r="AA27" i="17"/>
  <c r="AB27" i="17" s="1"/>
  <c r="Z27" i="17"/>
  <c r="CW28" i="17"/>
  <c r="CX28" i="17" s="1"/>
  <c r="CU28" i="17"/>
  <c r="CV28" i="17" s="1"/>
  <c r="CY28" i="17" s="1"/>
  <c r="DA28" i="17" s="1"/>
  <c r="AA29" i="17"/>
  <c r="AB29" i="17" s="1"/>
  <c r="Z29" i="17"/>
  <c r="CW30" i="17"/>
  <c r="CX30" i="17" s="1"/>
  <c r="CU30" i="17"/>
  <c r="CV30" i="17" s="1"/>
  <c r="CY30" i="17" s="1"/>
  <c r="DA30" i="17" s="1"/>
  <c r="AA31" i="17"/>
  <c r="AB31" i="17" s="1"/>
  <c r="Z31" i="17"/>
  <c r="CW32" i="17"/>
  <c r="CX32" i="17" s="1"/>
  <c r="CU32" i="17"/>
  <c r="CV32" i="17" s="1"/>
  <c r="CY32" i="17" s="1"/>
  <c r="DA32" i="17" s="1"/>
  <c r="CH33" i="17"/>
  <c r="DC33" i="17"/>
  <c r="DD33" i="17" s="1"/>
  <c r="AA33" i="17"/>
  <c r="AB33" i="17" s="1"/>
  <c r="Z33" i="17"/>
  <c r="CW34" i="17"/>
  <c r="CX34" i="17" s="1"/>
  <c r="CU34" i="17"/>
  <c r="CV34" i="17" s="1"/>
  <c r="CY34" i="17" s="1"/>
  <c r="DA34" i="17" s="1"/>
  <c r="AA35" i="17"/>
  <c r="AB35" i="17" s="1"/>
  <c r="Z35" i="17"/>
  <c r="CW36" i="17"/>
  <c r="CX36" i="17" s="1"/>
  <c r="CU36" i="17"/>
  <c r="CV36" i="17" s="1"/>
  <c r="CY36" i="17" s="1"/>
  <c r="DA36" i="17" s="1"/>
  <c r="DC37" i="17"/>
  <c r="DD37" i="17" s="1"/>
  <c r="CH37" i="17"/>
  <c r="CI37" i="17"/>
  <c r="CJ37" i="17" s="1"/>
  <c r="DC39" i="17"/>
  <c r="DD39" i="17" s="1"/>
  <c r="CH39" i="17"/>
  <c r="CH43" i="17"/>
  <c r="DC43" i="17"/>
  <c r="DD43" i="17" s="1"/>
  <c r="Z43" i="17"/>
  <c r="AA43" i="17"/>
  <c r="AB43" i="17" s="1"/>
  <c r="CH46" i="17"/>
  <c r="DC46" i="17"/>
  <c r="DD46" i="17" s="1"/>
  <c r="Z46" i="17"/>
  <c r="AA46" i="17"/>
  <c r="AB46" i="17" s="1"/>
  <c r="CI48" i="17"/>
  <c r="CJ48" i="17" s="1"/>
  <c r="CW48" i="17"/>
  <c r="CX48" i="17" s="1"/>
  <c r="CU48" i="17"/>
  <c r="CV48" i="17" s="1"/>
  <c r="CY48" i="17" s="1"/>
  <c r="DA48" i="17" s="1"/>
  <c r="EV14" i="17"/>
  <c r="CI21" i="16"/>
  <c r="CJ21" i="16" s="1"/>
  <c r="CI37" i="16"/>
  <c r="CJ37" i="16" s="1"/>
  <c r="CI41" i="16"/>
  <c r="CJ41" i="16" s="1"/>
  <c r="CI48" i="16"/>
  <c r="CJ48" i="16" s="1"/>
  <c r="CI45" i="16"/>
  <c r="CJ45" i="16" s="1"/>
  <c r="CW19" i="16"/>
  <c r="CX19" i="16" s="1"/>
  <c r="CU19" i="16"/>
  <c r="CV19" i="16" s="1"/>
  <c r="CY19" i="16" s="1"/>
  <c r="DA19" i="16" s="1"/>
  <c r="DB19" i="16" s="1"/>
  <c r="CW17" i="16"/>
  <c r="CX17" i="16" s="1"/>
  <c r="CU17" i="16"/>
  <c r="CV17" i="16" s="1"/>
  <c r="CY17" i="16" s="1"/>
  <c r="DA17" i="16" s="1"/>
  <c r="DB17" i="16" s="1"/>
  <c r="CW15" i="16"/>
  <c r="CX15" i="16" s="1"/>
  <c r="CU15" i="16"/>
  <c r="CV15" i="16" s="1"/>
  <c r="CY15" i="16" s="1"/>
  <c r="DA15" i="16" s="1"/>
  <c r="DB15" i="16" s="1"/>
  <c r="CW13" i="16"/>
  <c r="CX13" i="16" s="1"/>
  <c r="CU13" i="16"/>
  <c r="CV13" i="16" s="1"/>
  <c r="CY13" i="16" s="1"/>
  <c r="DA13" i="16" s="1"/>
  <c r="DB13" i="16" s="1"/>
  <c r="AJ33" i="16"/>
  <c r="AK33" i="16" s="1"/>
  <c r="AI33" i="16"/>
  <c r="DC29" i="16"/>
  <c r="DD29" i="16" s="1"/>
  <c r="CH29" i="16"/>
  <c r="Z29" i="16"/>
  <c r="AA29" i="16"/>
  <c r="AB29" i="16" s="1"/>
  <c r="AJ25" i="16"/>
  <c r="AK25" i="16" s="1"/>
  <c r="AI25" i="16"/>
  <c r="DC21" i="16"/>
  <c r="DD21" i="16" s="1"/>
  <c r="CH21" i="16"/>
  <c r="EJ20" i="16"/>
  <c r="AZ20" i="16"/>
  <c r="BB20" i="16" s="1"/>
  <c r="EK20" i="16"/>
  <c r="CY20" i="16"/>
  <c r="DA20" i="16" s="1"/>
  <c r="BA20" i="16"/>
  <c r="BC20" i="16" s="1"/>
  <c r="BE20" i="16"/>
  <c r="BG20" i="16" s="1"/>
  <c r="DW20" i="16"/>
  <c r="BD20" i="16"/>
  <c r="BF20" i="16" s="1"/>
  <c r="DT20" i="16"/>
  <c r="CW20" i="16"/>
  <c r="CX20" i="16" s="1"/>
  <c r="CU20" i="16"/>
  <c r="CV20" i="16" s="1"/>
  <c r="CO17" i="16"/>
  <c r="CP17" i="16" s="1"/>
  <c r="CM17" i="16"/>
  <c r="DJ16" i="16"/>
  <c r="DK16" i="16" s="1"/>
  <c r="DO16" i="16" s="1"/>
  <c r="DH16" i="16"/>
  <c r="DI16" i="16" s="1"/>
  <c r="DC13" i="16"/>
  <c r="DD13" i="16" s="1"/>
  <c r="CH13" i="16"/>
  <c r="Z13" i="16"/>
  <c r="AA13" i="16"/>
  <c r="AB13" i="16" s="1"/>
  <c r="EJ12" i="16"/>
  <c r="AZ12" i="16"/>
  <c r="BB12" i="16" s="1"/>
  <c r="EK12" i="16"/>
  <c r="BA12" i="16"/>
  <c r="BC12" i="16" s="1"/>
  <c r="BE12" i="16"/>
  <c r="BG12" i="16" s="1"/>
  <c r="DW12" i="16"/>
  <c r="BD12" i="16"/>
  <c r="BF12" i="16" s="1"/>
  <c r="DT12" i="16"/>
  <c r="CW12" i="16"/>
  <c r="CX12" i="16" s="1"/>
  <c r="CU12" i="16"/>
  <c r="CV12" i="16" s="1"/>
  <c r="CY12" i="16" s="1"/>
  <c r="DA12" i="16" s="1"/>
  <c r="FL24" i="16"/>
  <c r="BR24" i="16"/>
  <c r="BT24" i="16" s="1"/>
  <c r="BS24" i="16"/>
  <c r="BU24" i="16" s="1"/>
  <c r="FM24" i="16"/>
  <c r="BW24" i="16"/>
  <c r="BY24" i="16" s="1"/>
  <c r="BV24" i="16"/>
  <c r="BX24" i="16" s="1"/>
  <c r="EV24" i="16"/>
  <c r="EY24" i="16"/>
  <c r="FL28" i="16"/>
  <c r="BR28" i="16"/>
  <c r="BT28" i="16" s="1"/>
  <c r="BS28" i="16"/>
  <c r="BU28" i="16" s="1"/>
  <c r="FM28" i="16"/>
  <c r="BW28" i="16"/>
  <c r="BY28" i="16" s="1"/>
  <c r="BV28" i="16"/>
  <c r="BX28" i="16" s="1"/>
  <c r="EV28" i="16"/>
  <c r="EY28" i="16"/>
  <c r="FL32" i="16"/>
  <c r="BR32" i="16"/>
  <c r="BT32" i="16" s="1"/>
  <c r="BS32" i="16"/>
  <c r="BU32" i="16" s="1"/>
  <c r="FM32" i="16"/>
  <c r="BW32" i="16"/>
  <c r="BY32" i="16" s="1"/>
  <c r="BV32" i="16"/>
  <c r="BX32" i="16" s="1"/>
  <c r="EV32" i="16"/>
  <c r="EY32" i="16"/>
  <c r="CH22" i="16"/>
  <c r="DC22" i="16"/>
  <c r="DD22" i="16" s="1"/>
  <c r="FM23" i="16"/>
  <c r="BS23" i="16"/>
  <c r="BU23" i="16" s="1"/>
  <c r="FL23" i="16"/>
  <c r="BR23" i="16"/>
  <c r="BT23" i="16" s="1"/>
  <c r="EY23" i="16"/>
  <c r="BV23" i="16"/>
  <c r="BX23" i="16" s="1"/>
  <c r="BW23" i="16"/>
  <c r="BY23" i="16" s="1"/>
  <c r="EV23" i="16"/>
  <c r="DJ23" i="16"/>
  <c r="DK23" i="16" s="1"/>
  <c r="DO23" i="16" s="1"/>
  <c r="DH23" i="16"/>
  <c r="DI23" i="16" s="1"/>
  <c r="DL23" i="16" s="1"/>
  <c r="DN23" i="16" s="1"/>
  <c r="DP24" i="16"/>
  <c r="DQ24" i="16" s="1"/>
  <c r="CN24" i="16"/>
  <c r="CO24" i="16"/>
  <c r="CP24" i="16" s="1"/>
  <c r="CM24" i="16"/>
  <c r="EK25" i="16"/>
  <c r="BA25" i="16"/>
  <c r="BC25" i="16" s="1"/>
  <c r="EJ25" i="16"/>
  <c r="AZ25" i="16"/>
  <c r="BB25" i="16" s="1"/>
  <c r="BE25" i="16"/>
  <c r="BG25" i="16" s="1"/>
  <c r="DT25" i="16"/>
  <c r="BD25" i="16"/>
  <c r="BF25" i="16" s="1"/>
  <c r="DW25" i="16"/>
  <c r="CH26" i="16"/>
  <c r="DC26" i="16"/>
  <c r="DD26" i="16" s="1"/>
  <c r="CI26" i="16"/>
  <c r="CJ26" i="16" s="1"/>
  <c r="FM27" i="16"/>
  <c r="BS27" i="16"/>
  <c r="BU27" i="16" s="1"/>
  <c r="FL27" i="16"/>
  <c r="BR27" i="16"/>
  <c r="BT27" i="16" s="1"/>
  <c r="EY27" i="16"/>
  <c r="EV27" i="16"/>
  <c r="BW27" i="16"/>
  <c r="BY27" i="16" s="1"/>
  <c r="BV27" i="16"/>
  <c r="BX27" i="16" s="1"/>
  <c r="DJ27" i="16"/>
  <c r="DK27" i="16" s="1"/>
  <c r="DO27" i="16" s="1"/>
  <c r="DH27" i="16"/>
  <c r="DI27" i="16" s="1"/>
  <c r="DL27" i="16" s="1"/>
  <c r="DN27" i="16" s="1"/>
  <c r="DP28" i="16"/>
  <c r="DQ28" i="16" s="1"/>
  <c r="CN28" i="16"/>
  <c r="CO28" i="16"/>
  <c r="CP28" i="16" s="1"/>
  <c r="CM28" i="16"/>
  <c r="EK29" i="16"/>
  <c r="BA29" i="16"/>
  <c r="BC29" i="16" s="1"/>
  <c r="EJ29" i="16"/>
  <c r="AZ29" i="16"/>
  <c r="BB29" i="16" s="1"/>
  <c r="BE29" i="16"/>
  <c r="BG29" i="16" s="1"/>
  <c r="DT29" i="16"/>
  <c r="BD29" i="16"/>
  <c r="BF29" i="16" s="1"/>
  <c r="DW29" i="16"/>
  <c r="CH30" i="16"/>
  <c r="DC30" i="16"/>
  <c r="DD30" i="16" s="1"/>
  <c r="FM31" i="16"/>
  <c r="BS31" i="16"/>
  <c r="BU31" i="16" s="1"/>
  <c r="FL31" i="16"/>
  <c r="DL31" i="16"/>
  <c r="DN31" i="16" s="1"/>
  <c r="BR31" i="16"/>
  <c r="BT31" i="16" s="1"/>
  <c r="EY31" i="16"/>
  <c r="BV31" i="16"/>
  <c r="BX31" i="16" s="1"/>
  <c r="BW31" i="16"/>
  <c r="BY31" i="16" s="1"/>
  <c r="EV31" i="16"/>
  <c r="DJ31" i="16"/>
  <c r="DK31" i="16" s="1"/>
  <c r="DO31" i="16" s="1"/>
  <c r="DH31" i="16"/>
  <c r="DI31" i="16" s="1"/>
  <c r="DP32" i="16"/>
  <c r="DQ32" i="16" s="1"/>
  <c r="CN32" i="16"/>
  <c r="CO32" i="16"/>
  <c r="CP32" i="16" s="1"/>
  <c r="CM32" i="16"/>
  <c r="EK33" i="16"/>
  <c r="BA33" i="16"/>
  <c r="BC33" i="16" s="1"/>
  <c r="EJ33" i="16"/>
  <c r="AZ33" i="16"/>
  <c r="BB33" i="16" s="1"/>
  <c r="BE33" i="16"/>
  <c r="BG33" i="16" s="1"/>
  <c r="DT33" i="16"/>
  <c r="BD33" i="16"/>
  <c r="BF33" i="16" s="1"/>
  <c r="DW33" i="16"/>
  <c r="CH34" i="16"/>
  <c r="DC34" i="16"/>
  <c r="DD34" i="16" s="1"/>
  <c r="FM35" i="16"/>
  <c r="BS35" i="16"/>
  <c r="BU35" i="16" s="1"/>
  <c r="FL35" i="16"/>
  <c r="BR35" i="16"/>
  <c r="BT35" i="16" s="1"/>
  <c r="EV35" i="16"/>
  <c r="BW35" i="16"/>
  <c r="BY35" i="16" s="1"/>
  <c r="EY35" i="16"/>
  <c r="BV35" i="16"/>
  <c r="BX35" i="16" s="1"/>
  <c r="CO37" i="16"/>
  <c r="CP37" i="16" s="1"/>
  <c r="CM37" i="16"/>
  <c r="CO41" i="16"/>
  <c r="CP41" i="16" s="1"/>
  <c r="CM41" i="16"/>
  <c r="CO39" i="16"/>
  <c r="CP39" i="16" s="1"/>
  <c r="CM39" i="16"/>
  <c r="DP36" i="16"/>
  <c r="DQ36" i="16" s="1"/>
  <c r="CN36" i="16"/>
  <c r="CO36" i="16"/>
  <c r="CP36" i="16" s="1"/>
  <c r="CM36" i="16"/>
  <c r="FM37" i="16"/>
  <c r="BS37" i="16"/>
  <c r="BU37" i="16" s="1"/>
  <c r="FL37" i="16"/>
  <c r="BR37" i="16"/>
  <c r="BT37" i="16" s="1"/>
  <c r="BW37" i="16"/>
  <c r="BY37" i="16" s="1"/>
  <c r="EV37" i="16"/>
  <c r="BV37" i="16"/>
  <c r="BX37" i="16" s="1"/>
  <c r="EY37" i="16"/>
  <c r="DH37" i="16"/>
  <c r="DI37" i="16" s="1"/>
  <c r="DL37" i="16" s="1"/>
  <c r="DN37" i="16" s="1"/>
  <c r="DJ37" i="16"/>
  <c r="DK37" i="16" s="1"/>
  <c r="DO37" i="16" s="1"/>
  <c r="CM38" i="16"/>
  <c r="CO38" i="16"/>
  <c r="CP38" i="16" s="1"/>
  <c r="FM39" i="16"/>
  <c r="BS39" i="16"/>
  <c r="BU39" i="16" s="1"/>
  <c r="BR39" i="16"/>
  <c r="BT39" i="16" s="1"/>
  <c r="FL39" i="16"/>
  <c r="BW39" i="16"/>
  <c r="BY39" i="16" s="1"/>
  <c r="BV39" i="16"/>
  <c r="BX39" i="16" s="1"/>
  <c r="EY39" i="16"/>
  <c r="EV39" i="16"/>
  <c r="DJ39" i="16"/>
  <c r="DK39" i="16" s="1"/>
  <c r="DO39" i="16" s="1"/>
  <c r="DH39" i="16"/>
  <c r="DI39" i="16" s="1"/>
  <c r="DL39" i="16" s="1"/>
  <c r="DN39" i="16" s="1"/>
  <c r="DP40" i="16"/>
  <c r="DQ40" i="16" s="1"/>
  <c r="CN40" i="16"/>
  <c r="CO40" i="16"/>
  <c r="CP40" i="16" s="1"/>
  <c r="CM40" i="16"/>
  <c r="FM41" i="16"/>
  <c r="BS41" i="16"/>
  <c r="BU41" i="16" s="1"/>
  <c r="FL41" i="16"/>
  <c r="BR41" i="16"/>
  <c r="BT41" i="16" s="1"/>
  <c r="BW41" i="16"/>
  <c r="BY41" i="16" s="1"/>
  <c r="EV41" i="16"/>
  <c r="BV41" i="16"/>
  <c r="BX41" i="16" s="1"/>
  <c r="EY41" i="16"/>
  <c r="DH41" i="16"/>
  <c r="DI41" i="16" s="1"/>
  <c r="DL41" i="16" s="1"/>
  <c r="DN41" i="16" s="1"/>
  <c r="DJ41" i="16"/>
  <c r="DK41" i="16" s="1"/>
  <c r="DO41" i="16" s="1"/>
  <c r="CM42" i="16"/>
  <c r="CO42" i="16"/>
  <c r="CP42" i="16" s="1"/>
  <c r="FL45" i="16"/>
  <c r="BR45" i="16"/>
  <c r="BT45" i="16" s="1"/>
  <c r="FM45" i="16"/>
  <c r="BS45" i="16"/>
  <c r="BU45" i="16" s="1"/>
  <c r="BW45" i="16"/>
  <c r="BY45" i="16" s="1"/>
  <c r="EY45" i="16"/>
  <c r="BV45" i="16"/>
  <c r="BX45" i="16" s="1"/>
  <c r="EV45" i="16"/>
  <c r="DJ45" i="16"/>
  <c r="DK45" i="16" s="1"/>
  <c r="DO45" i="16" s="1"/>
  <c r="DH45" i="16"/>
  <c r="DI45" i="16" s="1"/>
  <c r="DL45" i="16" s="1"/>
  <c r="DN45" i="16" s="1"/>
  <c r="FL43" i="16"/>
  <c r="BR43" i="16"/>
  <c r="BT43" i="16" s="1"/>
  <c r="BS43" i="16"/>
  <c r="BU43" i="16" s="1"/>
  <c r="FM43" i="16"/>
  <c r="BW43" i="16"/>
  <c r="BY43" i="16" s="1"/>
  <c r="BV43" i="16"/>
  <c r="BX43" i="16" s="1"/>
  <c r="EV43" i="16"/>
  <c r="EY43" i="16"/>
  <c r="AJ48" i="16"/>
  <c r="AK48" i="16" s="1"/>
  <c r="AI48" i="16"/>
  <c r="EK47" i="16"/>
  <c r="BA47" i="16"/>
  <c r="BC47" i="16" s="1"/>
  <c r="EJ47" i="16"/>
  <c r="AZ47" i="16"/>
  <c r="BB47" i="16" s="1"/>
  <c r="BE47" i="16"/>
  <c r="BG47" i="16" s="1"/>
  <c r="BD47" i="16"/>
  <c r="BF47" i="16" s="1"/>
  <c r="DW47" i="16"/>
  <c r="DT47" i="16"/>
  <c r="AJ47" i="16"/>
  <c r="AK47" i="16" s="1"/>
  <c r="AI47" i="16"/>
  <c r="EJ42" i="16"/>
  <c r="AZ42" i="16"/>
  <c r="BB42" i="16" s="1"/>
  <c r="EK42" i="16"/>
  <c r="BA42" i="16"/>
  <c r="BC42" i="16" s="1"/>
  <c r="BE42" i="16"/>
  <c r="BG42" i="16" s="1"/>
  <c r="DW42" i="16"/>
  <c r="BD42" i="16"/>
  <c r="BF42" i="16" s="1"/>
  <c r="DT42" i="16"/>
  <c r="CW42" i="16"/>
  <c r="CX42" i="16" s="1"/>
  <c r="CU42" i="16"/>
  <c r="CV42" i="16" s="1"/>
  <c r="CY42" i="16" s="1"/>
  <c r="DA42" i="16" s="1"/>
  <c r="DB42" i="16" s="1"/>
  <c r="EJ30" i="16"/>
  <c r="AZ30" i="16"/>
  <c r="BB30" i="16" s="1"/>
  <c r="EK30" i="16"/>
  <c r="BA30" i="16"/>
  <c r="BC30" i="16" s="1"/>
  <c r="BE30" i="16"/>
  <c r="BG30" i="16" s="1"/>
  <c r="BD30" i="16"/>
  <c r="BF30" i="16" s="1"/>
  <c r="DT30" i="16"/>
  <c r="DW30" i="16"/>
  <c r="CW30" i="16"/>
  <c r="CX30" i="16" s="1"/>
  <c r="CU30" i="16"/>
  <c r="CV30" i="16" s="1"/>
  <c r="CY30" i="16" s="1"/>
  <c r="DA30" i="16" s="1"/>
  <c r="DB30" i="16" s="1"/>
  <c r="EJ22" i="16"/>
  <c r="AZ22" i="16"/>
  <c r="BB22" i="16" s="1"/>
  <c r="EK22" i="16"/>
  <c r="BA22" i="16"/>
  <c r="BC22" i="16" s="1"/>
  <c r="BE22" i="16"/>
  <c r="BG22" i="16" s="1"/>
  <c r="BD22" i="16"/>
  <c r="BF22" i="16" s="1"/>
  <c r="DT22" i="16"/>
  <c r="DW22" i="16"/>
  <c r="CW22" i="16"/>
  <c r="CX22" i="16" s="1"/>
  <c r="CU22" i="16"/>
  <c r="CV22" i="16" s="1"/>
  <c r="CY22" i="16" s="1"/>
  <c r="DA22" i="16" s="1"/>
  <c r="DB22" i="16" s="1"/>
  <c r="DP20" i="16"/>
  <c r="DQ20" i="16" s="1"/>
  <c r="CN20" i="16"/>
  <c r="CO20" i="16"/>
  <c r="CP20" i="16" s="1"/>
  <c r="CM20" i="16"/>
  <c r="CH18" i="16"/>
  <c r="DC18" i="16"/>
  <c r="DD18" i="16" s="1"/>
  <c r="DP16" i="16"/>
  <c r="DQ16" i="16" s="1"/>
  <c r="CN16" i="16"/>
  <c r="CO16" i="16"/>
  <c r="CP16" i="16" s="1"/>
  <c r="CM16" i="16"/>
  <c r="CH14" i="16"/>
  <c r="DC14" i="16"/>
  <c r="DD14" i="16" s="1"/>
  <c r="DP12" i="16"/>
  <c r="DQ12" i="16" s="1"/>
  <c r="CN12" i="16"/>
  <c r="CO12" i="16"/>
  <c r="CP12" i="16" s="1"/>
  <c r="CL4" i="16" s="1"/>
  <c r="CM12" i="16"/>
  <c r="AJ19" i="16"/>
  <c r="AK19" i="16" s="1"/>
  <c r="AI19" i="16"/>
  <c r="DP19" i="16"/>
  <c r="DQ19" i="16" s="1"/>
  <c r="CN19" i="16"/>
  <c r="EJ18" i="16"/>
  <c r="AZ18" i="16"/>
  <c r="BB18" i="16" s="1"/>
  <c r="EK18" i="16"/>
  <c r="CY18" i="16"/>
  <c r="DA18" i="16" s="1"/>
  <c r="BA18" i="16"/>
  <c r="BC18" i="16" s="1"/>
  <c r="BD18" i="16"/>
  <c r="BF18" i="16" s="1"/>
  <c r="BE18" i="16"/>
  <c r="BG18" i="16" s="1"/>
  <c r="DW18" i="16"/>
  <c r="DT18" i="16"/>
  <c r="CW18" i="16"/>
  <c r="CX18" i="16" s="1"/>
  <c r="CU18" i="16"/>
  <c r="CV18" i="16" s="1"/>
  <c r="DC15" i="16"/>
  <c r="DD15" i="16" s="1"/>
  <c r="CH15" i="16"/>
  <c r="Z15" i="16"/>
  <c r="AA15" i="16"/>
  <c r="AB15" i="16" s="1"/>
  <c r="DJ14" i="16"/>
  <c r="DK14" i="16" s="1"/>
  <c r="DO14" i="16" s="1"/>
  <c r="DH14" i="16"/>
  <c r="DI14" i="16" s="1"/>
  <c r="Z23" i="16"/>
  <c r="AA23" i="16"/>
  <c r="AB23" i="16" s="1"/>
  <c r="Z27" i="16"/>
  <c r="AA27" i="16"/>
  <c r="AB27" i="16" s="1"/>
  <c r="Z31" i="16"/>
  <c r="AA31" i="16"/>
  <c r="AB31" i="16" s="1"/>
  <c r="CI35" i="16"/>
  <c r="CJ35" i="16" s="1"/>
  <c r="DC44" i="16"/>
  <c r="DD44" i="16" s="1"/>
  <c r="CH44" i="16"/>
  <c r="Z44" i="16"/>
  <c r="AA44" i="16"/>
  <c r="AB44" i="16" s="1"/>
  <c r="EJ36" i="16"/>
  <c r="AZ36" i="16"/>
  <c r="BB36" i="16" s="1"/>
  <c r="BA36" i="16"/>
  <c r="BC36" i="16" s="1"/>
  <c r="EK36" i="16"/>
  <c r="DW36" i="16"/>
  <c r="BD36" i="16"/>
  <c r="BF36" i="16" s="1"/>
  <c r="BE36" i="16"/>
  <c r="BG36" i="16" s="1"/>
  <c r="DT36" i="16"/>
  <c r="CU36" i="16"/>
  <c r="CV36" i="16" s="1"/>
  <c r="CY36" i="16" s="1"/>
  <c r="DA36" i="16" s="1"/>
  <c r="CW36" i="16"/>
  <c r="CX36" i="16" s="1"/>
  <c r="EJ40" i="16"/>
  <c r="AZ40" i="16"/>
  <c r="BB40" i="16" s="1"/>
  <c r="BA40" i="16"/>
  <c r="BC40" i="16" s="1"/>
  <c r="EK40" i="16"/>
  <c r="DW40" i="16"/>
  <c r="BD40" i="16"/>
  <c r="BF40" i="16" s="1"/>
  <c r="BE40" i="16"/>
  <c r="BG40" i="16" s="1"/>
  <c r="DT40" i="16"/>
  <c r="CU40" i="16"/>
  <c r="CV40" i="16" s="1"/>
  <c r="CY40" i="16" s="1"/>
  <c r="DA40" i="16" s="1"/>
  <c r="CW40" i="16"/>
  <c r="CX40" i="16" s="1"/>
  <c r="CH46" i="16"/>
  <c r="DC46" i="16"/>
  <c r="DD46" i="16" s="1"/>
  <c r="Z46" i="16"/>
  <c r="AA46" i="16"/>
  <c r="AB46" i="16" s="1"/>
  <c r="FM44" i="16"/>
  <c r="BS44" i="16"/>
  <c r="BU44" i="16" s="1"/>
  <c r="FL44" i="16"/>
  <c r="BR44" i="16"/>
  <c r="BT44" i="16" s="1"/>
  <c r="BW44" i="16"/>
  <c r="BY44" i="16" s="1"/>
  <c r="BV44" i="16"/>
  <c r="BX44" i="16" s="1"/>
  <c r="EY44" i="16"/>
  <c r="EV44" i="16"/>
  <c r="DH44" i="16"/>
  <c r="DI44" i="16" s="1"/>
  <c r="DL44" i="16" s="1"/>
  <c r="DN44" i="16" s="1"/>
  <c r="DJ44" i="16"/>
  <c r="DK44" i="16" s="1"/>
  <c r="DO44" i="16" s="1"/>
  <c r="CM45" i="16"/>
  <c r="CO45" i="16"/>
  <c r="CP45" i="16" s="1"/>
  <c r="EJ46" i="16"/>
  <c r="EK46" i="16"/>
  <c r="BA46" i="16"/>
  <c r="BC46" i="16" s="1"/>
  <c r="AZ46" i="16"/>
  <c r="BB46" i="16" s="1"/>
  <c r="BE46" i="16"/>
  <c r="BG46" i="16" s="1"/>
  <c r="BD46" i="16"/>
  <c r="BF46" i="16" s="1"/>
  <c r="DT46" i="16"/>
  <c r="DW46" i="16"/>
  <c r="CU46" i="16"/>
  <c r="CV46" i="16" s="1"/>
  <c r="CY46" i="16" s="1"/>
  <c r="DA46" i="16" s="1"/>
  <c r="CW46" i="16"/>
  <c r="CX46" i="16" s="1"/>
  <c r="FM48" i="16"/>
  <c r="BS48" i="16"/>
  <c r="BU48" i="16" s="1"/>
  <c r="FL48" i="16"/>
  <c r="BR48" i="16"/>
  <c r="BT48" i="16" s="1"/>
  <c r="BW48" i="16"/>
  <c r="BY48" i="16" s="1"/>
  <c r="EY48" i="16"/>
  <c r="BV48" i="16"/>
  <c r="BX48" i="16" s="1"/>
  <c r="EV48" i="16"/>
  <c r="DH48" i="16"/>
  <c r="DI48" i="16" s="1"/>
  <c r="DL48" i="16" s="1"/>
  <c r="DN48" i="16" s="1"/>
  <c r="DJ48" i="16"/>
  <c r="DK48" i="16" s="1"/>
  <c r="DO48" i="16" s="1"/>
  <c r="FL38" i="16"/>
  <c r="BR38" i="16"/>
  <c r="BT38" i="16" s="1"/>
  <c r="FM38" i="16"/>
  <c r="BS38" i="16"/>
  <c r="BU38" i="16" s="1"/>
  <c r="BW38" i="16"/>
  <c r="BY38" i="16" s="1"/>
  <c r="EY38" i="16"/>
  <c r="BV38" i="16"/>
  <c r="BX38" i="16" s="1"/>
  <c r="EV38" i="16"/>
  <c r="DJ38" i="16"/>
  <c r="DK38" i="16" s="1"/>
  <c r="DO38" i="16" s="1"/>
  <c r="DH38" i="16"/>
  <c r="DI38" i="16" s="1"/>
  <c r="DL38" i="16" s="1"/>
  <c r="DN38" i="16" s="1"/>
  <c r="FL34" i="16"/>
  <c r="BR34" i="16"/>
  <c r="BT34" i="16" s="1"/>
  <c r="FM34" i="16"/>
  <c r="BS34" i="16"/>
  <c r="BU34" i="16" s="1"/>
  <c r="BV34" i="16"/>
  <c r="BX34" i="16" s="1"/>
  <c r="EV34" i="16"/>
  <c r="EY34" i="16"/>
  <c r="BW34" i="16"/>
  <c r="BY34" i="16" s="1"/>
  <c r="DJ34" i="16"/>
  <c r="DK34" i="16" s="1"/>
  <c r="DO34" i="16" s="1"/>
  <c r="DH34" i="16"/>
  <c r="DI34" i="16" s="1"/>
  <c r="DL34" i="16" s="1"/>
  <c r="DN34" i="16" s="1"/>
  <c r="EJ26" i="16"/>
  <c r="AZ26" i="16"/>
  <c r="BB26" i="16" s="1"/>
  <c r="EK26" i="16"/>
  <c r="BA26" i="16"/>
  <c r="BC26" i="16" s="1"/>
  <c r="BE26" i="16"/>
  <c r="BG26" i="16" s="1"/>
  <c r="BD26" i="16"/>
  <c r="BF26" i="16" s="1"/>
  <c r="DT26" i="16"/>
  <c r="DW26" i="16"/>
  <c r="CW26" i="16"/>
  <c r="CX26" i="16" s="1"/>
  <c r="CU26" i="16"/>
  <c r="CV26" i="16" s="1"/>
  <c r="CY26" i="16" s="1"/>
  <c r="DA26" i="16" s="1"/>
  <c r="DB26" i="16" s="1"/>
  <c r="FM21" i="16"/>
  <c r="BS21" i="16"/>
  <c r="BU21" i="16" s="1"/>
  <c r="FL21" i="16"/>
  <c r="BV21" i="16"/>
  <c r="BX21" i="16" s="1"/>
  <c r="BR21" i="16"/>
  <c r="BT21" i="16" s="1"/>
  <c r="EY21" i="16"/>
  <c r="BW21" i="16"/>
  <c r="BY21" i="16" s="1"/>
  <c r="EV21" i="16"/>
  <c r="DH21" i="16"/>
  <c r="DI21" i="16" s="1"/>
  <c r="DL21" i="16" s="1"/>
  <c r="DN21" i="16" s="1"/>
  <c r="DJ21" i="16"/>
  <c r="DK21" i="16" s="1"/>
  <c r="DO21" i="16" s="1"/>
  <c r="FM19" i="16"/>
  <c r="BS19" i="16"/>
  <c r="BU19" i="16" s="1"/>
  <c r="FL19" i="16"/>
  <c r="EV19" i="16"/>
  <c r="BV19" i="16"/>
  <c r="BX19" i="16" s="1"/>
  <c r="BR19" i="16"/>
  <c r="BT19" i="16" s="1"/>
  <c r="BW19" i="16"/>
  <c r="BY19" i="16" s="1"/>
  <c r="EY19" i="16"/>
  <c r="DJ19" i="16"/>
  <c r="DK19" i="16" s="1"/>
  <c r="DO19" i="16" s="1"/>
  <c r="DH19" i="16"/>
  <c r="DI19" i="16" s="1"/>
  <c r="DL19" i="16" s="1"/>
  <c r="DN19" i="16" s="1"/>
  <c r="FM17" i="16"/>
  <c r="BS17" i="16"/>
  <c r="BU17" i="16" s="1"/>
  <c r="FL17" i="16"/>
  <c r="EV17" i="16"/>
  <c r="BV17" i="16"/>
  <c r="BX17" i="16" s="1"/>
  <c r="BR17" i="16"/>
  <c r="BT17" i="16" s="1"/>
  <c r="BW17" i="16"/>
  <c r="BY17" i="16" s="1"/>
  <c r="EY17" i="16"/>
  <c r="DJ17" i="16"/>
  <c r="DK17" i="16" s="1"/>
  <c r="DO17" i="16" s="1"/>
  <c r="DH17" i="16"/>
  <c r="DI17" i="16" s="1"/>
  <c r="DL17" i="16" s="1"/>
  <c r="DN17" i="16" s="1"/>
  <c r="FM15" i="16"/>
  <c r="BS15" i="16"/>
  <c r="BU15" i="16" s="1"/>
  <c r="FL15" i="16"/>
  <c r="EV15" i="16"/>
  <c r="BV15" i="16"/>
  <c r="BX15" i="16" s="1"/>
  <c r="BR15" i="16"/>
  <c r="BT15" i="16" s="1"/>
  <c r="BW15" i="16"/>
  <c r="BY15" i="16" s="1"/>
  <c r="EY15" i="16"/>
  <c r="DJ15" i="16"/>
  <c r="DK15" i="16" s="1"/>
  <c r="DO15" i="16" s="1"/>
  <c r="DH15" i="16"/>
  <c r="DI15" i="16" s="1"/>
  <c r="DL15" i="16" s="1"/>
  <c r="DN15" i="16" s="1"/>
  <c r="FM13" i="16"/>
  <c r="BS13" i="16"/>
  <c r="BU13" i="16" s="1"/>
  <c r="FL13" i="16"/>
  <c r="EV13" i="16"/>
  <c r="BV13" i="16"/>
  <c r="BX13" i="16" s="1"/>
  <c r="BR13" i="16"/>
  <c r="BT13" i="16" s="1"/>
  <c r="BW13" i="16"/>
  <c r="BY13" i="16" s="1"/>
  <c r="EY13" i="16"/>
  <c r="DJ13" i="16"/>
  <c r="DK13" i="16" s="1"/>
  <c r="DO13" i="16" s="1"/>
  <c r="DH13" i="16"/>
  <c r="DI13" i="16" s="1"/>
  <c r="DL13" i="16" s="1"/>
  <c r="DN13" i="16" s="1"/>
  <c r="DP29" i="16"/>
  <c r="DQ29" i="16" s="1"/>
  <c r="CN29" i="16"/>
  <c r="CO29" i="16"/>
  <c r="CP29" i="16" s="1"/>
  <c r="CM29" i="16"/>
  <c r="AJ21" i="16"/>
  <c r="AK21" i="16" s="1"/>
  <c r="AI21" i="16"/>
  <c r="DP21" i="16"/>
  <c r="DQ21" i="16" s="1"/>
  <c r="CN21" i="16"/>
  <c r="CO21" i="16"/>
  <c r="CP21" i="16" s="1"/>
  <c r="CM21" i="16"/>
  <c r="FL20" i="16"/>
  <c r="BR20" i="16"/>
  <c r="BT20" i="16" s="1"/>
  <c r="FM20" i="16"/>
  <c r="EY20" i="16"/>
  <c r="BW20" i="16"/>
  <c r="BY20" i="16" s="1"/>
  <c r="BS20" i="16"/>
  <c r="BU20" i="16" s="1"/>
  <c r="EV20" i="16"/>
  <c r="BV20" i="16"/>
  <c r="BX20" i="16" s="1"/>
  <c r="AJ13" i="16"/>
  <c r="AK13" i="16" s="1"/>
  <c r="AI13" i="16"/>
  <c r="DP13" i="16"/>
  <c r="DQ13" i="16" s="1"/>
  <c r="CN13" i="16"/>
  <c r="FL12" i="16"/>
  <c r="BR12" i="16"/>
  <c r="BT12" i="16" s="1"/>
  <c r="FM12" i="16"/>
  <c r="EY12" i="16"/>
  <c r="BW12" i="16"/>
  <c r="BY12" i="16" s="1"/>
  <c r="BS12" i="16"/>
  <c r="BU12" i="16" s="1"/>
  <c r="EV12" i="16"/>
  <c r="BV12" i="16"/>
  <c r="BX12" i="16" s="1"/>
  <c r="AI22" i="16"/>
  <c r="AJ22" i="16"/>
  <c r="AK22" i="16" s="1"/>
  <c r="CW23" i="16"/>
  <c r="CX23" i="16" s="1"/>
  <c r="CU23" i="16"/>
  <c r="CV23" i="16" s="1"/>
  <c r="CY23" i="16" s="1"/>
  <c r="DA23" i="16" s="1"/>
  <c r="CH24" i="16"/>
  <c r="DC24" i="16"/>
  <c r="DD24" i="16" s="1"/>
  <c r="AA24" i="16"/>
  <c r="AB24" i="16" s="1"/>
  <c r="Z24" i="16"/>
  <c r="AI26" i="16"/>
  <c r="AJ26" i="16"/>
  <c r="AK26" i="16" s="1"/>
  <c r="CW27" i="16"/>
  <c r="CX27" i="16" s="1"/>
  <c r="CU27" i="16"/>
  <c r="CV27" i="16" s="1"/>
  <c r="CY27" i="16" s="1"/>
  <c r="DA27" i="16" s="1"/>
  <c r="DB27" i="16" s="1"/>
  <c r="CH28" i="16"/>
  <c r="DC28" i="16"/>
  <c r="DD28" i="16" s="1"/>
  <c r="AA28" i="16"/>
  <c r="AB28" i="16" s="1"/>
  <c r="Z28" i="16"/>
  <c r="AI30" i="16"/>
  <c r="AJ30" i="16"/>
  <c r="AK30" i="16" s="1"/>
  <c r="CW31" i="16"/>
  <c r="CX31" i="16" s="1"/>
  <c r="CU31" i="16"/>
  <c r="CV31" i="16" s="1"/>
  <c r="CY31" i="16" s="1"/>
  <c r="DA31" i="16" s="1"/>
  <c r="CH32" i="16"/>
  <c r="DC32" i="16"/>
  <c r="DD32" i="16" s="1"/>
  <c r="AA32" i="16"/>
  <c r="AB32" i="16" s="1"/>
  <c r="Z32" i="16"/>
  <c r="AI34" i="16"/>
  <c r="AJ34" i="16"/>
  <c r="AK34" i="16" s="1"/>
  <c r="CW35" i="16"/>
  <c r="CX35" i="16" s="1"/>
  <c r="CU35" i="16"/>
  <c r="CV35" i="16" s="1"/>
  <c r="DC41" i="16"/>
  <c r="DD41" i="16" s="1"/>
  <c r="CH41" i="16"/>
  <c r="AA36" i="16"/>
  <c r="AB36" i="16" s="1"/>
  <c r="Z36" i="16"/>
  <c r="CW37" i="16"/>
  <c r="CX37" i="16" s="1"/>
  <c r="CU37" i="16"/>
  <c r="CV37" i="16" s="1"/>
  <c r="CY37" i="16" s="1"/>
  <c r="DA37" i="16" s="1"/>
  <c r="DB37" i="16" s="1"/>
  <c r="CH38" i="16"/>
  <c r="DC38" i="16"/>
  <c r="DD38" i="16" s="1"/>
  <c r="CW39" i="16"/>
  <c r="CX39" i="16" s="1"/>
  <c r="CU39" i="16"/>
  <c r="CV39" i="16" s="1"/>
  <c r="CY39" i="16" s="1"/>
  <c r="DA39" i="16" s="1"/>
  <c r="DB39" i="16" s="1"/>
  <c r="CH40" i="16"/>
  <c r="DC40" i="16"/>
  <c r="DD40" i="16" s="1"/>
  <c r="AA40" i="16"/>
  <c r="AB40" i="16" s="1"/>
  <c r="Z40" i="16"/>
  <c r="CW41" i="16"/>
  <c r="CX41" i="16" s="1"/>
  <c r="CU41" i="16"/>
  <c r="CV41" i="16" s="1"/>
  <c r="DC48" i="16"/>
  <c r="DD48" i="16" s="1"/>
  <c r="CH48" i="16"/>
  <c r="CI47" i="16"/>
  <c r="CJ47" i="16" s="1"/>
  <c r="CH20" i="16"/>
  <c r="DC20" i="16"/>
  <c r="DD20" i="16" s="1"/>
  <c r="AA20" i="16"/>
  <c r="AB20" i="16" s="1"/>
  <c r="Z20" i="16"/>
  <c r="AI18" i="16"/>
  <c r="AJ18" i="16"/>
  <c r="AK18" i="16" s="1"/>
  <c r="CH16" i="16"/>
  <c r="DC16" i="16"/>
  <c r="DD16" i="16" s="1"/>
  <c r="AA16" i="16"/>
  <c r="AB16" i="16" s="1"/>
  <c r="Z16" i="16"/>
  <c r="AI14" i="16"/>
  <c r="AJ14" i="16"/>
  <c r="AK14" i="16" s="1"/>
  <c r="CH12" i="16"/>
  <c r="DC12" i="16"/>
  <c r="DD12" i="16" s="1"/>
  <c r="AA12" i="16"/>
  <c r="AB12" i="16" s="1"/>
  <c r="Z12" i="16"/>
  <c r="FL18" i="16"/>
  <c r="BR18" i="16"/>
  <c r="BT18" i="16" s="1"/>
  <c r="FM18" i="16"/>
  <c r="EY18" i="16"/>
  <c r="BW18" i="16"/>
  <c r="BY18" i="16" s="1"/>
  <c r="BS18" i="16"/>
  <c r="BU18" i="16" s="1"/>
  <c r="EV18" i="16"/>
  <c r="BV18" i="16"/>
  <c r="BX18" i="16" s="1"/>
  <c r="AJ15" i="16"/>
  <c r="AK15" i="16" s="1"/>
  <c r="AI15" i="16"/>
  <c r="DP15" i="16"/>
  <c r="DQ15" i="16" s="1"/>
  <c r="CN15" i="16"/>
  <c r="EJ14" i="16"/>
  <c r="AZ14" i="16"/>
  <c r="BB14" i="16" s="1"/>
  <c r="EK14" i="16"/>
  <c r="BA14" i="16"/>
  <c r="BC14" i="16" s="1"/>
  <c r="BD14" i="16"/>
  <c r="BF14" i="16" s="1"/>
  <c r="BE14" i="16"/>
  <c r="BG14" i="16" s="1"/>
  <c r="DW14" i="16"/>
  <c r="DT14" i="16"/>
  <c r="CW14" i="16"/>
  <c r="CX14" i="16" s="1"/>
  <c r="CU14" i="16"/>
  <c r="CV14" i="16" s="1"/>
  <c r="CY14" i="16" s="1"/>
  <c r="DA14" i="16" s="1"/>
  <c r="DP23" i="16"/>
  <c r="DQ23" i="16" s="1"/>
  <c r="CN23" i="16"/>
  <c r="CO23" i="16"/>
  <c r="CP23" i="16" s="1"/>
  <c r="CM23" i="16"/>
  <c r="CO27" i="16"/>
  <c r="CP27" i="16" s="1"/>
  <c r="CM27" i="16"/>
  <c r="DP31" i="16"/>
  <c r="DQ31" i="16" s="1"/>
  <c r="CN31" i="16"/>
  <c r="CO31" i="16"/>
  <c r="CP31" i="16" s="1"/>
  <c r="CM31" i="16"/>
  <c r="CO35" i="16"/>
  <c r="CP35" i="16" s="1"/>
  <c r="CM35" i="16"/>
  <c r="AJ44" i="16"/>
  <c r="AK44" i="16" s="1"/>
  <c r="AI44" i="16"/>
  <c r="FL36" i="16"/>
  <c r="BR36" i="16"/>
  <c r="BT36" i="16" s="1"/>
  <c r="FM36" i="16"/>
  <c r="BS36" i="16"/>
  <c r="BU36" i="16" s="1"/>
  <c r="BW36" i="16"/>
  <c r="BY36" i="16" s="1"/>
  <c r="EY36" i="16"/>
  <c r="BV36" i="16"/>
  <c r="BX36" i="16" s="1"/>
  <c r="EV36" i="16"/>
  <c r="FL40" i="16"/>
  <c r="BR40" i="16"/>
  <c r="BT40" i="16" s="1"/>
  <c r="FM40" i="16"/>
  <c r="BS40" i="16"/>
  <c r="BU40" i="16" s="1"/>
  <c r="EY40" i="16"/>
  <c r="BV40" i="16"/>
  <c r="BX40" i="16" s="1"/>
  <c r="BW40" i="16"/>
  <c r="BY40" i="16" s="1"/>
  <c r="EV40" i="16"/>
  <c r="DP46" i="16"/>
  <c r="DQ46" i="16" s="1"/>
  <c r="CN46" i="16"/>
  <c r="CO46" i="16"/>
  <c r="CP46" i="16" s="1"/>
  <c r="CM46" i="16"/>
  <c r="CO43" i="16"/>
  <c r="CP43" i="16" s="1"/>
  <c r="CM43" i="16"/>
  <c r="EK44" i="16"/>
  <c r="BA44" i="16"/>
  <c r="BC44" i="16" s="1"/>
  <c r="EJ44" i="16"/>
  <c r="AZ44" i="16"/>
  <c r="BB44" i="16" s="1"/>
  <c r="BE44" i="16"/>
  <c r="BG44" i="16" s="1"/>
  <c r="BD44" i="16"/>
  <c r="BF44" i="16" s="1"/>
  <c r="DW44" i="16"/>
  <c r="DT44" i="16"/>
  <c r="CH45" i="16"/>
  <c r="DC45" i="16"/>
  <c r="DD45" i="16" s="1"/>
  <c r="FL46" i="16"/>
  <c r="BS46" i="16"/>
  <c r="BU46" i="16" s="1"/>
  <c r="FM46" i="16"/>
  <c r="BR46" i="16"/>
  <c r="BT46" i="16" s="1"/>
  <c r="BW46" i="16"/>
  <c r="BY46" i="16" s="1"/>
  <c r="BV46" i="16"/>
  <c r="BX46" i="16" s="1"/>
  <c r="EY46" i="16"/>
  <c r="EV46" i="16"/>
  <c r="EK48" i="16"/>
  <c r="CY48" i="16"/>
  <c r="DA48" i="16" s="1"/>
  <c r="BA48" i="16"/>
  <c r="BC48" i="16" s="1"/>
  <c r="EJ48" i="16"/>
  <c r="AZ48" i="16"/>
  <c r="BB48" i="16" s="1"/>
  <c r="DW48" i="16"/>
  <c r="BE48" i="16"/>
  <c r="BG48" i="16" s="1"/>
  <c r="BD48" i="16"/>
  <c r="BF48" i="16" s="1"/>
  <c r="DT48" i="16"/>
  <c r="EJ38" i="16"/>
  <c r="AZ38" i="16"/>
  <c r="BB38" i="16" s="1"/>
  <c r="EK38" i="16"/>
  <c r="BA38" i="16"/>
  <c r="BC38" i="16" s="1"/>
  <c r="BE38" i="16"/>
  <c r="BG38" i="16" s="1"/>
  <c r="DW38" i="16"/>
  <c r="BD38" i="16"/>
  <c r="BF38" i="16" s="1"/>
  <c r="DT38" i="16"/>
  <c r="CW38" i="16"/>
  <c r="CX38" i="16" s="1"/>
  <c r="CU38" i="16"/>
  <c r="CV38" i="16" s="1"/>
  <c r="CY38" i="16" s="1"/>
  <c r="DA38" i="16" s="1"/>
  <c r="EJ34" i="16"/>
  <c r="AZ34" i="16"/>
  <c r="BB34" i="16" s="1"/>
  <c r="EK34" i="16"/>
  <c r="BA34" i="16"/>
  <c r="BC34" i="16" s="1"/>
  <c r="BE34" i="16"/>
  <c r="BG34" i="16" s="1"/>
  <c r="BD34" i="16"/>
  <c r="BF34" i="16" s="1"/>
  <c r="DT34" i="16"/>
  <c r="DW34" i="16"/>
  <c r="CW34" i="16"/>
  <c r="CX34" i="16" s="1"/>
  <c r="CU34" i="16"/>
  <c r="CV34" i="16" s="1"/>
  <c r="CY34" i="16" s="1"/>
  <c r="DA34" i="16" s="1"/>
  <c r="FL26" i="16"/>
  <c r="BR26" i="16"/>
  <c r="BT26" i="16" s="1"/>
  <c r="FM26" i="16"/>
  <c r="BS26" i="16"/>
  <c r="BU26" i="16" s="1"/>
  <c r="BV26" i="16"/>
  <c r="BX26" i="16" s="1"/>
  <c r="EV26" i="16"/>
  <c r="EY26" i="16"/>
  <c r="BW26" i="16"/>
  <c r="BY26" i="16" s="1"/>
  <c r="DJ26" i="16"/>
  <c r="DK26" i="16" s="1"/>
  <c r="DO26" i="16" s="1"/>
  <c r="DH26" i="16"/>
  <c r="DI26" i="16" s="1"/>
  <c r="DL26" i="16" s="1"/>
  <c r="DN26" i="16" s="1"/>
  <c r="EK21" i="16"/>
  <c r="BA21" i="16"/>
  <c r="BC21" i="16" s="1"/>
  <c r="EJ21" i="16"/>
  <c r="AZ21" i="16"/>
  <c r="BB21" i="16" s="1"/>
  <c r="BE21" i="16"/>
  <c r="BG21" i="16" s="1"/>
  <c r="DT21" i="16"/>
  <c r="DW21" i="16"/>
  <c r="BD21" i="16"/>
  <c r="BF21" i="16" s="1"/>
  <c r="CW21" i="16"/>
  <c r="CX21" i="16" s="1"/>
  <c r="CU21" i="16"/>
  <c r="CV21" i="16" s="1"/>
  <c r="CY21" i="16" s="1"/>
  <c r="DA21" i="16" s="1"/>
  <c r="EK19" i="16"/>
  <c r="BA19" i="16"/>
  <c r="BC19" i="16" s="1"/>
  <c r="EJ19" i="16"/>
  <c r="AZ19" i="16"/>
  <c r="BB19" i="16" s="1"/>
  <c r="BD19" i="16"/>
  <c r="BF19" i="16" s="1"/>
  <c r="DT19" i="16"/>
  <c r="DW19" i="16"/>
  <c r="BE19" i="16"/>
  <c r="BG19" i="16" s="1"/>
  <c r="EK17" i="16"/>
  <c r="BA17" i="16"/>
  <c r="BC17" i="16" s="1"/>
  <c r="EJ17" i="16"/>
  <c r="AZ17" i="16"/>
  <c r="BB17" i="16" s="1"/>
  <c r="DW17" i="16"/>
  <c r="BD17" i="16"/>
  <c r="BF17" i="16" s="1"/>
  <c r="DT17" i="16"/>
  <c r="BE17" i="16"/>
  <c r="BG17" i="16" s="1"/>
  <c r="EK15" i="16"/>
  <c r="BA15" i="16"/>
  <c r="BC15" i="16" s="1"/>
  <c r="EJ15" i="16"/>
  <c r="AZ15" i="16"/>
  <c r="BB15" i="16" s="1"/>
  <c r="BD15" i="16"/>
  <c r="BF15" i="16" s="1"/>
  <c r="DT15" i="16"/>
  <c r="DW15" i="16"/>
  <c r="BE15" i="16"/>
  <c r="BG15" i="16" s="1"/>
  <c r="EK13" i="16"/>
  <c r="BA13" i="16"/>
  <c r="BC13" i="16" s="1"/>
  <c r="EJ13" i="16"/>
  <c r="AZ13" i="16"/>
  <c r="BB13" i="16" s="1"/>
  <c r="DW13" i="16"/>
  <c r="BD13" i="16"/>
  <c r="BF13" i="16" s="1"/>
  <c r="DT13" i="16"/>
  <c r="BE13" i="16"/>
  <c r="BG13" i="16" s="1"/>
  <c r="DP33" i="16"/>
  <c r="DQ33" i="16" s="1"/>
  <c r="CN33" i="16"/>
  <c r="CO33" i="16"/>
  <c r="CP33" i="16" s="1"/>
  <c r="CM33" i="16"/>
  <c r="CI29" i="16"/>
  <c r="CJ29" i="16" s="1"/>
  <c r="DP25" i="16"/>
  <c r="DQ25" i="16" s="1"/>
  <c r="CN25" i="16"/>
  <c r="CO25" i="16"/>
  <c r="CP25" i="16" s="1"/>
  <c r="CM25" i="16"/>
  <c r="Z21" i="16"/>
  <c r="AA21" i="16"/>
  <c r="AB21" i="16" s="1"/>
  <c r="AJ17" i="16"/>
  <c r="AK17" i="16" s="1"/>
  <c r="AI17" i="16"/>
  <c r="DP17" i="16"/>
  <c r="DQ17" i="16" s="1"/>
  <c r="CN17" i="16"/>
  <c r="FL16" i="16"/>
  <c r="DL16" i="16"/>
  <c r="DN16" i="16" s="1"/>
  <c r="BR16" i="16"/>
  <c r="BT16" i="16" s="1"/>
  <c r="FM16" i="16"/>
  <c r="EY16" i="16"/>
  <c r="BW16" i="16"/>
  <c r="BY16" i="16" s="1"/>
  <c r="BS16" i="16"/>
  <c r="BU16" i="16" s="1"/>
  <c r="EV16" i="16"/>
  <c r="BV16" i="16"/>
  <c r="BX16" i="16" s="1"/>
  <c r="DJ24" i="16"/>
  <c r="DK24" i="16" s="1"/>
  <c r="DO24" i="16" s="1"/>
  <c r="DH24" i="16"/>
  <c r="DI24" i="16" s="1"/>
  <c r="DL24" i="16" s="1"/>
  <c r="DN24" i="16" s="1"/>
  <c r="DJ28" i="16"/>
  <c r="DK28" i="16" s="1"/>
  <c r="DO28" i="16" s="1"/>
  <c r="DH28" i="16"/>
  <c r="DI28" i="16" s="1"/>
  <c r="DL28" i="16" s="1"/>
  <c r="DN28" i="16" s="1"/>
  <c r="DJ32" i="16"/>
  <c r="DK32" i="16" s="1"/>
  <c r="DO32" i="16" s="1"/>
  <c r="DH32" i="16"/>
  <c r="DI32" i="16" s="1"/>
  <c r="DL32" i="16" s="1"/>
  <c r="DN32" i="16" s="1"/>
  <c r="AA22" i="16"/>
  <c r="AB22" i="16" s="1"/>
  <c r="Z22" i="16"/>
  <c r="AI24" i="16"/>
  <c r="AJ24" i="16"/>
  <c r="AK24" i="16" s="1"/>
  <c r="CW25" i="16"/>
  <c r="CX25" i="16" s="1"/>
  <c r="CU25" i="16"/>
  <c r="CV25" i="16" s="1"/>
  <c r="CY25" i="16" s="1"/>
  <c r="DA25" i="16" s="1"/>
  <c r="AA26" i="16"/>
  <c r="AB26" i="16" s="1"/>
  <c r="Z26" i="16"/>
  <c r="AI28" i="16"/>
  <c r="AJ28" i="16"/>
  <c r="AK28" i="16" s="1"/>
  <c r="CW29" i="16"/>
  <c r="CX29" i="16" s="1"/>
  <c r="CU29" i="16"/>
  <c r="CV29" i="16" s="1"/>
  <c r="CY29" i="16" s="1"/>
  <c r="DA29" i="16" s="1"/>
  <c r="DB29" i="16" s="1"/>
  <c r="AA30" i="16"/>
  <c r="AB30" i="16" s="1"/>
  <c r="Z30" i="16"/>
  <c r="AI32" i="16"/>
  <c r="AJ32" i="16"/>
  <c r="AK32" i="16" s="1"/>
  <c r="CW33" i="16"/>
  <c r="CX33" i="16" s="1"/>
  <c r="CU33" i="16"/>
  <c r="CV33" i="16" s="1"/>
  <c r="CY33" i="16" s="1"/>
  <c r="DA33" i="16" s="1"/>
  <c r="DB33" i="16" s="1"/>
  <c r="AA34" i="16"/>
  <c r="AB34" i="16" s="1"/>
  <c r="Z34" i="16"/>
  <c r="DJ35" i="16"/>
  <c r="DK35" i="16" s="1"/>
  <c r="DO35" i="16" s="1"/>
  <c r="DH35" i="16"/>
  <c r="DI35" i="16" s="1"/>
  <c r="DL35" i="16" s="1"/>
  <c r="DN35" i="16" s="1"/>
  <c r="DP37" i="16"/>
  <c r="DQ37" i="16" s="1"/>
  <c r="CN37" i="16"/>
  <c r="AJ37" i="16"/>
  <c r="AK37" i="16" s="1"/>
  <c r="AI37" i="16"/>
  <c r="DP41" i="16"/>
  <c r="DQ41" i="16" s="1"/>
  <c r="CN41" i="16"/>
  <c r="AJ41" i="16"/>
  <c r="AK41" i="16" s="1"/>
  <c r="AI41" i="16"/>
  <c r="CN39" i="16"/>
  <c r="DP39" i="16"/>
  <c r="DQ39" i="16" s="1"/>
  <c r="AJ39" i="16"/>
  <c r="AK39" i="16" s="1"/>
  <c r="AI39" i="16"/>
  <c r="AI36" i="16"/>
  <c r="AJ36" i="16"/>
  <c r="AK36" i="16" s="1"/>
  <c r="DP38" i="16"/>
  <c r="DQ38" i="16" s="1"/>
  <c r="CN38" i="16"/>
  <c r="AI38" i="16"/>
  <c r="AJ38" i="16"/>
  <c r="AK38" i="16" s="1"/>
  <c r="AI40" i="16"/>
  <c r="AJ40" i="16"/>
  <c r="AK40" i="16" s="1"/>
  <c r="DP42" i="16"/>
  <c r="DQ42" i="16" s="1"/>
  <c r="CN42" i="16"/>
  <c r="AI42" i="16"/>
  <c r="AJ42" i="16"/>
  <c r="AK42" i="16" s="1"/>
  <c r="DJ43" i="16"/>
  <c r="DK43" i="16" s="1"/>
  <c r="DO43" i="16" s="1"/>
  <c r="DH43" i="16"/>
  <c r="DI43" i="16" s="1"/>
  <c r="DL43" i="16" s="1"/>
  <c r="DN43" i="16" s="1"/>
  <c r="DP48" i="16"/>
  <c r="DQ48" i="16" s="1"/>
  <c r="CN48" i="16"/>
  <c r="CO48" i="16"/>
  <c r="CP48" i="16" s="1"/>
  <c r="CM48" i="16"/>
  <c r="CW47" i="16"/>
  <c r="CX47" i="16" s="1"/>
  <c r="CU47" i="16"/>
  <c r="CV47" i="16" s="1"/>
  <c r="CY47" i="16" s="1"/>
  <c r="DA47" i="16" s="1"/>
  <c r="DP47" i="16"/>
  <c r="DQ47" i="16" s="1"/>
  <c r="CN47" i="16"/>
  <c r="CO47" i="16"/>
  <c r="CP47" i="16" s="1"/>
  <c r="CM47" i="16"/>
  <c r="AI20" i="16"/>
  <c r="AJ20" i="16"/>
  <c r="AK20" i="16" s="1"/>
  <c r="AA18" i="16"/>
  <c r="AB18" i="16" s="1"/>
  <c r="Z18" i="16"/>
  <c r="AI16" i="16"/>
  <c r="AJ16" i="16"/>
  <c r="AK16" i="16" s="1"/>
  <c r="AA14" i="16"/>
  <c r="AB14" i="16" s="1"/>
  <c r="Z14" i="16"/>
  <c r="AI12" i="16"/>
  <c r="AJ12" i="16"/>
  <c r="AK12" i="16" s="1"/>
  <c r="CO19" i="16"/>
  <c r="CP19" i="16" s="1"/>
  <c r="CM19" i="16"/>
  <c r="FL14" i="16"/>
  <c r="DL14" i="16"/>
  <c r="DN14" i="16" s="1"/>
  <c r="BR14" i="16"/>
  <c r="BT14" i="16" s="1"/>
  <c r="FM14" i="16"/>
  <c r="EY14" i="16"/>
  <c r="BW14" i="16"/>
  <c r="BY14" i="16" s="1"/>
  <c r="BS14" i="16"/>
  <c r="BU14" i="16" s="1"/>
  <c r="EV14" i="16"/>
  <c r="BV14" i="16"/>
  <c r="BX14" i="16" s="1"/>
  <c r="DC23" i="16"/>
  <c r="DD23" i="16" s="1"/>
  <c r="CH23" i="16"/>
  <c r="DC27" i="16"/>
  <c r="DD27" i="16" s="1"/>
  <c r="CH27" i="16"/>
  <c r="DC31" i="16"/>
  <c r="DD31" i="16" s="1"/>
  <c r="CH31" i="16"/>
  <c r="DC35" i="16"/>
  <c r="DD35" i="16" s="1"/>
  <c r="CH35" i="16"/>
  <c r="Z35" i="16"/>
  <c r="AA35" i="16"/>
  <c r="AB35" i="16" s="1"/>
  <c r="CH43" i="16"/>
  <c r="DC43" i="16"/>
  <c r="DD43" i="16" s="1"/>
  <c r="AA43" i="16"/>
  <c r="AB43" i="16" s="1"/>
  <c r="Z43" i="16"/>
  <c r="DP45" i="16"/>
  <c r="DQ45" i="16" s="1"/>
  <c r="CN45" i="16"/>
  <c r="AI45" i="16"/>
  <c r="AJ45" i="16"/>
  <c r="AK45" i="16" s="1"/>
  <c r="DC33" i="16"/>
  <c r="DD33" i="16" s="1"/>
  <c r="CH33" i="16"/>
  <c r="Z33" i="16"/>
  <c r="AA33" i="16"/>
  <c r="AB33" i="16" s="1"/>
  <c r="AJ29" i="16"/>
  <c r="AK29" i="16" s="1"/>
  <c r="AI29" i="16"/>
  <c r="DC25" i="16"/>
  <c r="DD25" i="16" s="1"/>
  <c r="CH25" i="16"/>
  <c r="Z25" i="16"/>
  <c r="AA25" i="16"/>
  <c r="AB25" i="16" s="1"/>
  <c r="DJ20" i="16"/>
  <c r="DK20" i="16" s="1"/>
  <c r="DO20" i="16" s="1"/>
  <c r="DH20" i="16"/>
  <c r="DI20" i="16" s="1"/>
  <c r="DL20" i="16" s="1"/>
  <c r="DN20" i="16" s="1"/>
  <c r="DC17" i="16"/>
  <c r="DD17" i="16" s="1"/>
  <c r="CH17" i="16"/>
  <c r="CI17" i="16"/>
  <c r="CJ17" i="16" s="1"/>
  <c r="Z17" i="16"/>
  <c r="AA17" i="16"/>
  <c r="AB17" i="16" s="1"/>
  <c r="EJ16" i="16"/>
  <c r="AZ16" i="16"/>
  <c r="BB16" i="16" s="1"/>
  <c r="EK16" i="16"/>
  <c r="BA16" i="16"/>
  <c r="BC16" i="16" s="1"/>
  <c r="BE16" i="16"/>
  <c r="BG16" i="16" s="1"/>
  <c r="DW16" i="16"/>
  <c r="BD16" i="16"/>
  <c r="BF16" i="16" s="1"/>
  <c r="DT16" i="16"/>
  <c r="CW16" i="16"/>
  <c r="CX16" i="16" s="1"/>
  <c r="CU16" i="16"/>
  <c r="CV16" i="16" s="1"/>
  <c r="CY16" i="16" s="1"/>
  <c r="DA16" i="16" s="1"/>
  <c r="DB16" i="16" s="1"/>
  <c r="CO13" i="16"/>
  <c r="CP13" i="16" s="1"/>
  <c r="CM13" i="16"/>
  <c r="Q6" i="16"/>
  <c r="Q5" i="16"/>
  <c r="DJ12" i="16"/>
  <c r="DK12" i="16" s="1"/>
  <c r="DO12" i="16" s="1"/>
  <c r="DH12" i="16"/>
  <c r="DI12" i="16" s="1"/>
  <c r="DL12" i="16" s="1"/>
  <c r="DN12" i="16" s="1"/>
  <c r="EJ24" i="16"/>
  <c r="AZ24" i="16"/>
  <c r="BB24" i="16" s="1"/>
  <c r="BA24" i="16"/>
  <c r="BC24" i="16" s="1"/>
  <c r="EK24" i="16"/>
  <c r="DW24" i="16"/>
  <c r="BD24" i="16"/>
  <c r="BF24" i="16" s="1"/>
  <c r="BE24" i="16"/>
  <c r="BG24" i="16" s="1"/>
  <c r="DT24" i="16"/>
  <c r="CU24" i="16"/>
  <c r="CV24" i="16" s="1"/>
  <c r="CY24" i="16" s="1"/>
  <c r="DA24" i="16" s="1"/>
  <c r="CW24" i="16"/>
  <c r="CX24" i="16" s="1"/>
  <c r="EJ28" i="16"/>
  <c r="AZ28" i="16"/>
  <c r="BB28" i="16" s="1"/>
  <c r="BA28" i="16"/>
  <c r="BC28" i="16" s="1"/>
  <c r="EK28" i="16"/>
  <c r="DW28" i="16"/>
  <c r="BD28" i="16"/>
  <c r="BF28" i="16" s="1"/>
  <c r="BE28" i="16"/>
  <c r="BG28" i="16" s="1"/>
  <c r="DT28" i="16"/>
  <c r="CU28" i="16"/>
  <c r="CV28" i="16" s="1"/>
  <c r="CY28" i="16" s="1"/>
  <c r="DA28" i="16" s="1"/>
  <c r="CW28" i="16"/>
  <c r="CX28" i="16" s="1"/>
  <c r="EJ32" i="16"/>
  <c r="AZ32" i="16"/>
  <c r="BB32" i="16" s="1"/>
  <c r="BA32" i="16"/>
  <c r="BC32" i="16" s="1"/>
  <c r="EK32" i="16"/>
  <c r="DW32" i="16"/>
  <c r="BD32" i="16"/>
  <c r="BF32" i="16" s="1"/>
  <c r="BE32" i="16"/>
  <c r="BG32" i="16" s="1"/>
  <c r="DT32" i="16"/>
  <c r="CU32" i="16"/>
  <c r="CV32" i="16" s="1"/>
  <c r="CY32" i="16" s="1"/>
  <c r="DA32" i="16" s="1"/>
  <c r="CW32" i="16"/>
  <c r="CX32" i="16" s="1"/>
  <c r="DP22" i="16"/>
  <c r="DQ22" i="16" s="1"/>
  <c r="CN22" i="16"/>
  <c r="CM22" i="16"/>
  <c r="CO22" i="16"/>
  <c r="CP22" i="16" s="1"/>
  <c r="EK23" i="16"/>
  <c r="BA23" i="16"/>
  <c r="BC23" i="16" s="1"/>
  <c r="AZ23" i="16"/>
  <c r="BB23" i="16" s="1"/>
  <c r="EJ23" i="16"/>
  <c r="BE23" i="16"/>
  <c r="BG23" i="16" s="1"/>
  <c r="BD23" i="16"/>
  <c r="BF23" i="16" s="1"/>
  <c r="DW23" i="16"/>
  <c r="DT23" i="16"/>
  <c r="CI24" i="16"/>
  <c r="CJ24" i="16" s="1"/>
  <c r="FM25" i="16"/>
  <c r="BS25" i="16"/>
  <c r="BU25" i="16" s="1"/>
  <c r="FL25" i="16"/>
  <c r="BR25" i="16"/>
  <c r="BT25" i="16" s="1"/>
  <c r="BV25" i="16"/>
  <c r="BX25" i="16" s="1"/>
  <c r="EY25" i="16"/>
  <c r="BW25" i="16"/>
  <c r="BY25" i="16" s="1"/>
  <c r="EV25" i="16"/>
  <c r="DH25" i="16"/>
  <c r="DI25" i="16" s="1"/>
  <c r="DL25" i="16" s="1"/>
  <c r="DN25" i="16" s="1"/>
  <c r="DJ25" i="16"/>
  <c r="DK25" i="16" s="1"/>
  <c r="DO25" i="16" s="1"/>
  <c r="DP26" i="16"/>
  <c r="DQ26" i="16" s="1"/>
  <c r="CN26" i="16"/>
  <c r="CM26" i="16"/>
  <c r="CO26" i="16"/>
  <c r="CP26" i="16" s="1"/>
  <c r="EK27" i="16"/>
  <c r="BA27" i="16"/>
  <c r="BC27" i="16" s="1"/>
  <c r="AZ27" i="16"/>
  <c r="BB27" i="16" s="1"/>
  <c r="EJ27" i="16"/>
  <c r="BE27" i="16"/>
  <c r="BG27" i="16" s="1"/>
  <c r="BD27" i="16"/>
  <c r="BF27" i="16" s="1"/>
  <c r="DW27" i="16"/>
  <c r="DT27" i="16"/>
  <c r="CI28" i="16"/>
  <c r="CJ28" i="16" s="1"/>
  <c r="FM29" i="16"/>
  <c r="BS29" i="16"/>
  <c r="BU29" i="16" s="1"/>
  <c r="FL29" i="16"/>
  <c r="BR29" i="16"/>
  <c r="BT29" i="16" s="1"/>
  <c r="BV29" i="16"/>
  <c r="BX29" i="16" s="1"/>
  <c r="EY29" i="16"/>
  <c r="BW29" i="16"/>
  <c r="BY29" i="16" s="1"/>
  <c r="EV29" i="16"/>
  <c r="DH29" i="16"/>
  <c r="DI29" i="16" s="1"/>
  <c r="DL29" i="16" s="1"/>
  <c r="DN29" i="16" s="1"/>
  <c r="DJ29" i="16"/>
  <c r="DK29" i="16" s="1"/>
  <c r="DO29" i="16" s="1"/>
  <c r="DP30" i="16"/>
  <c r="DQ30" i="16" s="1"/>
  <c r="CN30" i="16"/>
  <c r="CM30" i="16"/>
  <c r="CO30" i="16"/>
  <c r="CP30" i="16" s="1"/>
  <c r="EK31" i="16"/>
  <c r="BA31" i="16"/>
  <c r="BC31" i="16" s="1"/>
  <c r="AZ31" i="16"/>
  <c r="BB31" i="16" s="1"/>
  <c r="EJ31" i="16"/>
  <c r="BE31" i="16"/>
  <c r="BG31" i="16" s="1"/>
  <c r="BD31" i="16"/>
  <c r="BF31" i="16" s="1"/>
  <c r="DW31" i="16"/>
  <c r="DT31" i="16"/>
  <c r="CI32" i="16"/>
  <c r="CJ32" i="16" s="1"/>
  <c r="FM33" i="16"/>
  <c r="BS33" i="16"/>
  <c r="BU33" i="16" s="1"/>
  <c r="FL33" i="16"/>
  <c r="BR33" i="16"/>
  <c r="BT33" i="16" s="1"/>
  <c r="BV33" i="16"/>
  <c r="BX33" i="16" s="1"/>
  <c r="EY33" i="16"/>
  <c r="BW33" i="16"/>
  <c r="BY33" i="16" s="1"/>
  <c r="EV33" i="16"/>
  <c r="DH33" i="16"/>
  <c r="DI33" i="16" s="1"/>
  <c r="DL33" i="16" s="1"/>
  <c r="DN33" i="16" s="1"/>
  <c r="DJ33" i="16"/>
  <c r="DK33" i="16" s="1"/>
  <c r="DO33" i="16" s="1"/>
  <c r="DP34" i="16"/>
  <c r="DQ34" i="16" s="1"/>
  <c r="CN34" i="16"/>
  <c r="CM34" i="16"/>
  <c r="CO34" i="16"/>
  <c r="CP34" i="16" s="1"/>
  <c r="EK35" i="16"/>
  <c r="EJ35" i="16"/>
  <c r="CY35" i="16"/>
  <c r="DA35" i="16" s="1"/>
  <c r="BA35" i="16"/>
  <c r="BC35" i="16" s="1"/>
  <c r="AZ35" i="16"/>
  <c r="BB35" i="16" s="1"/>
  <c r="BE35" i="16"/>
  <c r="BG35" i="16" s="1"/>
  <c r="BD35" i="16"/>
  <c r="BF35" i="16" s="1"/>
  <c r="DW35" i="16"/>
  <c r="DT35" i="16"/>
  <c r="DC37" i="16"/>
  <c r="DD37" i="16" s="1"/>
  <c r="CH37" i="16"/>
  <c r="Z37" i="16"/>
  <c r="AA37" i="16"/>
  <c r="AB37" i="16" s="1"/>
  <c r="Z41" i="16"/>
  <c r="AA41" i="16"/>
  <c r="AB41" i="16" s="1"/>
  <c r="DC39" i="16"/>
  <c r="DD39" i="16" s="1"/>
  <c r="CH39" i="16"/>
  <c r="CI39" i="16"/>
  <c r="CJ39" i="16" s="1"/>
  <c r="Z39" i="16"/>
  <c r="AA39" i="16"/>
  <c r="AB39" i="16" s="1"/>
  <c r="CH36" i="16"/>
  <c r="DC36" i="16"/>
  <c r="DD36" i="16" s="1"/>
  <c r="EK37" i="16"/>
  <c r="BA37" i="16"/>
  <c r="BC37" i="16" s="1"/>
  <c r="EJ37" i="16"/>
  <c r="AZ37" i="16"/>
  <c r="BB37" i="16" s="1"/>
  <c r="BE37" i="16"/>
  <c r="BG37" i="16" s="1"/>
  <c r="DT37" i="16"/>
  <c r="BD37" i="16"/>
  <c r="BF37" i="16" s="1"/>
  <c r="DW37" i="16"/>
  <c r="AA38" i="16"/>
  <c r="AB38" i="16" s="1"/>
  <c r="Z38" i="16"/>
  <c r="CI38" i="16"/>
  <c r="CJ38" i="16" s="1"/>
  <c r="EK39" i="16"/>
  <c r="BA39" i="16"/>
  <c r="BC39" i="16" s="1"/>
  <c r="AZ39" i="16"/>
  <c r="BB39" i="16" s="1"/>
  <c r="EJ39" i="16"/>
  <c r="BE39" i="16"/>
  <c r="BG39" i="16" s="1"/>
  <c r="BD39" i="16"/>
  <c r="BF39" i="16" s="1"/>
  <c r="DW39" i="16"/>
  <c r="DT39" i="16"/>
  <c r="EK41" i="16"/>
  <c r="CY41" i="16"/>
  <c r="DA41" i="16" s="1"/>
  <c r="BA41" i="16"/>
  <c r="BC41" i="16" s="1"/>
  <c r="EJ41" i="16"/>
  <c r="AZ41" i="16"/>
  <c r="BB41" i="16" s="1"/>
  <c r="BE41" i="16"/>
  <c r="BG41" i="16" s="1"/>
  <c r="DT41" i="16"/>
  <c r="BD41" i="16"/>
  <c r="BF41" i="16" s="1"/>
  <c r="DW41" i="16"/>
  <c r="CH42" i="16"/>
  <c r="DC42" i="16"/>
  <c r="DD42" i="16" s="1"/>
  <c r="AA42" i="16"/>
  <c r="AB42" i="16" s="1"/>
  <c r="Z42" i="16"/>
  <c r="CI42" i="16"/>
  <c r="CJ42" i="16" s="1"/>
  <c r="EJ45" i="16"/>
  <c r="AZ45" i="16"/>
  <c r="BB45" i="16" s="1"/>
  <c r="EK45" i="16"/>
  <c r="BA45" i="16"/>
  <c r="BC45" i="16" s="1"/>
  <c r="DT45" i="16"/>
  <c r="BD45" i="16"/>
  <c r="BF45" i="16" s="1"/>
  <c r="BE45" i="16"/>
  <c r="BG45" i="16" s="1"/>
  <c r="DW45" i="16"/>
  <c r="CW45" i="16"/>
  <c r="CX45" i="16" s="1"/>
  <c r="CU45" i="16"/>
  <c r="CV45" i="16" s="1"/>
  <c r="CY45" i="16" s="1"/>
  <c r="DA45" i="16" s="1"/>
  <c r="DB45" i="16" s="1"/>
  <c r="EJ43" i="16"/>
  <c r="AZ43" i="16"/>
  <c r="BB43" i="16" s="1"/>
  <c r="BA43" i="16"/>
  <c r="BC43" i="16" s="1"/>
  <c r="EK43" i="16"/>
  <c r="BE43" i="16"/>
  <c r="BG43" i="16" s="1"/>
  <c r="DT43" i="16"/>
  <c r="BD43" i="16"/>
  <c r="BF43" i="16" s="1"/>
  <c r="DW43" i="16"/>
  <c r="CU43" i="16"/>
  <c r="CV43" i="16" s="1"/>
  <c r="CY43" i="16" s="1"/>
  <c r="DA43" i="16" s="1"/>
  <c r="CW43" i="16"/>
  <c r="CX43" i="16" s="1"/>
  <c r="Z48" i="16"/>
  <c r="AA48" i="16"/>
  <c r="AB48" i="16" s="1"/>
  <c r="FM47" i="16"/>
  <c r="BS47" i="16"/>
  <c r="BU47" i="16" s="1"/>
  <c r="FL47" i="16"/>
  <c r="BR47" i="16"/>
  <c r="BT47" i="16" s="1"/>
  <c r="BW47" i="16"/>
  <c r="BY47" i="16" s="1"/>
  <c r="EV47" i="16"/>
  <c r="BV47" i="16"/>
  <c r="BX47" i="16" s="1"/>
  <c r="EY47" i="16"/>
  <c r="DH47" i="16"/>
  <c r="DI47" i="16" s="1"/>
  <c r="DL47" i="16" s="1"/>
  <c r="DN47" i="16" s="1"/>
  <c r="DJ47" i="16"/>
  <c r="DK47" i="16" s="1"/>
  <c r="DO47" i="16" s="1"/>
  <c r="DC47" i="16"/>
  <c r="DD47" i="16" s="1"/>
  <c r="CH47" i="16"/>
  <c r="Z47" i="16"/>
  <c r="AA47" i="16"/>
  <c r="AB47" i="16" s="1"/>
  <c r="FM42" i="16"/>
  <c r="FL42" i="16"/>
  <c r="BR42" i="16"/>
  <c r="BT42" i="16" s="1"/>
  <c r="BS42" i="16"/>
  <c r="BU42" i="16" s="1"/>
  <c r="BW42" i="16"/>
  <c r="BY42" i="16" s="1"/>
  <c r="BV42" i="16"/>
  <c r="BX42" i="16" s="1"/>
  <c r="EY42" i="16"/>
  <c r="EV42" i="16"/>
  <c r="DJ42" i="16"/>
  <c r="DK42" i="16" s="1"/>
  <c r="DO42" i="16" s="1"/>
  <c r="DH42" i="16"/>
  <c r="DI42" i="16" s="1"/>
  <c r="DL42" i="16" s="1"/>
  <c r="DN42" i="16" s="1"/>
  <c r="FL30" i="16"/>
  <c r="BR30" i="16"/>
  <c r="BT30" i="16" s="1"/>
  <c r="FM30" i="16"/>
  <c r="BS30" i="16"/>
  <c r="BU30" i="16" s="1"/>
  <c r="BV30" i="16"/>
  <c r="BX30" i="16" s="1"/>
  <c r="EV30" i="16"/>
  <c r="BW30" i="16"/>
  <c r="BY30" i="16" s="1"/>
  <c r="EY30" i="16"/>
  <c r="DJ30" i="16"/>
  <c r="DK30" i="16" s="1"/>
  <c r="DO30" i="16" s="1"/>
  <c r="DH30" i="16"/>
  <c r="DI30" i="16" s="1"/>
  <c r="DL30" i="16" s="1"/>
  <c r="DN30" i="16" s="1"/>
  <c r="FL22" i="16"/>
  <c r="DL22" i="16"/>
  <c r="DN22" i="16" s="1"/>
  <c r="BR22" i="16"/>
  <c r="BT22" i="16" s="1"/>
  <c r="FM22" i="16"/>
  <c r="BS22" i="16"/>
  <c r="BU22" i="16" s="1"/>
  <c r="BV22" i="16"/>
  <c r="BX22" i="16" s="1"/>
  <c r="EV22" i="16"/>
  <c r="BW22" i="16"/>
  <c r="BY22" i="16" s="1"/>
  <c r="EY22" i="16"/>
  <c r="DJ22" i="16"/>
  <c r="DK22" i="16" s="1"/>
  <c r="DO22" i="16" s="1"/>
  <c r="DH22" i="16"/>
  <c r="DI22" i="16" s="1"/>
  <c r="CI20" i="16"/>
  <c r="CJ20" i="16" s="1"/>
  <c r="DP18" i="16"/>
  <c r="DQ18" i="16" s="1"/>
  <c r="CN18" i="16"/>
  <c r="CO18" i="16"/>
  <c r="CP18" i="16" s="1"/>
  <c r="CM18" i="16"/>
  <c r="CI16" i="16"/>
  <c r="CJ16" i="16" s="1"/>
  <c r="DP14" i="16"/>
  <c r="DQ14" i="16" s="1"/>
  <c r="CN14" i="16"/>
  <c r="CO14" i="16"/>
  <c r="CP14" i="16" s="1"/>
  <c r="CM14" i="16"/>
  <c r="CI12" i="16"/>
  <c r="CJ12" i="16" s="1"/>
  <c r="CL3" i="16" s="1"/>
  <c r="DC19" i="16"/>
  <c r="DD19" i="16" s="1"/>
  <c r="CH19" i="16"/>
  <c r="CI19" i="16"/>
  <c r="CJ19" i="16" s="1"/>
  <c r="Z19" i="16"/>
  <c r="AA19" i="16"/>
  <c r="AB19" i="16" s="1"/>
  <c r="DJ18" i="16"/>
  <c r="DK18" i="16" s="1"/>
  <c r="DO18" i="16" s="1"/>
  <c r="DH18" i="16"/>
  <c r="DI18" i="16" s="1"/>
  <c r="DL18" i="16" s="1"/>
  <c r="DN18" i="16" s="1"/>
  <c r="CO15" i="16"/>
  <c r="CP15" i="16" s="1"/>
  <c r="CM15" i="16"/>
  <c r="AJ23" i="16"/>
  <c r="AK23" i="16" s="1"/>
  <c r="AI23" i="16"/>
  <c r="DP27" i="16"/>
  <c r="DQ27" i="16" s="1"/>
  <c r="CN27" i="16"/>
  <c r="AJ27" i="16"/>
  <c r="AK27" i="16" s="1"/>
  <c r="AI27" i="16"/>
  <c r="AJ31" i="16"/>
  <c r="AK31" i="16" s="1"/>
  <c r="AI31" i="16"/>
  <c r="DP35" i="16"/>
  <c r="DQ35" i="16" s="1"/>
  <c r="CN35" i="16"/>
  <c r="AJ35" i="16"/>
  <c r="AK35" i="16" s="1"/>
  <c r="AI35" i="16"/>
  <c r="DP44" i="16"/>
  <c r="DQ44" i="16" s="1"/>
  <c r="CN44" i="16"/>
  <c r="CO44" i="16"/>
  <c r="CP44" i="16" s="1"/>
  <c r="CM44" i="16"/>
  <c r="DJ36" i="16"/>
  <c r="DK36" i="16" s="1"/>
  <c r="DO36" i="16" s="1"/>
  <c r="DH36" i="16"/>
  <c r="DI36" i="16" s="1"/>
  <c r="DL36" i="16" s="1"/>
  <c r="DN36" i="16" s="1"/>
  <c r="DJ40" i="16"/>
  <c r="DK40" i="16" s="1"/>
  <c r="DO40" i="16" s="1"/>
  <c r="DH40" i="16"/>
  <c r="DI40" i="16" s="1"/>
  <c r="DL40" i="16" s="1"/>
  <c r="DN40" i="16" s="1"/>
  <c r="AJ46" i="16"/>
  <c r="AK46" i="16" s="1"/>
  <c r="AI46" i="16"/>
  <c r="DP43" i="16"/>
  <c r="DQ43" i="16" s="1"/>
  <c r="CN43" i="16"/>
  <c r="AI43" i="16"/>
  <c r="AJ43" i="16"/>
  <c r="AK43" i="16" s="1"/>
  <c r="CW44" i="16"/>
  <c r="CX44" i="16" s="1"/>
  <c r="CU44" i="16"/>
  <c r="CV44" i="16" s="1"/>
  <c r="CY44" i="16" s="1"/>
  <c r="DA44" i="16" s="1"/>
  <c r="AA45" i="16"/>
  <c r="AB45" i="16" s="1"/>
  <c r="Z45" i="16"/>
  <c r="DJ46" i="16"/>
  <c r="DK46" i="16" s="1"/>
  <c r="DO46" i="16" s="1"/>
  <c r="DH46" i="16"/>
  <c r="DI46" i="16" s="1"/>
  <c r="DL46" i="16" s="1"/>
  <c r="DN46" i="16" s="1"/>
  <c r="CW48" i="16"/>
  <c r="CX48" i="16" s="1"/>
  <c r="CU48" i="16"/>
  <c r="CV48" i="16" s="1"/>
  <c r="CI19" i="15"/>
  <c r="CJ19" i="15" s="1"/>
  <c r="CI13" i="15"/>
  <c r="CJ13" i="15" s="1"/>
  <c r="CI33" i="15"/>
  <c r="CJ33" i="15" s="1"/>
  <c r="CI25" i="15"/>
  <c r="CJ25" i="15" s="1"/>
  <c r="CI24" i="15"/>
  <c r="CJ24" i="15" s="1"/>
  <c r="CI28" i="15"/>
  <c r="CJ28" i="15" s="1"/>
  <c r="CI32" i="15"/>
  <c r="CJ32" i="15" s="1"/>
  <c r="CI39" i="15"/>
  <c r="CJ39" i="15" s="1"/>
  <c r="CI38" i="15"/>
  <c r="CJ38" i="15" s="1"/>
  <c r="CI42" i="15"/>
  <c r="CJ42" i="15" s="1"/>
  <c r="CI20" i="15"/>
  <c r="CJ20" i="15" s="1"/>
  <c r="CI16" i="15"/>
  <c r="CJ16" i="15" s="1"/>
  <c r="CI12" i="15"/>
  <c r="CJ12" i="15" s="1"/>
  <c r="CL3" i="15" s="1"/>
  <c r="CI22" i="15"/>
  <c r="CJ22" i="15" s="1"/>
  <c r="CI30" i="15"/>
  <c r="CJ30" i="15" s="1"/>
  <c r="CI34" i="15"/>
  <c r="CJ34" i="15" s="1"/>
  <c r="CI14" i="15"/>
  <c r="CJ14" i="15" s="1"/>
  <c r="FL38" i="15"/>
  <c r="BR38" i="15"/>
  <c r="BT38" i="15" s="1"/>
  <c r="FM38" i="15"/>
  <c r="BS38" i="15"/>
  <c r="BU38" i="15" s="1"/>
  <c r="BW38" i="15"/>
  <c r="BY38" i="15" s="1"/>
  <c r="EY38" i="15"/>
  <c r="BV38" i="15"/>
  <c r="BX38" i="15" s="1"/>
  <c r="EV38" i="15"/>
  <c r="DJ38" i="15"/>
  <c r="DK38" i="15" s="1"/>
  <c r="DO38" i="15" s="1"/>
  <c r="DH38" i="15"/>
  <c r="DI38" i="15" s="1"/>
  <c r="DL38" i="15" s="1"/>
  <c r="DN38" i="15" s="1"/>
  <c r="FL34" i="15"/>
  <c r="BR34" i="15"/>
  <c r="BT34" i="15" s="1"/>
  <c r="FM34" i="15"/>
  <c r="BS34" i="15"/>
  <c r="BU34" i="15" s="1"/>
  <c r="BV34" i="15"/>
  <c r="BX34" i="15" s="1"/>
  <c r="EV34" i="15"/>
  <c r="EY34" i="15"/>
  <c r="BW34" i="15"/>
  <c r="BY34" i="15" s="1"/>
  <c r="DJ34" i="15"/>
  <c r="DK34" i="15" s="1"/>
  <c r="DO34" i="15" s="1"/>
  <c r="DH34" i="15"/>
  <c r="DI34" i="15" s="1"/>
  <c r="DL34" i="15" s="1"/>
  <c r="DN34" i="15" s="1"/>
  <c r="EJ26" i="15"/>
  <c r="AZ26" i="15"/>
  <c r="BB26" i="15" s="1"/>
  <c r="EK26" i="15"/>
  <c r="BA26" i="15"/>
  <c r="BC26" i="15" s="1"/>
  <c r="BE26" i="15"/>
  <c r="BG26" i="15" s="1"/>
  <c r="BD26" i="15"/>
  <c r="BF26" i="15" s="1"/>
  <c r="DT26" i="15"/>
  <c r="DW26" i="15"/>
  <c r="CW26" i="15"/>
  <c r="CX26" i="15" s="1"/>
  <c r="CU26" i="15"/>
  <c r="CV26" i="15" s="1"/>
  <c r="CY26" i="15" s="1"/>
  <c r="DA26" i="15" s="1"/>
  <c r="FM21" i="15"/>
  <c r="BS21" i="15"/>
  <c r="BU21" i="15" s="1"/>
  <c r="FL21" i="15"/>
  <c r="BV21" i="15"/>
  <c r="BX21" i="15" s="1"/>
  <c r="BR21" i="15"/>
  <c r="BT21" i="15" s="1"/>
  <c r="EY21" i="15"/>
  <c r="BW21" i="15"/>
  <c r="BY21" i="15" s="1"/>
  <c r="EV21" i="15"/>
  <c r="DH21" i="15"/>
  <c r="DI21" i="15" s="1"/>
  <c r="DL21" i="15" s="1"/>
  <c r="DN21" i="15" s="1"/>
  <c r="DJ21" i="15"/>
  <c r="DK21" i="15" s="1"/>
  <c r="DO21" i="15" s="1"/>
  <c r="FM19" i="15"/>
  <c r="BS19" i="15"/>
  <c r="BU19" i="15" s="1"/>
  <c r="FL19" i="15"/>
  <c r="EV19" i="15"/>
  <c r="BV19" i="15"/>
  <c r="BX19" i="15" s="1"/>
  <c r="BR19" i="15"/>
  <c r="BT19" i="15" s="1"/>
  <c r="BW19" i="15"/>
  <c r="BY19" i="15" s="1"/>
  <c r="EY19" i="15"/>
  <c r="DJ19" i="15"/>
  <c r="DK19" i="15" s="1"/>
  <c r="DO19" i="15" s="1"/>
  <c r="DH19" i="15"/>
  <c r="DI19" i="15" s="1"/>
  <c r="DL19" i="15" s="1"/>
  <c r="DN19" i="15" s="1"/>
  <c r="FM17" i="15"/>
  <c r="BS17" i="15"/>
  <c r="BU17" i="15" s="1"/>
  <c r="FL17" i="15"/>
  <c r="EV17" i="15"/>
  <c r="BV17" i="15"/>
  <c r="BX17" i="15" s="1"/>
  <c r="BR17" i="15"/>
  <c r="BT17" i="15" s="1"/>
  <c r="BW17" i="15"/>
  <c r="BY17" i="15" s="1"/>
  <c r="EY17" i="15"/>
  <c r="DJ17" i="15"/>
  <c r="DK17" i="15" s="1"/>
  <c r="DO17" i="15" s="1"/>
  <c r="DH17" i="15"/>
  <c r="DI17" i="15" s="1"/>
  <c r="DL17" i="15" s="1"/>
  <c r="DN17" i="15" s="1"/>
  <c r="FM15" i="15"/>
  <c r="BS15" i="15"/>
  <c r="BU15" i="15" s="1"/>
  <c r="FL15" i="15"/>
  <c r="EV15" i="15"/>
  <c r="BV15" i="15"/>
  <c r="BX15" i="15" s="1"/>
  <c r="BR15" i="15"/>
  <c r="BT15" i="15" s="1"/>
  <c r="BW15" i="15"/>
  <c r="BY15" i="15" s="1"/>
  <c r="EY15" i="15"/>
  <c r="DJ15" i="15"/>
  <c r="DK15" i="15" s="1"/>
  <c r="DO15" i="15" s="1"/>
  <c r="DH15" i="15"/>
  <c r="DI15" i="15" s="1"/>
  <c r="DL15" i="15" s="1"/>
  <c r="DN15" i="15" s="1"/>
  <c r="FM13" i="15"/>
  <c r="BS13" i="15"/>
  <c r="BU13" i="15" s="1"/>
  <c r="FL13" i="15"/>
  <c r="EV13" i="15"/>
  <c r="BV13" i="15"/>
  <c r="BX13" i="15" s="1"/>
  <c r="BR13" i="15"/>
  <c r="BT13" i="15" s="1"/>
  <c r="BW13" i="15"/>
  <c r="BY13" i="15" s="1"/>
  <c r="EY13" i="15"/>
  <c r="DJ13" i="15"/>
  <c r="DK13" i="15" s="1"/>
  <c r="DO13" i="15" s="1"/>
  <c r="DH13" i="15"/>
  <c r="DI13" i="15" s="1"/>
  <c r="DL13" i="15" s="1"/>
  <c r="DN13" i="15" s="1"/>
  <c r="DP29" i="15"/>
  <c r="DQ29" i="15" s="1"/>
  <c r="CN29" i="15"/>
  <c r="CO29" i="15"/>
  <c r="CP29" i="15" s="1"/>
  <c r="CM29" i="15"/>
  <c r="AJ21" i="15"/>
  <c r="AK21" i="15" s="1"/>
  <c r="AI21" i="15"/>
  <c r="DP21" i="15"/>
  <c r="DQ21" i="15" s="1"/>
  <c r="CN21" i="15"/>
  <c r="CO21" i="15"/>
  <c r="CP21" i="15" s="1"/>
  <c r="CM21" i="15"/>
  <c r="FL20" i="15"/>
  <c r="BR20" i="15"/>
  <c r="BT20" i="15" s="1"/>
  <c r="FM20" i="15"/>
  <c r="EY20" i="15"/>
  <c r="BW20" i="15"/>
  <c r="BY20" i="15" s="1"/>
  <c r="BS20" i="15"/>
  <c r="BU20" i="15" s="1"/>
  <c r="EV20" i="15"/>
  <c r="BV20" i="15"/>
  <c r="BX20" i="15" s="1"/>
  <c r="AJ13" i="15"/>
  <c r="AK13" i="15" s="1"/>
  <c r="AI13" i="15"/>
  <c r="DP13" i="15"/>
  <c r="DQ13" i="15" s="1"/>
  <c r="CN13" i="15"/>
  <c r="FL12" i="15"/>
  <c r="BR12" i="15"/>
  <c r="BT12" i="15" s="1"/>
  <c r="FM12" i="15"/>
  <c r="EY12" i="15"/>
  <c r="BW12" i="15"/>
  <c r="BY12" i="15" s="1"/>
  <c r="BS12" i="15"/>
  <c r="BU12" i="15" s="1"/>
  <c r="EV12" i="15"/>
  <c r="BV12" i="15"/>
  <c r="BX12" i="15" s="1"/>
  <c r="EJ24" i="15"/>
  <c r="AZ24" i="15"/>
  <c r="BB24" i="15" s="1"/>
  <c r="BA24" i="15"/>
  <c r="BC24" i="15" s="1"/>
  <c r="EK24" i="15"/>
  <c r="DW24" i="15"/>
  <c r="BD24" i="15"/>
  <c r="BF24" i="15" s="1"/>
  <c r="BE24" i="15"/>
  <c r="BG24" i="15" s="1"/>
  <c r="DT24" i="15"/>
  <c r="CU24" i="15"/>
  <c r="CV24" i="15" s="1"/>
  <c r="CY24" i="15" s="1"/>
  <c r="DA24" i="15" s="1"/>
  <c r="CW24" i="15"/>
  <c r="CX24" i="15" s="1"/>
  <c r="EJ28" i="15"/>
  <c r="AZ28" i="15"/>
  <c r="BB28" i="15" s="1"/>
  <c r="BA28" i="15"/>
  <c r="BC28" i="15" s="1"/>
  <c r="EK28" i="15"/>
  <c r="DW28" i="15"/>
  <c r="BD28" i="15"/>
  <c r="BF28" i="15" s="1"/>
  <c r="BE28" i="15"/>
  <c r="BG28" i="15" s="1"/>
  <c r="DT28" i="15"/>
  <c r="CU28" i="15"/>
  <c r="CV28" i="15" s="1"/>
  <c r="CY28" i="15" s="1"/>
  <c r="DA28" i="15" s="1"/>
  <c r="CW28" i="15"/>
  <c r="CX28" i="15" s="1"/>
  <c r="EJ32" i="15"/>
  <c r="AZ32" i="15"/>
  <c r="BB32" i="15" s="1"/>
  <c r="BA32" i="15"/>
  <c r="BC32" i="15" s="1"/>
  <c r="EK32" i="15"/>
  <c r="DW32" i="15"/>
  <c r="BD32" i="15"/>
  <c r="BF32" i="15" s="1"/>
  <c r="BE32" i="15"/>
  <c r="BG32" i="15" s="1"/>
  <c r="DT32" i="15"/>
  <c r="CU32" i="15"/>
  <c r="CV32" i="15" s="1"/>
  <c r="CY32" i="15" s="1"/>
  <c r="DA32" i="15" s="1"/>
  <c r="CW32" i="15"/>
  <c r="CX32" i="15" s="1"/>
  <c r="DP22" i="15"/>
  <c r="DQ22" i="15" s="1"/>
  <c r="CN22" i="15"/>
  <c r="CM22" i="15"/>
  <c r="CO22" i="15"/>
  <c r="CP22" i="15" s="1"/>
  <c r="EK23" i="15"/>
  <c r="BA23" i="15"/>
  <c r="BC23" i="15" s="1"/>
  <c r="AZ23" i="15"/>
  <c r="BB23" i="15" s="1"/>
  <c r="EJ23" i="15"/>
  <c r="BE23" i="15"/>
  <c r="BG23" i="15" s="1"/>
  <c r="BD23" i="15"/>
  <c r="BF23" i="15" s="1"/>
  <c r="DW23" i="15"/>
  <c r="DT23" i="15"/>
  <c r="FM25" i="15"/>
  <c r="BS25" i="15"/>
  <c r="BU25" i="15" s="1"/>
  <c r="FL25" i="15"/>
  <c r="BR25" i="15"/>
  <c r="BT25" i="15" s="1"/>
  <c r="BV25" i="15"/>
  <c r="BX25" i="15" s="1"/>
  <c r="EY25" i="15"/>
  <c r="BW25" i="15"/>
  <c r="BY25" i="15" s="1"/>
  <c r="EV25" i="15"/>
  <c r="DH25" i="15"/>
  <c r="DI25" i="15" s="1"/>
  <c r="DL25" i="15" s="1"/>
  <c r="DN25" i="15" s="1"/>
  <c r="DJ25" i="15"/>
  <c r="DK25" i="15" s="1"/>
  <c r="DO25" i="15" s="1"/>
  <c r="DP26" i="15"/>
  <c r="DQ26" i="15" s="1"/>
  <c r="CN26" i="15"/>
  <c r="CM26" i="15"/>
  <c r="CO26" i="15"/>
  <c r="CP26" i="15" s="1"/>
  <c r="EK27" i="15"/>
  <c r="BA27" i="15"/>
  <c r="BC27" i="15" s="1"/>
  <c r="AZ27" i="15"/>
  <c r="BB27" i="15" s="1"/>
  <c r="EJ27" i="15"/>
  <c r="BE27" i="15"/>
  <c r="BG27" i="15" s="1"/>
  <c r="BD27" i="15"/>
  <c r="BF27" i="15" s="1"/>
  <c r="DW27" i="15"/>
  <c r="DT27" i="15"/>
  <c r="FM29" i="15"/>
  <c r="BS29" i="15"/>
  <c r="BU29" i="15" s="1"/>
  <c r="FL29" i="15"/>
  <c r="BR29" i="15"/>
  <c r="BT29" i="15" s="1"/>
  <c r="BV29" i="15"/>
  <c r="BX29" i="15" s="1"/>
  <c r="EY29" i="15"/>
  <c r="BW29" i="15"/>
  <c r="BY29" i="15" s="1"/>
  <c r="EV29" i="15"/>
  <c r="DH29" i="15"/>
  <c r="DI29" i="15" s="1"/>
  <c r="DL29" i="15" s="1"/>
  <c r="DN29" i="15" s="1"/>
  <c r="DJ29" i="15"/>
  <c r="DK29" i="15" s="1"/>
  <c r="DO29" i="15" s="1"/>
  <c r="DP30" i="15"/>
  <c r="DQ30" i="15" s="1"/>
  <c r="CN30" i="15"/>
  <c r="CM30" i="15"/>
  <c r="CO30" i="15"/>
  <c r="CP30" i="15" s="1"/>
  <c r="EK31" i="15"/>
  <c r="BA31" i="15"/>
  <c r="BC31" i="15" s="1"/>
  <c r="AZ31" i="15"/>
  <c r="BB31" i="15" s="1"/>
  <c r="EJ31" i="15"/>
  <c r="BE31" i="15"/>
  <c r="BG31" i="15" s="1"/>
  <c r="BD31" i="15"/>
  <c r="BF31" i="15" s="1"/>
  <c r="DW31" i="15"/>
  <c r="DT31" i="15"/>
  <c r="FM33" i="15"/>
  <c r="BS33" i="15"/>
  <c r="BU33" i="15" s="1"/>
  <c r="FL33" i="15"/>
  <c r="BR33" i="15"/>
  <c r="BT33" i="15" s="1"/>
  <c r="BV33" i="15"/>
  <c r="BX33" i="15" s="1"/>
  <c r="EY33" i="15"/>
  <c r="BW33" i="15"/>
  <c r="BY33" i="15" s="1"/>
  <c r="EV33" i="15"/>
  <c r="DH33" i="15"/>
  <c r="DI33" i="15" s="1"/>
  <c r="DL33" i="15" s="1"/>
  <c r="DN33" i="15" s="1"/>
  <c r="DJ33" i="15"/>
  <c r="DK33" i="15" s="1"/>
  <c r="DO33" i="15" s="1"/>
  <c r="DP34" i="15"/>
  <c r="DQ34" i="15" s="1"/>
  <c r="CN34" i="15"/>
  <c r="CM34" i="15"/>
  <c r="CO34" i="15"/>
  <c r="CP34" i="15" s="1"/>
  <c r="EK35" i="15"/>
  <c r="EJ35" i="15"/>
  <c r="BA35" i="15"/>
  <c r="BC35" i="15" s="1"/>
  <c r="AZ35" i="15"/>
  <c r="BB35" i="15" s="1"/>
  <c r="BE35" i="15"/>
  <c r="BG35" i="15" s="1"/>
  <c r="BD35" i="15"/>
  <c r="BF35" i="15" s="1"/>
  <c r="DW35" i="15"/>
  <c r="DT35" i="15"/>
  <c r="DC37" i="15"/>
  <c r="DD37" i="15" s="1"/>
  <c r="CH37" i="15"/>
  <c r="Z37" i="15"/>
  <c r="AA37" i="15"/>
  <c r="AB37" i="15" s="1"/>
  <c r="Z41" i="15"/>
  <c r="AA41" i="15"/>
  <c r="AB41" i="15" s="1"/>
  <c r="DC39" i="15"/>
  <c r="DD39" i="15" s="1"/>
  <c r="CH39" i="15"/>
  <c r="Z39" i="15"/>
  <c r="AA39" i="15"/>
  <c r="AB39" i="15" s="1"/>
  <c r="CH36" i="15"/>
  <c r="DC36" i="15"/>
  <c r="DD36" i="15" s="1"/>
  <c r="EK37" i="15"/>
  <c r="BA37" i="15"/>
  <c r="BC37" i="15" s="1"/>
  <c r="EJ37" i="15"/>
  <c r="AZ37" i="15"/>
  <c r="BB37" i="15" s="1"/>
  <c r="BE37" i="15"/>
  <c r="BG37" i="15" s="1"/>
  <c r="DT37" i="15"/>
  <c r="BD37" i="15"/>
  <c r="BF37" i="15" s="1"/>
  <c r="DW37" i="15"/>
  <c r="AA38" i="15"/>
  <c r="AB38" i="15" s="1"/>
  <c r="Z38" i="15"/>
  <c r="EK39" i="15"/>
  <c r="BA39" i="15"/>
  <c r="BC39" i="15" s="1"/>
  <c r="AZ39" i="15"/>
  <c r="BB39" i="15" s="1"/>
  <c r="EJ39" i="15"/>
  <c r="BE39" i="15"/>
  <c r="BG39" i="15" s="1"/>
  <c r="BD39" i="15"/>
  <c r="BF39" i="15" s="1"/>
  <c r="DW39" i="15"/>
  <c r="DT39" i="15"/>
  <c r="EK41" i="15"/>
  <c r="BA41" i="15"/>
  <c r="BC41" i="15" s="1"/>
  <c r="EJ41" i="15"/>
  <c r="AZ41" i="15"/>
  <c r="BB41" i="15" s="1"/>
  <c r="BE41" i="15"/>
  <c r="BG41" i="15" s="1"/>
  <c r="DT41" i="15"/>
  <c r="BD41" i="15"/>
  <c r="BF41" i="15" s="1"/>
  <c r="DW41" i="15"/>
  <c r="CH42" i="15"/>
  <c r="DC42" i="15"/>
  <c r="DD42" i="15" s="1"/>
  <c r="AA42" i="15"/>
  <c r="AB42" i="15" s="1"/>
  <c r="Z42" i="15"/>
  <c r="EJ45" i="15"/>
  <c r="AZ45" i="15"/>
  <c r="BB45" i="15" s="1"/>
  <c r="EK45" i="15"/>
  <c r="BA45" i="15"/>
  <c r="BC45" i="15" s="1"/>
  <c r="DT45" i="15"/>
  <c r="BD45" i="15"/>
  <c r="BF45" i="15" s="1"/>
  <c r="BE45" i="15"/>
  <c r="BG45" i="15" s="1"/>
  <c r="DW45" i="15"/>
  <c r="CW45" i="15"/>
  <c r="CX45" i="15" s="1"/>
  <c r="CU45" i="15"/>
  <c r="CV45" i="15" s="1"/>
  <c r="CY45" i="15" s="1"/>
  <c r="DA45" i="15" s="1"/>
  <c r="EJ43" i="15"/>
  <c r="AZ43" i="15"/>
  <c r="BB43" i="15" s="1"/>
  <c r="BA43" i="15"/>
  <c r="BC43" i="15" s="1"/>
  <c r="EK43" i="15"/>
  <c r="BE43" i="15"/>
  <c r="BG43" i="15" s="1"/>
  <c r="DT43" i="15"/>
  <c r="BD43" i="15"/>
  <c r="BF43" i="15" s="1"/>
  <c r="DW43" i="15"/>
  <c r="CU43" i="15"/>
  <c r="CV43" i="15" s="1"/>
  <c r="CY43" i="15" s="1"/>
  <c r="DA43" i="15" s="1"/>
  <c r="CW43" i="15"/>
  <c r="CX43" i="15" s="1"/>
  <c r="Z48" i="15"/>
  <c r="AA48" i="15"/>
  <c r="AB48" i="15" s="1"/>
  <c r="FM47" i="15"/>
  <c r="BS47" i="15"/>
  <c r="BU47" i="15" s="1"/>
  <c r="FL47" i="15"/>
  <c r="BR47" i="15"/>
  <c r="BT47" i="15" s="1"/>
  <c r="BW47" i="15"/>
  <c r="BY47" i="15" s="1"/>
  <c r="EV47" i="15"/>
  <c r="BV47" i="15"/>
  <c r="BX47" i="15" s="1"/>
  <c r="EY47" i="15"/>
  <c r="DH47" i="15"/>
  <c r="DI47" i="15" s="1"/>
  <c r="DL47" i="15" s="1"/>
  <c r="DN47" i="15" s="1"/>
  <c r="DJ47" i="15"/>
  <c r="DK47" i="15" s="1"/>
  <c r="DO47" i="15" s="1"/>
  <c r="DC47" i="15"/>
  <c r="DD47" i="15" s="1"/>
  <c r="CH47" i="15"/>
  <c r="Z47" i="15"/>
  <c r="AA47" i="15"/>
  <c r="AB47" i="15" s="1"/>
  <c r="FM42" i="15"/>
  <c r="FL42" i="15"/>
  <c r="BR42" i="15"/>
  <c r="BT42" i="15" s="1"/>
  <c r="BS42" i="15"/>
  <c r="BU42" i="15" s="1"/>
  <c r="BW42" i="15"/>
  <c r="BY42" i="15" s="1"/>
  <c r="BV42" i="15"/>
  <c r="BX42" i="15" s="1"/>
  <c r="EY42" i="15"/>
  <c r="EV42" i="15"/>
  <c r="DJ42" i="15"/>
  <c r="DK42" i="15" s="1"/>
  <c r="DO42" i="15" s="1"/>
  <c r="DH42" i="15"/>
  <c r="DI42" i="15" s="1"/>
  <c r="DL42" i="15" s="1"/>
  <c r="DN42" i="15" s="1"/>
  <c r="FL30" i="15"/>
  <c r="BR30" i="15"/>
  <c r="BT30" i="15" s="1"/>
  <c r="FM30" i="15"/>
  <c r="BS30" i="15"/>
  <c r="BU30" i="15" s="1"/>
  <c r="BV30" i="15"/>
  <c r="BX30" i="15" s="1"/>
  <c r="EV30" i="15"/>
  <c r="BW30" i="15"/>
  <c r="BY30" i="15" s="1"/>
  <c r="EY30" i="15"/>
  <c r="DJ30" i="15"/>
  <c r="DK30" i="15" s="1"/>
  <c r="DO30" i="15" s="1"/>
  <c r="DH30" i="15"/>
  <c r="DI30" i="15" s="1"/>
  <c r="DL30" i="15" s="1"/>
  <c r="DN30" i="15" s="1"/>
  <c r="FL22" i="15"/>
  <c r="BR22" i="15"/>
  <c r="BT22" i="15" s="1"/>
  <c r="FM22" i="15"/>
  <c r="BS22" i="15"/>
  <c r="BU22" i="15" s="1"/>
  <c r="BV22" i="15"/>
  <c r="BX22" i="15" s="1"/>
  <c r="EV22" i="15"/>
  <c r="BW22" i="15"/>
  <c r="BY22" i="15" s="1"/>
  <c r="EY22" i="15"/>
  <c r="DJ22" i="15"/>
  <c r="DK22" i="15" s="1"/>
  <c r="DO22" i="15" s="1"/>
  <c r="DH22" i="15"/>
  <c r="DI22" i="15" s="1"/>
  <c r="DL22" i="15" s="1"/>
  <c r="DN22" i="15" s="1"/>
  <c r="DP18" i="15"/>
  <c r="DQ18" i="15" s="1"/>
  <c r="CN18" i="15"/>
  <c r="CO18" i="15"/>
  <c r="CP18" i="15" s="1"/>
  <c r="CM18" i="15"/>
  <c r="DP14" i="15"/>
  <c r="DQ14" i="15" s="1"/>
  <c r="CN14" i="15"/>
  <c r="CO14" i="15"/>
  <c r="CP14" i="15" s="1"/>
  <c r="CM14" i="15"/>
  <c r="DC19" i="15"/>
  <c r="DD19" i="15" s="1"/>
  <c r="CH19" i="15"/>
  <c r="Z19" i="15"/>
  <c r="AA19" i="15"/>
  <c r="AB19" i="15" s="1"/>
  <c r="DJ18" i="15"/>
  <c r="DK18" i="15" s="1"/>
  <c r="DO18" i="15" s="1"/>
  <c r="DH18" i="15"/>
  <c r="DI18" i="15" s="1"/>
  <c r="DL18" i="15" s="1"/>
  <c r="DN18" i="15" s="1"/>
  <c r="CO15" i="15"/>
  <c r="CP15" i="15" s="1"/>
  <c r="CM15" i="15"/>
  <c r="AJ23" i="15"/>
  <c r="AK23" i="15" s="1"/>
  <c r="AI23" i="15"/>
  <c r="DP27" i="15"/>
  <c r="DQ27" i="15" s="1"/>
  <c r="CN27" i="15"/>
  <c r="AJ27" i="15"/>
  <c r="AK27" i="15" s="1"/>
  <c r="AI27" i="15"/>
  <c r="AJ31" i="15"/>
  <c r="AK31" i="15" s="1"/>
  <c r="AI31" i="15"/>
  <c r="DP35" i="15"/>
  <c r="DQ35" i="15" s="1"/>
  <c r="CN35" i="15"/>
  <c r="AJ35" i="15"/>
  <c r="AK35" i="15" s="1"/>
  <c r="AI35" i="15"/>
  <c r="DP44" i="15"/>
  <c r="DQ44" i="15" s="1"/>
  <c r="CN44" i="15"/>
  <c r="CO44" i="15"/>
  <c r="CP44" i="15" s="1"/>
  <c r="CM44" i="15"/>
  <c r="DJ36" i="15"/>
  <c r="DK36" i="15" s="1"/>
  <c r="DO36" i="15" s="1"/>
  <c r="DH36" i="15"/>
  <c r="DI36" i="15" s="1"/>
  <c r="DL36" i="15" s="1"/>
  <c r="DN36" i="15" s="1"/>
  <c r="DJ40" i="15"/>
  <c r="DK40" i="15" s="1"/>
  <c r="DO40" i="15" s="1"/>
  <c r="DH40" i="15"/>
  <c r="DI40" i="15" s="1"/>
  <c r="AJ46" i="15"/>
  <c r="AK46" i="15" s="1"/>
  <c r="AI46" i="15"/>
  <c r="DP43" i="15"/>
  <c r="DQ43" i="15" s="1"/>
  <c r="CN43" i="15"/>
  <c r="AI43" i="15"/>
  <c r="AJ43" i="15"/>
  <c r="AK43" i="15" s="1"/>
  <c r="CW44" i="15"/>
  <c r="CX44" i="15" s="1"/>
  <c r="CU44" i="15"/>
  <c r="CV44" i="15" s="1"/>
  <c r="CY44" i="15" s="1"/>
  <c r="DA44" i="15" s="1"/>
  <c r="AA45" i="15"/>
  <c r="AB45" i="15" s="1"/>
  <c r="Z45" i="15"/>
  <c r="DJ46" i="15"/>
  <c r="DK46" i="15" s="1"/>
  <c r="DO46" i="15" s="1"/>
  <c r="DH46" i="15"/>
  <c r="DI46" i="15" s="1"/>
  <c r="DL46" i="15" s="1"/>
  <c r="DN46" i="15" s="1"/>
  <c r="CW48" i="15"/>
  <c r="CX48" i="15" s="1"/>
  <c r="CU48" i="15"/>
  <c r="CV48" i="15" s="1"/>
  <c r="CY48" i="15" s="1"/>
  <c r="DA48" i="15" s="1"/>
  <c r="CW19" i="15"/>
  <c r="CX19" i="15" s="1"/>
  <c r="CU19" i="15"/>
  <c r="CV19" i="15" s="1"/>
  <c r="CW17" i="15"/>
  <c r="CX17" i="15" s="1"/>
  <c r="CU17" i="15"/>
  <c r="CV17" i="15" s="1"/>
  <c r="CY17" i="15" s="1"/>
  <c r="DA17" i="15" s="1"/>
  <c r="CW15" i="15"/>
  <c r="CX15" i="15" s="1"/>
  <c r="CU15" i="15"/>
  <c r="CV15" i="15" s="1"/>
  <c r="CY15" i="15" s="1"/>
  <c r="DA15" i="15" s="1"/>
  <c r="CW13" i="15"/>
  <c r="CX13" i="15" s="1"/>
  <c r="CU13" i="15"/>
  <c r="CV13" i="15" s="1"/>
  <c r="CY13" i="15" s="1"/>
  <c r="DA13" i="15" s="1"/>
  <c r="AJ33" i="15"/>
  <c r="AK33" i="15" s="1"/>
  <c r="AI33" i="15"/>
  <c r="DC29" i="15"/>
  <c r="DD29" i="15" s="1"/>
  <c r="CH29" i="15"/>
  <c r="Z29" i="15"/>
  <c r="AA29" i="15"/>
  <c r="AB29" i="15" s="1"/>
  <c r="AJ25" i="15"/>
  <c r="AK25" i="15" s="1"/>
  <c r="AI25" i="15"/>
  <c r="DC21" i="15"/>
  <c r="DD21" i="15" s="1"/>
  <c r="CH21" i="15"/>
  <c r="CI21" i="15"/>
  <c r="CJ21" i="15" s="1"/>
  <c r="EJ20" i="15"/>
  <c r="AZ20" i="15"/>
  <c r="BB20" i="15" s="1"/>
  <c r="EK20" i="15"/>
  <c r="BA20" i="15"/>
  <c r="BC20" i="15" s="1"/>
  <c r="BE20" i="15"/>
  <c r="BG20" i="15" s="1"/>
  <c r="DW20" i="15"/>
  <c r="BD20" i="15"/>
  <c r="BF20" i="15" s="1"/>
  <c r="DT20" i="15"/>
  <c r="CW20" i="15"/>
  <c r="CX20" i="15" s="1"/>
  <c r="CU20" i="15"/>
  <c r="CV20" i="15" s="1"/>
  <c r="CY20" i="15" s="1"/>
  <c r="DA20" i="15" s="1"/>
  <c r="CO17" i="15"/>
  <c r="CP17" i="15" s="1"/>
  <c r="CM17" i="15"/>
  <c r="DJ16" i="15"/>
  <c r="DK16" i="15" s="1"/>
  <c r="DO16" i="15" s="1"/>
  <c r="DH16" i="15"/>
  <c r="DI16" i="15" s="1"/>
  <c r="DL16" i="15" s="1"/>
  <c r="DN16" i="15" s="1"/>
  <c r="DC13" i="15"/>
  <c r="DD13" i="15" s="1"/>
  <c r="CH13" i="15"/>
  <c r="Z13" i="15"/>
  <c r="AA13" i="15"/>
  <c r="AB13" i="15" s="1"/>
  <c r="EJ12" i="15"/>
  <c r="AZ12" i="15"/>
  <c r="BB12" i="15" s="1"/>
  <c r="EK12" i="15"/>
  <c r="BA12" i="15"/>
  <c r="BC12" i="15" s="1"/>
  <c r="BE12" i="15"/>
  <c r="BG12" i="15" s="1"/>
  <c r="DW12" i="15"/>
  <c r="BD12" i="15"/>
  <c r="BF12" i="15" s="1"/>
  <c r="DT12" i="15"/>
  <c r="CW12" i="15"/>
  <c r="CX12" i="15" s="1"/>
  <c r="CU12" i="15"/>
  <c r="CV12" i="15" s="1"/>
  <c r="CY12" i="15" s="1"/>
  <c r="DA12" i="15" s="1"/>
  <c r="FL24" i="15"/>
  <c r="BR24" i="15"/>
  <c r="BT24" i="15" s="1"/>
  <c r="BS24" i="15"/>
  <c r="BU24" i="15" s="1"/>
  <c r="FM24" i="15"/>
  <c r="BW24" i="15"/>
  <c r="BY24" i="15" s="1"/>
  <c r="BV24" i="15"/>
  <c r="BX24" i="15" s="1"/>
  <c r="EV24" i="15"/>
  <c r="EY24" i="15"/>
  <c r="FL28" i="15"/>
  <c r="BR28" i="15"/>
  <c r="BT28" i="15" s="1"/>
  <c r="BS28" i="15"/>
  <c r="BU28" i="15" s="1"/>
  <c r="FM28" i="15"/>
  <c r="BW28" i="15"/>
  <c r="BY28" i="15" s="1"/>
  <c r="BV28" i="15"/>
  <c r="BX28" i="15" s="1"/>
  <c r="EV28" i="15"/>
  <c r="EY28" i="15"/>
  <c r="FL32" i="15"/>
  <c r="BR32" i="15"/>
  <c r="BT32" i="15" s="1"/>
  <c r="BS32" i="15"/>
  <c r="BU32" i="15" s="1"/>
  <c r="FM32" i="15"/>
  <c r="BW32" i="15"/>
  <c r="BY32" i="15" s="1"/>
  <c r="BV32" i="15"/>
  <c r="BX32" i="15" s="1"/>
  <c r="EV32" i="15"/>
  <c r="EY32" i="15"/>
  <c r="CH22" i="15"/>
  <c r="DC22" i="15"/>
  <c r="DD22" i="15" s="1"/>
  <c r="FM23" i="15"/>
  <c r="BS23" i="15"/>
  <c r="BU23" i="15" s="1"/>
  <c r="FL23" i="15"/>
  <c r="BR23" i="15"/>
  <c r="BT23" i="15" s="1"/>
  <c r="EY23" i="15"/>
  <c r="BV23" i="15"/>
  <c r="BX23" i="15" s="1"/>
  <c r="BW23" i="15"/>
  <c r="BY23" i="15" s="1"/>
  <c r="EV23" i="15"/>
  <c r="DJ23" i="15"/>
  <c r="DK23" i="15" s="1"/>
  <c r="DO23" i="15" s="1"/>
  <c r="DH23" i="15"/>
  <c r="DI23" i="15" s="1"/>
  <c r="DL23" i="15" s="1"/>
  <c r="DN23" i="15" s="1"/>
  <c r="DP24" i="15"/>
  <c r="DQ24" i="15" s="1"/>
  <c r="CN24" i="15"/>
  <c r="CO24" i="15"/>
  <c r="CP24" i="15" s="1"/>
  <c r="CM24" i="15"/>
  <c r="EK25" i="15"/>
  <c r="BA25" i="15"/>
  <c r="BC25" i="15" s="1"/>
  <c r="EJ25" i="15"/>
  <c r="AZ25" i="15"/>
  <c r="BB25" i="15" s="1"/>
  <c r="BE25" i="15"/>
  <c r="BG25" i="15" s="1"/>
  <c r="DT25" i="15"/>
  <c r="BD25" i="15"/>
  <c r="BF25" i="15" s="1"/>
  <c r="DW25" i="15"/>
  <c r="CH26" i="15"/>
  <c r="DC26" i="15"/>
  <c r="DD26" i="15" s="1"/>
  <c r="CI26" i="15"/>
  <c r="CJ26" i="15" s="1"/>
  <c r="FM27" i="15"/>
  <c r="BS27" i="15"/>
  <c r="BU27" i="15" s="1"/>
  <c r="FL27" i="15"/>
  <c r="BR27" i="15"/>
  <c r="BT27" i="15" s="1"/>
  <c r="EY27" i="15"/>
  <c r="EV27" i="15"/>
  <c r="BW27" i="15"/>
  <c r="BY27" i="15" s="1"/>
  <c r="BV27" i="15"/>
  <c r="BX27" i="15" s="1"/>
  <c r="DJ27" i="15"/>
  <c r="DK27" i="15" s="1"/>
  <c r="DO27" i="15" s="1"/>
  <c r="DH27" i="15"/>
  <c r="DI27" i="15" s="1"/>
  <c r="DL27" i="15" s="1"/>
  <c r="DN27" i="15" s="1"/>
  <c r="DP28" i="15"/>
  <c r="DQ28" i="15" s="1"/>
  <c r="CN28" i="15"/>
  <c r="CO28" i="15"/>
  <c r="CP28" i="15" s="1"/>
  <c r="CM28" i="15"/>
  <c r="EK29" i="15"/>
  <c r="BA29" i="15"/>
  <c r="BC29" i="15" s="1"/>
  <c r="EJ29" i="15"/>
  <c r="AZ29" i="15"/>
  <c r="BB29" i="15" s="1"/>
  <c r="BE29" i="15"/>
  <c r="BG29" i="15" s="1"/>
  <c r="DT29" i="15"/>
  <c r="BD29" i="15"/>
  <c r="BF29" i="15" s="1"/>
  <c r="DW29" i="15"/>
  <c r="CH30" i="15"/>
  <c r="DC30" i="15"/>
  <c r="DD30" i="15" s="1"/>
  <c r="FM31" i="15"/>
  <c r="BS31" i="15"/>
  <c r="BU31" i="15" s="1"/>
  <c r="FL31" i="15"/>
  <c r="BR31" i="15"/>
  <c r="BT31" i="15" s="1"/>
  <c r="EY31" i="15"/>
  <c r="BV31" i="15"/>
  <c r="BX31" i="15" s="1"/>
  <c r="BW31" i="15"/>
  <c r="BY31" i="15" s="1"/>
  <c r="EV31" i="15"/>
  <c r="DJ31" i="15"/>
  <c r="DK31" i="15" s="1"/>
  <c r="DO31" i="15" s="1"/>
  <c r="DH31" i="15"/>
  <c r="DI31" i="15" s="1"/>
  <c r="DL31" i="15" s="1"/>
  <c r="DN31" i="15" s="1"/>
  <c r="DP32" i="15"/>
  <c r="DQ32" i="15" s="1"/>
  <c r="CN32" i="15"/>
  <c r="CO32" i="15"/>
  <c r="CP32" i="15" s="1"/>
  <c r="CM32" i="15"/>
  <c r="EK33" i="15"/>
  <c r="BA33" i="15"/>
  <c r="BC33" i="15" s="1"/>
  <c r="EJ33" i="15"/>
  <c r="AZ33" i="15"/>
  <c r="BB33" i="15" s="1"/>
  <c r="BE33" i="15"/>
  <c r="BG33" i="15" s="1"/>
  <c r="DT33" i="15"/>
  <c r="BD33" i="15"/>
  <c r="BF33" i="15" s="1"/>
  <c r="DW33" i="15"/>
  <c r="CH34" i="15"/>
  <c r="DC34" i="15"/>
  <c r="DD34" i="15" s="1"/>
  <c r="FM35" i="15"/>
  <c r="BS35" i="15"/>
  <c r="BU35" i="15" s="1"/>
  <c r="FL35" i="15"/>
  <c r="BR35" i="15"/>
  <c r="BT35" i="15" s="1"/>
  <c r="EV35" i="15"/>
  <c r="BW35" i="15"/>
  <c r="BY35" i="15" s="1"/>
  <c r="EY35" i="15"/>
  <c r="BV35" i="15"/>
  <c r="BX35" i="15" s="1"/>
  <c r="CO37" i="15"/>
  <c r="CP37" i="15" s="1"/>
  <c r="CM37" i="15"/>
  <c r="CO41" i="15"/>
  <c r="CP41" i="15" s="1"/>
  <c r="CM41" i="15"/>
  <c r="CO39" i="15"/>
  <c r="CP39" i="15" s="1"/>
  <c r="CM39" i="15"/>
  <c r="DP36" i="15"/>
  <c r="DQ36" i="15" s="1"/>
  <c r="CN36" i="15"/>
  <c r="CO36" i="15"/>
  <c r="CP36" i="15" s="1"/>
  <c r="CM36" i="15"/>
  <c r="FM37" i="15"/>
  <c r="BS37" i="15"/>
  <c r="BU37" i="15" s="1"/>
  <c r="FL37" i="15"/>
  <c r="BR37" i="15"/>
  <c r="BT37" i="15" s="1"/>
  <c r="BW37" i="15"/>
  <c r="BY37" i="15" s="1"/>
  <c r="EV37" i="15"/>
  <c r="BV37" i="15"/>
  <c r="BX37" i="15" s="1"/>
  <c r="EY37" i="15"/>
  <c r="DH37" i="15"/>
  <c r="DI37" i="15" s="1"/>
  <c r="DL37" i="15" s="1"/>
  <c r="DN37" i="15" s="1"/>
  <c r="DJ37" i="15"/>
  <c r="DK37" i="15" s="1"/>
  <c r="DO37" i="15" s="1"/>
  <c r="CM38" i="15"/>
  <c r="CO38" i="15"/>
  <c r="CP38" i="15" s="1"/>
  <c r="FM39" i="15"/>
  <c r="BS39" i="15"/>
  <c r="BU39" i="15" s="1"/>
  <c r="BR39" i="15"/>
  <c r="BT39" i="15" s="1"/>
  <c r="FL39" i="15"/>
  <c r="BW39" i="15"/>
  <c r="BY39" i="15" s="1"/>
  <c r="BV39" i="15"/>
  <c r="BX39" i="15" s="1"/>
  <c r="EY39" i="15"/>
  <c r="EV39" i="15"/>
  <c r="DJ39" i="15"/>
  <c r="DK39" i="15" s="1"/>
  <c r="DO39" i="15" s="1"/>
  <c r="DH39" i="15"/>
  <c r="DI39" i="15" s="1"/>
  <c r="DL39" i="15" s="1"/>
  <c r="DN39" i="15" s="1"/>
  <c r="DP40" i="15"/>
  <c r="DQ40" i="15" s="1"/>
  <c r="CN40" i="15"/>
  <c r="CO40" i="15"/>
  <c r="CP40" i="15" s="1"/>
  <c r="CM40" i="15"/>
  <c r="FM41" i="15"/>
  <c r="BS41" i="15"/>
  <c r="BU41" i="15" s="1"/>
  <c r="FL41" i="15"/>
  <c r="BR41" i="15"/>
  <c r="BT41" i="15" s="1"/>
  <c r="BW41" i="15"/>
  <c r="BY41" i="15" s="1"/>
  <c r="EV41" i="15"/>
  <c r="BV41" i="15"/>
  <c r="BX41" i="15" s="1"/>
  <c r="EY41" i="15"/>
  <c r="DH41" i="15"/>
  <c r="DI41" i="15" s="1"/>
  <c r="DL41" i="15" s="1"/>
  <c r="DN41" i="15" s="1"/>
  <c r="DJ41" i="15"/>
  <c r="DK41" i="15" s="1"/>
  <c r="DO41" i="15" s="1"/>
  <c r="CM42" i="15"/>
  <c r="CO42" i="15"/>
  <c r="CP42" i="15" s="1"/>
  <c r="FL45" i="15"/>
  <c r="BR45" i="15"/>
  <c r="BT45" i="15" s="1"/>
  <c r="FM45" i="15"/>
  <c r="BS45" i="15"/>
  <c r="BU45" i="15" s="1"/>
  <c r="BW45" i="15"/>
  <c r="BY45" i="15" s="1"/>
  <c r="EY45" i="15"/>
  <c r="BV45" i="15"/>
  <c r="BX45" i="15" s="1"/>
  <c r="EV45" i="15"/>
  <c r="DJ45" i="15"/>
  <c r="DK45" i="15" s="1"/>
  <c r="DO45" i="15" s="1"/>
  <c r="DH45" i="15"/>
  <c r="DI45" i="15" s="1"/>
  <c r="DL45" i="15" s="1"/>
  <c r="DN45" i="15" s="1"/>
  <c r="FL43" i="15"/>
  <c r="BR43" i="15"/>
  <c r="BT43" i="15" s="1"/>
  <c r="BS43" i="15"/>
  <c r="BU43" i="15" s="1"/>
  <c r="FM43" i="15"/>
  <c r="BW43" i="15"/>
  <c r="BY43" i="15" s="1"/>
  <c r="BV43" i="15"/>
  <c r="BX43" i="15" s="1"/>
  <c r="EV43" i="15"/>
  <c r="EY43" i="15"/>
  <c r="AJ48" i="15"/>
  <c r="AK48" i="15" s="1"/>
  <c r="AI48" i="15"/>
  <c r="EK47" i="15"/>
  <c r="BA47" i="15"/>
  <c r="BC47" i="15" s="1"/>
  <c r="EJ47" i="15"/>
  <c r="AZ47" i="15"/>
  <c r="BB47" i="15" s="1"/>
  <c r="BE47" i="15"/>
  <c r="BG47" i="15" s="1"/>
  <c r="BD47" i="15"/>
  <c r="BF47" i="15" s="1"/>
  <c r="DW47" i="15"/>
  <c r="DT47" i="15"/>
  <c r="AJ47" i="15"/>
  <c r="AK47" i="15" s="1"/>
  <c r="AI47" i="15"/>
  <c r="EJ42" i="15"/>
  <c r="AZ42" i="15"/>
  <c r="BB42" i="15" s="1"/>
  <c r="EK42" i="15"/>
  <c r="BA42" i="15"/>
  <c r="BC42" i="15" s="1"/>
  <c r="BE42" i="15"/>
  <c r="BG42" i="15" s="1"/>
  <c r="DW42" i="15"/>
  <c r="BD42" i="15"/>
  <c r="BF42" i="15" s="1"/>
  <c r="DT42" i="15"/>
  <c r="CW42" i="15"/>
  <c r="CX42" i="15" s="1"/>
  <c r="CU42" i="15"/>
  <c r="CV42" i="15" s="1"/>
  <c r="CY42" i="15" s="1"/>
  <c r="DA42" i="15" s="1"/>
  <c r="EJ30" i="15"/>
  <c r="AZ30" i="15"/>
  <c r="BB30" i="15" s="1"/>
  <c r="EK30" i="15"/>
  <c r="BA30" i="15"/>
  <c r="BC30" i="15" s="1"/>
  <c r="BE30" i="15"/>
  <c r="BG30" i="15" s="1"/>
  <c r="BD30" i="15"/>
  <c r="BF30" i="15" s="1"/>
  <c r="DT30" i="15"/>
  <c r="DW30" i="15"/>
  <c r="CW30" i="15"/>
  <c r="CX30" i="15" s="1"/>
  <c r="CU30" i="15"/>
  <c r="CV30" i="15" s="1"/>
  <c r="CY30" i="15" s="1"/>
  <c r="DA30" i="15" s="1"/>
  <c r="EJ22" i="15"/>
  <c r="AZ22" i="15"/>
  <c r="BB22" i="15" s="1"/>
  <c r="EK22" i="15"/>
  <c r="BA22" i="15"/>
  <c r="BC22" i="15" s="1"/>
  <c r="BE22" i="15"/>
  <c r="BG22" i="15" s="1"/>
  <c r="BD22" i="15"/>
  <c r="BF22" i="15" s="1"/>
  <c r="DT22" i="15"/>
  <c r="DW22" i="15"/>
  <c r="CW22" i="15"/>
  <c r="CX22" i="15" s="1"/>
  <c r="CU22" i="15"/>
  <c r="CV22" i="15" s="1"/>
  <c r="CY22" i="15" s="1"/>
  <c r="DA22" i="15" s="1"/>
  <c r="DP20" i="15"/>
  <c r="DQ20" i="15" s="1"/>
  <c r="CN20" i="15"/>
  <c r="CO20" i="15"/>
  <c r="CP20" i="15" s="1"/>
  <c r="CM20" i="15"/>
  <c r="CH18" i="15"/>
  <c r="DC18" i="15"/>
  <c r="DD18" i="15" s="1"/>
  <c r="CI18" i="15"/>
  <c r="CJ18" i="15" s="1"/>
  <c r="DP16" i="15"/>
  <c r="DQ16" i="15" s="1"/>
  <c r="CN16" i="15"/>
  <c r="CO16" i="15"/>
  <c r="CP16" i="15" s="1"/>
  <c r="CM16" i="15"/>
  <c r="CH14" i="15"/>
  <c r="DC14" i="15"/>
  <c r="DD14" i="15" s="1"/>
  <c r="DP12" i="15"/>
  <c r="DQ12" i="15" s="1"/>
  <c r="CN12" i="15"/>
  <c r="CO12" i="15"/>
  <c r="CP12" i="15" s="1"/>
  <c r="CL4" i="15" s="1"/>
  <c r="CM12" i="15"/>
  <c r="CO19" i="15"/>
  <c r="CP19" i="15" s="1"/>
  <c r="CM19" i="15"/>
  <c r="FL14" i="15"/>
  <c r="BR14" i="15"/>
  <c r="BT14" i="15" s="1"/>
  <c r="FM14" i="15"/>
  <c r="EY14" i="15"/>
  <c r="BW14" i="15"/>
  <c r="BY14" i="15" s="1"/>
  <c r="BS14" i="15"/>
  <c r="BU14" i="15" s="1"/>
  <c r="EV14" i="15"/>
  <c r="BV14" i="15"/>
  <c r="BX14" i="15" s="1"/>
  <c r="DC23" i="15"/>
  <c r="DD23" i="15" s="1"/>
  <c r="CH23" i="15"/>
  <c r="DC27" i="15"/>
  <c r="DD27" i="15" s="1"/>
  <c r="CH27" i="15"/>
  <c r="DC31" i="15"/>
  <c r="DD31" i="15" s="1"/>
  <c r="CH31" i="15"/>
  <c r="DC35" i="15"/>
  <c r="DD35" i="15" s="1"/>
  <c r="CH35" i="15"/>
  <c r="Z35" i="15"/>
  <c r="AA35" i="15"/>
  <c r="AB35" i="15" s="1"/>
  <c r="CH43" i="15"/>
  <c r="DC43" i="15"/>
  <c r="DD43" i="15" s="1"/>
  <c r="AA43" i="15"/>
  <c r="AB43" i="15" s="1"/>
  <c r="Z43" i="15"/>
  <c r="DP45" i="15"/>
  <c r="DQ45" i="15" s="1"/>
  <c r="CN45" i="15"/>
  <c r="AI45" i="15"/>
  <c r="AJ45" i="15"/>
  <c r="AK45" i="15" s="1"/>
  <c r="DC33" i="15"/>
  <c r="DD33" i="15" s="1"/>
  <c r="CH33" i="15"/>
  <c r="Z33" i="15"/>
  <c r="AA33" i="15"/>
  <c r="AB33" i="15" s="1"/>
  <c r="AJ29" i="15"/>
  <c r="AK29" i="15" s="1"/>
  <c r="AI29" i="15"/>
  <c r="DC25" i="15"/>
  <c r="DD25" i="15" s="1"/>
  <c r="CH25" i="15"/>
  <c r="Z25" i="15"/>
  <c r="AA25" i="15"/>
  <c r="AB25" i="15" s="1"/>
  <c r="DJ20" i="15"/>
  <c r="DK20" i="15" s="1"/>
  <c r="DO20" i="15" s="1"/>
  <c r="DH20" i="15"/>
  <c r="DI20" i="15" s="1"/>
  <c r="DL20" i="15" s="1"/>
  <c r="DN20" i="15" s="1"/>
  <c r="DC17" i="15"/>
  <c r="DD17" i="15" s="1"/>
  <c r="CH17" i="15"/>
  <c r="CI17" i="15"/>
  <c r="CJ17" i="15" s="1"/>
  <c r="Z17" i="15"/>
  <c r="AA17" i="15"/>
  <c r="AB17" i="15" s="1"/>
  <c r="EJ16" i="15"/>
  <c r="AZ16" i="15"/>
  <c r="BB16" i="15" s="1"/>
  <c r="EK16" i="15"/>
  <c r="BA16" i="15"/>
  <c r="BC16" i="15" s="1"/>
  <c r="BE16" i="15"/>
  <c r="BG16" i="15" s="1"/>
  <c r="DW16" i="15"/>
  <c r="BD16" i="15"/>
  <c r="BF16" i="15" s="1"/>
  <c r="DT16" i="15"/>
  <c r="CW16" i="15"/>
  <c r="CX16" i="15" s="1"/>
  <c r="CU16" i="15"/>
  <c r="CV16" i="15" s="1"/>
  <c r="CY16" i="15" s="1"/>
  <c r="DA16" i="15" s="1"/>
  <c r="CO13" i="15"/>
  <c r="CP13" i="15" s="1"/>
  <c r="CM13" i="15"/>
  <c r="Q6" i="15"/>
  <c r="Q5" i="15"/>
  <c r="DJ12" i="15"/>
  <c r="DK12" i="15" s="1"/>
  <c r="DO12" i="15" s="1"/>
  <c r="DH12" i="15"/>
  <c r="DI12" i="15" s="1"/>
  <c r="DL12" i="15" s="1"/>
  <c r="DN12" i="15" s="1"/>
  <c r="AI22" i="15"/>
  <c r="AJ22" i="15"/>
  <c r="AK22" i="15" s="1"/>
  <c r="CW23" i="15"/>
  <c r="CX23" i="15" s="1"/>
  <c r="CU23" i="15"/>
  <c r="CV23" i="15" s="1"/>
  <c r="CY23" i="15" s="1"/>
  <c r="DA23" i="15" s="1"/>
  <c r="CH24" i="15"/>
  <c r="DC24" i="15"/>
  <c r="DD24" i="15" s="1"/>
  <c r="AA24" i="15"/>
  <c r="AB24" i="15" s="1"/>
  <c r="Z24" i="15"/>
  <c r="AI26" i="15"/>
  <c r="AJ26" i="15"/>
  <c r="AK26" i="15" s="1"/>
  <c r="CW27" i="15"/>
  <c r="CX27" i="15" s="1"/>
  <c r="CU27" i="15"/>
  <c r="CV27" i="15" s="1"/>
  <c r="CY27" i="15" s="1"/>
  <c r="DA27" i="15" s="1"/>
  <c r="CH28" i="15"/>
  <c r="DC28" i="15"/>
  <c r="DD28" i="15" s="1"/>
  <c r="AA28" i="15"/>
  <c r="AB28" i="15" s="1"/>
  <c r="Z28" i="15"/>
  <c r="AI30" i="15"/>
  <c r="AJ30" i="15"/>
  <c r="AK30" i="15" s="1"/>
  <c r="CW31" i="15"/>
  <c r="CX31" i="15" s="1"/>
  <c r="CU31" i="15"/>
  <c r="CV31" i="15" s="1"/>
  <c r="CY31" i="15" s="1"/>
  <c r="DA31" i="15" s="1"/>
  <c r="CH32" i="15"/>
  <c r="DC32" i="15"/>
  <c r="DD32" i="15" s="1"/>
  <c r="AA32" i="15"/>
  <c r="AB32" i="15" s="1"/>
  <c r="Z32" i="15"/>
  <c r="AI34" i="15"/>
  <c r="AJ34" i="15"/>
  <c r="AK34" i="15" s="1"/>
  <c r="CW35" i="15"/>
  <c r="CX35" i="15" s="1"/>
  <c r="CU35" i="15"/>
  <c r="CV35" i="15" s="1"/>
  <c r="CY35" i="15" s="1"/>
  <c r="DA35" i="15" s="1"/>
  <c r="DC41" i="15"/>
  <c r="DD41" i="15" s="1"/>
  <c r="CH41" i="15"/>
  <c r="AA36" i="15"/>
  <c r="AB36" i="15" s="1"/>
  <c r="Z36" i="15"/>
  <c r="CW37" i="15"/>
  <c r="CX37" i="15" s="1"/>
  <c r="CU37" i="15"/>
  <c r="CV37" i="15" s="1"/>
  <c r="CY37" i="15" s="1"/>
  <c r="DA37" i="15" s="1"/>
  <c r="CH38" i="15"/>
  <c r="DC38" i="15"/>
  <c r="DD38" i="15" s="1"/>
  <c r="CW39" i="15"/>
  <c r="CX39" i="15" s="1"/>
  <c r="CU39" i="15"/>
  <c r="CV39" i="15" s="1"/>
  <c r="CY39" i="15" s="1"/>
  <c r="DA39" i="15" s="1"/>
  <c r="CH40" i="15"/>
  <c r="DC40" i="15"/>
  <c r="DD40" i="15" s="1"/>
  <c r="AA40" i="15"/>
  <c r="AB40" i="15" s="1"/>
  <c r="Z40" i="15"/>
  <c r="CW41" i="15"/>
  <c r="CX41" i="15" s="1"/>
  <c r="CU41" i="15"/>
  <c r="CV41" i="15" s="1"/>
  <c r="CY41" i="15" s="1"/>
  <c r="DA41" i="15" s="1"/>
  <c r="DC48" i="15"/>
  <c r="DD48" i="15" s="1"/>
  <c r="CH48" i="15"/>
  <c r="CI48" i="15"/>
  <c r="CJ48" i="15" s="1"/>
  <c r="CI47" i="15"/>
  <c r="CJ47" i="15" s="1"/>
  <c r="CH20" i="15"/>
  <c r="DC20" i="15"/>
  <c r="DD20" i="15" s="1"/>
  <c r="AA20" i="15"/>
  <c r="AB20" i="15" s="1"/>
  <c r="Z20" i="15"/>
  <c r="AI18" i="15"/>
  <c r="AJ18" i="15"/>
  <c r="AK18" i="15" s="1"/>
  <c r="CH16" i="15"/>
  <c r="DC16" i="15"/>
  <c r="DD16" i="15" s="1"/>
  <c r="AA16" i="15"/>
  <c r="AB16" i="15" s="1"/>
  <c r="Z16" i="15"/>
  <c r="AI14" i="15"/>
  <c r="AJ14" i="15"/>
  <c r="AK14" i="15" s="1"/>
  <c r="CH12" i="15"/>
  <c r="DC12" i="15"/>
  <c r="DD12" i="15" s="1"/>
  <c r="AA12" i="15"/>
  <c r="AB12" i="15" s="1"/>
  <c r="Z12" i="15"/>
  <c r="FL18" i="15"/>
  <c r="BR18" i="15"/>
  <c r="BT18" i="15" s="1"/>
  <c r="FM18" i="15"/>
  <c r="EY18" i="15"/>
  <c r="BW18" i="15"/>
  <c r="BY18" i="15" s="1"/>
  <c r="BS18" i="15"/>
  <c r="BU18" i="15" s="1"/>
  <c r="EV18" i="15"/>
  <c r="BV18" i="15"/>
  <c r="BX18" i="15" s="1"/>
  <c r="AJ15" i="15"/>
  <c r="AK15" i="15" s="1"/>
  <c r="AI15" i="15"/>
  <c r="DP15" i="15"/>
  <c r="DQ15" i="15" s="1"/>
  <c r="CN15" i="15"/>
  <c r="EJ14" i="15"/>
  <c r="AZ14" i="15"/>
  <c r="BB14" i="15" s="1"/>
  <c r="EK14" i="15"/>
  <c r="BA14" i="15"/>
  <c r="BC14" i="15" s="1"/>
  <c r="BD14" i="15"/>
  <c r="BF14" i="15" s="1"/>
  <c r="BE14" i="15"/>
  <c r="BG14" i="15" s="1"/>
  <c r="DW14" i="15"/>
  <c r="DT14" i="15"/>
  <c r="CW14" i="15"/>
  <c r="CX14" i="15" s="1"/>
  <c r="CU14" i="15"/>
  <c r="CV14" i="15" s="1"/>
  <c r="CY14" i="15" s="1"/>
  <c r="DA14" i="15" s="1"/>
  <c r="DP23" i="15"/>
  <c r="DQ23" i="15" s="1"/>
  <c r="CN23" i="15"/>
  <c r="CO23" i="15"/>
  <c r="CP23" i="15" s="1"/>
  <c r="CM23" i="15"/>
  <c r="CO27" i="15"/>
  <c r="CP27" i="15" s="1"/>
  <c r="CM27" i="15"/>
  <c r="DP31" i="15"/>
  <c r="DQ31" i="15" s="1"/>
  <c r="CN31" i="15"/>
  <c r="CO31" i="15"/>
  <c r="CP31" i="15" s="1"/>
  <c r="CM31" i="15"/>
  <c r="CO35" i="15"/>
  <c r="CP35" i="15" s="1"/>
  <c r="CM35" i="15"/>
  <c r="AJ44" i="15"/>
  <c r="AK44" i="15" s="1"/>
  <c r="AI44" i="15"/>
  <c r="FL36" i="15"/>
  <c r="BR36" i="15"/>
  <c r="BT36" i="15" s="1"/>
  <c r="FM36" i="15"/>
  <c r="BS36" i="15"/>
  <c r="BU36" i="15" s="1"/>
  <c r="BW36" i="15"/>
  <c r="BY36" i="15" s="1"/>
  <c r="EY36" i="15"/>
  <c r="BV36" i="15"/>
  <c r="BX36" i="15" s="1"/>
  <c r="EV36" i="15"/>
  <c r="FL40" i="15"/>
  <c r="DL40" i="15"/>
  <c r="DN40" i="15" s="1"/>
  <c r="BR40" i="15"/>
  <c r="BT40" i="15" s="1"/>
  <c r="FM40" i="15"/>
  <c r="BS40" i="15"/>
  <c r="BU40" i="15" s="1"/>
  <c r="EY40" i="15"/>
  <c r="BV40" i="15"/>
  <c r="BX40" i="15" s="1"/>
  <c r="BW40" i="15"/>
  <c r="BY40" i="15" s="1"/>
  <c r="EV40" i="15"/>
  <c r="DP46" i="15"/>
  <c r="DQ46" i="15" s="1"/>
  <c r="CN46" i="15"/>
  <c r="CO46" i="15"/>
  <c r="CP46" i="15" s="1"/>
  <c r="CM46" i="15"/>
  <c r="CO43" i="15"/>
  <c r="CP43" i="15" s="1"/>
  <c r="CM43" i="15"/>
  <c r="EK44" i="15"/>
  <c r="BA44" i="15"/>
  <c r="BC44" i="15" s="1"/>
  <c r="EJ44" i="15"/>
  <c r="AZ44" i="15"/>
  <c r="BB44" i="15" s="1"/>
  <c r="BE44" i="15"/>
  <c r="BG44" i="15" s="1"/>
  <c r="BD44" i="15"/>
  <c r="BF44" i="15" s="1"/>
  <c r="DW44" i="15"/>
  <c r="DT44" i="15"/>
  <c r="CH45" i="15"/>
  <c r="DC45" i="15"/>
  <c r="DD45" i="15" s="1"/>
  <c r="FL46" i="15"/>
  <c r="BS46" i="15"/>
  <c r="BU46" i="15" s="1"/>
  <c r="FM46" i="15"/>
  <c r="BR46" i="15"/>
  <c r="BT46" i="15" s="1"/>
  <c r="BW46" i="15"/>
  <c r="BY46" i="15" s="1"/>
  <c r="BV46" i="15"/>
  <c r="BX46" i="15" s="1"/>
  <c r="EY46" i="15"/>
  <c r="EV46" i="15"/>
  <c r="EK48" i="15"/>
  <c r="BA48" i="15"/>
  <c r="BC48" i="15" s="1"/>
  <c r="EJ48" i="15"/>
  <c r="AZ48" i="15"/>
  <c r="BB48" i="15" s="1"/>
  <c r="DW48" i="15"/>
  <c r="BE48" i="15"/>
  <c r="BG48" i="15" s="1"/>
  <c r="BD48" i="15"/>
  <c r="BF48" i="15" s="1"/>
  <c r="DT48" i="15"/>
  <c r="EJ38" i="15"/>
  <c r="AZ38" i="15"/>
  <c r="BB38" i="15" s="1"/>
  <c r="EK38" i="15"/>
  <c r="BA38" i="15"/>
  <c r="BC38" i="15" s="1"/>
  <c r="BE38" i="15"/>
  <c r="BG38" i="15" s="1"/>
  <c r="DW38" i="15"/>
  <c r="BD38" i="15"/>
  <c r="BF38" i="15" s="1"/>
  <c r="DT38" i="15"/>
  <c r="CW38" i="15"/>
  <c r="CX38" i="15" s="1"/>
  <c r="CU38" i="15"/>
  <c r="CV38" i="15" s="1"/>
  <c r="CY38" i="15" s="1"/>
  <c r="DA38" i="15" s="1"/>
  <c r="EJ34" i="15"/>
  <c r="AZ34" i="15"/>
  <c r="BB34" i="15" s="1"/>
  <c r="EK34" i="15"/>
  <c r="BA34" i="15"/>
  <c r="BC34" i="15" s="1"/>
  <c r="BE34" i="15"/>
  <c r="BG34" i="15" s="1"/>
  <c r="BD34" i="15"/>
  <c r="BF34" i="15" s="1"/>
  <c r="DT34" i="15"/>
  <c r="DW34" i="15"/>
  <c r="CW34" i="15"/>
  <c r="CX34" i="15" s="1"/>
  <c r="CU34" i="15"/>
  <c r="CV34" i="15" s="1"/>
  <c r="CY34" i="15" s="1"/>
  <c r="DA34" i="15" s="1"/>
  <c r="FL26" i="15"/>
  <c r="BR26" i="15"/>
  <c r="BT26" i="15" s="1"/>
  <c r="FM26" i="15"/>
  <c r="BS26" i="15"/>
  <c r="BU26" i="15" s="1"/>
  <c r="BV26" i="15"/>
  <c r="BX26" i="15" s="1"/>
  <c r="EV26" i="15"/>
  <c r="EY26" i="15"/>
  <c r="BW26" i="15"/>
  <c r="BY26" i="15" s="1"/>
  <c r="DJ26" i="15"/>
  <c r="DK26" i="15" s="1"/>
  <c r="DO26" i="15" s="1"/>
  <c r="DH26" i="15"/>
  <c r="DI26" i="15" s="1"/>
  <c r="DL26" i="15" s="1"/>
  <c r="DN26" i="15" s="1"/>
  <c r="EK21" i="15"/>
  <c r="BA21" i="15"/>
  <c r="BC21" i="15" s="1"/>
  <c r="EJ21" i="15"/>
  <c r="AZ21" i="15"/>
  <c r="BB21" i="15" s="1"/>
  <c r="BE21" i="15"/>
  <c r="BG21" i="15" s="1"/>
  <c r="DT21" i="15"/>
  <c r="DW21" i="15"/>
  <c r="BD21" i="15"/>
  <c r="BF21" i="15" s="1"/>
  <c r="CW21" i="15"/>
  <c r="CX21" i="15" s="1"/>
  <c r="CU21" i="15"/>
  <c r="CV21" i="15" s="1"/>
  <c r="CY21" i="15" s="1"/>
  <c r="DA21" i="15" s="1"/>
  <c r="EK19" i="15"/>
  <c r="CY19" i="15"/>
  <c r="DA19" i="15" s="1"/>
  <c r="BA19" i="15"/>
  <c r="BC19" i="15" s="1"/>
  <c r="EJ19" i="15"/>
  <c r="AZ19" i="15"/>
  <c r="BB19" i="15" s="1"/>
  <c r="BD19" i="15"/>
  <c r="BF19" i="15" s="1"/>
  <c r="DT19" i="15"/>
  <c r="DW19" i="15"/>
  <c r="BE19" i="15"/>
  <c r="BG19" i="15" s="1"/>
  <c r="EK17" i="15"/>
  <c r="BA17" i="15"/>
  <c r="BC17" i="15" s="1"/>
  <c r="EJ17" i="15"/>
  <c r="AZ17" i="15"/>
  <c r="BB17" i="15" s="1"/>
  <c r="DW17" i="15"/>
  <c r="BD17" i="15"/>
  <c r="BF17" i="15" s="1"/>
  <c r="DT17" i="15"/>
  <c r="BE17" i="15"/>
  <c r="BG17" i="15" s="1"/>
  <c r="EK15" i="15"/>
  <c r="BA15" i="15"/>
  <c r="BC15" i="15" s="1"/>
  <c r="EJ15" i="15"/>
  <c r="AZ15" i="15"/>
  <c r="BB15" i="15" s="1"/>
  <c r="BD15" i="15"/>
  <c r="BF15" i="15" s="1"/>
  <c r="DT15" i="15"/>
  <c r="DW15" i="15"/>
  <c r="BE15" i="15"/>
  <c r="BG15" i="15" s="1"/>
  <c r="EK13" i="15"/>
  <c r="BA13" i="15"/>
  <c r="BC13" i="15" s="1"/>
  <c r="EJ13" i="15"/>
  <c r="AZ13" i="15"/>
  <c r="BB13" i="15" s="1"/>
  <c r="DW13" i="15"/>
  <c r="BD13" i="15"/>
  <c r="BF13" i="15" s="1"/>
  <c r="DT13" i="15"/>
  <c r="BE13" i="15"/>
  <c r="BG13" i="15" s="1"/>
  <c r="DP33" i="15"/>
  <c r="DQ33" i="15" s="1"/>
  <c r="CN33" i="15"/>
  <c r="CO33" i="15"/>
  <c r="CP33" i="15" s="1"/>
  <c r="CM33" i="15"/>
  <c r="CI29" i="15"/>
  <c r="CJ29" i="15" s="1"/>
  <c r="DP25" i="15"/>
  <c r="DQ25" i="15" s="1"/>
  <c r="CN25" i="15"/>
  <c r="CO25" i="15"/>
  <c r="CP25" i="15" s="1"/>
  <c r="CM25" i="15"/>
  <c r="Z21" i="15"/>
  <c r="AA21" i="15"/>
  <c r="AB21" i="15" s="1"/>
  <c r="AJ17" i="15"/>
  <c r="AK17" i="15" s="1"/>
  <c r="AI17" i="15"/>
  <c r="DP17" i="15"/>
  <c r="DQ17" i="15" s="1"/>
  <c r="CN17" i="15"/>
  <c r="FL16" i="15"/>
  <c r="BR16" i="15"/>
  <c r="BT16" i="15" s="1"/>
  <c r="FM16" i="15"/>
  <c r="EY16" i="15"/>
  <c r="BW16" i="15"/>
  <c r="BY16" i="15" s="1"/>
  <c r="BS16" i="15"/>
  <c r="BU16" i="15" s="1"/>
  <c r="EV16" i="15"/>
  <c r="BV16" i="15"/>
  <c r="BX16" i="15" s="1"/>
  <c r="DJ24" i="15"/>
  <c r="DK24" i="15" s="1"/>
  <c r="DO24" i="15" s="1"/>
  <c r="DH24" i="15"/>
  <c r="DI24" i="15" s="1"/>
  <c r="DL24" i="15" s="1"/>
  <c r="DN24" i="15" s="1"/>
  <c r="DJ28" i="15"/>
  <c r="DK28" i="15" s="1"/>
  <c r="DO28" i="15" s="1"/>
  <c r="DH28" i="15"/>
  <c r="DI28" i="15" s="1"/>
  <c r="DL28" i="15" s="1"/>
  <c r="DN28" i="15" s="1"/>
  <c r="DJ32" i="15"/>
  <c r="DK32" i="15" s="1"/>
  <c r="DO32" i="15" s="1"/>
  <c r="DH32" i="15"/>
  <c r="DI32" i="15" s="1"/>
  <c r="DL32" i="15" s="1"/>
  <c r="DN32" i="15" s="1"/>
  <c r="AA22" i="15"/>
  <c r="AB22" i="15" s="1"/>
  <c r="Z22" i="15"/>
  <c r="AI24" i="15"/>
  <c r="AJ24" i="15"/>
  <c r="AK24" i="15" s="1"/>
  <c r="CW25" i="15"/>
  <c r="CX25" i="15" s="1"/>
  <c r="CU25" i="15"/>
  <c r="CV25" i="15" s="1"/>
  <c r="CY25" i="15" s="1"/>
  <c r="DA25" i="15" s="1"/>
  <c r="AA26" i="15"/>
  <c r="AB26" i="15" s="1"/>
  <c r="Z26" i="15"/>
  <c r="AI28" i="15"/>
  <c r="AJ28" i="15"/>
  <c r="AK28" i="15" s="1"/>
  <c r="CW29" i="15"/>
  <c r="CX29" i="15" s="1"/>
  <c r="CU29" i="15"/>
  <c r="CV29" i="15" s="1"/>
  <c r="CY29" i="15" s="1"/>
  <c r="DA29" i="15" s="1"/>
  <c r="AA30" i="15"/>
  <c r="AB30" i="15" s="1"/>
  <c r="Z30" i="15"/>
  <c r="AI32" i="15"/>
  <c r="AJ32" i="15"/>
  <c r="AK32" i="15" s="1"/>
  <c r="CW33" i="15"/>
  <c r="CX33" i="15" s="1"/>
  <c r="CU33" i="15"/>
  <c r="CV33" i="15" s="1"/>
  <c r="CY33" i="15" s="1"/>
  <c r="DA33" i="15" s="1"/>
  <c r="AA34" i="15"/>
  <c r="AB34" i="15" s="1"/>
  <c r="Z34" i="15"/>
  <c r="DJ35" i="15"/>
  <c r="DK35" i="15" s="1"/>
  <c r="DO35" i="15" s="1"/>
  <c r="DH35" i="15"/>
  <c r="DI35" i="15" s="1"/>
  <c r="DL35" i="15" s="1"/>
  <c r="DN35" i="15" s="1"/>
  <c r="DP37" i="15"/>
  <c r="DQ37" i="15" s="1"/>
  <c r="CN37" i="15"/>
  <c r="AJ37" i="15"/>
  <c r="AK37" i="15" s="1"/>
  <c r="AI37" i="15"/>
  <c r="DP41" i="15"/>
  <c r="DQ41" i="15" s="1"/>
  <c r="CN41" i="15"/>
  <c r="AJ41" i="15"/>
  <c r="AK41" i="15" s="1"/>
  <c r="AI41" i="15"/>
  <c r="CN39" i="15"/>
  <c r="DP39" i="15"/>
  <c r="DQ39" i="15" s="1"/>
  <c r="AJ39" i="15"/>
  <c r="AK39" i="15" s="1"/>
  <c r="AI39" i="15"/>
  <c r="AI36" i="15"/>
  <c r="AJ36" i="15"/>
  <c r="AK36" i="15" s="1"/>
  <c r="DP38" i="15"/>
  <c r="DQ38" i="15" s="1"/>
  <c r="CN38" i="15"/>
  <c r="AI38" i="15"/>
  <c r="AJ38" i="15"/>
  <c r="AK38" i="15" s="1"/>
  <c r="AI40" i="15"/>
  <c r="AJ40" i="15"/>
  <c r="AK40" i="15" s="1"/>
  <c r="DP42" i="15"/>
  <c r="DQ42" i="15" s="1"/>
  <c r="CN42" i="15"/>
  <c r="AI42" i="15"/>
  <c r="AJ42" i="15"/>
  <c r="AK42" i="15" s="1"/>
  <c r="DJ43" i="15"/>
  <c r="DK43" i="15" s="1"/>
  <c r="DO43" i="15" s="1"/>
  <c r="DH43" i="15"/>
  <c r="DI43" i="15" s="1"/>
  <c r="DL43" i="15" s="1"/>
  <c r="DN43" i="15" s="1"/>
  <c r="DP48" i="15"/>
  <c r="DQ48" i="15" s="1"/>
  <c r="CN48" i="15"/>
  <c r="CO48" i="15"/>
  <c r="CP48" i="15" s="1"/>
  <c r="CM48" i="15"/>
  <c r="CW47" i="15"/>
  <c r="CX47" i="15" s="1"/>
  <c r="CU47" i="15"/>
  <c r="CV47" i="15" s="1"/>
  <c r="CY47" i="15" s="1"/>
  <c r="DA47" i="15" s="1"/>
  <c r="DP47" i="15"/>
  <c r="DQ47" i="15" s="1"/>
  <c r="CN47" i="15"/>
  <c r="CO47" i="15"/>
  <c r="CP47" i="15" s="1"/>
  <c r="CM47" i="15"/>
  <c r="AI20" i="15"/>
  <c r="AJ20" i="15"/>
  <c r="AK20" i="15" s="1"/>
  <c r="AA18" i="15"/>
  <c r="AB18" i="15" s="1"/>
  <c r="Z18" i="15"/>
  <c r="AI16" i="15"/>
  <c r="AJ16" i="15"/>
  <c r="AK16" i="15" s="1"/>
  <c r="AA14" i="15"/>
  <c r="AB14" i="15" s="1"/>
  <c r="Z14" i="15"/>
  <c r="AI12" i="15"/>
  <c r="AJ12" i="15"/>
  <c r="AK12" i="15" s="1"/>
  <c r="AJ19" i="15"/>
  <c r="AK19" i="15" s="1"/>
  <c r="AI19" i="15"/>
  <c r="DP19" i="15"/>
  <c r="DQ19" i="15" s="1"/>
  <c r="CN19" i="15"/>
  <c r="EJ18" i="15"/>
  <c r="AZ18" i="15"/>
  <c r="BB18" i="15" s="1"/>
  <c r="EK18" i="15"/>
  <c r="BA18" i="15"/>
  <c r="BC18" i="15" s="1"/>
  <c r="BD18" i="15"/>
  <c r="BF18" i="15" s="1"/>
  <c r="BE18" i="15"/>
  <c r="BG18" i="15" s="1"/>
  <c r="DW18" i="15"/>
  <c r="DT18" i="15"/>
  <c r="CW18" i="15"/>
  <c r="CX18" i="15" s="1"/>
  <c r="CU18" i="15"/>
  <c r="CV18" i="15" s="1"/>
  <c r="CY18" i="15" s="1"/>
  <c r="DA18" i="15" s="1"/>
  <c r="DC15" i="15"/>
  <c r="DD15" i="15" s="1"/>
  <c r="CH15" i="15"/>
  <c r="CI15" i="15"/>
  <c r="CJ15" i="15" s="1"/>
  <c r="Z15" i="15"/>
  <c r="AA15" i="15"/>
  <c r="AB15" i="15" s="1"/>
  <c r="DJ14" i="15"/>
  <c r="DK14" i="15" s="1"/>
  <c r="DO14" i="15" s="1"/>
  <c r="DH14" i="15"/>
  <c r="DI14" i="15" s="1"/>
  <c r="DL14" i="15" s="1"/>
  <c r="DN14" i="15" s="1"/>
  <c r="CI23" i="15"/>
  <c r="CJ23" i="15" s="1"/>
  <c r="Z23" i="15"/>
  <c r="AA23" i="15"/>
  <c r="AB23" i="15" s="1"/>
  <c r="CI27" i="15"/>
  <c r="CJ27" i="15" s="1"/>
  <c r="Z27" i="15"/>
  <c r="AA27" i="15"/>
  <c r="AB27" i="15" s="1"/>
  <c r="CI31" i="15"/>
  <c r="CJ31" i="15" s="1"/>
  <c r="Z31" i="15"/>
  <c r="AA31" i="15"/>
  <c r="AB31" i="15" s="1"/>
  <c r="CI35" i="15"/>
  <c r="CJ35" i="15" s="1"/>
  <c r="DC44" i="15"/>
  <c r="DD44" i="15" s="1"/>
  <c r="CH44" i="15"/>
  <c r="Z44" i="15"/>
  <c r="AA44" i="15"/>
  <c r="AB44" i="15" s="1"/>
  <c r="EJ36" i="15"/>
  <c r="AZ36" i="15"/>
  <c r="BB36" i="15" s="1"/>
  <c r="BA36" i="15"/>
  <c r="BC36" i="15" s="1"/>
  <c r="EK36" i="15"/>
  <c r="DW36" i="15"/>
  <c r="BD36" i="15"/>
  <c r="BF36" i="15" s="1"/>
  <c r="BE36" i="15"/>
  <c r="BG36" i="15" s="1"/>
  <c r="DT36" i="15"/>
  <c r="CU36" i="15"/>
  <c r="CV36" i="15" s="1"/>
  <c r="CY36" i="15" s="1"/>
  <c r="DA36" i="15" s="1"/>
  <c r="CW36" i="15"/>
  <c r="CX36" i="15" s="1"/>
  <c r="EJ40" i="15"/>
  <c r="AZ40" i="15"/>
  <c r="BB40" i="15" s="1"/>
  <c r="BA40" i="15"/>
  <c r="BC40" i="15" s="1"/>
  <c r="EK40" i="15"/>
  <c r="DW40" i="15"/>
  <c r="BD40" i="15"/>
  <c r="BF40" i="15" s="1"/>
  <c r="BE40" i="15"/>
  <c r="BG40" i="15" s="1"/>
  <c r="DT40" i="15"/>
  <c r="CU40" i="15"/>
  <c r="CV40" i="15" s="1"/>
  <c r="CY40" i="15" s="1"/>
  <c r="DA40" i="15" s="1"/>
  <c r="CW40" i="15"/>
  <c r="CX40" i="15" s="1"/>
  <c r="CH46" i="15"/>
  <c r="DC46" i="15"/>
  <c r="DD46" i="15" s="1"/>
  <c r="Z46" i="15"/>
  <c r="AA46" i="15"/>
  <c r="AB46" i="15" s="1"/>
  <c r="CI46" i="15"/>
  <c r="CJ46" i="15" s="1"/>
  <c r="CI43" i="15"/>
  <c r="CJ43" i="15" s="1"/>
  <c r="FM44" i="15"/>
  <c r="BS44" i="15"/>
  <c r="BU44" i="15" s="1"/>
  <c r="FL44" i="15"/>
  <c r="BR44" i="15"/>
  <c r="BT44" i="15" s="1"/>
  <c r="BW44" i="15"/>
  <c r="BY44" i="15" s="1"/>
  <c r="BV44" i="15"/>
  <c r="BX44" i="15" s="1"/>
  <c r="EY44" i="15"/>
  <c r="EV44" i="15"/>
  <c r="DH44" i="15"/>
  <c r="DI44" i="15" s="1"/>
  <c r="DL44" i="15" s="1"/>
  <c r="DN44" i="15" s="1"/>
  <c r="DJ44" i="15"/>
  <c r="DK44" i="15" s="1"/>
  <c r="DO44" i="15" s="1"/>
  <c r="CM45" i="15"/>
  <c r="CO45" i="15"/>
  <c r="CP45" i="15" s="1"/>
  <c r="EJ46" i="15"/>
  <c r="EK46" i="15"/>
  <c r="BA46" i="15"/>
  <c r="BC46" i="15" s="1"/>
  <c r="AZ46" i="15"/>
  <c r="BB46" i="15" s="1"/>
  <c r="BE46" i="15"/>
  <c r="BG46" i="15" s="1"/>
  <c r="BD46" i="15"/>
  <c r="BF46" i="15" s="1"/>
  <c r="DT46" i="15"/>
  <c r="DW46" i="15"/>
  <c r="CU46" i="15"/>
  <c r="CV46" i="15" s="1"/>
  <c r="CY46" i="15" s="1"/>
  <c r="DA46" i="15" s="1"/>
  <c r="CW46" i="15"/>
  <c r="CX46" i="15" s="1"/>
  <c r="FM48" i="15"/>
  <c r="BS48" i="15"/>
  <c r="BU48" i="15" s="1"/>
  <c r="FL48" i="15"/>
  <c r="BR48" i="15"/>
  <c r="BT48" i="15" s="1"/>
  <c r="BW48" i="15"/>
  <c r="BY48" i="15" s="1"/>
  <c r="EY48" i="15"/>
  <c r="BV48" i="15"/>
  <c r="BX48" i="15" s="1"/>
  <c r="EV48" i="15"/>
  <c r="DH48" i="15"/>
  <c r="DI48" i="15" s="1"/>
  <c r="DL48" i="15" s="1"/>
  <c r="DN48" i="15" s="1"/>
  <c r="DJ48" i="15"/>
  <c r="DK48" i="15" s="1"/>
  <c r="DO48" i="15" s="1"/>
  <c r="AA20" i="14"/>
  <c r="AB20" i="14" s="1"/>
  <c r="Z20" i="14"/>
  <c r="DF18" i="14"/>
  <c r="DG18" i="14" s="1"/>
  <c r="CK18" i="14"/>
  <c r="AA18" i="14"/>
  <c r="AB18" i="14" s="1"/>
  <c r="Z18" i="14"/>
  <c r="DF19" i="14"/>
  <c r="DG19" i="14" s="1"/>
  <c r="CK19" i="14"/>
  <c r="AA19" i="14"/>
  <c r="AB19" i="14" s="1"/>
  <c r="Z19" i="14"/>
  <c r="DF15" i="14"/>
  <c r="DG15" i="14" s="1"/>
  <c r="CK15" i="14"/>
  <c r="AA15" i="14"/>
  <c r="AB15" i="14" s="1"/>
  <c r="Z15" i="14"/>
  <c r="AG21" i="14"/>
  <c r="AH21" i="14"/>
  <c r="AG22" i="14"/>
  <c r="AH22" i="14"/>
  <c r="AG23" i="14"/>
  <c r="AH23" i="14"/>
  <c r="AG24" i="14"/>
  <c r="AH24" i="14"/>
  <c r="AG25" i="14"/>
  <c r="AH25" i="14"/>
  <c r="AG26" i="14"/>
  <c r="AH26" i="14"/>
  <c r="AG27" i="14"/>
  <c r="AH27" i="14"/>
  <c r="DM28" i="14"/>
  <c r="DN28" i="14" s="1"/>
  <c r="DR28" i="14" s="1"/>
  <c r="DK28" i="14"/>
  <c r="DL28" i="14" s="1"/>
  <c r="DO28" i="14" s="1"/>
  <c r="DQ28" i="14" s="1"/>
  <c r="DS21" i="14"/>
  <c r="DT21" i="14" s="1"/>
  <c r="CQ21" i="14"/>
  <c r="AM21" i="14"/>
  <c r="AN21" i="14"/>
  <c r="AO21" i="14" s="1"/>
  <c r="DS22" i="14"/>
  <c r="DT22" i="14" s="1"/>
  <c r="CQ22" i="14"/>
  <c r="AM22" i="14"/>
  <c r="AN22" i="14"/>
  <c r="AO22" i="14" s="1"/>
  <c r="DS23" i="14"/>
  <c r="DT23" i="14" s="1"/>
  <c r="CQ23" i="14"/>
  <c r="AM23" i="14"/>
  <c r="AN23" i="14"/>
  <c r="AO23" i="14" s="1"/>
  <c r="DS24" i="14"/>
  <c r="DT24" i="14" s="1"/>
  <c r="CQ24" i="14"/>
  <c r="AM24" i="14"/>
  <c r="AN24" i="14"/>
  <c r="AO24" i="14" s="1"/>
  <c r="DS25" i="14"/>
  <c r="DT25" i="14" s="1"/>
  <c r="CQ25" i="14"/>
  <c r="AM25" i="14"/>
  <c r="AN25" i="14"/>
  <c r="AO25" i="14" s="1"/>
  <c r="DS26" i="14"/>
  <c r="DT26" i="14" s="1"/>
  <c r="CQ26" i="14"/>
  <c r="AM26" i="14"/>
  <c r="AN26" i="14"/>
  <c r="AO26" i="14" s="1"/>
  <c r="DS27" i="14"/>
  <c r="DT27" i="14" s="1"/>
  <c r="CQ27" i="14"/>
  <c r="AM27" i="14"/>
  <c r="AN27" i="14"/>
  <c r="AO27" i="14" s="1"/>
  <c r="DS28" i="14"/>
  <c r="DT28" i="14" s="1"/>
  <c r="CQ28" i="14"/>
  <c r="AN29" i="14"/>
  <c r="AO29" i="14" s="1"/>
  <c r="AM29" i="14"/>
  <c r="DS30" i="14"/>
  <c r="DT30" i="14" s="1"/>
  <c r="CQ30" i="14"/>
  <c r="DS31" i="14"/>
  <c r="DT31" i="14" s="1"/>
  <c r="CQ31" i="14"/>
  <c r="AN32" i="14"/>
  <c r="AO32" i="14" s="1"/>
  <c r="AM32" i="14"/>
  <c r="AN33" i="14"/>
  <c r="AO33" i="14" s="1"/>
  <c r="AM33" i="14"/>
  <c r="DS34" i="14"/>
  <c r="DT34" i="14" s="1"/>
  <c r="CQ34" i="14"/>
  <c r="DS35" i="14"/>
  <c r="DT35" i="14" s="1"/>
  <c r="CQ35" i="14"/>
  <c r="DS36" i="14"/>
  <c r="DT36" i="14" s="1"/>
  <c r="CQ36" i="14"/>
  <c r="AH29" i="14"/>
  <c r="AG29" i="14"/>
  <c r="AH30" i="14"/>
  <c r="AG30" i="14"/>
  <c r="AH31" i="14"/>
  <c r="AG31" i="14"/>
  <c r="AH32" i="14"/>
  <c r="AG32" i="14"/>
  <c r="AH33" i="14"/>
  <c r="AG33" i="14"/>
  <c r="AH34" i="14"/>
  <c r="AG34" i="14"/>
  <c r="AH35" i="14"/>
  <c r="AG35" i="14"/>
  <c r="DM36" i="14"/>
  <c r="DN36" i="14" s="1"/>
  <c r="DR36" i="14" s="1"/>
  <c r="DK36" i="14"/>
  <c r="DL36" i="14" s="1"/>
  <c r="DO36" i="14" s="1"/>
  <c r="DQ36" i="14" s="1"/>
  <c r="AN37" i="14"/>
  <c r="AO37" i="14" s="1"/>
  <c r="AM37" i="14"/>
  <c r="DS38" i="14"/>
  <c r="DT38" i="14" s="1"/>
  <c r="CQ38" i="14"/>
  <c r="AN39" i="14"/>
  <c r="AO39" i="14" s="1"/>
  <c r="AM39" i="14"/>
  <c r="AN40" i="14"/>
  <c r="AO40" i="14" s="1"/>
  <c r="AM40" i="14"/>
  <c r="AH37" i="14"/>
  <c r="AG37" i="14"/>
  <c r="AH38" i="14"/>
  <c r="AG38" i="14"/>
  <c r="AH39" i="14"/>
  <c r="AG39" i="14"/>
  <c r="AH40" i="14"/>
  <c r="AG40" i="14"/>
  <c r="AN41" i="14"/>
  <c r="AO41" i="14" s="1"/>
  <c r="AM41" i="14"/>
  <c r="AN42" i="14"/>
  <c r="AO42" i="14" s="1"/>
  <c r="AM42" i="14"/>
  <c r="AN43" i="14"/>
  <c r="AO43" i="14" s="1"/>
  <c r="AM43" i="14"/>
  <c r="CR44" i="14"/>
  <c r="CS44" i="14" s="1"/>
  <c r="CP44" i="14"/>
  <c r="AH41" i="14"/>
  <c r="AG41" i="14"/>
  <c r="AH42" i="14"/>
  <c r="AG42" i="14"/>
  <c r="AH43" i="14"/>
  <c r="AG43" i="14"/>
  <c r="AH44" i="14"/>
  <c r="AG44" i="14"/>
  <c r="DM45" i="14"/>
  <c r="DN45" i="14" s="1"/>
  <c r="DR45" i="14" s="1"/>
  <c r="DK45" i="14"/>
  <c r="DL45" i="14" s="1"/>
  <c r="AG45" i="14"/>
  <c r="AH45" i="14"/>
  <c r="DS46" i="14"/>
  <c r="DT46" i="14" s="1"/>
  <c r="CQ46" i="14"/>
  <c r="CP46" i="14"/>
  <c r="CR46" i="14"/>
  <c r="CS46" i="14" s="1"/>
  <c r="AH46" i="14"/>
  <c r="AG46" i="14"/>
  <c r="AG47" i="14"/>
  <c r="AH47" i="14"/>
  <c r="DS47" i="14"/>
  <c r="DT47" i="14" s="1"/>
  <c r="CQ47" i="14"/>
  <c r="AM47" i="14"/>
  <c r="AN47" i="14"/>
  <c r="AO47" i="14" s="1"/>
  <c r="CR47" i="14"/>
  <c r="CS47" i="14" s="1"/>
  <c r="CP47" i="14"/>
  <c r="AG48" i="14"/>
  <c r="AH48" i="14"/>
  <c r="DS16" i="14"/>
  <c r="DT16" i="14" s="1"/>
  <c r="CQ16" i="14"/>
  <c r="CR16" i="14"/>
  <c r="CS16" i="14" s="1"/>
  <c r="CP16" i="14"/>
  <c r="DS14" i="14"/>
  <c r="DT14" i="14" s="1"/>
  <c r="CQ14" i="14"/>
  <c r="CR14" i="14"/>
  <c r="CS14" i="14" s="1"/>
  <c r="CP14" i="14"/>
  <c r="AM12" i="14"/>
  <c r="AN12" i="14"/>
  <c r="AO12" i="14" s="1"/>
  <c r="CR12" i="14"/>
  <c r="CS12" i="14" s="1"/>
  <c r="CO4" i="14" s="1"/>
  <c r="CP12" i="14"/>
  <c r="EN18" i="14"/>
  <c r="BD18" i="14"/>
  <c r="BF18" i="14" s="1"/>
  <c r="EM18" i="14"/>
  <c r="BE18" i="14"/>
  <c r="BG18" i="14" s="1"/>
  <c r="BI18" i="14"/>
  <c r="BK18" i="14" s="1"/>
  <c r="BH18" i="14"/>
  <c r="BJ18" i="14" s="1"/>
  <c r="DW18" i="14"/>
  <c r="DZ18" i="14"/>
  <c r="CZ18" i="14"/>
  <c r="DA18" i="14" s="1"/>
  <c r="CX18" i="14"/>
  <c r="CY18" i="14" s="1"/>
  <c r="DB18" i="14" s="1"/>
  <c r="DD18" i="14" s="1"/>
  <c r="DE18" i="14" s="1"/>
  <c r="FP16" i="14"/>
  <c r="BV16" i="14"/>
  <c r="BX16" i="14" s="1"/>
  <c r="FO16" i="14"/>
  <c r="DO16" i="14"/>
  <c r="DQ16" i="14" s="1"/>
  <c r="BU16" i="14"/>
  <c r="BW16" i="14" s="1"/>
  <c r="EY16" i="14"/>
  <c r="BY16" i="14"/>
  <c r="CA16" i="14" s="1"/>
  <c r="BZ16" i="14"/>
  <c r="CB16" i="14" s="1"/>
  <c r="FB16" i="14"/>
  <c r="DM16" i="14"/>
  <c r="DN16" i="14" s="1"/>
  <c r="DR16" i="14" s="1"/>
  <c r="DK16" i="14"/>
  <c r="DL16" i="14" s="1"/>
  <c r="EN14" i="14"/>
  <c r="BD14" i="14"/>
  <c r="BF14" i="14" s="1"/>
  <c r="EM14" i="14"/>
  <c r="BE14" i="14"/>
  <c r="BG14" i="14" s="1"/>
  <c r="BI14" i="14"/>
  <c r="BK14" i="14" s="1"/>
  <c r="DW14" i="14"/>
  <c r="DZ14" i="14"/>
  <c r="BH14" i="14"/>
  <c r="BJ14" i="14" s="1"/>
  <c r="CZ14" i="14"/>
  <c r="DA14" i="14" s="1"/>
  <c r="CX14" i="14"/>
  <c r="CY14" i="14" s="1"/>
  <c r="DB14" i="14" s="1"/>
  <c r="DD14" i="14" s="1"/>
  <c r="FP12" i="14"/>
  <c r="BV12" i="14"/>
  <c r="BX12" i="14" s="1"/>
  <c r="FO12" i="14"/>
  <c r="BU12" i="14"/>
  <c r="BW12" i="14" s="1"/>
  <c r="EY12" i="14"/>
  <c r="FB12" i="14"/>
  <c r="BY12" i="14"/>
  <c r="CA12" i="14" s="1"/>
  <c r="BZ12" i="14"/>
  <c r="CB12" i="14" s="1"/>
  <c r="DM12" i="14"/>
  <c r="DN12" i="14" s="1"/>
  <c r="DR12" i="14" s="1"/>
  <c r="DK12" i="14"/>
  <c r="DL12" i="14" s="1"/>
  <c r="DO12" i="14" s="1"/>
  <c r="DQ12" i="14" s="1"/>
  <c r="AA45" i="14"/>
  <c r="AB45" i="14" s="1"/>
  <c r="Z45" i="14"/>
  <c r="AA48" i="14"/>
  <c r="AB48" i="14" s="1"/>
  <c r="Z48" i="14"/>
  <c r="DF48" i="14"/>
  <c r="DG48" i="14" s="1"/>
  <c r="CK48" i="14"/>
  <c r="DS18" i="14"/>
  <c r="DT18" i="14" s="1"/>
  <c r="CQ18" i="14"/>
  <c r="CR19" i="14"/>
  <c r="CS19" i="14" s="1"/>
  <c r="CP19" i="14"/>
  <c r="AM17" i="14"/>
  <c r="AN17" i="14"/>
  <c r="AO17" i="14" s="1"/>
  <c r="DS17" i="14"/>
  <c r="DT17" i="14" s="1"/>
  <c r="CQ17" i="14"/>
  <c r="AM15" i="14"/>
  <c r="AN15" i="14"/>
  <c r="AO15" i="14" s="1"/>
  <c r="CR15" i="14"/>
  <c r="CS15" i="14" s="1"/>
  <c r="CP15" i="14"/>
  <c r="DS13" i="14"/>
  <c r="DT13" i="14" s="1"/>
  <c r="CQ13" i="14"/>
  <c r="FP20" i="14"/>
  <c r="FO20" i="14"/>
  <c r="BU20" i="14"/>
  <c r="BW20" i="14" s="1"/>
  <c r="BV20" i="14"/>
  <c r="BX20" i="14" s="1"/>
  <c r="BY20" i="14"/>
  <c r="CA20" i="14" s="1"/>
  <c r="BZ20" i="14"/>
  <c r="CB20" i="14" s="1"/>
  <c r="FB20" i="14"/>
  <c r="EY20" i="14"/>
  <c r="DM20" i="14"/>
  <c r="DN20" i="14" s="1"/>
  <c r="DR20" i="14" s="1"/>
  <c r="DK20" i="14"/>
  <c r="DL20" i="14" s="1"/>
  <c r="DO20" i="14" s="1"/>
  <c r="DQ20" i="14" s="1"/>
  <c r="FP19" i="14"/>
  <c r="BV19" i="14"/>
  <c r="BX19" i="14" s="1"/>
  <c r="FO19" i="14"/>
  <c r="BU19" i="14"/>
  <c r="BW19" i="14" s="1"/>
  <c r="BY19" i="14"/>
  <c r="CA19" i="14" s="1"/>
  <c r="BZ19" i="14"/>
  <c r="CB19" i="14" s="1"/>
  <c r="EY19" i="14"/>
  <c r="FB19" i="14"/>
  <c r="DM19" i="14"/>
  <c r="DN19" i="14" s="1"/>
  <c r="DR19" i="14" s="1"/>
  <c r="DK19" i="14"/>
  <c r="DL19" i="14" s="1"/>
  <c r="DO19" i="14" s="1"/>
  <c r="DQ19" i="14" s="1"/>
  <c r="AG17" i="14"/>
  <c r="AH17" i="14"/>
  <c r="FP15" i="14"/>
  <c r="BV15" i="14"/>
  <c r="BX15" i="14" s="1"/>
  <c r="FO15" i="14"/>
  <c r="BU15" i="14"/>
  <c r="BW15" i="14" s="1"/>
  <c r="BY15" i="14"/>
  <c r="CA15" i="14" s="1"/>
  <c r="EY15" i="14"/>
  <c r="FB15" i="14"/>
  <c r="BZ15" i="14"/>
  <c r="CB15" i="14" s="1"/>
  <c r="DM15" i="14"/>
  <c r="DN15" i="14" s="1"/>
  <c r="DR15" i="14" s="1"/>
  <c r="DK15" i="14"/>
  <c r="DL15" i="14" s="1"/>
  <c r="DO15" i="14" s="1"/>
  <c r="DQ15" i="14" s="1"/>
  <c r="AG13" i="14"/>
  <c r="AH13" i="14"/>
  <c r="EN21" i="14"/>
  <c r="BD21" i="14"/>
  <c r="BF21" i="14" s="1"/>
  <c r="EM21" i="14"/>
  <c r="BE21" i="14"/>
  <c r="BG21" i="14" s="1"/>
  <c r="BH21" i="14"/>
  <c r="BJ21" i="14" s="1"/>
  <c r="BI21" i="14"/>
  <c r="BK21" i="14" s="1"/>
  <c r="DZ21" i="14"/>
  <c r="DW21" i="14"/>
  <c r="CZ21" i="14"/>
  <c r="DA21" i="14" s="1"/>
  <c r="CX21" i="14"/>
  <c r="CY21" i="14" s="1"/>
  <c r="DB21" i="14" s="1"/>
  <c r="DD21" i="14" s="1"/>
  <c r="EN22" i="14"/>
  <c r="BD22" i="14"/>
  <c r="BF22" i="14" s="1"/>
  <c r="EM22" i="14"/>
  <c r="BE22" i="14"/>
  <c r="BG22" i="14" s="1"/>
  <c r="BI22" i="14"/>
  <c r="BK22" i="14" s="1"/>
  <c r="BH22" i="14"/>
  <c r="BJ22" i="14" s="1"/>
  <c r="DZ22" i="14"/>
  <c r="DW22" i="14"/>
  <c r="CZ22" i="14"/>
  <c r="DA22" i="14" s="1"/>
  <c r="CX22" i="14"/>
  <c r="CY22" i="14" s="1"/>
  <c r="DB22" i="14" s="1"/>
  <c r="DD22" i="14" s="1"/>
  <c r="EN23" i="14"/>
  <c r="BD23" i="14"/>
  <c r="BF23" i="14" s="1"/>
  <c r="EM23" i="14"/>
  <c r="BE23" i="14"/>
  <c r="BG23" i="14" s="1"/>
  <c r="BH23" i="14"/>
  <c r="BJ23" i="14" s="1"/>
  <c r="BI23" i="14"/>
  <c r="BK23" i="14" s="1"/>
  <c r="DZ23" i="14"/>
  <c r="DW23" i="14"/>
  <c r="CZ23" i="14"/>
  <c r="DA23" i="14" s="1"/>
  <c r="CX23" i="14"/>
  <c r="CY23" i="14" s="1"/>
  <c r="DB23" i="14" s="1"/>
  <c r="DD23" i="14" s="1"/>
  <c r="DE23" i="14" s="1"/>
  <c r="EN24" i="14"/>
  <c r="DB24" i="14"/>
  <c r="DD24" i="14" s="1"/>
  <c r="BD24" i="14"/>
  <c r="BF24" i="14" s="1"/>
  <c r="EM24" i="14"/>
  <c r="BE24" i="14"/>
  <c r="BG24" i="14" s="1"/>
  <c r="BI24" i="14"/>
  <c r="BK24" i="14" s="1"/>
  <c r="BH24" i="14"/>
  <c r="BJ24" i="14" s="1"/>
  <c r="DZ24" i="14"/>
  <c r="DW24" i="14"/>
  <c r="CZ24" i="14"/>
  <c r="DA24" i="14" s="1"/>
  <c r="CX24" i="14"/>
  <c r="CY24" i="14" s="1"/>
  <c r="EN25" i="14"/>
  <c r="BD25" i="14"/>
  <c r="BF25" i="14" s="1"/>
  <c r="EM25" i="14"/>
  <c r="BE25" i="14"/>
  <c r="BG25" i="14" s="1"/>
  <c r="BH25" i="14"/>
  <c r="BJ25" i="14" s="1"/>
  <c r="BI25" i="14"/>
  <c r="BK25" i="14" s="1"/>
  <c r="DZ25" i="14"/>
  <c r="DW25" i="14"/>
  <c r="CZ25" i="14"/>
  <c r="DA25" i="14" s="1"/>
  <c r="CX25" i="14"/>
  <c r="CY25" i="14" s="1"/>
  <c r="DB25" i="14" s="1"/>
  <c r="DD25" i="14" s="1"/>
  <c r="EN26" i="14"/>
  <c r="BD26" i="14"/>
  <c r="BF26" i="14" s="1"/>
  <c r="EM26" i="14"/>
  <c r="BE26" i="14"/>
  <c r="BG26" i="14" s="1"/>
  <c r="BI26" i="14"/>
  <c r="BK26" i="14" s="1"/>
  <c r="BH26" i="14"/>
  <c r="BJ26" i="14" s="1"/>
  <c r="DZ26" i="14"/>
  <c r="DW26" i="14"/>
  <c r="CZ26" i="14"/>
  <c r="DA26" i="14" s="1"/>
  <c r="CX26" i="14"/>
  <c r="CY26" i="14" s="1"/>
  <c r="DB26" i="14" s="1"/>
  <c r="DD26" i="14" s="1"/>
  <c r="EN27" i="14"/>
  <c r="BD27" i="14"/>
  <c r="BF27" i="14" s="1"/>
  <c r="EM27" i="14"/>
  <c r="BE27" i="14"/>
  <c r="BG27" i="14" s="1"/>
  <c r="BH27" i="14"/>
  <c r="BJ27" i="14" s="1"/>
  <c r="BI27" i="14"/>
  <c r="BK27" i="14" s="1"/>
  <c r="DZ27" i="14"/>
  <c r="DW27" i="14"/>
  <c r="CZ27" i="14"/>
  <c r="DA27" i="14" s="1"/>
  <c r="CX27" i="14"/>
  <c r="CY27" i="14" s="1"/>
  <c r="DB27" i="14" s="1"/>
  <c r="DD27" i="14" s="1"/>
  <c r="EM28" i="14"/>
  <c r="BE28" i="14"/>
  <c r="BG28" i="14" s="1"/>
  <c r="EN28" i="14"/>
  <c r="BD28" i="14"/>
  <c r="BF28" i="14" s="1"/>
  <c r="BI28" i="14"/>
  <c r="BK28" i="14" s="1"/>
  <c r="BH28" i="14"/>
  <c r="BJ28" i="14" s="1"/>
  <c r="DW28" i="14"/>
  <c r="DZ28" i="14"/>
  <c r="CZ28" i="14"/>
  <c r="DA28" i="14" s="1"/>
  <c r="CX28" i="14"/>
  <c r="CY28" i="14" s="1"/>
  <c r="DB28" i="14" s="1"/>
  <c r="DD28" i="14" s="1"/>
  <c r="DF21" i="14"/>
  <c r="DG21" i="14" s="1"/>
  <c r="CK21" i="14"/>
  <c r="DF23" i="14"/>
  <c r="DG23" i="14" s="1"/>
  <c r="CK23" i="14"/>
  <c r="DF25" i="14"/>
  <c r="DG25" i="14" s="1"/>
  <c r="CK25" i="14"/>
  <c r="AA26" i="14"/>
  <c r="AB26" i="14" s="1"/>
  <c r="Z26" i="14"/>
  <c r="DF26" i="14"/>
  <c r="DG26" i="14" s="1"/>
  <c r="CK26" i="14"/>
  <c r="DF27" i="14"/>
  <c r="DG27" i="14" s="1"/>
  <c r="CK27" i="14"/>
  <c r="CL28" i="14"/>
  <c r="CM28" i="14" s="1"/>
  <c r="CK29" i="14"/>
  <c r="DF29" i="14"/>
  <c r="DG29" i="14" s="1"/>
  <c r="Z29" i="14"/>
  <c r="AA29" i="14"/>
  <c r="AB29" i="14" s="1"/>
  <c r="CL29" i="14"/>
  <c r="CM29" i="14" s="1"/>
  <c r="CK30" i="14"/>
  <c r="DF30" i="14"/>
  <c r="DG30" i="14" s="1"/>
  <c r="Z30" i="14"/>
  <c r="AA30" i="14"/>
  <c r="AB30" i="14" s="1"/>
  <c r="CL30" i="14"/>
  <c r="CM30" i="14" s="1"/>
  <c r="CK31" i="14"/>
  <c r="DF31" i="14"/>
  <c r="DG31" i="14" s="1"/>
  <c r="Z31" i="14"/>
  <c r="AA31" i="14"/>
  <c r="AB31" i="14" s="1"/>
  <c r="CL31" i="14"/>
  <c r="CM31" i="14" s="1"/>
  <c r="CK32" i="14"/>
  <c r="DF32" i="14"/>
  <c r="DG32" i="14" s="1"/>
  <c r="Z32" i="14"/>
  <c r="AA32" i="14"/>
  <c r="AB32" i="14" s="1"/>
  <c r="CL32" i="14"/>
  <c r="CM32" i="14" s="1"/>
  <c r="CK33" i="14"/>
  <c r="DF33" i="14"/>
  <c r="DG33" i="14" s="1"/>
  <c r="Z33" i="14"/>
  <c r="AA33" i="14"/>
  <c r="AB33" i="14" s="1"/>
  <c r="CL33" i="14"/>
  <c r="CM33" i="14" s="1"/>
  <c r="CK34" i="14"/>
  <c r="DF34" i="14"/>
  <c r="DG34" i="14" s="1"/>
  <c r="Z34" i="14"/>
  <c r="AA34" i="14"/>
  <c r="AB34" i="14" s="1"/>
  <c r="CL34" i="14"/>
  <c r="CM34" i="14" s="1"/>
  <c r="CK35" i="14"/>
  <c r="DF35" i="14"/>
  <c r="DG35" i="14" s="1"/>
  <c r="Z35" i="14"/>
  <c r="AA35" i="14"/>
  <c r="AB35" i="14" s="1"/>
  <c r="CL35" i="14"/>
  <c r="CM35" i="14" s="1"/>
  <c r="CK36" i="14"/>
  <c r="DF36" i="14"/>
  <c r="DG36" i="14" s="1"/>
  <c r="Z36" i="14"/>
  <c r="AA36" i="14"/>
  <c r="AB36" i="14" s="1"/>
  <c r="CL36" i="14"/>
  <c r="CM36" i="14" s="1"/>
  <c r="EM29" i="14"/>
  <c r="BE29" i="14"/>
  <c r="BG29" i="14" s="1"/>
  <c r="EN29" i="14"/>
  <c r="BD29" i="14"/>
  <c r="BF29" i="14" s="1"/>
  <c r="BI29" i="14"/>
  <c r="BK29" i="14" s="1"/>
  <c r="BH29" i="14"/>
  <c r="BJ29" i="14" s="1"/>
  <c r="DW29" i="14"/>
  <c r="DZ29" i="14"/>
  <c r="CZ29" i="14"/>
  <c r="DA29" i="14" s="1"/>
  <c r="CX29" i="14"/>
  <c r="CY29" i="14" s="1"/>
  <c r="DB29" i="14" s="1"/>
  <c r="DD29" i="14" s="1"/>
  <c r="EM30" i="14"/>
  <c r="BE30" i="14"/>
  <c r="BG30" i="14" s="1"/>
  <c r="EN30" i="14"/>
  <c r="BD30" i="14"/>
  <c r="BF30" i="14" s="1"/>
  <c r="BI30" i="14"/>
  <c r="BK30" i="14" s="1"/>
  <c r="BH30" i="14"/>
  <c r="BJ30" i="14" s="1"/>
  <c r="DW30" i="14"/>
  <c r="DZ30" i="14"/>
  <c r="CZ30" i="14"/>
  <c r="DA30" i="14" s="1"/>
  <c r="CX30" i="14"/>
  <c r="CY30" i="14" s="1"/>
  <c r="DB30" i="14" s="1"/>
  <c r="DD30" i="14" s="1"/>
  <c r="EM31" i="14"/>
  <c r="BE31" i="14"/>
  <c r="BG31" i="14" s="1"/>
  <c r="EN31" i="14"/>
  <c r="BD31" i="14"/>
  <c r="BF31" i="14" s="1"/>
  <c r="BI31" i="14"/>
  <c r="BK31" i="14" s="1"/>
  <c r="BH31" i="14"/>
  <c r="BJ31" i="14" s="1"/>
  <c r="DW31" i="14"/>
  <c r="DZ31" i="14"/>
  <c r="CZ31" i="14"/>
  <c r="DA31" i="14" s="1"/>
  <c r="CX31" i="14"/>
  <c r="CY31" i="14" s="1"/>
  <c r="DB31" i="14" s="1"/>
  <c r="DD31" i="14" s="1"/>
  <c r="EM32" i="14"/>
  <c r="BE32" i="14"/>
  <c r="BG32" i="14" s="1"/>
  <c r="EN32" i="14"/>
  <c r="BD32" i="14"/>
  <c r="BF32" i="14" s="1"/>
  <c r="BI32" i="14"/>
  <c r="BK32" i="14" s="1"/>
  <c r="BH32" i="14"/>
  <c r="BJ32" i="14" s="1"/>
  <c r="DW32" i="14"/>
  <c r="DZ32" i="14"/>
  <c r="CZ32" i="14"/>
  <c r="DA32" i="14" s="1"/>
  <c r="CX32" i="14"/>
  <c r="CY32" i="14" s="1"/>
  <c r="DB32" i="14" s="1"/>
  <c r="DD32" i="14" s="1"/>
  <c r="DE32" i="14" s="1"/>
  <c r="EM33" i="14"/>
  <c r="BE33" i="14"/>
  <c r="BG33" i="14" s="1"/>
  <c r="EN33" i="14"/>
  <c r="DB33" i="14"/>
  <c r="DD33" i="14" s="1"/>
  <c r="BD33" i="14"/>
  <c r="BF33" i="14" s="1"/>
  <c r="BI33" i="14"/>
  <c r="BK33" i="14" s="1"/>
  <c r="BH33" i="14"/>
  <c r="BJ33" i="14" s="1"/>
  <c r="DW33" i="14"/>
  <c r="DZ33" i="14"/>
  <c r="CZ33" i="14"/>
  <c r="DA33" i="14" s="1"/>
  <c r="CX33" i="14"/>
  <c r="CY33" i="14" s="1"/>
  <c r="EM34" i="14"/>
  <c r="BE34" i="14"/>
  <c r="BG34" i="14" s="1"/>
  <c r="EN34" i="14"/>
  <c r="BD34" i="14"/>
  <c r="BF34" i="14" s="1"/>
  <c r="BI34" i="14"/>
  <c r="BK34" i="14" s="1"/>
  <c r="BH34" i="14"/>
  <c r="BJ34" i="14" s="1"/>
  <c r="DW34" i="14"/>
  <c r="DZ34" i="14"/>
  <c r="CZ34" i="14"/>
  <c r="DA34" i="14" s="1"/>
  <c r="CX34" i="14"/>
  <c r="CY34" i="14" s="1"/>
  <c r="DB34" i="14" s="1"/>
  <c r="DD34" i="14" s="1"/>
  <c r="EM35" i="14"/>
  <c r="BE35" i="14"/>
  <c r="BG35" i="14" s="1"/>
  <c r="EN35" i="14"/>
  <c r="BD35" i="14"/>
  <c r="BF35" i="14" s="1"/>
  <c r="BI35" i="14"/>
  <c r="BK35" i="14" s="1"/>
  <c r="BH35" i="14"/>
  <c r="BJ35" i="14" s="1"/>
  <c r="DW35" i="14"/>
  <c r="DZ35" i="14"/>
  <c r="CZ35" i="14"/>
  <c r="DA35" i="14" s="1"/>
  <c r="CX35" i="14"/>
  <c r="CY35" i="14" s="1"/>
  <c r="DB35" i="14" s="1"/>
  <c r="DD35" i="14" s="1"/>
  <c r="EM36" i="14"/>
  <c r="BE36" i="14"/>
  <c r="BG36" i="14" s="1"/>
  <c r="EN36" i="14"/>
  <c r="BD36" i="14"/>
  <c r="BF36" i="14" s="1"/>
  <c r="BI36" i="14"/>
  <c r="BK36" i="14" s="1"/>
  <c r="BH36" i="14"/>
  <c r="BJ36" i="14" s="1"/>
  <c r="DW36" i="14"/>
  <c r="DZ36" i="14"/>
  <c r="CZ36" i="14"/>
  <c r="DA36" i="14" s="1"/>
  <c r="CX36" i="14"/>
  <c r="CY36" i="14" s="1"/>
  <c r="DB36" i="14" s="1"/>
  <c r="DD36" i="14" s="1"/>
  <c r="CK37" i="14"/>
  <c r="DF37" i="14"/>
  <c r="DG37" i="14" s="1"/>
  <c r="Z37" i="14"/>
  <c r="AA37" i="14"/>
  <c r="AB37" i="14" s="1"/>
  <c r="CL37" i="14"/>
  <c r="CM37" i="14" s="1"/>
  <c r="CK38" i="14"/>
  <c r="DF38" i="14"/>
  <c r="DG38" i="14" s="1"/>
  <c r="Z38" i="14"/>
  <c r="AA38" i="14"/>
  <c r="AB38" i="14" s="1"/>
  <c r="CL38" i="14"/>
  <c r="CM38" i="14" s="1"/>
  <c r="CK39" i="14"/>
  <c r="DF39" i="14"/>
  <c r="DG39" i="14" s="1"/>
  <c r="Z39" i="14"/>
  <c r="AA39" i="14"/>
  <c r="AB39" i="14" s="1"/>
  <c r="CL39" i="14"/>
  <c r="CM39" i="14" s="1"/>
  <c r="CK40" i="14"/>
  <c r="DF40" i="14"/>
  <c r="DG40" i="14" s="1"/>
  <c r="Z40" i="14"/>
  <c r="AA40" i="14"/>
  <c r="AB40" i="14" s="1"/>
  <c r="CL40" i="14"/>
  <c r="CM40" i="14" s="1"/>
  <c r="EM37" i="14"/>
  <c r="BE37" i="14"/>
  <c r="BG37" i="14" s="1"/>
  <c r="EN37" i="14"/>
  <c r="BD37" i="14"/>
  <c r="BF37" i="14" s="1"/>
  <c r="BI37" i="14"/>
  <c r="BK37" i="14" s="1"/>
  <c r="BH37" i="14"/>
  <c r="BJ37" i="14" s="1"/>
  <c r="DW37" i="14"/>
  <c r="DZ37" i="14"/>
  <c r="CZ37" i="14"/>
  <c r="DA37" i="14" s="1"/>
  <c r="CX37" i="14"/>
  <c r="CY37" i="14" s="1"/>
  <c r="DB37" i="14" s="1"/>
  <c r="DD37" i="14" s="1"/>
  <c r="EM38" i="14"/>
  <c r="BE38" i="14"/>
  <c r="BG38" i="14" s="1"/>
  <c r="EN38" i="14"/>
  <c r="BD38" i="14"/>
  <c r="BF38" i="14" s="1"/>
  <c r="BI38" i="14"/>
  <c r="BK38" i="14" s="1"/>
  <c r="BH38" i="14"/>
  <c r="BJ38" i="14" s="1"/>
  <c r="DW38" i="14"/>
  <c r="DZ38" i="14"/>
  <c r="CZ38" i="14"/>
  <c r="DA38" i="14" s="1"/>
  <c r="CX38" i="14"/>
  <c r="CY38" i="14" s="1"/>
  <c r="DB38" i="14" s="1"/>
  <c r="DD38" i="14" s="1"/>
  <c r="EM39" i="14"/>
  <c r="BE39" i="14"/>
  <c r="BG39" i="14" s="1"/>
  <c r="EN39" i="14"/>
  <c r="BD39" i="14"/>
  <c r="BF39" i="14" s="1"/>
  <c r="BI39" i="14"/>
  <c r="BK39" i="14" s="1"/>
  <c r="BH39" i="14"/>
  <c r="BJ39" i="14" s="1"/>
  <c r="DW39" i="14"/>
  <c r="DZ39" i="14"/>
  <c r="CZ39" i="14"/>
  <c r="DA39" i="14" s="1"/>
  <c r="CX39" i="14"/>
  <c r="CY39" i="14" s="1"/>
  <c r="DB39" i="14" s="1"/>
  <c r="DD39" i="14" s="1"/>
  <c r="EM40" i="14"/>
  <c r="BE40" i="14"/>
  <c r="BG40" i="14" s="1"/>
  <c r="EN40" i="14"/>
  <c r="BD40" i="14"/>
  <c r="BF40" i="14" s="1"/>
  <c r="BI40" i="14"/>
  <c r="BK40" i="14" s="1"/>
  <c r="BH40" i="14"/>
  <c r="BJ40" i="14" s="1"/>
  <c r="DW40" i="14"/>
  <c r="DZ40" i="14"/>
  <c r="CZ40" i="14"/>
  <c r="DA40" i="14" s="1"/>
  <c r="CX40" i="14"/>
  <c r="CY40" i="14" s="1"/>
  <c r="DB40" i="14" s="1"/>
  <c r="DD40" i="14" s="1"/>
  <c r="DE40" i="14" s="1"/>
  <c r="CK41" i="14"/>
  <c r="DF41" i="14"/>
  <c r="DG41" i="14" s="1"/>
  <c r="Z41" i="14"/>
  <c r="AA41" i="14"/>
  <c r="AB41" i="14" s="1"/>
  <c r="CL41" i="14"/>
  <c r="CM41" i="14" s="1"/>
  <c r="CK42" i="14"/>
  <c r="DF42" i="14"/>
  <c r="DG42" i="14" s="1"/>
  <c r="Z42" i="14"/>
  <c r="AA42" i="14"/>
  <c r="AB42" i="14" s="1"/>
  <c r="CL42" i="14"/>
  <c r="CM42" i="14" s="1"/>
  <c r="Z43" i="14"/>
  <c r="AA43" i="14"/>
  <c r="AB43" i="14" s="1"/>
  <c r="CL43" i="14"/>
  <c r="CM43" i="14" s="1"/>
  <c r="DF44" i="14"/>
  <c r="DG44" i="14" s="1"/>
  <c r="CK44" i="14"/>
  <c r="Z44" i="14"/>
  <c r="AA44" i="14"/>
  <c r="AB44" i="14" s="1"/>
  <c r="EM41" i="14"/>
  <c r="BE41" i="14"/>
  <c r="BG41" i="14" s="1"/>
  <c r="EN41" i="14"/>
  <c r="BD41" i="14"/>
  <c r="BF41" i="14" s="1"/>
  <c r="BI41" i="14"/>
  <c r="BK41" i="14" s="1"/>
  <c r="BH41" i="14"/>
  <c r="BJ41" i="14" s="1"/>
  <c r="DW41" i="14"/>
  <c r="DZ41" i="14"/>
  <c r="CZ41" i="14"/>
  <c r="DA41" i="14" s="1"/>
  <c r="CX41" i="14"/>
  <c r="CY41" i="14" s="1"/>
  <c r="DB41" i="14" s="1"/>
  <c r="DD41" i="14" s="1"/>
  <c r="EM42" i="14"/>
  <c r="BE42" i="14"/>
  <c r="BG42" i="14" s="1"/>
  <c r="EN42" i="14"/>
  <c r="BD42" i="14"/>
  <c r="BF42" i="14" s="1"/>
  <c r="BI42" i="14"/>
  <c r="BK42" i="14" s="1"/>
  <c r="BH42" i="14"/>
  <c r="BJ42" i="14" s="1"/>
  <c r="DW42" i="14"/>
  <c r="DZ42" i="14"/>
  <c r="CZ42" i="14"/>
  <c r="DA42" i="14" s="1"/>
  <c r="CX42" i="14"/>
  <c r="CY42" i="14" s="1"/>
  <c r="DB42" i="14" s="1"/>
  <c r="DD42" i="14" s="1"/>
  <c r="EM43" i="14"/>
  <c r="BE43" i="14"/>
  <c r="BG43" i="14" s="1"/>
  <c r="EN43" i="14"/>
  <c r="BD43" i="14"/>
  <c r="BF43" i="14" s="1"/>
  <c r="BI43" i="14"/>
  <c r="BK43" i="14" s="1"/>
  <c r="BH43" i="14"/>
  <c r="BJ43" i="14" s="1"/>
  <c r="DW43" i="14"/>
  <c r="DZ43" i="14"/>
  <c r="CZ43" i="14"/>
  <c r="DA43" i="14" s="1"/>
  <c r="CX43" i="14"/>
  <c r="CY43" i="14" s="1"/>
  <c r="DB43" i="14" s="1"/>
  <c r="DD43" i="14" s="1"/>
  <c r="EN44" i="14"/>
  <c r="BD44" i="14"/>
  <c r="BF44" i="14" s="1"/>
  <c r="EM44" i="14"/>
  <c r="BE44" i="14"/>
  <c r="BG44" i="14" s="1"/>
  <c r="BH44" i="14"/>
  <c r="BJ44" i="14" s="1"/>
  <c r="BI44" i="14"/>
  <c r="BK44" i="14" s="1"/>
  <c r="DZ44" i="14"/>
  <c r="DW44" i="14"/>
  <c r="CZ44" i="14"/>
  <c r="DA44" i="14" s="1"/>
  <c r="CX44" i="14"/>
  <c r="CY44" i="14" s="1"/>
  <c r="DB44" i="14" s="1"/>
  <c r="DD44" i="14" s="1"/>
  <c r="EM45" i="14"/>
  <c r="BD45" i="14"/>
  <c r="BF45" i="14" s="1"/>
  <c r="EN45" i="14"/>
  <c r="BE45" i="14"/>
  <c r="BG45" i="14" s="1"/>
  <c r="BI45" i="14"/>
  <c r="BK45" i="14" s="1"/>
  <c r="BH45" i="14"/>
  <c r="BJ45" i="14" s="1"/>
  <c r="DW45" i="14"/>
  <c r="DZ45" i="14"/>
  <c r="CZ45" i="14"/>
  <c r="DA45" i="14" s="1"/>
  <c r="CX45" i="14"/>
  <c r="CY45" i="14" s="1"/>
  <c r="DB45" i="14" s="1"/>
  <c r="DD45" i="14" s="1"/>
  <c r="Z46" i="14"/>
  <c r="AA46" i="14"/>
  <c r="AB46" i="14" s="1"/>
  <c r="CK46" i="14"/>
  <c r="DF46" i="14"/>
  <c r="DG46" i="14" s="1"/>
  <c r="CL46" i="14"/>
  <c r="CM46" i="14" s="1"/>
  <c r="EM46" i="14"/>
  <c r="BE46" i="14"/>
  <c r="BG46" i="14" s="1"/>
  <c r="EN46" i="14"/>
  <c r="BD46" i="14"/>
  <c r="BF46" i="14" s="1"/>
  <c r="BI46" i="14"/>
  <c r="BK46" i="14" s="1"/>
  <c r="BH46" i="14"/>
  <c r="BJ46" i="14" s="1"/>
  <c r="DW46" i="14"/>
  <c r="DZ46" i="14"/>
  <c r="CZ46" i="14"/>
  <c r="DA46" i="14" s="1"/>
  <c r="CX46" i="14"/>
  <c r="CY46" i="14" s="1"/>
  <c r="DB46" i="14" s="1"/>
  <c r="DD46" i="14" s="1"/>
  <c r="EN47" i="14"/>
  <c r="BD47" i="14"/>
  <c r="BF47" i="14" s="1"/>
  <c r="EM47" i="14"/>
  <c r="BE47" i="14"/>
  <c r="BG47" i="14" s="1"/>
  <c r="BH47" i="14"/>
  <c r="BJ47" i="14" s="1"/>
  <c r="DW47" i="14"/>
  <c r="BI47" i="14"/>
  <c r="BK47" i="14" s="1"/>
  <c r="DZ47" i="14"/>
  <c r="CZ47" i="14"/>
  <c r="DA47" i="14" s="1"/>
  <c r="CX47" i="14"/>
  <c r="CY47" i="14" s="1"/>
  <c r="DB47" i="14" s="1"/>
  <c r="DD47" i="14" s="1"/>
  <c r="DF47" i="14"/>
  <c r="DG47" i="14" s="1"/>
  <c r="CK47" i="14"/>
  <c r="EN48" i="14"/>
  <c r="BD48" i="14"/>
  <c r="BF48" i="14" s="1"/>
  <c r="EM48" i="14"/>
  <c r="BE48" i="14"/>
  <c r="BG48" i="14" s="1"/>
  <c r="BH48" i="14"/>
  <c r="BJ48" i="14" s="1"/>
  <c r="BI48" i="14"/>
  <c r="BK48" i="14" s="1"/>
  <c r="DZ48" i="14"/>
  <c r="DW48" i="14"/>
  <c r="CZ48" i="14"/>
  <c r="DA48" i="14" s="1"/>
  <c r="CX48" i="14"/>
  <c r="CY48" i="14" s="1"/>
  <c r="DB48" i="14" s="1"/>
  <c r="DD48" i="14" s="1"/>
  <c r="DF16" i="14"/>
  <c r="DG16" i="14" s="1"/>
  <c r="CK16" i="14"/>
  <c r="AA16" i="14"/>
  <c r="AB16" i="14" s="1"/>
  <c r="Z16" i="14"/>
  <c r="DF14" i="14"/>
  <c r="DG14" i="14" s="1"/>
  <c r="CK14" i="14"/>
  <c r="AA14" i="14"/>
  <c r="AB14" i="14" s="1"/>
  <c r="Z14" i="14"/>
  <c r="DF12" i="14"/>
  <c r="DG12" i="14" s="1"/>
  <c r="CK12" i="14"/>
  <c r="AA12" i="14"/>
  <c r="AB12" i="14" s="1"/>
  <c r="Z12" i="14"/>
  <c r="FP18" i="14"/>
  <c r="BV18" i="14"/>
  <c r="BX18" i="14" s="1"/>
  <c r="FO18" i="14"/>
  <c r="BU18" i="14"/>
  <c r="BW18" i="14" s="1"/>
  <c r="EY18" i="14"/>
  <c r="FB18" i="14"/>
  <c r="BY18" i="14"/>
  <c r="CA18" i="14" s="1"/>
  <c r="BZ18" i="14"/>
  <c r="CB18" i="14" s="1"/>
  <c r="DM18" i="14"/>
  <c r="DN18" i="14" s="1"/>
  <c r="DR18" i="14" s="1"/>
  <c r="DK18" i="14"/>
  <c r="DL18" i="14" s="1"/>
  <c r="DO18" i="14" s="1"/>
  <c r="DQ18" i="14" s="1"/>
  <c r="EN16" i="14"/>
  <c r="BD16" i="14"/>
  <c r="BF16" i="14" s="1"/>
  <c r="EM16" i="14"/>
  <c r="BE16" i="14"/>
  <c r="BG16" i="14" s="1"/>
  <c r="BI16" i="14"/>
  <c r="BK16" i="14" s="1"/>
  <c r="DW16" i="14"/>
  <c r="DZ16" i="14"/>
  <c r="BH16" i="14"/>
  <c r="BJ16" i="14" s="1"/>
  <c r="CZ16" i="14"/>
  <c r="DA16" i="14" s="1"/>
  <c r="CX16" i="14"/>
  <c r="CY16" i="14" s="1"/>
  <c r="DB16" i="14" s="1"/>
  <c r="DD16" i="14" s="1"/>
  <c r="DE16" i="14" s="1"/>
  <c r="FP14" i="14"/>
  <c r="BV14" i="14"/>
  <c r="BX14" i="14" s="1"/>
  <c r="FO14" i="14"/>
  <c r="DO14" i="14"/>
  <c r="DQ14" i="14" s="1"/>
  <c r="BU14" i="14"/>
  <c r="BW14" i="14" s="1"/>
  <c r="EY14" i="14"/>
  <c r="BY14" i="14"/>
  <c r="CA14" i="14" s="1"/>
  <c r="BZ14" i="14"/>
  <c r="CB14" i="14" s="1"/>
  <c r="FB14" i="14"/>
  <c r="DM14" i="14"/>
  <c r="DN14" i="14" s="1"/>
  <c r="DR14" i="14" s="1"/>
  <c r="DK14" i="14"/>
  <c r="DL14" i="14" s="1"/>
  <c r="EN12" i="14"/>
  <c r="BD12" i="14"/>
  <c r="BF12" i="14" s="1"/>
  <c r="EM12" i="14"/>
  <c r="BE12" i="14"/>
  <c r="BG12" i="14" s="1"/>
  <c r="BI12" i="14"/>
  <c r="BK12" i="14" s="1"/>
  <c r="BH12" i="14"/>
  <c r="BJ12" i="14" s="1"/>
  <c r="DW12" i="14"/>
  <c r="DZ12" i="14"/>
  <c r="CZ12" i="14"/>
  <c r="DA12" i="14" s="1"/>
  <c r="CX12" i="14"/>
  <c r="CY12" i="14" s="1"/>
  <c r="DB12" i="14" s="1"/>
  <c r="DD12" i="14" s="1"/>
  <c r="AM45" i="14"/>
  <c r="AN45" i="14"/>
  <c r="AO45" i="14" s="1"/>
  <c r="DS48" i="14"/>
  <c r="DT48" i="14" s="1"/>
  <c r="CQ48" i="14"/>
  <c r="AM48" i="14"/>
  <c r="AN48" i="14"/>
  <c r="AO48" i="14" s="1"/>
  <c r="DF20" i="14"/>
  <c r="DG20" i="14" s="1"/>
  <c r="CK20" i="14"/>
  <c r="DF17" i="14"/>
  <c r="DG17" i="14" s="1"/>
  <c r="CK17" i="14"/>
  <c r="AA17" i="14"/>
  <c r="AB17" i="14" s="1"/>
  <c r="Z17" i="14"/>
  <c r="DF13" i="14"/>
  <c r="DG13" i="14" s="1"/>
  <c r="CK13" i="14"/>
  <c r="AA13" i="14"/>
  <c r="AB13" i="14" s="1"/>
  <c r="Z13" i="14"/>
  <c r="EN20" i="14"/>
  <c r="EM20" i="14"/>
  <c r="BE20" i="14"/>
  <c r="BG20" i="14" s="1"/>
  <c r="BD20" i="14"/>
  <c r="BF20" i="14" s="1"/>
  <c r="BI20" i="14"/>
  <c r="BK20" i="14" s="1"/>
  <c r="DZ20" i="14"/>
  <c r="DW20" i="14"/>
  <c r="BH20" i="14"/>
  <c r="BJ20" i="14" s="1"/>
  <c r="CZ20" i="14"/>
  <c r="DA20" i="14" s="1"/>
  <c r="CX20" i="14"/>
  <c r="CY20" i="14" s="1"/>
  <c r="DB20" i="14" s="1"/>
  <c r="DD20" i="14" s="1"/>
  <c r="EN19" i="14"/>
  <c r="BD19" i="14"/>
  <c r="BF19" i="14" s="1"/>
  <c r="EM19" i="14"/>
  <c r="BE19" i="14"/>
  <c r="BG19" i="14" s="1"/>
  <c r="DW19" i="14"/>
  <c r="DZ19" i="14"/>
  <c r="BI19" i="14"/>
  <c r="BK19" i="14" s="1"/>
  <c r="BH19" i="14"/>
  <c r="BJ19" i="14" s="1"/>
  <c r="CZ19" i="14"/>
  <c r="DA19" i="14" s="1"/>
  <c r="CX19" i="14"/>
  <c r="CY19" i="14" s="1"/>
  <c r="DB19" i="14" s="1"/>
  <c r="DD19" i="14" s="1"/>
  <c r="EN17" i="14"/>
  <c r="BD17" i="14"/>
  <c r="BF17" i="14" s="1"/>
  <c r="EM17" i="14"/>
  <c r="BE17" i="14"/>
  <c r="BG17" i="14" s="1"/>
  <c r="DW17" i="14"/>
  <c r="DZ17" i="14"/>
  <c r="BI17" i="14"/>
  <c r="BK17" i="14" s="1"/>
  <c r="BH17" i="14"/>
  <c r="BJ17" i="14" s="1"/>
  <c r="CZ17" i="14"/>
  <c r="DA17" i="14" s="1"/>
  <c r="CX17" i="14"/>
  <c r="CY17" i="14" s="1"/>
  <c r="DB17" i="14" s="1"/>
  <c r="DD17" i="14" s="1"/>
  <c r="EN15" i="14"/>
  <c r="BD15" i="14"/>
  <c r="BF15" i="14" s="1"/>
  <c r="EM15" i="14"/>
  <c r="BE15" i="14"/>
  <c r="BG15" i="14" s="1"/>
  <c r="DW15" i="14"/>
  <c r="BI15" i="14"/>
  <c r="BK15" i="14" s="1"/>
  <c r="BH15" i="14"/>
  <c r="BJ15" i="14" s="1"/>
  <c r="DZ15" i="14"/>
  <c r="CZ15" i="14"/>
  <c r="DA15" i="14" s="1"/>
  <c r="CX15" i="14"/>
  <c r="CY15" i="14" s="1"/>
  <c r="DB15" i="14" s="1"/>
  <c r="DD15" i="14" s="1"/>
  <c r="EN13" i="14"/>
  <c r="BD13" i="14"/>
  <c r="BF13" i="14" s="1"/>
  <c r="EM13" i="14"/>
  <c r="BE13" i="14"/>
  <c r="BG13" i="14" s="1"/>
  <c r="DW13" i="14"/>
  <c r="BI13" i="14"/>
  <c r="BK13" i="14" s="1"/>
  <c r="BH13" i="14"/>
  <c r="BJ13" i="14" s="1"/>
  <c r="DZ13" i="14"/>
  <c r="CZ13" i="14"/>
  <c r="DA13" i="14" s="1"/>
  <c r="CX13" i="14"/>
  <c r="CY13" i="14" s="1"/>
  <c r="DB13" i="14" s="1"/>
  <c r="DD13" i="14" s="1"/>
  <c r="FP21" i="14"/>
  <c r="BV21" i="14"/>
  <c r="BX21" i="14" s="1"/>
  <c r="FO21" i="14"/>
  <c r="BU21" i="14"/>
  <c r="BW21" i="14" s="1"/>
  <c r="BZ21" i="14"/>
  <c r="CB21" i="14" s="1"/>
  <c r="BY21" i="14"/>
  <c r="CA21" i="14" s="1"/>
  <c r="FB21" i="14"/>
  <c r="EY21" i="14"/>
  <c r="DM21" i="14"/>
  <c r="DN21" i="14" s="1"/>
  <c r="DR21" i="14" s="1"/>
  <c r="DK21" i="14"/>
  <c r="DL21" i="14" s="1"/>
  <c r="DO21" i="14" s="1"/>
  <c r="DQ21" i="14" s="1"/>
  <c r="FP22" i="14"/>
  <c r="BV22" i="14"/>
  <c r="BX22" i="14" s="1"/>
  <c r="FO22" i="14"/>
  <c r="DO22" i="14"/>
  <c r="DQ22" i="14" s="1"/>
  <c r="BU22" i="14"/>
  <c r="BW22" i="14" s="1"/>
  <c r="BY22" i="14"/>
  <c r="CA22" i="14" s="1"/>
  <c r="BZ22" i="14"/>
  <c r="CB22" i="14" s="1"/>
  <c r="FB22" i="14"/>
  <c r="EY22" i="14"/>
  <c r="DM22" i="14"/>
  <c r="DN22" i="14" s="1"/>
  <c r="DR22" i="14" s="1"/>
  <c r="DK22" i="14"/>
  <c r="DL22" i="14" s="1"/>
  <c r="FP23" i="14"/>
  <c r="BV23" i="14"/>
  <c r="BX23" i="14" s="1"/>
  <c r="FO23" i="14"/>
  <c r="BU23" i="14"/>
  <c r="BW23" i="14" s="1"/>
  <c r="BZ23" i="14"/>
  <c r="CB23" i="14" s="1"/>
  <c r="BY23" i="14"/>
  <c r="CA23" i="14" s="1"/>
  <c r="FB23" i="14"/>
  <c r="EY23" i="14"/>
  <c r="DM23" i="14"/>
  <c r="DN23" i="14" s="1"/>
  <c r="DR23" i="14" s="1"/>
  <c r="DK23" i="14"/>
  <c r="DL23" i="14" s="1"/>
  <c r="DO23" i="14" s="1"/>
  <c r="DQ23" i="14" s="1"/>
  <c r="FP24" i="14"/>
  <c r="BV24" i="14"/>
  <c r="BX24" i="14" s="1"/>
  <c r="FO24" i="14"/>
  <c r="BU24" i="14"/>
  <c r="BW24" i="14" s="1"/>
  <c r="BY24" i="14"/>
  <c r="CA24" i="14" s="1"/>
  <c r="BZ24" i="14"/>
  <c r="CB24" i="14" s="1"/>
  <c r="FB24" i="14"/>
  <c r="EY24" i="14"/>
  <c r="DM24" i="14"/>
  <c r="DN24" i="14" s="1"/>
  <c r="DR24" i="14" s="1"/>
  <c r="DK24" i="14"/>
  <c r="DL24" i="14" s="1"/>
  <c r="DO24" i="14" s="1"/>
  <c r="DQ24" i="14" s="1"/>
  <c r="FP25" i="14"/>
  <c r="BV25" i="14"/>
  <c r="BX25" i="14" s="1"/>
  <c r="FO25" i="14"/>
  <c r="BU25" i="14"/>
  <c r="BW25" i="14" s="1"/>
  <c r="BZ25" i="14"/>
  <c r="CB25" i="14" s="1"/>
  <c r="BY25" i="14"/>
  <c r="CA25" i="14" s="1"/>
  <c r="FB25" i="14"/>
  <c r="EY25" i="14"/>
  <c r="DM25" i="14"/>
  <c r="DN25" i="14" s="1"/>
  <c r="DR25" i="14" s="1"/>
  <c r="DK25" i="14"/>
  <c r="DL25" i="14" s="1"/>
  <c r="DO25" i="14" s="1"/>
  <c r="DQ25" i="14" s="1"/>
  <c r="FP26" i="14"/>
  <c r="BV26" i="14"/>
  <c r="BX26" i="14" s="1"/>
  <c r="FO26" i="14"/>
  <c r="BU26" i="14"/>
  <c r="BW26" i="14" s="1"/>
  <c r="BY26" i="14"/>
  <c r="CA26" i="14" s="1"/>
  <c r="BZ26" i="14"/>
  <c r="CB26" i="14" s="1"/>
  <c r="FB26" i="14"/>
  <c r="EY26" i="14"/>
  <c r="DM26" i="14"/>
  <c r="DN26" i="14" s="1"/>
  <c r="DR26" i="14" s="1"/>
  <c r="DK26" i="14"/>
  <c r="DL26" i="14" s="1"/>
  <c r="DO26" i="14" s="1"/>
  <c r="DQ26" i="14" s="1"/>
  <c r="FP27" i="14"/>
  <c r="BV27" i="14"/>
  <c r="BX27" i="14" s="1"/>
  <c r="FO27" i="14"/>
  <c r="BU27" i="14"/>
  <c r="BW27" i="14" s="1"/>
  <c r="BZ27" i="14"/>
  <c r="CB27" i="14" s="1"/>
  <c r="BY27" i="14"/>
  <c r="CA27" i="14" s="1"/>
  <c r="FB27" i="14"/>
  <c r="EY27" i="14"/>
  <c r="DM27" i="14"/>
  <c r="DN27" i="14" s="1"/>
  <c r="DR27" i="14" s="1"/>
  <c r="DK27" i="14"/>
  <c r="DL27" i="14" s="1"/>
  <c r="DO27" i="14" s="1"/>
  <c r="DQ27" i="14" s="1"/>
  <c r="FO28" i="14"/>
  <c r="BU28" i="14"/>
  <c r="BW28" i="14" s="1"/>
  <c r="FP28" i="14"/>
  <c r="BV28" i="14"/>
  <c r="BX28" i="14" s="1"/>
  <c r="BY28" i="14"/>
  <c r="CA28" i="14" s="1"/>
  <c r="BZ28" i="14"/>
  <c r="CB28" i="14" s="1"/>
  <c r="EY28" i="14"/>
  <c r="FB28" i="14"/>
  <c r="AH28" i="14"/>
  <c r="AG28" i="14"/>
  <c r="CR21" i="14"/>
  <c r="CS21" i="14" s="1"/>
  <c r="CP21" i="14"/>
  <c r="CR22" i="14"/>
  <c r="CS22" i="14" s="1"/>
  <c r="CP22" i="14"/>
  <c r="CR23" i="14"/>
  <c r="CS23" i="14" s="1"/>
  <c r="CP23" i="14"/>
  <c r="CR24" i="14"/>
  <c r="CS24" i="14" s="1"/>
  <c r="CP24" i="14"/>
  <c r="CR25" i="14"/>
  <c r="CS25" i="14" s="1"/>
  <c r="CP25" i="14"/>
  <c r="CR26" i="14"/>
  <c r="CS26" i="14" s="1"/>
  <c r="CP26" i="14"/>
  <c r="CR27" i="14"/>
  <c r="CS27" i="14" s="1"/>
  <c r="CP27" i="14"/>
  <c r="AN28" i="14"/>
  <c r="AO28" i="14" s="1"/>
  <c r="AM28" i="14"/>
  <c r="CR28" i="14"/>
  <c r="CS28" i="14" s="1"/>
  <c r="CP28" i="14"/>
  <c r="DS29" i="14"/>
  <c r="DT29" i="14" s="1"/>
  <c r="CQ29" i="14"/>
  <c r="CR29" i="14"/>
  <c r="CS29" i="14" s="1"/>
  <c r="CP29" i="14"/>
  <c r="AN30" i="14"/>
  <c r="AO30" i="14" s="1"/>
  <c r="AM30" i="14"/>
  <c r="CR30" i="14"/>
  <c r="CS30" i="14" s="1"/>
  <c r="CP30" i="14"/>
  <c r="AN31" i="14"/>
  <c r="AO31" i="14" s="1"/>
  <c r="AM31" i="14"/>
  <c r="CR31" i="14"/>
  <c r="CS31" i="14" s="1"/>
  <c r="CP31" i="14"/>
  <c r="DS32" i="14"/>
  <c r="DT32" i="14" s="1"/>
  <c r="CQ32" i="14"/>
  <c r="CR32" i="14"/>
  <c r="CS32" i="14" s="1"/>
  <c r="CP32" i="14"/>
  <c r="DS33" i="14"/>
  <c r="DT33" i="14" s="1"/>
  <c r="CQ33" i="14"/>
  <c r="CR33" i="14"/>
  <c r="CS33" i="14" s="1"/>
  <c r="CP33" i="14"/>
  <c r="AN34" i="14"/>
  <c r="AO34" i="14" s="1"/>
  <c r="AM34" i="14"/>
  <c r="CR34" i="14"/>
  <c r="CS34" i="14" s="1"/>
  <c r="CP34" i="14"/>
  <c r="AN35" i="14"/>
  <c r="AO35" i="14" s="1"/>
  <c r="AM35" i="14"/>
  <c r="CR35" i="14"/>
  <c r="CS35" i="14" s="1"/>
  <c r="CP35" i="14"/>
  <c r="AN36" i="14"/>
  <c r="AO36" i="14" s="1"/>
  <c r="AM36" i="14"/>
  <c r="CR36" i="14"/>
  <c r="CS36" i="14" s="1"/>
  <c r="CP36" i="14"/>
  <c r="FO29" i="14"/>
  <c r="BU29" i="14"/>
  <c r="BW29" i="14" s="1"/>
  <c r="FP29" i="14"/>
  <c r="BV29" i="14"/>
  <c r="BX29" i="14" s="1"/>
  <c r="BY29" i="14"/>
  <c r="CA29" i="14" s="1"/>
  <c r="BZ29" i="14"/>
  <c r="CB29" i="14" s="1"/>
  <c r="EY29" i="14"/>
  <c r="FB29" i="14"/>
  <c r="DM29" i="14"/>
  <c r="DN29" i="14" s="1"/>
  <c r="DR29" i="14" s="1"/>
  <c r="DK29" i="14"/>
  <c r="DL29" i="14" s="1"/>
  <c r="DO29" i="14" s="1"/>
  <c r="DQ29" i="14" s="1"/>
  <c r="FO30" i="14"/>
  <c r="DO30" i="14"/>
  <c r="DQ30" i="14" s="1"/>
  <c r="BU30" i="14"/>
  <c r="BW30" i="14" s="1"/>
  <c r="FP30" i="14"/>
  <c r="BV30" i="14"/>
  <c r="BX30" i="14" s="1"/>
  <c r="BY30" i="14"/>
  <c r="CA30" i="14" s="1"/>
  <c r="BZ30" i="14"/>
  <c r="CB30" i="14" s="1"/>
  <c r="EY30" i="14"/>
  <c r="FB30" i="14"/>
  <c r="DM30" i="14"/>
  <c r="DN30" i="14" s="1"/>
  <c r="DR30" i="14" s="1"/>
  <c r="DK30" i="14"/>
  <c r="DL30" i="14" s="1"/>
  <c r="FO31" i="14"/>
  <c r="BU31" i="14"/>
  <c r="BW31" i="14" s="1"/>
  <c r="FP31" i="14"/>
  <c r="BV31" i="14"/>
  <c r="BX31" i="14" s="1"/>
  <c r="BY31" i="14"/>
  <c r="CA31" i="14" s="1"/>
  <c r="BZ31" i="14"/>
  <c r="CB31" i="14" s="1"/>
  <c r="EY31" i="14"/>
  <c r="FB31" i="14"/>
  <c r="DM31" i="14"/>
  <c r="DN31" i="14" s="1"/>
  <c r="DR31" i="14" s="1"/>
  <c r="DK31" i="14"/>
  <c r="DL31" i="14" s="1"/>
  <c r="DO31" i="14" s="1"/>
  <c r="DQ31" i="14" s="1"/>
  <c r="FO32" i="14"/>
  <c r="BU32" i="14"/>
  <c r="BW32" i="14" s="1"/>
  <c r="FP32" i="14"/>
  <c r="BV32" i="14"/>
  <c r="BX32" i="14" s="1"/>
  <c r="BY32" i="14"/>
  <c r="CA32" i="14" s="1"/>
  <c r="BZ32" i="14"/>
  <c r="CB32" i="14" s="1"/>
  <c r="EY32" i="14"/>
  <c r="FB32" i="14"/>
  <c r="DM32" i="14"/>
  <c r="DN32" i="14" s="1"/>
  <c r="DR32" i="14" s="1"/>
  <c r="DK32" i="14"/>
  <c r="DL32" i="14" s="1"/>
  <c r="DO32" i="14" s="1"/>
  <c r="DQ32" i="14" s="1"/>
  <c r="FO33" i="14"/>
  <c r="BU33" i="14"/>
  <c r="BW33" i="14" s="1"/>
  <c r="FP33" i="14"/>
  <c r="BV33" i="14"/>
  <c r="BX33" i="14" s="1"/>
  <c r="BY33" i="14"/>
  <c r="CA33" i="14" s="1"/>
  <c r="BZ33" i="14"/>
  <c r="CB33" i="14" s="1"/>
  <c r="EY33" i="14"/>
  <c r="FB33" i="14"/>
  <c r="DM33" i="14"/>
  <c r="DN33" i="14" s="1"/>
  <c r="DR33" i="14" s="1"/>
  <c r="DK33" i="14"/>
  <c r="DL33" i="14" s="1"/>
  <c r="DO33" i="14" s="1"/>
  <c r="DQ33" i="14" s="1"/>
  <c r="FO34" i="14"/>
  <c r="BU34" i="14"/>
  <c r="BW34" i="14" s="1"/>
  <c r="FP34" i="14"/>
  <c r="BV34" i="14"/>
  <c r="BX34" i="14" s="1"/>
  <c r="BY34" i="14"/>
  <c r="CA34" i="14" s="1"/>
  <c r="BZ34" i="14"/>
  <c r="CB34" i="14" s="1"/>
  <c r="EY34" i="14"/>
  <c r="FB34" i="14"/>
  <c r="DM34" i="14"/>
  <c r="DN34" i="14" s="1"/>
  <c r="DR34" i="14" s="1"/>
  <c r="DK34" i="14"/>
  <c r="DL34" i="14" s="1"/>
  <c r="DO34" i="14" s="1"/>
  <c r="DQ34" i="14" s="1"/>
  <c r="FO35" i="14"/>
  <c r="BU35" i="14"/>
  <c r="BW35" i="14" s="1"/>
  <c r="FP35" i="14"/>
  <c r="BV35" i="14"/>
  <c r="BX35" i="14" s="1"/>
  <c r="BY35" i="14"/>
  <c r="CA35" i="14" s="1"/>
  <c r="BZ35" i="14"/>
  <c r="CB35" i="14" s="1"/>
  <c r="EY35" i="14"/>
  <c r="FB35" i="14"/>
  <c r="DM35" i="14"/>
  <c r="DN35" i="14" s="1"/>
  <c r="DR35" i="14" s="1"/>
  <c r="DK35" i="14"/>
  <c r="DL35" i="14" s="1"/>
  <c r="DO35" i="14" s="1"/>
  <c r="DQ35" i="14" s="1"/>
  <c r="FO36" i="14"/>
  <c r="BU36" i="14"/>
  <c r="BW36" i="14" s="1"/>
  <c r="FP36" i="14"/>
  <c r="BV36" i="14"/>
  <c r="BX36" i="14" s="1"/>
  <c r="BY36" i="14"/>
  <c r="CA36" i="14" s="1"/>
  <c r="BZ36" i="14"/>
  <c r="CB36" i="14" s="1"/>
  <c r="EY36" i="14"/>
  <c r="FB36" i="14"/>
  <c r="AH36" i="14"/>
  <c r="AG36" i="14"/>
  <c r="DS37" i="14"/>
  <c r="DT37" i="14" s="1"/>
  <c r="CQ37" i="14"/>
  <c r="CR37" i="14"/>
  <c r="CS37" i="14" s="1"/>
  <c r="CP37" i="14"/>
  <c r="AN38" i="14"/>
  <c r="AO38" i="14" s="1"/>
  <c r="AM38" i="14"/>
  <c r="CR38" i="14"/>
  <c r="CS38" i="14" s="1"/>
  <c r="CP38" i="14"/>
  <c r="DS39" i="14"/>
  <c r="DT39" i="14" s="1"/>
  <c r="CQ39" i="14"/>
  <c r="CR39" i="14"/>
  <c r="CS39" i="14" s="1"/>
  <c r="CP39" i="14"/>
  <c r="DS40" i="14"/>
  <c r="DT40" i="14" s="1"/>
  <c r="CQ40" i="14"/>
  <c r="CR40" i="14"/>
  <c r="CS40" i="14" s="1"/>
  <c r="CP40" i="14"/>
  <c r="FO37" i="14"/>
  <c r="BU37" i="14"/>
  <c r="BW37" i="14" s="1"/>
  <c r="FP37" i="14"/>
  <c r="BV37" i="14"/>
  <c r="BX37" i="14" s="1"/>
  <c r="BY37" i="14"/>
  <c r="CA37" i="14" s="1"/>
  <c r="BZ37" i="14"/>
  <c r="CB37" i="14" s="1"/>
  <c r="EY37" i="14"/>
  <c r="FB37" i="14"/>
  <c r="DM37" i="14"/>
  <c r="DN37" i="14" s="1"/>
  <c r="DR37" i="14" s="1"/>
  <c r="DK37" i="14"/>
  <c r="DL37" i="14" s="1"/>
  <c r="DO37" i="14" s="1"/>
  <c r="DQ37" i="14" s="1"/>
  <c r="FO38" i="14"/>
  <c r="DO38" i="14"/>
  <c r="DQ38" i="14" s="1"/>
  <c r="BU38" i="14"/>
  <c r="BW38" i="14" s="1"/>
  <c r="FP38" i="14"/>
  <c r="BV38" i="14"/>
  <c r="BX38" i="14" s="1"/>
  <c r="BY38" i="14"/>
  <c r="CA38" i="14" s="1"/>
  <c r="BZ38" i="14"/>
  <c r="CB38" i="14" s="1"/>
  <c r="EY38" i="14"/>
  <c r="FB38" i="14"/>
  <c r="DM38" i="14"/>
  <c r="DN38" i="14" s="1"/>
  <c r="DR38" i="14" s="1"/>
  <c r="DK38" i="14"/>
  <c r="DL38" i="14" s="1"/>
  <c r="FO39" i="14"/>
  <c r="BU39" i="14"/>
  <c r="BW39" i="14" s="1"/>
  <c r="FP39" i="14"/>
  <c r="BV39" i="14"/>
  <c r="BX39" i="14" s="1"/>
  <c r="BY39" i="14"/>
  <c r="CA39" i="14" s="1"/>
  <c r="BZ39" i="14"/>
  <c r="CB39" i="14" s="1"/>
  <c r="EY39" i="14"/>
  <c r="FB39" i="14"/>
  <c r="DM39" i="14"/>
  <c r="DN39" i="14" s="1"/>
  <c r="DR39" i="14" s="1"/>
  <c r="DK39" i="14"/>
  <c r="DL39" i="14" s="1"/>
  <c r="DO39" i="14" s="1"/>
  <c r="DQ39" i="14" s="1"/>
  <c r="FO40" i="14"/>
  <c r="BU40" i="14"/>
  <c r="BW40" i="14" s="1"/>
  <c r="FP40" i="14"/>
  <c r="BV40" i="14"/>
  <c r="BX40" i="14" s="1"/>
  <c r="BY40" i="14"/>
  <c r="CA40" i="14" s="1"/>
  <c r="BZ40" i="14"/>
  <c r="CB40" i="14" s="1"/>
  <c r="EY40" i="14"/>
  <c r="FB40" i="14"/>
  <c r="DM40" i="14"/>
  <c r="DN40" i="14" s="1"/>
  <c r="DR40" i="14" s="1"/>
  <c r="DK40" i="14"/>
  <c r="DL40" i="14" s="1"/>
  <c r="DO40" i="14" s="1"/>
  <c r="DQ40" i="14" s="1"/>
  <c r="DS41" i="14"/>
  <c r="DT41" i="14" s="1"/>
  <c r="CQ41" i="14"/>
  <c r="CR41" i="14"/>
  <c r="CS41" i="14" s="1"/>
  <c r="CP41" i="14"/>
  <c r="DS42" i="14"/>
  <c r="DT42" i="14" s="1"/>
  <c r="CQ42" i="14"/>
  <c r="CR42" i="14"/>
  <c r="CS42" i="14" s="1"/>
  <c r="CP42" i="14"/>
  <c r="DS43" i="14"/>
  <c r="DT43" i="14" s="1"/>
  <c r="CQ43" i="14"/>
  <c r="CR43" i="14"/>
  <c r="CS43" i="14" s="1"/>
  <c r="CP43" i="14"/>
  <c r="DS44" i="14"/>
  <c r="DT44" i="14" s="1"/>
  <c r="CQ44" i="14"/>
  <c r="AM44" i="14"/>
  <c r="AN44" i="14"/>
  <c r="AO44" i="14" s="1"/>
  <c r="FO41" i="14"/>
  <c r="BU41" i="14"/>
  <c r="BW41" i="14" s="1"/>
  <c r="FP41" i="14"/>
  <c r="BV41" i="14"/>
  <c r="BX41" i="14" s="1"/>
  <c r="BY41" i="14"/>
  <c r="CA41" i="14" s="1"/>
  <c r="BZ41" i="14"/>
  <c r="CB41" i="14" s="1"/>
  <c r="EY41" i="14"/>
  <c r="FB41" i="14"/>
  <c r="DM41" i="14"/>
  <c r="DN41" i="14" s="1"/>
  <c r="DR41" i="14" s="1"/>
  <c r="DK41" i="14"/>
  <c r="DL41" i="14" s="1"/>
  <c r="DO41" i="14" s="1"/>
  <c r="DQ41" i="14" s="1"/>
  <c r="FO42" i="14"/>
  <c r="BU42" i="14"/>
  <c r="BW42" i="14" s="1"/>
  <c r="FP42" i="14"/>
  <c r="BV42" i="14"/>
  <c r="BX42" i="14" s="1"/>
  <c r="BY42" i="14"/>
  <c r="CA42" i="14" s="1"/>
  <c r="BZ42" i="14"/>
  <c r="CB42" i="14" s="1"/>
  <c r="EY42" i="14"/>
  <c r="FB42" i="14"/>
  <c r="DM42" i="14"/>
  <c r="DN42" i="14" s="1"/>
  <c r="DR42" i="14" s="1"/>
  <c r="DK42" i="14"/>
  <c r="DL42" i="14" s="1"/>
  <c r="DO42" i="14" s="1"/>
  <c r="DQ42" i="14" s="1"/>
  <c r="FO43" i="14"/>
  <c r="BU43" i="14"/>
  <c r="BW43" i="14" s="1"/>
  <c r="FP43" i="14"/>
  <c r="BV43" i="14"/>
  <c r="BX43" i="14" s="1"/>
  <c r="BY43" i="14"/>
  <c r="CA43" i="14" s="1"/>
  <c r="BZ43" i="14"/>
  <c r="CB43" i="14" s="1"/>
  <c r="EY43" i="14"/>
  <c r="FB43" i="14"/>
  <c r="DM43" i="14"/>
  <c r="DN43" i="14" s="1"/>
  <c r="DR43" i="14" s="1"/>
  <c r="DK43" i="14"/>
  <c r="DL43" i="14" s="1"/>
  <c r="DO43" i="14" s="1"/>
  <c r="DQ43" i="14" s="1"/>
  <c r="FP44" i="14"/>
  <c r="BV44" i="14"/>
  <c r="BX44" i="14" s="1"/>
  <c r="FO44" i="14"/>
  <c r="BU44" i="14"/>
  <c r="BW44" i="14" s="1"/>
  <c r="BZ44" i="14"/>
  <c r="CB44" i="14" s="1"/>
  <c r="BY44" i="14"/>
  <c r="CA44" i="14" s="1"/>
  <c r="FB44" i="14"/>
  <c r="EY44" i="14"/>
  <c r="DM44" i="14"/>
  <c r="DN44" i="14" s="1"/>
  <c r="DR44" i="14" s="1"/>
  <c r="DK44" i="14"/>
  <c r="DL44" i="14" s="1"/>
  <c r="DO44" i="14" s="1"/>
  <c r="DQ44" i="14" s="1"/>
  <c r="FO45" i="14"/>
  <c r="DO45" i="14"/>
  <c r="DQ45" i="14" s="1"/>
  <c r="BV45" i="14"/>
  <c r="BX45" i="14" s="1"/>
  <c r="FP45" i="14"/>
  <c r="BU45" i="14"/>
  <c r="BW45" i="14" s="1"/>
  <c r="BZ45" i="14"/>
  <c r="CB45" i="14" s="1"/>
  <c r="BY45" i="14"/>
  <c r="CA45" i="14" s="1"/>
  <c r="EY45" i="14"/>
  <c r="FB45" i="14"/>
  <c r="AN46" i="14"/>
  <c r="AO46" i="14" s="1"/>
  <c r="AM46" i="14"/>
  <c r="FP46" i="14"/>
  <c r="FO46" i="14"/>
  <c r="BU46" i="14"/>
  <c r="BW46" i="14" s="1"/>
  <c r="BV46" i="14"/>
  <c r="BX46" i="14" s="1"/>
  <c r="BY46" i="14"/>
  <c r="CA46" i="14" s="1"/>
  <c r="FB46" i="14"/>
  <c r="BZ46" i="14"/>
  <c r="CB46" i="14" s="1"/>
  <c r="EY46" i="14"/>
  <c r="DM46" i="14"/>
  <c r="DN46" i="14" s="1"/>
  <c r="DR46" i="14" s="1"/>
  <c r="DK46" i="14"/>
  <c r="DL46" i="14" s="1"/>
  <c r="DO46" i="14" s="1"/>
  <c r="DQ46" i="14" s="1"/>
  <c r="FP47" i="14"/>
  <c r="BV47" i="14"/>
  <c r="BX47" i="14" s="1"/>
  <c r="FO47" i="14"/>
  <c r="BU47" i="14"/>
  <c r="BW47" i="14" s="1"/>
  <c r="BZ47" i="14"/>
  <c r="CB47" i="14" s="1"/>
  <c r="EY47" i="14"/>
  <c r="BY47" i="14"/>
  <c r="CA47" i="14" s="1"/>
  <c r="FB47" i="14"/>
  <c r="DK47" i="14"/>
  <c r="DL47" i="14" s="1"/>
  <c r="DO47" i="14" s="1"/>
  <c r="DQ47" i="14" s="1"/>
  <c r="DM47" i="14"/>
  <c r="DN47" i="14" s="1"/>
  <c r="DR47" i="14" s="1"/>
  <c r="FP48" i="14"/>
  <c r="BV48" i="14"/>
  <c r="BX48" i="14" s="1"/>
  <c r="FO48" i="14"/>
  <c r="BU48" i="14"/>
  <c r="BW48" i="14" s="1"/>
  <c r="BZ48" i="14"/>
  <c r="CB48" i="14" s="1"/>
  <c r="BY48" i="14"/>
  <c r="CA48" i="14" s="1"/>
  <c r="FB48" i="14"/>
  <c r="EY48" i="14"/>
  <c r="DM48" i="14"/>
  <c r="DN48" i="14" s="1"/>
  <c r="DR48" i="14" s="1"/>
  <c r="DK48" i="14"/>
  <c r="DL48" i="14" s="1"/>
  <c r="DO48" i="14" s="1"/>
  <c r="DQ48" i="14" s="1"/>
  <c r="AM16" i="14"/>
  <c r="AN16" i="14"/>
  <c r="AO16" i="14" s="1"/>
  <c r="AM14" i="14"/>
  <c r="AN14" i="14"/>
  <c r="AO14" i="14" s="1"/>
  <c r="DS12" i="14"/>
  <c r="DT12" i="14" s="1"/>
  <c r="CQ12" i="14"/>
  <c r="AG16" i="14"/>
  <c r="AH16" i="14"/>
  <c r="Q5" i="14"/>
  <c r="Q6" i="14"/>
  <c r="AG12" i="14"/>
  <c r="AH12" i="14"/>
  <c r="DF45" i="14"/>
  <c r="DG45" i="14" s="1"/>
  <c r="CK45" i="14"/>
  <c r="CL45" i="14"/>
  <c r="CM45" i="14" s="1"/>
  <c r="CL48" i="14"/>
  <c r="CM48" i="14" s="1"/>
  <c r="AM20" i="14"/>
  <c r="AN20" i="14"/>
  <c r="AO20" i="14" s="1"/>
  <c r="DS20" i="14"/>
  <c r="DT20" i="14" s="1"/>
  <c r="CQ20" i="14"/>
  <c r="CR20" i="14"/>
  <c r="CS20" i="14" s="1"/>
  <c r="CP20" i="14"/>
  <c r="AM18" i="14"/>
  <c r="AN18" i="14"/>
  <c r="AO18" i="14" s="1"/>
  <c r="CR18" i="14"/>
  <c r="CS18" i="14" s="1"/>
  <c r="CP18" i="14"/>
  <c r="AM19" i="14"/>
  <c r="AN19" i="14"/>
  <c r="AO19" i="14" s="1"/>
  <c r="DS19" i="14"/>
  <c r="DT19" i="14" s="1"/>
  <c r="CQ19" i="14"/>
  <c r="CR17" i="14"/>
  <c r="CS17" i="14" s="1"/>
  <c r="CP17" i="14"/>
  <c r="DS15" i="14"/>
  <c r="DT15" i="14" s="1"/>
  <c r="CQ15" i="14"/>
  <c r="AM13" i="14"/>
  <c r="AN13" i="14"/>
  <c r="AO13" i="14" s="1"/>
  <c r="CR13" i="14"/>
  <c r="CS13" i="14" s="1"/>
  <c r="CP13" i="14"/>
  <c r="AG20" i="14"/>
  <c r="AH20" i="14"/>
  <c r="AG19" i="14"/>
  <c r="AH19" i="14"/>
  <c r="FP17" i="14"/>
  <c r="BV17" i="14"/>
  <c r="BX17" i="14" s="1"/>
  <c r="FO17" i="14"/>
  <c r="BU17" i="14"/>
  <c r="BW17" i="14" s="1"/>
  <c r="BY17" i="14"/>
  <c r="CA17" i="14" s="1"/>
  <c r="BZ17" i="14"/>
  <c r="CB17" i="14" s="1"/>
  <c r="EY17" i="14"/>
  <c r="FB17" i="14"/>
  <c r="DM17" i="14"/>
  <c r="DN17" i="14" s="1"/>
  <c r="DR17" i="14" s="1"/>
  <c r="DK17" i="14"/>
  <c r="DL17" i="14" s="1"/>
  <c r="DO17" i="14" s="1"/>
  <c r="DQ17" i="14" s="1"/>
  <c r="AG15" i="14"/>
  <c r="AH15" i="14"/>
  <c r="FP13" i="14"/>
  <c r="BV13" i="14"/>
  <c r="BX13" i="14" s="1"/>
  <c r="FO13" i="14"/>
  <c r="BU13" i="14"/>
  <c r="BW13" i="14" s="1"/>
  <c r="BY13" i="14"/>
  <c r="CA13" i="14" s="1"/>
  <c r="EY13" i="14"/>
  <c r="FB13" i="14"/>
  <c r="BZ13" i="14"/>
  <c r="CB13" i="14" s="1"/>
  <c r="DM13" i="14"/>
  <c r="DN13" i="14" s="1"/>
  <c r="DR13" i="14" s="1"/>
  <c r="DK13" i="14"/>
  <c r="DL13" i="14" s="1"/>
  <c r="DO13" i="14" s="1"/>
  <c r="DQ13" i="14" s="1"/>
  <c r="AA21" i="14"/>
  <c r="AB21" i="14" s="1"/>
  <c r="Z21" i="14"/>
  <c r="CL21" i="14"/>
  <c r="CM21" i="14" s="1"/>
  <c r="AA22" i="14"/>
  <c r="AB22" i="14" s="1"/>
  <c r="Z22" i="14"/>
  <c r="DF22" i="14"/>
  <c r="DG22" i="14" s="1"/>
  <c r="CK22" i="14"/>
  <c r="CL22" i="14"/>
  <c r="CM22" i="14" s="1"/>
  <c r="AA23" i="14"/>
  <c r="AB23" i="14" s="1"/>
  <c r="Z23" i="14"/>
  <c r="CL23" i="14"/>
  <c r="CM23" i="14" s="1"/>
  <c r="AA24" i="14"/>
  <c r="AB24" i="14" s="1"/>
  <c r="Z24" i="14"/>
  <c r="DF24" i="14"/>
  <c r="DG24" i="14" s="1"/>
  <c r="CK24" i="14"/>
  <c r="CL24" i="14"/>
  <c r="CM24" i="14" s="1"/>
  <c r="AA25" i="14"/>
  <c r="AB25" i="14" s="1"/>
  <c r="Z25" i="14"/>
  <c r="CL25" i="14"/>
  <c r="CM25" i="14" s="1"/>
  <c r="CL26" i="14"/>
  <c r="CM26" i="14" s="1"/>
  <c r="AA27" i="14"/>
  <c r="AB27" i="14" s="1"/>
  <c r="Z27" i="14"/>
  <c r="CL27" i="14"/>
  <c r="CM27" i="14" s="1"/>
  <c r="Z28" i="14"/>
  <c r="AA28" i="14"/>
  <c r="AB28" i="14" s="1"/>
  <c r="CK28" i="14"/>
  <c r="DF28" i="14"/>
  <c r="DG28" i="14" s="1"/>
  <c r="CK43" i="14"/>
  <c r="DF43" i="14"/>
  <c r="DG43" i="14" s="1"/>
  <c r="CL44" i="14"/>
  <c r="CM44" i="14" s="1"/>
  <c r="AA47" i="14"/>
  <c r="AB47" i="14" s="1"/>
  <c r="Z47" i="14"/>
  <c r="CL47" i="14"/>
  <c r="CM47" i="14" s="1"/>
  <c r="CL16" i="14"/>
  <c r="CM16" i="14" s="1"/>
  <c r="CL12" i="14"/>
  <c r="CM12" i="14" s="1"/>
  <c r="CO3" i="14" s="1"/>
  <c r="AG18" i="14"/>
  <c r="AH18" i="14"/>
  <c r="AG14" i="14"/>
  <c r="AH14" i="14"/>
  <c r="DS45" i="14"/>
  <c r="DT45" i="14" s="1"/>
  <c r="CQ45" i="14"/>
  <c r="CR45" i="14"/>
  <c r="CS45" i="14" s="1"/>
  <c r="CP45" i="14"/>
  <c r="CR48" i="14"/>
  <c r="CS48" i="14" s="1"/>
  <c r="CP48" i="14"/>
  <c r="FD48" i="12"/>
  <c r="FB48" i="12"/>
  <c r="FF48" i="12" s="1"/>
  <c r="DG48" i="12"/>
  <c r="CT48" i="12"/>
  <c r="CQ48" i="12"/>
  <c r="CK48" i="12"/>
  <c r="BO48" i="12"/>
  <c r="AR48" i="12"/>
  <c r="U48" i="12"/>
  <c r="T48" i="12"/>
  <c r="C48" i="12"/>
  <c r="F48" i="12" s="1"/>
  <c r="FD47" i="12"/>
  <c r="FB47" i="12"/>
  <c r="DG47" i="12"/>
  <c r="CT47" i="12"/>
  <c r="CQ47" i="12"/>
  <c r="CK47" i="12"/>
  <c r="BO47" i="12"/>
  <c r="AR47" i="12"/>
  <c r="U47" i="12"/>
  <c r="T47" i="12"/>
  <c r="C47" i="12"/>
  <c r="F47" i="12" s="1"/>
  <c r="FD46" i="12"/>
  <c r="FB46" i="12"/>
  <c r="FF46" i="12" s="1"/>
  <c r="DG46" i="12"/>
  <c r="CT46" i="12"/>
  <c r="CQ46" i="12"/>
  <c r="CK46" i="12"/>
  <c r="BO46" i="12"/>
  <c r="AR46" i="12"/>
  <c r="U46" i="12"/>
  <c r="T46" i="12"/>
  <c r="C46" i="12"/>
  <c r="F46" i="12" s="1"/>
  <c r="FD45" i="12"/>
  <c r="FB45" i="12"/>
  <c r="DG45" i="12"/>
  <c r="CT45" i="12"/>
  <c r="CQ45" i="12"/>
  <c r="CK45" i="12"/>
  <c r="BO45" i="12"/>
  <c r="AR45" i="12"/>
  <c r="U45" i="12"/>
  <c r="T45" i="12"/>
  <c r="C45" i="12"/>
  <c r="F45" i="12" s="1"/>
  <c r="FD44" i="12"/>
  <c r="FB44" i="12"/>
  <c r="FF44" i="12" s="1"/>
  <c r="DG44" i="12"/>
  <c r="CT44" i="12"/>
  <c r="CQ44" i="12"/>
  <c r="CK44" i="12"/>
  <c r="BO44" i="12"/>
  <c r="AR44" i="12"/>
  <c r="U44" i="12"/>
  <c r="T44" i="12"/>
  <c r="C44" i="12"/>
  <c r="F44" i="12" s="1"/>
  <c r="FD43" i="12"/>
  <c r="FB43" i="12"/>
  <c r="DG43" i="12"/>
  <c r="CT43" i="12"/>
  <c r="CQ43" i="12"/>
  <c r="CK43" i="12"/>
  <c r="BO43" i="12"/>
  <c r="AR43" i="12"/>
  <c r="U43" i="12"/>
  <c r="T43" i="12"/>
  <c r="C43" i="12"/>
  <c r="F43" i="12" s="1"/>
  <c r="FD42" i="12"/>
  <c r="FB42" i="12"/>
  <c r="FF42" i="12" s="1"/>
  <c r="DG42" i="12"/>
  <c r="CT42" i="12"/>
  <c r="CQ42" i="12"/>
  <c r="CK42" i="12"/>
  <c r="BO42" i="12"/>
  <c r="AR42" i="12"/>
  <c r="U42" i="12"/>
  <c r="T42" i="12"/>
  <c r="C42" i="12"/>
  <c r="F42" i="12" s="1"/>
  <c r="FD41" i="12"/>
  <c r="FB41" i="12"/>
  <c r="DG41" i="12"/>
  <c r="CT41" i="12"/>
  <c r="CQ41" i="12"/>
  <c r="CK41" i="12"/>
  <c r="BO41" i="12"/>
  <c r="AR41" i="12"/>
  <c r="U41" i="12"/>
  <c r="T41" i="12"/>
  <c r="C41" i="12"/>
  <c r="F41" i="12" s="1"/>
  <c r="FD40" i="12"/>
  <c r="FB40" i="12"/>
  <c r="FF40" i="12" s="1"/>
  <c r="DG40" i="12"/>
  <c r="CT40" i="12"/>
  <c r="CQ40" i="12"/>
  <c r="CK40" i="12"/>
  <c r="BO40" i="12"/>
  <c r="AR40" i="12"/>
  <c r="U40" i="12"/>
  <c r="T40" i="12"/>
  <c r="C40" i="12"/>
  <c r="F40" i="12" s="1"/>
  <c r="FD39" i="12"/>
  <c r="FB39" i="12"/>
  <c r="DG39" i="12"/>
  <c r="CT39" i="12"/>
  <c r="CQ39" i="12"/>
  <c r="CK39" i="12"/>
  <c r="BO39" i="12"/>
  <c r="AR39" i="12"/>
  <c r="U39" i="12"/>
  <c r="T39" i="12"/>
  <c r="C39" i="12"/>
  <c r="F39" i="12" s="1"/>
  <c r="FD38" i="12"/>
  <c r="FB38" i="12"/>
  <c r="FF38" i="12" s="1"/>
  <c r="DG38" i="12"/>
  <c r="CT38" i="12"/>
  <c r="CQ38" i="12"/>
  <c r="CK38" i="12"/>
  <c r="BO38" i="12"/>
  <c r="AR38" i="12"/>
  <c r="U38" i="12"/>
  <c r="T38" i="12"/>
  <c r="C38" i="12"/>
  <c r="F38" i="12" s="1"/>
  <c r="FD37" i="12"/>
  <c r="FB37" i="12"/>
  <c r="DG37" i="12"/>
  <c r="CT37" i="12"/>
  <c r="CQ37" i="12"/>
  <c r="CK37" i="12"/>
  <c r="BO37" i="12"/>
  <c r="AR37" i="12"/>
  <c r="U37" i="12"/>
  <c r="T37" i="12"/>
  <c r="C37" i="12"/>
  <c r="F37" i="12" s="1"/>
  <c r="FD36" i="12"/>
  <c r="FB36" i="12"/>
  <c r="FF36" i="12" s="1"/>
  <c r="DG36" i="12"/>
  <c r="CT36" i="12"/>
  <c r="CQ36" i="12"/>
  <c r="CK36" i="12"/>
  <c r="BO36" i="12"/>
  <c r="AR36" i="12"/>
  <c r="U36" i="12"/>
  <c r="T36" i="12"/>
  <c r="C36" i="12"/>
  <c r="F36" i="12" s="1"/>
  <c r="FD35" i="12"/>
  <c r="FB35" i="12"/>
  <c r="DG35" i="12"/>
  <c r="CT35" i="12"/>
  <c r="CQ35" i="12"/>
  <c r="CK35" i="12"/>
  <c r="BO35" i="12"/>
  <c r="AR35" i="12"/>
  <c r="U35" i="12"/>
  <c r="T35" i="12"/>
  <c r="C35" i="12"/>
  <c r="F35" i="12" s="1"/>
  <c r="FD34" i="12"/>
  <c r="FB34" i="12"/>
  <c r="FF34" i="12" s="1"/>
  <c r="DG34" i="12"/>
  <c r="CT34" i="12"/>
  <c r="CQ34" i="12"/>
  <c r="CK34" i="12"/>
  <c r="BO34" i="12"/>
  <c r="AR34" i="12"/>
  <c r="U34" i="12"/>
  <c r="T34" i="12"/>
  <c r="C34" i="12"/>
  <c r="F34" i="12" s="1"/>
  <c r="FD33" i="12"/>
  <c r="FB33" i="12"/>
  <c r="DG33" i="12"/>
  <c r="CT33" i="12"/>
  <c r="CQ33" i="12"/>
  <c r="CK33" i="12"/>
  <c r="BO33" i="12"/>
  <c r="AR33" i="12"/>
  <c r="U33" i="12"/>
  <c r="T33" i="12"/>
  <c r="C33" i="12"/>
  <c r="F33" i="12" s="1"/>
  <c r="FD32" i="12"/>
  <c r="FB32" i="12"/>
  <c r="FF32" i="12" s="1"/>
  <c r="DG32" i="12"/>
  <c r="CT32" i="12"/>
  <c r="CQ32" i="12"/>
  <c r="CK32" i="12"/>
  <c r="BO32" i="12"/>
  <c r="AR32" i="12"/>
  <c r="U32" i="12"/>
  <c r="T32" i="12"/>
  <c r="C32" i="12"/>
  <c r="F32" i="12" s="1"/>
  <c r="FD31" i="12"/>
  <c r="FB31" i="12"/>
  <c r="DG31" i="12"/>
  <c r="CT31" i="12"/>
  <c r="CQ31" i="12"/>
  <c r="CK31" i="12"/>
  <c r="BO31" i="12"/>
  <c r="AR31" i="12"/>
  <c r="U31" i="12"/>
  <c r="T31" i="12"/>
  <c r="C31" i="12"/>
  <c r="F31" i="12" s="1"/>
  <c r="FD30" i="12"/>
  <c r="FB30" i="12"/>
  <c r="FF30" i="12" s="1"/>
  <c r="DG30" i="12"/>
  <c r="CT30" i="12"/>
  <c r="CQ30" i="12"/>
  <c r="CK30" i="12"/>
  <c r="BO30" i="12"/>
  <c r="AR30" i="12"/>
  <c r="U30" i="12"/>
  <c r="T30" i="12"/>
  <c r="C30" i="12"/>
  <c r="F30" i="12" s="1"/>
  <c r="FD29" i="12"/>
  <c r="FB29" i="12"/>
  <c r="DG29" i="12"/>
  <c r="CT29" i="12"/>
  <c r="CQ29" i="12"/>
  <c r="CK29" i="12"/>
  <c r="BO29" i="12"/>
  <c r="AR29" i="12"/>
  <c r="U29" i="12"/>
  <c r="T29" i="12"/>
  <c r="C29" i="12"/>
  <c r="F29" i="12" s="1"/>
  <c r="FD28" i="12"/>
  <c r="FB28" i="12"/>
  <c r="FF28" i="12" s="1"/>
  <c r="DG28" i="12"/>
  <c r="CT28" i="12"/>
  <c r="CQ28" i="12"/>
  <c r="CK28" i="12"/>
  <c r="BO28" i="12"/>
  <c r="AR28" i="12"/>
  <c r="U28" i="12"/>
  <c r="T28" i="12"/>
  <c r="C28" i="12"/>
  <c r="F28" i="12" s="1"/>
  <c r="FD27" i="12"/>
  <c r="FB27" i="12"/>
  <c r="DG27" i="12"/>
  <c r="CT27" i="12"/>
  <c r="CQ27" i="12"/>
  <c r="CK27" i="12"/>
  <c r="BO27" i="12"/>
  <c r="AR27" i="12"/>
  <c r="U27" i="12"/>
  <c r="T27" i="12"/>
  <c r="C27" i="12"/>
  <c r="F27" i="12" s="1"/>
  <c r="FD26" i="12"/>
  <c r="FB26" i="12"/>
  <c r="FF26" i="12" s="1"/>
  <c r="DG26" i="12"/>
  <c r="CT26" i="12"/>
  <c r="CQ26" i="12"/>
  <c r="CK26" i="12"/>
  <c r="BO26" i="12"/>
  <c r="AR26" i="12"/>
  <c r="U26" i="12"/>
  <c r="T26" i="12"/>
  <c r="C26" i="12"/>
  <c r="F26" i="12" s="1"/>
  <c r="FD25" i="12"/>
  <c r="FB25" i="12"/>
  <c r="DG25" i="12"/>
  <c r="CT25" i="12"/>
  <c r="CQ25" i="12"/>
  <c r="CK25" i="12"/>
  <c r="BO25" i="12"/>
  <c r="AR25" i="12"/>
  <c r="U25" i="12"/>
  <c r="T25" i="12"/>
  <c r="C25" i="12"/>
  <c r="F25" i="12" s="1"/>
  <c r="FD24" i="12"/>
  <c r="FB24" i="12"/>
  <c r="FF24" i="12" s="1"/>
  <c r="DG24" i="12"/>
  <c r="CT24" i="12"/>
  <c r="CQ24" i="12"/>
  <c r="CK24" i="12"/>
  <c r="BO24" i="12"/>
  <c r="AR24" i="12"/>
  <c r="U24" i="12"/>
  <c r="T24" i="12"/>
  <c r="C24" i="12"/>
  <c r="F24" i="12" s="1"/>
  <c r="FD23" i="12"/>
  <c r="FB23" i="12"/>
  <c r="DG23" i="12"/>
  <c r="CT23" i="12"/>
  <c r="CQ23" i="12"/>
  <c r="CK23" i="12"/>
  <c r="BO23" i="12"/>
  <c r="AR23" i="12"/>
  <c r="U23" i="12"/>
  <c r="T23" i="12"/>
  <c r="C23" i="12"/>
  <c r="F23" i="12" s="1"/>
  <c r="FD22" i="12"/>
  <c r="FB22" i="12"/>
  <c r="FF22" i="12" s="1"/>
  <c r="DG22" i="12"/>
  <c r="CT22" i="12"/>
  <c r="CQ22" i="12"/>
  <c r="CK22" i="12"/>
  <c r="BO22" i="12"/>
  <c r="AR22" i="12"/>
  <c r="U22" i="12"/>
  <c r="T22" i="12"/>
  <c r="C22" i="12"/>
  <c r="F22" i="12" s="1"/>
  <c r="FD21" i="12"/>
  <c r="FB21" i="12"/>
  <c r="DG21" i="12"/>
  <c r="CT21" i="12"/>
  <c r="CQ21" i="12"/>
  <c r="CK21" i="12"/>
  <c r="BO21" i="12"/>
  <c r="AR21" i="12"/>
  <c r="U21" i="12"/>
  <c r="T21" i="12"/>
  <c r="C21" i="12"/>
  <c r="F21" i="12" s="1"/>
  <c r="FD20" i="12"/>
  <c r="FB20" i="12"/>
  <c r="FF20" i="12" s="1"/>
  <c r="DG20" i="12"/>
  <c r="CT20" i="12"/>
  <c r="CQ20" i="12"/>
  <c r="CK20" i="12"/>
  <c r="BO20" i="12"/>
  <c r="AR20" i="12"/>
  <c r="U20" i="12"/>
  <c r="T20" i="12"/>
  <c r="C20" i="12"/>
  <c r="F20" i="12" s="1"/>
  <c r="FD19" i="12"/>
  <c r="FB19" i="12"/>
  <c r="DG19" i="12"/>
  <c r="CT19" i="12"/>
  <c r="CQ19" i="12"/>
  <c r="CK19" i="12"/>
  <c r="BO19" i="12"/>
  <c r="AR19" i="12"/>
  <c r="U19" i="12"/>
  <c r="T19" i="12"/>
  <c r="C19" i="12"/>
  <c r="F19" i="12" s="1"/>
  <c r="FD18" i="12"/>
  <c r="FB18" i="12"/>
  <c r="FF18" i="12" s="1"/>
  <c r="DG18" i="12"/>
  <c r="CT18" i="12"/>
  <c r="CQ18" i="12"/>
  <c r="CK18" i="12"/>
  <c r="BO18" i="12"/>
  <c r="AR18" i="12"/>
  <c r="U18" i="12"/>
  <c r="T18" i="12"/>
  <c r="C18" i="12"/>
  <c r="F18" i="12" s="1"/>
  <c r="FD17" i="12"/>
  <c r="FB17" i="12"/>
  <c r="DG17" i="12"/>
  <c r="CT17" i="12"/>
  <c r="CQ17" i="12"/>
  <c r="CK17" i="12"/>
  <c r="BO17" i="12"/>
  <c r="AR17" i="12"/>
  <c r="U17" i="12"/>
  <c r="T17" i="12"/>
  <c r="C17" i="12"/>
  <c r="F17" i="12" s="1"/>
  <c r="FD16" i="12"/>
  <c r="FB16" i="12"/>
  <c r="FF16" i="12" s="1"/>
  <c r="DG16" i="12"/>
  <c r="CT16" i="12"/>
  <c r="CQ16" i="12"/>
  <c r="CK16" i="12"/>
  <c r="BO16" i="12"/>
  <c r="AR16" i="12"/>
  <c r="U16" i="12"/>
  <c r="T16" i="12"/>
  <c r="C16" i="12"/>
  <c r="F16" i="12" s="1"/>
  <c r="FD15" i="12"/>
  <c r="FB15" i="12"/>
  <c r="DG15" i="12"/>
  <c r="CT15" i="12"/>
  <c r="CQ15" i="12"/>
  <c r="CK15" i="12"/>
  <c r="BO15" i="12"/>
  <c r="AR15" i="12"/>
  <c r="U15" i="12"/>
  <c r="T15" i="12"/>
  <c r="C15" i="12"/>
  <c r="F15" i="12" s="1"/>
  <c r="FD14" i="12"/>
  <c r="FB14" i="12"/>
  <c r="FF14" i="12" s="1"/>
  <c r="DG14" i="12"/>
  <c r="CT14" i="12"/>
  <c r="CQ14" i="12"/>
  <c r="CK14" i="12"/>
  <c r="BO14" i="12"/>
  <c r="AR14" i="12"/>
  <c r="U14" i="12"/>
  <c r="T14" i="12"/>
  <c r="C14" i="12"/>
  <c r="F14" i="12" s="1"/>
  <c r="FD13" i="12"/>
  <c r="FB13" i="12"/>
  <c r="DG13" i="12"/>
  <c r="CT13" i="12"/>
  <c r="CQ13" i="12"/>
  <c r="CK13" i="12"/>
  <c r="BO13" i="12"/>
  <c r="AR13" i="12"/>
  <c r="U13" i="12"/>
  <c r="T13" i="12"/>
  <c r="F13" i="12"/>
  <c r="C13" i="12"/>
  <c r="FD12" i="12"/>
  <c r="FB12" i="12"/>
  <c r="DG12" i="12"/>
  <c r="CT12" i="12"/>
  <c r="CQ12" i="12"/>
  <c r="CK12" i="12"/>
  <c r="AR12" i="12"/>
  <c r="U12" i="12"/>
  <c r="T12" i="12"/>
  <c r="F12" i="12"/>
  <c r="C12" i="12"/>
  <c r="EU10" i="12"/>
  <c r="DS10" i="12"/>
  <c r="BO10" i="12"/>
  <c r="AX10" i="12"/>
  <c r="CB9" i="12"/>
  <c r="BW9" i="12"/>
  <c r="BJ9" i="12"/>
  <c r="BE9" i="12"/>
  <c r="BW8" i="12"/>
  <c r="BE8" i="12"/>
  <c r="W8" i="12"/>
  <c r="E8" i="12"/>
  <c r="D8" i="12"/>
  <c r="C8" i="12"/>
  <c r="B8" i="12"/>
  <c r="A8" i="12"/>
  <c r="AL7" i="12"/>
  <c r="AB7" i="12"/>
  <c r="AC5" i="12"/>
  <c r="CO4" i="12"/>
  <c r="AC4" i="12"/>
  <c r="CO3" i="12"/>
  <c r="AP3" i="12"/>
  <c r="AH2" i="12"/>
  <c r="AI2" i="12" s="1"/>
  <c r="AD2" i="12"/>
  <c r="AC2" i="12"/>
  <c r="AE2" i="12" s="1"/>
  <c r="AB2" i="12"/>
  <c r="DB23" i="17" l="1"/>
  <c r="DB21" i="17"/>
  <c r="DB19" i="17"/>
  <c r="DB17" i="17"/>
  <c r="DB15" i="17"/>
  <c r="DB47" i="17"/>
  <c r="DB44" i="17"/>
  <c r="DB31" i="17"/>
  <c r="DB42" i="17"/>
  <c r="DB38" i="17"/>
  <c r="DB22" i="17"/>
  <c r="DB18" i="17"/>
  <c r="DB36" i="17"/>
  <c r="DB30" i="17"/>
  <c r="DB28" i="17"/>
  <c r="DB40" i="17"/>
  <c r="DB16" i="17"/>
  <c r="DB29" i="17"/>
  <c r="DB24" i="17"/>
  <c r="DB20" i="17"/>
  <c r="EZ14" i="17"/>
  <c r="FA14" i="17"/>
  <c r="AC24" i="17"/>
  <c r="AD24" i="17"/>
  <c r="AC22" i="17"/>
  <c r="AD22" i="17"/>
  <c r="AC20" i="17"/>
  <c r="AD20" i="17"/>
  <c r="AC18" i="17"/>
  <c r="AD18" i="17"/>
  <c r="AC16" i="17"/>
  <c r="AD16" i="17"/>
  <c r="AC12" i="17"/>
  <c r="AD12" i="17"/>
  <c r="BI46" i="17"/>
  <c r="BJ46" i="17" s="1"/>
  <c r="BH46" i="17"/>
  <c r="DB46" i="17"/>
  <c r="DX43" i="17"/>
  <c r="DY43" i="17"/>
  <c r="DB43" i="17"/>
  <c r="FA41" i="17"/>
  <c r="EZ41" i="17"/>
  <c r="CA41" i="17"/>
  <c r="CB41" i="17" s="1"/>
  <c r="BZ41" i="17"/>
  <c r="DY39" i="17"/>
  <c r="DX39" i="17"/>
  <c r="BI39" i="17"/>
  <c r="BJ39" i="17" s="1"/>
  <c r="BH39" i="17"/>
  <c r="DX40" i="17"/>
  <c r="DY40" i="17"/>
  <c r="AD32" i="17"/>
  <c r="AC32" i="17"/>
  <c r="AD41" i="17"/>
  <c r="AC41" i="17"/>
  <c r="BH35" i="17"/>
  <c r="BI35" i="17"/>
  <c r="BJ35" i="17" s="1"/>
  <c r="DB35" i="17"/>
  <c r="DX31" i="17"/>
  <c r="DY31" i="17"/>
  <c r="BH27" i="17"/>
  <c r="BI27" i="17"/>
  <c r="BJ27" i="17" s="1"/>
  <c r="DB27" i="17"/>
  <c r="DB12" i="17"/>
  <c r="CA48" i="17"/>
  <c r="CB48" i="17" s="1"/>
  <c r="BZ48" i="17"/>
  <c r="AM37" i="17"/>
  <c r="AL37" i="17"/>
  <c r="CA36" i="17"/>
  <c r="CB36" i="17" s="1"/>
  <c r="BZ36" i="17"/>
  <c r="FA36" i="17"/>
  <c r="EZ36" i="17"/>
  <c r="CA34" i="17"/>
  <c r="CB34" i="17" s="1"/>
  <c r="BZ34" i="17"/>
  <c r="FA34" i="17"/>
  <c r="EZ34" i="17"/>
  <c r="CA32" i="17"/>
  <c r="CB32" i="17" s="1"/>
  <c r="BZ32" i="17"/>
  <c r="FA32" i="17"/>
  <c r="EZ32" i="17"/>
  <c r="FA30" i="17"/>
  <c r="EZ30" i="17"/>
  <c r="CA30" i="17"/>
  <c r="CB30" i="17" s="1"/>
  <c r="BZ30" i="17"/>
  <c r="CA28" i="17"/>
  <c r="CB28" i="17" s="1"/>
  <c r="BZ28" i="17"/>
  <c r="FA28" i="17"/>
  <c r="EZ28" i="17"/>
  <c r="CA26" i="17"/>
  <c r="CB26" i="17" s="1"/>
  <c r="BZ26" i="17"/>
  <c r="FA26" i="17"/>
  <c r="EZ26" i="17"/>
  <c r="EZ42" i="17"/>
  <c r="FA42" i="17"/>
  <c r="BZ38" i="17"/>
  <c r="CA38" i="17"/>
  <c r="CB38" i="17" s="1"/>
  <c r="BZ33" i="17"/>
  <c r="CA33" i="17"/>
  <c r="CB33" i="17" s="1"/>
  <c r="EZ29" i="17"/>
  <c r="FA29" i="17"/>
  <c r="BZ25" i="17"/>
  <c r="CA25" i="17"/>
  <c r="CB25" i="17" s="1"/>
  <c r="AM24" i="17"/>
  <c r="AL24" i="17"/>
  <c r="CA23" i="17"/>
  <c r="CB23" i="17" s="1"/>
  <c r="BZ23" i="17"/>
  <c r="FA23" i="17"/>
  <c r="EZ23" i="17"/>
  <c r="CA19" i="17"/>
  <c r="CB19" i="17" s="1"/>
  <c r="BZ19" i="17"/>
  <c r="FA19" i="17"/>
  <c r="EZ19" i="17"/>
  <c r="FA15" i="17"/>
  <c r="EZ15" i="17"/>
  <c r="AC14" i="17"/>
  <c r="AD14" i="17"/>
  <c r="CA24" i="17"/>
  <c r="CB24" i="17" s="1"/>
  <c r="BZ24" i="17"/>
  <c r="FA24" i="17"/>
  <c r="EZ24" i="17"/>
  <c r="FA47" i="17"/>
  <c r="EZ47" i="17"/>
  <c r="EZ46" i="17"/>
  <c r="FA46" i="17"/>
  <c r="EZ43" i="17"/>
  <c r="FA43" i="17"/>
  <c r="FA39" i="17"/>
  <c r="EZ39" i="17"/>
  <c r="CA39" i="17"/>
  <c r="CB39" i="17" s="1"/>
  <c r="BZ39" i="17"/>
  <c r="BZ40" i="17"/>
  <c r="CA40" i="17"/>
  <c r="CB40" i="17" s="1"/>
  <c r="EZ40" i="17"/>
  <c r="FA40" i="17"/>
  <c r="BH16" i="17"/>
  <c r="BI16" i="17"/>
  <c r="BJ16" i="17" s="1"/>
  <c r="CD14" i="17"/>
  <c r="CC14" i="17"/>
  <c r="BI48" i="17"/>
  <c r="BJ48" i="17" s="1"/>
  <c r="BH48" i="17"/>
  <c r="DB48" i="17"/>
  <c r="DB45" i="17"/>
  <c r="AD39" i="17"/>
  <c r="AC39" i="17"/>
  <c r="AC37" i="17"/>
  <c r="AD37" i="17"/>
  <c r="DY36" i="17"/>
  <c r="DX36" i="17"/>
  <c r="BI34" i="17"/>
  <c r="BJ34" i="17" s="1"/>
  <c r="BH34" i="17"/>
  <c r="DB34" i="17"/>
  <c r="BI32" i="17"/>
  <c r="BJ32" i="17" s="1"/>
  <c r="BH32" i="17"/>
  <c r="DB32" i="17"/>
  <c r="DY30" i="17"/>
  <c r="DX30" i="17"/>
  <c r="DY28" i="17"/>
  <c r="DX28" i="17"/>
  <c r="BI26" i="17"/>
  <c r="BJ26" i="17" s="1"/>
  <c r="BH26" i="17"/>
  <c r="DB26" i="17"/>
  <c r="BH42" i="17"/>
  <c r="BI42" i="17"/>
  <c r="BJ42" i="17" s="1"/>
  <c r="DX42" i="17"/>
  <c r="DY42" i="17"/>
  <c r="DX38" i="17"/>
  <c r="DY38" i="17"/>
  <c r="BI37" i="17"/>
  <c r="BJ37" i="17" s="1"/>
  <c r="BH37" i="17"/>
  <c r="DB37" i="17"/>
  <c r="DX33" i="17"/>
  <c r="DY33" i="17"/>
  <c r="DB33" i="17"/>
  <c r="BH29" i="17"/>
  <c r="BI29" i="17"/>
  <c r="BJ29" i="17" s="1"/>
  <c r="DX25" i="17"/>
  <c r="DY25" i="17"/>
  <c r="DB25" i="17"/>
  <c r="BI23" i="17"/>
  <c r="BJ23" i="17" s="1"/>
  <c r="BH23" i="17"/>
  <c r="DY23" i="17"/>
  <c r="DX23" i="17"/>
  <c r="BI19" i="17"/>
  <c r="BJ19" i="17" s="1"/>
  <c r="BH19" i="17"/>
  <c r="DY19" i="17"/>
  <c r="DX19" i="17"/>
  <c r="DY17" i="17"/>
  <c r="DX17" i="17"/>
  <c r="BI17" i="17"/>
  <c r="BJ17" i="17" s="1"/>
  <c r="BH17" i="17"/>
  <c r="DY15" i="17"/>
  <c r="DX15" i="17"/>
  <c r="DY13" i="17"/>
  <c r="DX13" i="17"/>
  <c r="BI13" i="17"/>
  <c r="BJ13" i="17" s="1"/>
  <c r="BH13" i="17"/>
  <c r="AD34" i="17"/>
  <c r="AC34" i="17"/>
  <c r="AD26" i="17"/>
  <c r="AC26" i="17"/>
  <c r="DY24" i="17"/>
  <c r="DX24" i="17"/>
  <c r="AD23" i="17"/>
  <c r="AC23" i="17"/>
  <c r="DX22" i="17"/>
  <c r="DY22" i="17"/>
  <c r="AD21" i="17"/>
  <c r="AC21" i="17"/>
  <c r="DX20" i="17"/>
  <c r="DY20" i="17"/>
  <c r="AD19" i="17"/>
  <c r="AC19" i="17"/>
  <c r="DX18" i="17"/>
  <c r="DY18" i="17"/>
  <c r="AM42" i="17"/>
  <c r="AL42" i="17"/>
  <c r="AM38" i="17"/>
  <c r="AL38" i="17"/>
  <c r="EZ16" i="17"/>
  <c r="FA16" i="17"/>
  <c r="AM35" i="17"/>
  <c r="AL35" i="17"/>
  <c r="AM33" i="17"/>
  <c r="AL33" i="17"/>
  <c r="AM31" i="17"/>
  <c r="AL31" i="17"/>
  <c r="AM29" i="17"/>
  <c r="AL29" i="17"/>
  <c r="AM27" i="17"/>
  <c r="AL27" i="17"/>
  <c r="AM25" i="17"/>
  <c r="AL25" i="17"/>
  <c r="AM22" i="17"/>
  <c r="AL22" i="17"/>
  <c r="AM20" i="17"/>
  <c r="AL20" i="17"/>
  <c r="AM18" i="17"/>
  <c r="AL18" i="17"/>
  <c r="AM16" i="17"/>
  <c r="AL16" i="17"/>
  <c r="AM12" i="17"/>
  <c r="AL12" i="17"/>
  <c r="EZ22" i="17"/>
  <c r="FA22" i="17"/>
  <c r="AL21" i="17"/>
  <c r="AM21" i="17"/>
  <c r="BZ20" i="17"/>
  <c r="CA20" i="17"/>
  <c r="CB20" i="17" s="1"/>
  <c r="EZ18" i="17"/>
  <c r="FA18" i="17"/>
  <c r="DX14" i="17"/>
  <c r="DY14" i="17"/>
  <c r="AM45" i="17"/>
  <c r="AL45" i="17"/>
  <c r="AM40" i="17"/>
  <c r="AL40" i="17"/>
  <c r="EZ35" i="17"/>
  <c r="FA35" i="17"/>
  <c r="BZ31" i="17"/>
  <c r="CA31" i="17"/>
  <c r="CB31" i="17" s="1"/>
  <c r="EZ27" i="17"/>
  <c r="FA27" i="17"/>
  <c r="BZ12" i="17"/>
  <c r="CA12" i="17"/>
  <c r="CB12" i="17" s="1"/>
  <c r="AD46" i="17"/>
  <c r="AC46" i="17"/>
  <c r="AD43" i="17"/>
  <c r="AC43" i="17"/>
  <c r="AC35" i="17"/>
  <c r="AD35" i="17"/>
  <c r="AC33" i="17"/>
  <c r="AD33" i="17"/>
  <c r="AC31" i="17"/>
  <c r="AD31" i="17"/>
  <c r="AC29" i="17"/>
  <c r="AD29" i="17"/>
  <c r="AC27" i="17"/>
  <c r="AD27" i="17"/>
  <c r="AC25" i="17"/>
  <c r="AD25" i="17"/>
  <c r="AM14" i="17"/>
  <c r="AL14" i="17"/>
  <c r="AD15" i="17"/>
  <c r="AC15" i="17"/>
  <c r="DY47" i="17"/>
  <c r="DX47" i="17"/>
  <c r="BI47" i="17"/>
  <c r="BJ47" i="17" s="1"/>
  <c r="BH47" i="17"/>
  <c r="AD47" i="17"/>
  <c r="AC47" i="17"/>
  <c r="DX46" i="17"/>
  <c r="DY46" i="17"/>
  <c r="BI44" i="17"/>
  <c r="BJ44" i="17" s="1"/>
  <c r="BH44" i="17"/>
  <c r="DY44" i="17"/>
  <c r="DX44" i="17"/>
  <c r="AD44" i="17"/>
  <c r="AC44" i="17"/>
  <c r="BI43" i="17"/>
  <c r="BJ43" i="17" s="1"/>
  <c r="BH43" i="17"/>
  <c r="DB39" i="17"/>
  <c r="BH40" i="17"/>
  <c r="BI40" i="17"/>
  <c r="BJ40" i="17" s="1"/>
  <c r="AD36" i="17"/>
  <c r="AC36" i="17"/>
  <c r="AD28" i="17"/>
  <c r="AC28" i="17"/>
  <c r="DX35" i="17"/>
  <c r="DY35" i="17"/>
  <c r="BH31" i="17"/>
  <c r="BI31" i="17"/>
  <c r="BJ31" i="17" s="1"/>
  <c r="DX27" i="17"/>
  <c r="DY27" i="17"/>
  <c r="DX12" i="17"/>
  <c r="DY12" i="17"/>
  <c r="BH12" i="17"/>
  <c r="BI12" i="17"/>
  <c r="BJ12" i="17" s="1"/>
  <c r="FA48" i="17"/>
  <c r="EZ48" i="17"/>
  <c r="EZ45" i="17"/>
  <c r="FA45" i="17"/>
  <c r="BZ45" i="17"/>
  <c r="CA45" i="17"/>
  <c r="CB45" i="17" s="1"/>
  <c r="AL46" i="17"/>
  <c r="AM46" i="17"/>
  <c r="BZ42" i="17"/>
  <c r="CA42" i="17"/>
  <c r="CB42" i="17" s="1"/>
  <c r="EZ38" i="17"/>
  <c r="FA38" i="17"/>
  <c r="FA37" i="17"/>
  <c r="EZ37" i="17"/>
  <c r="CA37" i="17"/>
  <c r="CB37" i="17" s="1"/>
  <c r="BZ37" i="17"/>
  <c r="EZ33" i="17"/>
  <c r="FA33" i="17"/>
  <c r="BZ29" i="17"/>
  <c r="CA29" i="17"/>
  <c r="CB29" i="17" s="1"/>
  <c r="EZ25" i="17"/>
  <c r="FA25" i="17"/>
  <c r="CA21" i="17"/>
  <c r="CB21" i="17" s="1"/>
  <c r="BZ21" i="17"/>
  <c r="FA21" i="17"/>
  <c r="EZ21" i="17"/>
  <c r="CA17" i="17"/>
  <c r="CB17" i="17" s="1"/>
  <c r="BZ17" i="17"/>
  <c r="FA17" i="17"/>
  <c r="EZ17" i="17"/>
  <c r="CA15" i="17"/>
  <c r="CB15" i="17" s="1"/>
  <c r="BZ15" i="17"/>
  <c r="CA13" i="17"/>
  <c r="CB13" i="17" s="1"/>
  <c r="BZ13" i="17"/>
  <c r="FA13" i="17"/>
  <c r="EZ13" i="17"/>
  <c r="AL34" i="17"/>
  <c r="AM34" i="17"/>
  <c r="AL30" i="17"/>
  <c r="AM30" i="17"/>
  <c r="AL26" i="17"/>
  <c r="AM26" i="17"/>
  <c r="CA47" i="17"/>
  <c r="CB47" i="17" s="1"/>
  <c r="BZ47" i="17"/>
  <c r="CA46" i="17"/>
  <c r="CB46" i="17" s="1"/>
  <c r="BZ46" i="17"/>
  <c r="CA44" i="17"/>
  <c r="CB44" i="17" s="1"/>
  <c r="BZ44" i="17"/>
  <c r="FA44" i="17"/>
  <c r="EZ44" i="17"/>
  <c r="BZ43" i="17"/>
  <c r="CA43" i="17"/>
  <c r="CB43" i="17" s="1"/>
  <c r="DY41" i="17"/>
  <c r="DX41" i="17"/>
  <c r="BI41" i="17"/>
  <c r="BJ41" i="17" s="1"/>
  <c r="BH41" i="17"/>
  <c r="AL41" i="17"/>
  <c r="AM41" i="17"/>
  <c r="DX16" i="17"/>
  <c r="DY16" i="17"/>
  <c r="DY48" i="17"/>
  <c r="DX48" i="17"/>
  <c r="AD48" i="17"/>
  <c r="AC48" i="17"/>
  <c r="DX45" i="17"/>
  <c r="DY45" i="17"/>
  <c r="BH45" i="17"/>
  <c r="BI45" i="17"/>
  <c r="BJ45" i="17" s="1"/>
  <c r="BI36" i="17"/>
  <c r="BJ36" i="17" s="1"/>
  <c r="BH36" i="17"/>
  <c r="DY34" i="17"/>
  <c r="DX34" i="17"/>
  <c r="DY32" i="17"/>
  <c r="DX32" i="17"/>
  <c r="BI30" i="17"/>
  <c r="BJ30" i="17" s="1"/>
  <c r="BH30" i="17"/>
  <c r="BI28" i="17"/>
  <c r="BJ28" i="17" s="1"/>
  <c r="BH28" i="17"/>
  <c r="DY26" i="17"/>
  <c r="DX26" i="17"/>
  <c r="BH38" i="17"/>
  <c r="BI38" i="17"/>
  <c r="BJ38" i="17" s="1"/>
  <c r="DY37" i="17"/>
  <c r="DX37" i="17"/>
  <c r="BH33" i="17"/>
  <c r="BI33" i="17"/>
  <c r="BJ33" i="17" s="1"/>
  <c r="DX29" i="17"/>
  <c r="DY29" i="17"/>
  <c r="BH25" i="17"/>
  <c r="BI25" i="17"/>
  <c r="BJ25" i="17" s="1"/>
  <c r="BI21" i="17"/>
  <c r="BJ21" i="17" s="1"/>
  <c r="BH21" i="17"/>
  <c r="DY21" i="17"/>
  <c r="DX21" i="17"/>
  <c r="BI15" i="17"/>
  <c r="BJ15" i="17" s="1"/>
  <c r="BH15" i="17"/>
  <c r="DB13" i="17"/>
  <c r="AD30" i="17"/>
  <c r="AC30" i="17"/>
  <c r="BI24" i="17"/>
  <c r="BJ24" i="17" s="1"/>
  <c r="BH24" i="17"/>
  <c r="BH22" i="17"/>
  <c r="BI22" i="17"/>
  <c r="BJ22" i="17" s="1"/>
  <c r="BH20" i="17"/>
  <c r="BI20" i="17"/>
  <c r="BJ20" i="17" s="1"/>
  <c r="BH18" i="17"/>
  <c r="BI18" i="17"/>
  <c r="BJ18" i="17" s="1"/>
  <c r="AL17" i="17"/>
  <c r="AM17" i="17"/>
  <c r="AC45" i="17"/>
  <c r="AD45" i="17"/>
  <c r="AC40" i="17"/>
  <c r="AD40" i="17"/>
  <c r="BZ16" i="17"/>
  <c r="CA16" i="17"/>
  <c r="CB16" i="17" s="1"/>
  <c r="AL48" i="17"/>
  <c r="AM48" i="17"/>
  <c r="AL43" i="17"/>
  <c r="AM43" i="17"/>
  <c r="AL39" i="17"/>
  <c r="AM39" i="17"/>
  <c r="AL23" i="17"/>
  <c r="AM23" i="17"/>
  <c r="BZ22" i="17"/>
  <c r="CA22" i="17"/>
  <c r="CB22" i="17" s="1"/>
  <c r="EZ20" i="17"/>
  <c r="FA20" i="17"/>
  <c r="AL19" i="17"/>
  <c r="AM19" i="17"/>
  <c r="BZ18" i="17"/>
  <c r="CA18" i="17"/>
  <c r="CB18" i="17" s="1"/>
  <c r="BH14" i="17"/>
  <c r="BI14" i="17"/>
  <c r="BJ14" i="17" s="1"/>
  <c r="AL15" i="17"/>
  <c r="AM15" i="17"/>
  <c r="AL47" i="17"/>
  <c r="AM47" i="17"/>
  <c r="AL44" i="17"/>
  <c r="AM44" i="17"/>
  <c r="AC42" i="17"/>
  <c r="AD42" i="17"/>
  <c r="AC38" i="17"/>
  <c r="AD38" i="17"/>
  <c r="AL36" i="17"/>
  <c r="AM36" i="17"/>
  <c r="AL32" i="17"/>
  <c r="AM32" i="17"/>
  <c r="AL28" i="17"/>
  <c r="AM28" i="17"/>
  <c r="BZ35" i="17"/>
  <c r="CA35" i="17"/>
  <c r="CB35" i="17" s="1"/>
  <c r="EZ31" i="17"/>
  <c r="FA31" i="17"/>
  <c r="BZ27" i="17"/>
  <c r="CA27" i="17"/>
  <c r="CB27" i="17" s="1"/>
  <c r="EZ12" i="17"/>
  <c r="FA12" i="17"/>
  <c r="DB32" i="16"/>
  <c r="DB14" i="16"/>
  <c r="DB46" i="16"/>
  <c r="DB43" i="16"/>
  <c r="DB24" i="16"/>
  <c r="DB34" i="16"/>
  <c r="DB38" i="16"/>
  <c r="DB36" i="16"/>
  <c r="DB12" i="16"/>
  <c r="AM43" i="16"/>
  <c r="AL43" i="16"/>
  <c r="AD19" i="16"/>
  <c r="AC19" i="16"/>
  <c r="BZ22" i="16"/>
  <c r="CA22" i="16"/>
  <c r="CB22" i="16" s="1"/>
  <c r="EZ30" i="16"/>
  <c r="FA30" i="16"/>
  <c r="FA47" i="16"/>
  <c r="EZ47" i="16"/>
  <c r="AD48" i="16"/>
  <c r="AC48" i="16"/>
  <c r="BH43" i="16"/>
  <c r="BI43" i="16"/>
  <c r="BJ43" i="16" s="1"/>
  <c r="BH45" i="16"/>
  <c r="BI45" i="16"/>
  <c r="BJ45" i="16" s="1"/>
  <c r="AC42" i="16"/>
  <c r="AD42" i="16"/>
  <c r="DY41" i="16"/>
  <c r="DX41" i="16"/>
  <c r="BI37" i="16"/>
  <c r="BJ37" i="16" s="1"/>
  <c r="BH37" i="16"/>
  <c r="AD41" i="16"/>
  <c r="AC41" i="16"/>
  <c r="AD37" i="16"/>
  <c r="AC37" i="16"/>
  <c r="FA33" i="16"/>
  <c r="EZ33" i="16"/>
  <c r="DY31" i="16"/>
  <c r="DX31" i="16"/>
  <c r="BI31" i="16"/>
  <c r="BJ31" i="16" s="1"/>
  <c r="BH31" i="16"/>
  <c r="CA29" i="16"/>
  <c r="CB29" i="16" s="1"/>
  <c r="BZ29" i="16"/>
  <c r="FA25" i="16"/>
  <c r="EZ25" i="16"/>
  <c r="DY23" i="16"/>
  <c r="DX23" i="16"/>
  <c r="BI23" i="16"/>
  <c r="BJ23" i="16" s="1"/>
  <c r="BH23" i="16"/>
  <c r="DX28" i="16"/>
  <c r="DY28" i="16"/>
  <c r="BH28" i="16"/>
  <c r="BI28" i="16"/>
  <c r="BJ28" i="16" s="1"/>
  <c r="DB28" i="16"/>
  <c r="DX16" i="16"/>
  <c r="DY16" i="16"/>
  <c r="AD17" i="16"/>
  <c r="AC17" i="16"/>
  <c r="AL29" i="16"/>
  <c r="AM29" i="16"/>
  <c r="AC43" i="16"/>
  <c r="AD43" i="16"/>
  <c r="BZ14" i="16"/>
  <c r="CA14" i="16"/>
  <c r="CB14" i="16" s="1"/>
  <c r="AM12" i="16"/>
  <c r="AL12" i="16"/>
  <c r="AM16" i="16"/>
  <c r="AL16" i="16"/>
  <c r="AM20" i="16"/>
  <c r="AL20" i="16"/>
  <c r="AM42" i="16"/>
  <c r="AL42" i="16"/>
  <c r="AM40" i="16"/>
  <c r="AL40" i="16"/>
  <c r="AM38" i="16"/>
  <c r="AL38" i="16"/>
  <c r="AM36" i="16"/>
  <c r="AL36" i="16"/>
  <c r="AM32" i="16"/>
  <c r="AL32" i="16"/>
  <c r="AM28" i="16"/>
  <c r="AL28" i="16"/>
  <c r="AM24" i="16"/>
  <c r="AL24" i="16"/>
  <c r="EZ16" i="16"/>
  <c r="FA16" i="16"/>
  <c r="AL17" i="16"/>
  <c r="AM17" i="16"/>
  <c r="DY13" i="16"/>
  <c r="DX13" i="16"/>
  <c r="DY15" i="16"/>
  <c r="DX15" i="16"/>
  <c r="DY17" i="16"/>
  <c r="DX17" i="16"/>
  <c r="DY19" i="16"/>
  <c r="DX19" i="16"/>
  <c r="DB21" i="16"/>
  <c r="EZ26" i="16"/>
  <c r="FA26" i="16"/>
  <c r="DX34" i="16"/>
  <c r="DY34" i="16"/>
  <c r="DX38" i="16"/>
  <c r="DY38" i="16"/>
  <c r="BI48" i="16"/>
  <c r="BJ48" i="16" s="1"/>
  <c r="BH48" i="16"/>
  <c r="DB48" i="16"/>
  <c r="EZ46" i="16"/>
  <c r="FA46" i="16"/>
  <c r="CA46" i="16"/>
  <c r="CB46" i="16" s="1"/>
  <c r="BZ46" i="16"/>
  <c r="DB44" i="16"/>
  <c r="EZ40" i="16"/>
  <c r="FA40" i="16"/>
  <c r="BZ40" i="16"/>
  <c r="CA40" i="16"/>
  <c r="CB40" i="16" s="1"/>
  <c r="BZ36" i="16"/>
  <c r="CA36" i="16"/>
  <c r="CB36" i="16" s="1"/>
  <c r="AL44" i="16"/>
  <c r="AM44" i="16"/>
  <c r="DX14" i="16"/>
  <c r="DY14" i="16"/>
  <c r="EZ18" i="16"/>
  <c r="FA18" i="16"/>
  <c r="AC12" i="16"/>
  <c r="AD12" i="16"/>
  <c r="AC16" i="16"/>
  <c r="AD16" i="16"/>
  <c r="AC20" i="16"/>
  <c r="AD20" i="16"/>
  <c r="AM34" i="16"/>
  <c r="AL34" i="16"/>
  <c r="AM30" i="16"/>
  <c r="AL30" i="16"/>
  <c r="AM26" i="16"/>
  <c r="AL26" i="16"/>
  <c r="AM22" i="16"/>
  <c r="AL22" i="16"/>
  <c r="EZ12" i="16"/>
  <c r="FA12" i="16"/>
  <c r="AL13" i="16"/>
  <c r="AM13" i="16"/>
  <c r="BZ20" i="16"/>
  <c r="CA20" i="16"/>
  <c r="CB20" i="16" s="1"/>
  <c r="CA13" i="16"/>
  <c r="CB13" i="16" s="1"/>
  <c r="BZ13" i="16"/>
  <c r="FA13" i="16"/>
  <c r="EZ13" i="16"/>
  <c r="CA17" i="16"/>
  <c r="CB17" i="16" s="1"/>
  <c r="BZ17" i="16"/>
  <c r="FA17" i="16"/>
  <c r="EZ17" i="16"/>
  <c r="BH26" i="16"/>
  <c r="BI26" i="16"/>
  <c r="BJ26" i="16" s="1"/>
  <c r="BZ34" i="16"/>
  <c r="CA34" i="16"/>
  <c r="CB34" i="16" s="1"/>
  <c r="EZ38" i="16"/>
  <c r="FA38" i="16"/>
  <c r="CA48" i="16"/>
  <c r="CB48" i="16" s="1"/>
  <c r="BZ48" i="16"/>
  <c r="BI46" i="16"/>
  <c r="BJ46" i="16" s="1"/>
  <c r="BH46" i="16"/>
  <c r="DX40" i="16"/>
  <c r="DY40" i="16"/>
  <c r="BH40" i="16"/>
  <c r="BI40" i="16"/>
  <c r="BJ40" i="16" s="1"/>
  <c r="DB40" i="16"/>
  <c r="AD31" i="16"/>
  <c r="AC31" i="16"/>
  <c r="AD27" i="16"/>
  <c r="AC27" i="16"/>
  <c r="AD23" i="16"/>
  <c r="AC23" i="16"/>
  <c r="AD15" i="16"/>
  <c r="AC15" i="16"/>
  <c r="BH18" i="16"/>
  <c r="BI18" i="16"/>
  <c r="BJ18" i="16" s="1"/>
  <c r="DB18" i="16"/>
  <c r="AL19" i="16"/>
  <c r="AM19" i="16"/>
  <c r="BH22" i="16"/>
  <c r="BI22" i="16"/>
  <c r="BJ22" i="16" s="1"/>
  <c r="DX30" i="16"/>
  <c r="DY30" i="16"/>
  <c r="DX42" i="16"/>
  <c r="DY42" i="16"/>
  <c r="DB47" i="16"/>
  <c r="AL48" i="16"/>
  <c r="AM48" i="16"/>
  <c r="BZ43" i="16"/>
  <c r="CA43" i="16"/>
  <c r="CB43" i="16" s="1"/>
  <c r="BZ45" i="16"/>
  <c r="CA45" i="16"/>
  <c r="CB45" i="16" s="1"/>
  <c r="FA41" i="16"/>
  <c r="EZ41" i="16"/>
  <c r="FA37" i="16"/>
  <c r="EZ37" i="16"/>
  <c r="FA35" i="16"/>
  <c r="EZ35" i="16"/>
  <c r="DY33" i="16"/>
  <c r="DX33" i="16"/>
  <c r="DY29" i="16"/>
  <c r="DX29" i="16"/>
  <c r="BI25" i="16"/>
  <c r="BJ25" i="16" s="1"/>
  <c r="BH25" i="16"/>
  <c r="DB25" i="16"/>
  <c r="FA23" i="16"/>
  <c r="EZ23" i="16"/>
  <c r="CA23" i="16"/>
  <c r="CB23" i="16" s="1"/>
  <c r="BZ23" i="16"/>
  <c r="EZ32" i="16"/>
  <c r="FA32" i="16"/>
  <c r="BZ28" i="16"/>
  <c r="CA28" i="16"/>
  <c r="CB28" i="16" s="1"/>
  <c r="EZ24" i="16"/>
  <c r="FA24" i="16"/>
  <c r="DX12" i="16"/>
  <c r="DY12" i="16"/>
  <c r="AD13" i="16"/>
  <c r="AC13" i="16"/>
  <c r="BH20" i="16"/>
  <c r="BI20" i="16"/>
  <c r="BJ20" i="16" s="1"/>
  <c r="DB20" i="16"/>
  <c r="AL25" i="16"/>
  <c r="AM25" i="16"/>
  <c r="AL33" i="16"/>
  <c r="AM33" i="16"/>
  <c r="AC45" i="16"/>
  <c r="AD45" i="16"/>
  <c r="AL46" i="16"/>
  <c r="AM46" i="16"/>
  <c r="AL35" i="16"/>
  <c r="AM35" i="16"/>
  <c r="AL31" i="16"/>
  <c r="AM31" i="16"/>
  <c r="AL27" i="16"/>
  <c r="AM27" i="16"/>
  <c r="AL23" i="16"/>
  <c r="AM23" i="16"/>
  <c r="EZ22" i="16"/>
  <c r="FA22" i="16"/>
  <c r="BZ30" i="16"/>
  <c r="CA30" i="16"/>
  <c r="CB30" i="16" s="1"/>
  <c r="FA42" i="16"/>
  <c r="EZ42" i="16"/>
  <c r="BZ42" i="16"/>
  <c r="CA42" i="16"/>
  <c r="CB42" i="16" s="1"/>
  <c r="AD47" i="16"/>
  <c r="AC47" i="16"/>
  <c r="CA47" i="16"/>
  <c r="CB47" i="16" s="1"/>
  <c r="BZ47" i="16"/>
  <c r="DX43" i="16"/>
  <c r="DY43" i="16"/>
  <c r="DX45" i="16"/>
  <c r="DY45" i="16"/>
  <c r="BI41" i="16"/>
  <c r="BJ41" i="16" s="1"/>
  <c r="BH41" i="16"/>
  <c r="DB41" i="16"/>
  <c r="DY39" i="16"/>
  <c r="DX39" i="16"/>
  <c r="BI39" i="16"/>
  <c r="BJ39" i="16" s="1"/>
  <c r="BH39" i="16"/>
  <c r="AC38" i="16"/>
  <c r="AD38" i="16"/>
  <c r="DY37" i="16"/>
  <c r="DX37" i="16"/>
  <c r="AD39" i="16"/>
  <c r="AC39" i="16"/>
  <c r="DY35" i="16"/>
  <c r="DX35" i="16"/>
  <c r="BI35" i="16"/>
  <c r="BJ35" i="16" s="1"/>
  <c r="BH35" i="16"/>
  <c r="DB35" i="16"/>
  <c r="CA33" i="16"/>
  <c r="CB33" i="16" s="1"/>
  <c r="BZ33" i="16"/>
  <c r="DB31" i="16"/>
  <c r="FA29" i="16"/>
  <c r="EZ29" i="16"/>
  <c r="DY27" i="16"/>
  <c r="DX27" i="16"/>
  <c r="BI27" i="16"/>
  <c r="BJ27" i="16" s="1"/>
  <c r="BH27" i="16"/>
  <c r="CA25" i="16"/>
  <c r="CB25" i="16" s="1"/>
  <c r="BZ25" i="16"/>
  <c r="DB23" i="16"/>
  <c r="DX32" i="16"/>
  <c r="DY32" i="16"/>
  <c r="BH32" i="16"/>
  <c r="BI32" i="16"/>
  <c r="BJ32" i="16" s="1"/>
  <c r="DX24" i="16"/>
  <c r="DY24" i="16"/>
  <c r="BH24" i="16"/>
  <c r="BI24" i="16"/>
  <c r="BJ24" i="16" s="1"/>
  <c r="BH16" i="16"/>
  <c r="BI16" i="16"/>
  <c r="BJ16" i="16" s="1"/>
  <c r="AD25" i="16"/>
  <c r="AC25" i="16"/>
  <c r="AD33" i="16"/>
  <c r="AC33" i="16"/>
  <c r="AM45" i="16"/>
  <c r="AL45" i="16"/>
  <c r="AD35" i="16"/>
  <c r="AC35" i="16"/>
  <c r="EZ14" i="16"/>
  <c r="FA14" i="16"/>
  <c r="AC14" i="16"/>
  <c r="AD14" i="16"/>
  <c r="AC18" i="16"/>
  <c r="AD18" i="16"/>
  <c r="AL39" i="16"/>
  <c r="AM39" i="16"/>
  <c r="AL41" i="16"/>
  <c r="AM41" i="16"/>
  <c r="AL37" i="16"/>
  <c r="AM37" i="16"/>
  <c r="AC34" i="16"/>
  <c r="AD34" i="16"/>
  <c r="AC30" i="16"/>
  <c r="AD30" i="16"/>
  <c r="AC26" i="16"/>
  <c r="AD26" i="16"/>
  <c r="AC22" i="16"/>
  <c r="AD22" i="16"/>
  <c r="BZ16" i="16"/>
  <c r="CA16" i="16"/>
  <c r="CB16" i="16" s="1"/>
  <c r="AD21" i="16"/>
  <c r="AC21" i="16"/>
  <c r="BI13" i="16"/>
  <c r="BJ13" i="16" s="1"/>
  <c r="BH13" i="16"/>
  <c r="BI15" i="16"/>
  <c r="BJ15" i="16" s="1"/>
  <c r="BH15" i="16"/>
  <c r="BI17" i="16"/>
  <c r="BJ17" i="16" s="1"/>
  <c r="BH17" i="16"/>
  <c r="BI19" i="16"/>
  <c r="BJ19" i="16" s="1"/>
  <c r="BH19" i="16"/>
  <c r="BI21" i="16"/>
  <c r="BJ21" i="16" s="1"/>
  <c r="BH21" i="16"/>
  <c r="DY21" i="16"/>
  <c r="DX21" i="16"/>
  <c r="BZ26" i="16"/>
  <c r="CA26" i="16"/>
  <c r="CB26" i="16" s="1"/>
  <c r="BH34" i="16"/>
  <c r="BI34" i="16"/>
  <c r="BJ34" i="16" s="1"/>
  <c r="BH38" i="16"/>
  <c r="BI38" i="16"/>
  <c r="BJ38" i="16" s="1"/>
  <c r="DY48" i="16"/>
  <c r="DX48" i="16"/>
  <c r="DY44" i="16"/>
  <c r="DX44" i="16"/>
  <c r="BI44" i="16"/>
  <c r="BJ44" i="16" s="1"/>
  <c r="BH44" i="16"/>
  <c r="EZ36" i="16"/>
  <c r="FA36" i="16"/>
  <c r="BH14" i="16"/>
  <c r="BI14" i="16"/>
  <c r="BJ14" i="16" s="1"/>
  <c r="AL15" i="16"/>
  <c r="AM15" i="16"/>
  <c r="BZ18" i="16"/>
  <c r="CA18" i="16"/>
  <c r="CB18" i="16" s="1"/>
  <c r="AM14" i="16"/>
  <c r="AL14" i="16"/>
  <c r="AM18" i="16"/>
  <c r="AL18" i="16"/>
  <c r="AC40" i="16"/>
  <c r="AD40" i="16"/>
  <c r="AC36" i="16"/>
  <c r="AD36" i="16"/>
  <c r="AC32" i="16"/>
  <c r="AD32" i="16"/>
  <c r="AC28" i="16"/>
  <c r="AD28" i="16"/>
  <c r="AC24" i="16"/>
  <c r="AD24" i="16"/>
  <c r="BZ12" i="16"/>
  <c r="CA12" i="16"/>
  <c r="CB12" i="16" s="1"/>
  <c r="EZ20" i="16"/>
  <c r="FA20" i="16"/>
  <c r="AL21" i="16"/>
  <c r="AM21" i="16"/>
  <c r="CA15" i="16"/>
  <c r="CB15" i="16" s="1"/>
  <c r="BZ15" i="16"/>
  <c r="FA15" i="16"/>
  <c r="EZ15" i="16"/>
  <c r="CA19" i="16"/>
  <c r="CB19" i="16" s="1"/>
  <c r="BZ19" i="16"/>
  <c r="FA19" i="16"/>
  <c r="EZ19" i="16"/>
  <c r="FA21" i="16"/>
  <c r="EZ21" i="16"/>
  <c r="CA21" i="16"/>
  <c r="CB21" i="16" s="1"/>
  <c r="BZ21" i="16"/>
  <c r="DX26" i="16"/>
  <c r="DY26" i="16"/>
  <c r="EZ34" i="16"/>
  <c r="FA34" i="16"/>
  <c r="BZ38" i="16"/>
  <c r="CA38" i="16"/>
  <c r="CB38" i="16" s="1"/>
  <c r="FA48" i="16"/>
  <c r="EZ48" i="16"/>
  <c r="DX46" i="16"/>
  <c r="DY46" i="16"/>
  <c r="FA44" i="16"/>
  <c r="EZ44" i="16"/>
  <c r="CA44" i="16"/>
  <c r="CB44" i="16" s="1"/>
  <c r="BZ44" i="16"/>
  <c r="AD46" i="16"/>
  <c r="AC46" i="16"/>
  <c r="DX36" i="16"/>
  <c r="DY36" i="16"/>
  <c r="BH36" i="16"/>
  <c r="BI36" i="16"/>
  <c r="BJ36" i="16" s="1"/>
  <c r="AD44" i="16"/>
  <c r="AC44" i="16"/>
  <c r="DX18" i="16"/>
  <c r="DY18" i="16"/>
  <c r="DX22" i="16"/>
  <c r="DY22" i="16"/>
  <c r="BH30" i="16"/>
  <c r="BI30" i="16"/>
  <c r="BJ30" i="16" s="1"/>
  <c r="BH42" i="16"/>
  <c r="BI42" i="16"/>
  <c r="BJ42" i="16" s="1"/>
  <c r="AL47" i="16"/>
  <c r="AM47" i="16"/>
  <c r="DY47" i="16"/>
  <c r="DX47" i="16"/>
  <c r="BI47" i="16"/>
  <c r="BJ47" i="16" s="1"/>
  <c r="BH47" i="16"/>
  <c r="EZ43" i="16"/>
  <c r="FA43" i="16"/>
  <c r="EZ45" i="16"/>
  <c r="FA45" i="16"/>
  <c r="CA41" i="16"/>
  <c r="CB41" i="16" s="1"/>
  <c r="BZ41" i="16"/>
  <c r="FA39" i="16"/>
  <c r="EZ39" i="16"/>
  <c r="CA39" i="16"/>
  <c r="CB39" i="16" s="1"/>
  <c r="BZ39" i="16"/>
  <c r="CA37" i="16"/>
  <c r="CB37" i="16" s="1"/>
  <c r="BZ37" i="16"/>
  <c r="CA35" i="16"/>
  <c r="CB35" i="16" s="1"/>
  <c r="BZ35" i="16"/>
  <c r="BI33" i="16"/>
  <c r="BJ33" i="16" s="1"/>
  <c r="BH33" i="16"/>
  <c r="FA31" i="16"/>
  <c r="EZ31" i="16"/>
  <c r="CA31" i="16"/>
  <c r="CB31" i="16" s="1"/>
  <c r="BZ31" i="16"/>
  <c r="BI29" i="16"/>
  <c r="BJ29" i="16" s="1"/>
  <c r="BH29" i="16"/>
  <c r="CA27" i="16"/>
  <c r="CB27" i="16" s="1"/>
  <c r="BZ27" i="16"/>
  <c r="FA27" i="16"/>
  <c r="EZ27" i="16"/>
  <c r="DY25" i="16"/>
  <c r="DX25" i="16"/>
  <c r="BZ32" i="16"/>
  <c r="CA32" i="16"/>
  <c r="CB32" i="16" s="1"/>
  <c r="EZ28" i="16"/>
  <c r="FA28" i="16"/>
  <c r="BZ24" i="16"/>
  <c r="CA24" i="16"/>
  <c r="CB24" i="16" s="1"/>
  <c r="BH12" i="16"/>
  <c r="BI12" i="16"/>
  <c r="BJ12" i="16" s="1"/>
  <c r="DX20" i="16"/>
  <c r="DY20" i="16"/>
  <c r="AD29" i="16"/>
  <c r="AC29" i="16"/>
  <c r="DB22" i="15"/>
  <c r="DB30" i="15"/>
  <c r="DB20" i="15"/>
  <c r="DB19" i="15"/>
  <c r="DB21" i="15"/>
  <c r="DB36" i="15"/>
  <c r="DB26" i="15"/>
  <c r="DB46" i="15"/>
  <c r="DB47" i="15"/>
  <c r="DB33" i="15"/>
  <c r="DB29" i="15"/>
  <c r="DB25" i="15"/>
  <c r="DB15" i="15"/>
  <c r="DB34" i="15"/>
  <c r="DB41" i="15"/>
  <c r="DB37" i="15"/>
  <c r="DB35" i="15"/>
  <c r="DB13" i="15"/>
  <c r="DB17" i="15"/>
  <c r="DB48" i="15"/>
  <c r="DB44" i="15"/>
  <c r="DB45" i="15"/>
  <c r="DB28" i="15"/>
  <c r="CA48" i="15"/>
  <c r="CB48" i="15" s="1"/>
  <c r="BZ48" i="15"/>
  <c r="BI46" i="15"/>
  <c r="BJ46" i="15" s="1"/>
  <c r="BH46" i="15"/>
  <c r="DX40" i="15"/>
  <c r="DY40" i="15"/>
  <c r="BH40" i="15"/>
  <c r="BI40" i="15"/>
  <c r="BJ40" i="15" s="1"/>
  <c r="DB40" i="15"/>
  <c r="AD31" i="15"/>
  <c r="AC31" i="15"/>
  <c r="AD23" i="15"/>
  <c r="AC23" i="15"/>
  <c r="BH18" i="15"/>
  <c r="BI18" i="15"/>
  <c r="BJ18" i="15" s="1"/>
  <c r="DB18" i="15"/>
  <c r="AL19" i="15"/>
  <c r="AM19" i="15"/>
  <c r="AC14" i="15"/>
  <c r="AD14" i="15"/>
  <c r="AC18" i="15"/>
  <c r="AD18" i="15"/>
  <c r="AL39" i="15"/>
  <c r="AM39" i="15"/>
  <c r="AL41" i="15"/>
  <c r="AM41" i="15"/>
  <c r="AL37" i="15"/>
  <c r="AM37" i="15"/>
  <c r="AC34" i="15"/>
  <c r="AD34" i="15"/>
  <c r="AC30" i="15"/>
  <c r="AD30" i="15"/>
  <c r="AC26" i="15"/>
  <c r="AD26" i="15"/>
  <c r="AC22" i="15"/>
  <c r="AD22" i="15"/>
  <c r="BZ16" i="15"/>
  <c r="CA16" i="15"/>
  <c r="CB16" i="15" s="1"/>
  <c r="AD21" i="15"/>
  <c r="AC21" i="15"/>
  <c r="BI13" i="15"/>
  <c r="BJ13" i="15" s="1"/>
  <c r="BH13" i="15"/>
  <c r="BI15" i="15"/>
  <c r="BJ15" i="15" s="1"/>
  <c r="BH15" i="15"/>
  <c r="BI17" i="15"/>
  <c r="BJ17" i="15" s="1"/>
  <c r="BH17" i="15"/>
  <c r="BI19" i="15"/>
  <c r="BJ19" i="15" s="1"/>
  <c r="BH19" i="15"/>
  <c r="BI21" i="15"/>
  <c r="BJ21" i="15" s="1"/>
  <c r="BH21" i="15"/>
  <c r="DY21" i="15"/>
  <c r="DX21" i="15"/>
  <c r="BZ26" i="15"/>
  <c r="CA26" i="15"/>
  <c r="CB26" i="15" s="1"/>
  <c r="BH34" i="15"/>
  <c r="BI34" i="15"/>
  <c r="BJ34" i="15" s="1"/>
  <c r="BH38" i="15"/>
  <c r="BI38" i="15"/>
  <c r="BJ38" i="15" s="1"/>
  <c r="DB38" i="15"/>
  <c r="DY48" i="15"/>
  <c r="DX48" i="15"/>
  <c r="DY44" i="15"/>
  <c r="DX44" i="15"/>
  <c r="BI44" i="15"/>
  <c r="BJ44" i="15" s="1"/>
  <c r="BH44" i="15"/>
  <c r="EZ36" i="15"/>
  <c r="FA36" i="15"/>
  <c r="BH14" i="15"/>
  <c r="BI14" i="15"/>
  <c r="BJ14" i="15" s="1"/>
  <c r="DB14" i="15"/>
  <c r="AL15" i="15"/>
  <c r="AM15" i="15"/>
  <c r="BZ18" i="15"/>
  <c r="CA18" i="15"/>
  <c r="CB18" i="15" s="1"/>
  <c r="AM14" i="15"/>
  <c r="AL14" i="15"/>
  <c r="AM18" i="15"/>
  <c r="AL18" i="15"/>
  <c r="AM34" i="15"/>
  <c r="AL34" i="15"/>
  <c r="AM30" i="15"/>
  <c r="AL30" i="15"/>
  <c r="AM26" i="15"/>
  <c r="AL26" i="15"/>
  <c r="AM22" i="15"/>
  <c r="AL22" i="15"/>
  <c r="BH16" i="15"/>
  <c r="BI16" i="15"/>
  <c r="BJ16" i="15" s="1"/>
  <c r="DB16" i="15"/>
  <c r="AD25" i="15"/>
  <c r="AC25" i="15"/>
  <c r="AD33" i="15"/>
  <c r="AC33" i="15"/>
  <c r="AM45" i="15"/>
  <c r="AL45" i="15"/>
  <c r="AD35" i="15"/>
  <c r="AC35" i="15"/>
  <c r="EZ14" i="15"/>
  <c r="FA14" i="15"/>
  <c r="DX22" i="15"/>
  <c r="DY22" i="15"/>
  <c r="BH30" i="15"/>
  <c r="BI30" i="15"/>
  <c r="BJ30" i="15" s="1"/>
  <c r="BH42" i="15"/>
  <c r="BI42" i="15"/>
  <c r="BJ42" i="15" s="1"/>
  <c r="DB42" i="15"/>
  <c r="AL47" i="15"/>
  <c r="AM47" i="15"/>
  <c r="DY47" i="15"/>
  <c r="DX47" i="15"/>
  <c r="BI47" i="15"/>
  <c r="BJ47" i="15" s="1"/>
  <c r="BH47" i="15"/>
  <c r="EZ43" i="15"/>
  <c r="FA43" i="15"/>
  <c r="EZ45" i="15"/>
  <c r="FA45" i="15"/>
  <c r="CA41" i="15"/>
  <c r="CB41" i="15" s="1"/>
  <c r="BZ41" i="15"/>
  <c r="FA39" i="15"/>
  <c r="EZ39" i="15"/>
  <c r="CA39" i="15"/>
  <c r="CB39" i="15" s="1"/>
  <c r="BZ39" i="15"/>
  <c r="CA37" i="15"/>
  <c r="CB37" i="15" s="1"/>
  <c r="BZ37" i="15"/>
  <c r="CA35" i="15"/>
  <c r="CB35" i="15" s="1"/>
  <c r="BZ35" i="15"/>
  <c r="BI33" i="15"/>
  <c r="BJ33" i="15" s="1"/>
  <c r="BH33" i="15"/>
  <c r="FA31" i="15"/>
  <c r="EZ31" i="15"/>
  <c r="CA31" i="15"/>
  <c r="CB31" i="15" s="1"/>
  <c r="BZ31" i="15"/>
  <c r="BI29" i="15"/>
  <c r="BJ29" i="15" s="1"/>
  <c r="BH29" i="15"/>
  <c r="CA27" i="15"/>
  <c r="CB27" i="15" s="1"/>
  <c r="BZ27" i="15"/>
  <c r="FA27" i="15"/>
  <c r="EZ27" i="15"/>
  <c r="DY25" i="15"/>
  <c r="DX25" i="15"/>
  <c r="BZ32" i="15"/>
  <c r="CA32" i="15"/>
  <c r="CB32" i="15" s="1"/>
  <c r="EZ28" i="15"/>
  <c r="FA28" i="15"/>
  <c r="BZ24" i="15"/>
  <c r="CA24" i="15"/>
  <c r="CB24" i="15" s="1"/>
  <c r="BH12" i="15"/>
  <c r="BI12" i="15"/>
  <c r="BJ12" i="15" s="1"/>
  <c r="DB12" i="15"/>
  <c r="DX20" i="15"/>
  <c r="DY20" i="15"/>
  <c r="AL25" i="15"/>
  <c r="AM25" i="15"/>
  <c r="AL33" i="15"/>
  <c r="AM33" i="15"/>
  <c r="AC45" i="15"/>
  <c r="AD45" i="15"/>
  <c r="AL46" i="15"/>
  <c r="AM46" i="15"/>
  <c r="AL35" i="15"/>
  <c r="AM35" i="15"/>
  <c r="AL31" i="15"/>
  <c r="AM31" i="15"/>
  <c r="AL27" i="15"/>
  <c r="AM27" i="15"/>
  <c r="AL23" i="15"/>
  <c r="AM23" i="15"/>
  <c r="EZ22" i="15"/>
  <c r="FA22" i="15"/>
  <c r="BZ30" i="15"/>
  <c r="CA30" i="15"/>
  <c r="CB30" i="15" s="1"/>
  <c r="FA42" i="15"/>
  <c r="EZ42" i="15"/>
  <c r="BZ42" i="15"/>
  <c r="CA42" i="15"/>
  <c r="CB42" i="15" s="1"/>
  <c r="AD47" i="15"/>
  <c r="AC47" i="15"/>
  <c r="CA47" i="15"/>
  <c r="CB47" i="15" s="1"/>
  <c r="BZ47" i="15"/>
  <c r="DX43" i="15"/>
  <c r="DY43" i="15"/>
  <c r="DB43" i="15"/>
  <c r="DX45" i="15"/>
  <c r="DY45" i="15"/>
  <c r="AC42" i="15"/>
  <c r="AD42" i="15"/>
  <c r="DY41" i="15"/>
  <c r="DX41" i="15"/>
  <c r="DB39" i="15"/>
  <c r="AC38" i="15"/>
  <c r="AD38" i="15"/>
  <c r="DY37" i="15"/>
  <c r="DX37" i="15"/>
  <c r="AD39" i="15"/>
  <c r="AC39" i="15"/>
  <c r="AD41" i="15"/>
  <c r="AC41" i="15"/>
  <c r="AD37" i="15"/>
  <c r="AC37" i="15"/>
  <c r="FA33" i="15"/>
  <c r="EZ33" i="15"/>
  <c r="DB31" i="15"/>
  <c r="FA29" i="15"/>
  <c r="EZ29" i="15"/>
  <c r="DB27" i="15"/>
  <c r="FA25" i="15"/>
  <c r="EZ25" i="15"/>
  <c r="DB23" i="15"/>
  <c r="DX32" i="15"/>
  <c r="DY32" i="15"/>
  <c r="BH32" i="15"/>
  <c r="BI32" i="15"/>
  <c r="BJ32" i="15" s="1"/>
  <c r="DB32" i="15"/>
  <c r="DX24" i="15"/>
  <c r="DY24" i="15"/>
  <c r="BH24" i="15"/>
  <c r="BI24" i="15"/>
  <c r="BJ24" i="15" s="1"/>
  <c r="DB24" i="15"/>
  <c r="EZ12" i="15"/>
  <c r="FA12" i="15"/>
  <c r="AL13" i="15"/>
  <c r="AM13" i="15"/>
  <c r="BZ20" i="15"/>
  <c r="CA20" i="15"/>
  <c r="CB20" i="15" s="1"/>
  <c r="CA13" i="15"/>
  <c r="CB13" i="15" s="1"/>
  <c r="BZ13" i="15"/>
  <c r="FA13" i="15"/>
  <c r="EZ13" i="15"/>
  <c r="CA17" i="15"/>
  <c r="CB17" i="15" s="1"/>
  <c r="BZ17" i="15"/>
  <c r="FA17" i="15"/>
  <c r="EZ17" i="15"/>
  <c r="BH26" i="15"/>
  <c r="BI26" i="15"/>
  <c r="BJ26" i="15" s="1"/>
  <c r="BZ34" i="15"/>
  <c r="CA34" i="15"/>
  <c r="CB34" i="15" s="1"/>
  <c r="EZ38" i="15"/>
  <c r="FA38" i="15"/>
  <c r="FA48" i="15"/>
  <c r="EZ48" i="15"/>
  <c r="DX46" i="15"/>
  <c r="DY46" i="15"/>
  <c r="FA44" i="15"/>
  <c r="EZ44" i="15"/>
  <c r="CA44" i="15"/>
  <c r="CB44" i="15" s="1"/>
  <c r="BZ44" i="15"/>
  <c r="AD46" i="15"/>
  <c r="AC46" i="15"/>
  <c r="DX36" i="15"/>
  <c r="DY36" i="15"/>
  <c r="BH36" i="15"/>
  <c r="BI36" i="15"/>
  <c r="BJ36" i="15" s="1"/>
  <c r="AD44" i="15"/>
  <c r="AC44" i="15"/>
  <c r="AD27" i="15"/>
  <c r="AC27" i="15"/>
  <c r="AD15" i="15"/>
  <c r="AC15" i="15"/>
  <c r="DX18" i="15"/>
  <c r="DY18" i="15"/>
  <c r="AM12" i="15"/>
  <c r="AL12" i="15"/>
  <c r="AM16" i="15"/>
  <c r="AL16" i="15"/>
  <c r="AM20" i="15"/>
  <c r="AL20" i="15"/>
  <c r="AM42" i="15"/>
  <c r="AL42" i="15"/>
  <c r="AM40" i="15"/>
  <c r="AL40" i="15"/>
  <c r="AM38" i="15"/>
  <c r="AL38" i="15"/>
  <c r="AM36" i="15"/>
  <c r="AL36" i="15"/>
  <c r="AM32" i="15"/>
  <c r="AL32" i="15"/>
  <c r="AM28" i="15"/>
  <c r="AL28" i="15"/>
  <c r="AM24" i="15"/>
  <c r="AL24" i="15"/>
  <c r="EZ16" i="15"/>
  <c r="FA16" i="15"/>
  <c r="AL17" i="15"/>
  <c r="AM17" i="15"/>
  <c r="DY13" i="15"/>
  <c r="DX13" i="15"/>
  <c r="DY15" i="15"/>
  <c r="DX15" i="15"/>
  <c r="DY17" i="15"/>
  <c r="DX17" i="15"/>
  <c r="DY19" i="15"/>
  <c r="DX19" i="15"/>
  <c r="EZ26" i="15"/>
  <c r="FA26" i="15"/>
  <c r="DX34" i="15"/>
  <c r="DY34" i="15"/>
  <c r="DX38" i="15"/>
  <c r="DY38" i="15"/>
  <c r="BI48" i="15"/>
  <c r="BJ48" i="15" s="1"/>
  <c r="BH48" i="15"/>
  <c r="EZ46" i="15"/>
  <c r="FA46" i="15"/>
  <c r="CA46" i="15"/>
  <c r="CB46" i="15" s="1"/>
  <c r="BZ46" i="15"/>
  <c r="EZ40" i="15"/>
  <c r="FA40" i="15"/>
  <c r="BZ40" i="15"/>
  <c r="CA40" i="15"/>
  <c r="CB40" i="15" s="1"/>
  <c r="BZ36" i="15"/>
  <c r="CA36" i="15"/>
  <c r="CB36" i="15" s="1"/>
  <c r="AL44" i="15"/>
  <c r="AM44" i="15"/>
  <c r="DX14" i="15"/>
  <c r="DY14" i="15"/>
  <c r="EZ18" i="15"/>
  <c r="FA18" i="15"/>
  <c r="AC12" i="15"/>
  <c r="AD12" i="15"/>
  <c r="AC16" i="15"/>
  <c r="AD16" i="15"/>
  <c r="AC20" i="15"/>
  <c r="AD20" i="15"/>
  <c r="AC40" i="15"/>
  <c r="AD40" i="15"/>
  <c r="AC36" i="15"/>
  <c r="AD36" i="15"/>
  <c r="AC32" i="15"/>
  <c r="AD32" i="15"/>
  <c r="AC28" i="15"/>
  <c r="AD28" i="15"/>
  <c r="AC24" i="15"/>
  <c r="AD24" i="15"/>
  <c r="DX16" i="15"/>
  <c r="DY16" i="15"/>
  <c r="AD17" i="15"/>
  <c r="AC17" i="15"/>
  <c r="AL29" i="15"/>
  <c r="AM29" i="15"/>
  <c r="AC43" i="15"/>
  <c r="AD43" i="15"/>
  <c r="BZ14" i="15"/>
  <c r="CA14" i="15"/>
  <c r="CB14" i="15" s="1"/>
  <c r="BH22" i="15"/>
  <c r="BI22" i="15"/>
  <c r="BJ22" i="15" s="1"/>
  <c r="DX30" i="15"/>
  <c r="DY30" i="15"/>
  <c r="DX42" i="15"/>
  <c r="DY42" i="15"/>
  <c r="AL48" i="15"/>
  <c r="AM48" i="15"/>
  <c r="BZ43" i="15"/>
  <c r="CA43" i="15"/>
  <c r="CB43" i="15" s="1"/>
  <c r="BZ45" i="15"/>
  <c r="CA45" i="15"/>
  <c r="CB45" i="15" s="1"/>
  <c r="FA41" i="15"/>
  <c r="EZ41" i="15"/>
  <c r="FA37" i="15"/>
  <c r="EZ37" i="15"/>
  <c r="FA35" i="15"/>
  <c r="EZ35" i="15"/>
  <c r="DY33" i="15"/>
  <c r="DX33" i="15"/>
  <c r="DY29" i="15"/>
  <c r="DX29" i="15"/>
  <c r="BI25" i="15"/>
  <c r="BJ25" i="15" s="1"/>
  <c r="BH25" i="15"/>
  <c r="FA23" i="15"/>
  <c r="EZ23" i="15"/>
  <c r="CA23" i="15"/>
  <c r="CB23" i="15" s="1"/>
  <c r="BZ23" i="15"/>
  <c r="EZ32" i="15"/>
  <c r="FA32" i="15"/>
  <c r="BZ28" i="15"/>
  <c r="CA28" i="15"/>
  <c r="CB28" i="15" s="1"/>
  <c r="EZ24" i="15"/>
  <c r="FA24" i="15"/>
  <c r="DX12" i="15"/>
  <c r="DY12" i="15"/>
  <c r="AD13" i="15"/>
  <c r="AC13" i="15"/>
  <c r="BH20" i="15"/>
  <c r="BI20" i="15"/>
  <c r="BJ20" i="15" s="1"/>
  <c r="AD29" i="15"/>
  <c r="AC29" i="15"/>
  <c r="AM43" i="15"/>
  <c r="AL43" i="15"/>
  <c r="AD19" i="15"/>
  <c r="AC19" i="15"/>
  <c r="BZ22" i="15"/>
  <c r="CA22" i="15"/>
  <c r="CB22" i="15" s="1"/>
  <c r="EZ30" i="15"/>
  <c r="FA30" i="15"/>
  <c r="FA47" i="15"/>
  <c r="EZ47" i="15"/>
  <c r="AD48" i="15"/>
  <c r="AC48" i="15"/>
  <c r="BH43" i="15"/>
  <c r="BI43" i="15"/>
  <c r="BJ43" i="15" s="1"/>
  <c r="BH45" i="15"/>
  <c r="BI45" i="15"/>
  <c r="BJ45" i="15" s="1"/>
  <c r="BI41" i="15"/>
  <c r="BJ41" i="15" s="1"/>
  <c r="BH41" i="15"/>
  <c r="DY39" i="15"/>
  <c r="DX39" i="15"/>
  <c r="BI39" i="15"/>
  <c r="BJ39" i="15" s="1"/>
  <c r="BH39" i="15"/>
  <c r="BI37" i="15"/>
  <c r="BJ37" i="15" s="1"/>
  <c r="BH37" i="15"/>
  <c r="DY35" i="15"/>
  <c r="DX35" i="15"/>
  <c r="BI35" i="15"/>
  <c r="BJ35" i="15" s="1"/>
  <c r="BH35" i="15"/>
  <c r="CA33" i="15"/>
  <c r="CB33" i="15" s="1"/>
  <c r="BZ33" i="15"/>
  <c r="DY31" i="15"/>
  <c r="DX31" i="15"/>
  <c r="BI31" i="15"/>
  <c r="BJ31" i="15" s="1"/>
  <c r="BH31" i="15"/>
  <c r="CA29" i="15"/>
  <c r="CB29" i="15" s="1"/>
  <c r="BZ29" i="15"/>
  <c r="DY27" i="15"/>
  <c r="DX27" i="15"/>
  <c r="BI27" i="15"/>
  <c r="BJ27" i="15" s="1"/>
  <c r="BH27" i="15"/>
  <c r="CA25" i="15"/>
  <c r="CB25" i="15" s="1"/>
  <c r="BZ25" i="15"/>
  <c r="DY23" i="15"/>
  <c r="DX23" i="15"/>
  <c r="BI23" i="15"/>
  <c r="BJ23" i="15" s="1"/>
  <c r="BH23" i="15"/>
  <c r="DX28" i="15"/>
  <c r="DY28" i="15"/>
  <c r="BH28" i="15"/>
  <c r="BI28" i="15"/>
  <c r="BJ28" i="15" s="1"/>
  <c r="BZ12" i="15"/>
  <c r="CA12" i="15"/>
  <c r="CB12" i="15" s="1"/>
  <c r="EZ20" i="15"/>
  <c r="FA20" i="15"/>
  <c r="AL21" i="15"/>
  <c r="AM21" i="15"/>
  <c r="CA15" i="15"/>
  <c r="CB15" i="15" s="1"/>
  <c r="BZ15" i="15"/>
  <c r="FA15" i="15"/>
  <c r="EZ15" i="15"/>
  <c r="CA19" i="15"/>
  <c r="CB19" i="15" s="1"/>
  <c r="BZ19" i="15"/>
  <c r="FA19" i="15"/>
  <c r="EZ19" i="15"/>
  <c r="FA21" i="15"/>
  <c r="EZ21" i="15"/>
  <c r="CA21" i="15"/>
  <c r="CB21" i="15" s="1"/>
  <c r="BZ21" i="15"/>
  <c r="DX26" i="15"/>
  <c r="DY26" i="15"/>
  <c r="EZ34" i="15"/>
  <c r="FA34" i="15"/>
  <c r="BZ38" i="15"/>
  <c r="CA38" i="15"/>
  <c r="CB38" i="15" s="1"/>
  <c r="BQ15" i="12"/>
  <c r="BQ19" i="12"/>
  <c r="BQ23" i="12"/>
  <c r="BQ27" i="12"/>
  <c r="BQ31" i="12"/>
  <c r="BQ35" i="12"/>
  <c r="BQ39" i="12"/>
  <c r="BQ43" i="12"/>
  <c r="BQ47" i="12"/>
  <c r="FF12" i="12"/>
  <c r="BQ14" i="12"/>
  <c r="FF15" i="12"/>
  <c r="BQ16" i="12"/>
  <c r="FF17" i="12"/>
  <c r="BQ18" i="12"/>
  <c r="FF19" i="12"/>
  <c r="BQ20" i="12"/>
  <c r="FF21" i="12"/>
  <c r="BQ22" i="12"/>
  <c r="FF23" i="12"/>
  <c r="BQ24" i="12"/>
  <c r="FF25" i="12"/>
  <c r="BQ26" i="12"/>
  <c r="FF27" i="12"/>
  <c r="BQ28" i="12"/>
  <c r="FF29" i="12"/>
  <c r="BQ30" i="12"/>
  <c r="FF31" i="12"/>
  <c r="BQ32" i="12"/>
  <c r="FF33" i="12"/>
  <c r="BQ34" i="12"/>
  <c r="FF35" i="12"/>
  <c r="BQ36" i="12"/>
  <c r="FF37" i="12"/>
  <c r="BQ38" i="12"/>
  <c r="FF39" i="12"/>
  <c r="BQ40" i="12"/>
  <c r="FF41" i="12"/>
  <c r="BQ42" i="12"/>
  <c r="FF43" i="12"/>
  <c r="BQ44" i="12"/>
  <c r="FF45" i="12"/>
  <c r="BQ46" i="12"/>
  <c r="FF47" i="12"/>
  <c r="BQ48" i="12"/>
  <c r="DE19" i="14"/>
  <c r="DE46" i="14"/>
  <c r="DE43" i="14"/>
  <c r="DE36" i="14"/>
  <c r="DE27" i="14"/>
  <c r="DE15" i="14"/>
  <c r="DE12" i="14"/>
  <c r="DE48" i="14"/>
  <c r="DE45" i="14"/>
  <c r="DE41" i="14"/>
  <c r="DE38" i="14"/>
  <c r="DE34" i="14"/>
  <c r="DE30" i="14"/>
  <c r="DE25" i="14"/>
  <c r="DE21" i="14"/>
  <c r="DE14" i="14"/>
  <c r="CD13" i="14"/>
  <c r="CE13" i="14" s="1"/>
  <c r="CC13" i="14"/>
  <c r="AQ13" i="14"/>
  <c r="AP13" i="14"/>
  <c r="AQ19" i="14"/>
  <c r="AP19" i="14"/>
  <c r="AQ20" i="14"/>
  <c r="AP20" i="14"/>
  <c r="AQ14" i="14"/>
  <c r="AP14" i="14"/>
  <c r="AQ16" i="14"/>
  <c r="AP16" i="14"/>
  <c r="FD47" i="14"/>
  <c r="FC47" i="14"/>
  <c r="AP46" i="14"/>
  <c r="AQ46" i="14"/>
  <c r="CD45" i="14"/>
  <c r="CE45" i="14" s="1"/>
  <c r="CC45" i="14"/>
  <c r="CC42" i="14"/>
  <c r="CD42" i="14"/>
  <c r="CE42" i="14" s="1"/>
  <c r="CC40" i="14"/>
  <c r="CD40" i="14"/>
  <c r="CE40" i="14" s="1"/>
  <c r="FC38" i="14"/>
  <c r="FD38" i="14"/>
  <c r="FC36" i="14"/>
  <c r="FD36" i="14"/>
  <c r="CC34" i="14"/>
  <c r="CD34" i="14"/>
  <c r="CE34" i="14" s="1"/>
  <c r="CC32" i="14"/>
  <c r="CD32" i="14"/>
  <c r="CE32" i="14" s="1"/>
  <c r="FC30" i="14"/>
  <c r="FD30" i="14"/>
  <c r="CC28" i="14"/>
  <c r="CD28" i="14"/>
  <c r="CE28" i="14" s="1"/>
  <c r="FD27" i="14"/>
  <c r="FC27" i="14"/>
  <c r="CD26" i="14"/>
  <c r="CE26" i="14" s="1"/>
  <c r="CC26" i="14"/>
  <c r="FD25" i="14"/>
  <c r="FC25" i="14"/>
  <c r="CD24" i="14"/>
  <c r="CE24" i="14" s="1"/>
  <c r="CC24" i="14"/>
  <c r="FD23" i="14"/>
  <c r="FC23" i="14"/>
  <c r="CD22" i="14"/>
  <c r="CE22" i="14" s="1"/>
  <c r="CC22" i="14"/>
  <c r="FD21" i="14"/>
  <c r="FC21" i="14"/>
  <c r="BL13" i="14"/>
  <c r="BM13" i="14"/>
  <c r="BN13" i="14" s="1"/>
  <c r="EB17" i="14"/>
  <c r="EA17" i="14"/>
  <c r="DE17" i="14"/>
  <c r="BL19" i="14"/>
  <c r="BM19" i="14"/>
  <c r="BN19" i="14" s="1"/>
  <c r="DE20" i="14"/>
  <c r="AC17" i="14"/>
  <c r="AD17" i="14"/>
  <c r="FD14" i="14"/>
  <c r="FC14" i="14"/>
  <c r="BL16" i="14"/>
  <c r="BM16" i="14"/>
  <c r="BN16" i="14" s="1"/>
  <c r="CD18" i="14"/>
  <c r="CE18" i="14" s="1"/>
  <c r="CC18" i="14"/>
  <c r="AC12" i="14"/>
  <c r="AD12" i="14"/>
  <c r="AC16" i="14"/>
  <c r="AD16" i="14"/>
  <c r="BL47" i="14"/>
  <c r="BM47" i="14"/>
  <c r="BN47" i="14" s="1"/>
  <c r="DE47" i="14"/>
  <c r="BM46" i="14"/>
  <c r="BN46" i="14" s="1"/>
  <c r="BL46" i="14"/>
  <c r="BL45" i="14"/>
  <c r="BM45" i="14"/>
  <c r="BN45" i="14" s="1"/>
  <c r="BL44" i="14"/>
  <c r="BM44" i="14"/>
  <c r="BN44" i="14" s="1"/>
  <c r="EA42" i="14"/>
  <c r="EB42" i="14"/>
  <c r="DE42" i="14"/>
  <c r="BM41" i="14"/>
  <c r="BN41" i="14" s="1"/>
  <c r="BL41" i="14"/>
  <c r="AD44" i="14"/>
  <c r="AC44" i="14"/>
  <c r="BM40" i="14"/>
  <c r="BN40" i="14" s="1"/>
  <c r="BL40" i="14"/>
  <c r="EA37" i="14"/>
  <c r="EB37" i="14"/>
  <c r="DE37" i="14"/>
  <c r="AD40" i="14"/>
  <c r="AC40" i="14"/>
  <c r="AD38" i="14"/>
  <c r="AC38" i="14"/>
  <c r="EA35" i="14"/>
  <c r="EB35" i="14"/>
  <c r="DE35" i="14"/>
  <c r="EA33" i="14"/>
  <c r="EB33" i="14"/>
  <c r="DE33" i="14"/>
  <c r="BM30" i="14"/>
  <c r="BN30" i="14" s="1"/>
  <c r="BL30" i="14"/>
  <c r="EA29" i="14"/>
  <c r="EB29" i="14"/>
  <c r="EB21" i="14"/>
  <c r="EA21" i="14"/>
  <c r="CD15" i="14"/>
  <c r="CE15" i="14" s="1"/>
  <c r="CC15" i="14"/>
  <c r="CC20" i="14"/>
  <c r="CD20" i="14"/>
  <c r="CE20" i="14" s="1"/>
  <c r="AC48" i="14"/>
  <c r="AD48" i="14"/>
  <c r="AC45" i="14"/>
  <c r="AD45" i="14"/>
  <c r="CD16" i="14"/>
  <c r="CE16" i="14" s="1"/>
  <c r="CC16" i="14"/>
  <c r="EB18" i="14"/>
  <c r="EA18" i="14"/>
  <c r="AP43" i="14"/>
  <c r="AQ43" i="14"/>
  <c r="AP42" i="14"/>
  <c r="AQ42" i="14"/>
  <c r="AP41" i="14"/>
  <c r="AQ41" i="14"/>
  <c r="AP40" i="14"/>
  <c r="AQ40" i="14"/>
  <c r="AP39" i="14"/>
  <c r="AQ39" i="14"/>
  <c r="AP37" i="14"/>
  <c r="AQ37" i="14"/>
  <c r="AP33" i="14"/>
  <c r="AQ33" i="14"/>
  <c r="AP32" i="14"/>
  <c r="AQ32" i="14"/>
  <c r="AP29" i="14"/>
  <c r="AQ29" i="14"/>
  <c r="AC15" i="14"/>
  <c r="AD15" i="14"/>
  <c r="AC19" i="14"/>
  <c r="AD19" i="14"/>
  <c r="AC18" i="14"/>
  <c r="AD18" i="14"/>
  <c r="AC20" i="14"/>
  <c r="AD20" i="14"/>
  <c r="AC24" i="14"/>
  <c r="AD24" i="14"/>
  <c r="AC22" i="14"/>
  <c r="AD22" i="14"/>
  <c r="AQ18" i="14"/>
  <c r="AP18" i="14"/>
  <c r="CC46" i="14"/>
  <c r="CD46" i="14"/>
  <c r="CE46" i="14" s="1"/>
  <c r="FC42" i="14"/>
  <c r="FD42" i="14"/>
  <c r="AQ44" i="14"/>
  <c r="AP44" i="14"/>
  <c r="FC40" i="14"/>
  <c r="FD40" i="14"/>
  <c r="CC38" i="14"/>
  <c r="CD38" i="14"/>
  <c r="CE38" i="14" s="1"/>
  <c r="CC36" i="14"/>
  <c r="CD36" i="14"/>
  <c r="CE36" i="14" s="1"/>
  <c r="FC34" i="14"/>
  <c r="FD34" i="14"/>
  <c r="FC32" i="14"/>
  <c r="FD32" i="14"/>
  <c r="CC30" i="14"/>
  <c r="CD30" i="14"/>
  <c r="CE30" i="14" s="1"/>
  <c r="FC28" i="14"/>
  <c r="FD28" i="14"/>
  <c r="CD27" i="14"/>
  <c r="CE27" i="14" s="1"/>
  <c r="CC27" i="14"/>
  <c r="CD25" i="14"/>
  <c r="CE25" i="14" s="1"/>
  <c r="CC25" i="14"/>
  <c r="CD23" i="14"/>
  <c r="CE23" i="14" s="1"/>
  <c r="CC23" i="14"/>
  <c r="CD21" i="14"/>
  <c r="CE21" i="14" s="1"/>
  <c r="CC21" i="14"/>
  <c r="EB13" i="14"/>
  <c r="EA13" i="14"/>
  <c r="DE13" i="14"/>
  <c r="EB20" i="14"/>
  <c r="EA20" i="14"/>
  <c r="AC13" i="14"/>
  <c r="AD13" i="14"/>
  <c r="BL12" i="14"/>
  <c r="BM12" i="14"/>
  <c r="BN12" i="14" s="1"/>
  <c r="EB16" i="14"/>
  <c r="EA16" i="14"/>
  <c r="FD18" i="14"/>
  <c r="FC18" i="14"/>
  <c r="AC14" i="14"/>
  <c r="AD14" i="14"/>
  <c r="EB48" i="14"/>
  <c r="EA48" i="14"/>
  <c r="DE44" i="14"/>
  <c r="BM43" i="14"/>
  <c r="BN43" i="14" s="1"/>
  <c r="BL43" i="14"/>
  <c r="AD42" i="14"/>
  <c r="AC42" i="14"/>
  <c r="EA39" i="14"/>
  <c r="EB39" i="14"/>
  <c r="DE39" i="14"/>
  <c r="BM38" i="14"/>
  <c r="BN38" i="14" s="1"/>
  <c r="BL38" i="14"/>
  <c r="BM36" i="14"/>
  <c r="BN36" i="14" s="1"/>
  <c r="BL36" i="14"/>
  <c r="BM34" i="14"/>
  <c r="BN34" i="14" s="1"/>
  <c r="BL34" i="14"/>
  <c r="BM32" i="14"/>
  <c r="BN32" i="14" s="1"/>
  <c r="BL32" i="14"/>
  <c r="EA31" i="14"/>
  <c r="EB31" i="14"/>
  <c r="DE31" i="14"/>
  <c r="DE29" i="14"/>
  <c r="AD36" i="14"/>
  <c r="AC36" i="14"/>
  <c r="AD34" i="14"/>
  <c r="AC34" i="14"/>
  <c r="AD32" i="14"/>
  <c r="AC32" i="14"/>
  <c r="AD30" i="14"/>
  <c r="AC30" i="14"/>
  <c r="EA28" i="14"/>
  <c r="EB28" i="14"/>
  <c r="DE28" i="14"/>
  <c r="EB27" i="14"/>
  <c r="EA27" i="14"/>
  <c r="DE26" i="14"/>
  <c r="EB25" i="14"/>
  <c r="EA25" i="14"/>
  <c r="DE24" i="14"/>
  <c r="EB23" i="14"/>
  <c r="EA23" i="14"/>
  <c r="DE22" i="14"/>
  <c r="AC47" i="14"/>
  <c r="AD47" i="14"/>
  <c r="AD28" i="14"/>
  <c r="AC28" i="14"/>
  <c r="AC27" i="14"/>
  <c r="AD27" i="14"/>
  <c r="AC25" i="14"/>
  <c r="AD25" i="14"/>
  <c r="AC23" i="14"/>
  <c r="AD23" i="14"/>
  <c r="AC21" i="14"/>
  <c r="AD21" i="14"/>
  <c r="FD13" i="14"/>
  <c r="FC13" i="14"/>
  <c r="FD17" i="14"/>
  <c r="FC17" i="14"/>
  <c r="CD17" i="14"/>
  <c r="CE17" i="14" s="1"/>
  <c r="CC17" i="14"/>
  <c r="FD48" i="14"/>
  <c r="FC48" i="14"/>
  <c r="CD48" i="14"/>
  <c r="CE48" i="14" s="1"/>
  <c r="CC48" i="14"/>
  <c r="CD47" i="14"/>
  <c r="CE47" i="14" s="1"/>
  <c r="CC47" i="14"/>
  <c r="FD46" i="14"/>
  <c r="FC46" i="14"/>
  <c r="FC45" i="14"/>
  <c r="FD45" i="14"/>
  <c r="FD44" i="14"/>
  <c r="FC44" i="14"/>
  <c r="CD44" i="14"/>
  <c r="CE44" i="14" s="1"/>
  <c r="CC44" i="14"/>
  <c r="FC43" i="14"/>
  <c r="FD43" i="14"/>
  <c r="CC43" i="14"/>
  <c r="CD43" i="14"/>
  <c r="CE43" i="14" s="1"/>
  <c r="FC41" i="14"/>
  <c r="FD41" i="14"/>
  <c r="CC41" i="14"/>
  <c r="CD41" i="14"/>
  <c r="CE41" i="14" s="1"/>
  <c r="FC39" i="14"/>
  <c r="FD39" i="14"/>
  <c r="CC39" i="14"/>
  <c r="CD39" i="14"/>
  <c r="CE39" i="14" s="1"/>
  <c r="FC37" i="14"/>
  <c r="FD37" i="14"/>
  <c r="CC37" i="14"/>
  <c r="CD37" i="14"/>
  <c r="CE37" i="14" s="1"/>
  <c r="AP38" i="14"/>
  <c r="AQ38" i="14"/>
  <c r="FC35" i="14"/>
  <c r="FD35" i="14"/>
  <c r="CC35" i="14"/>
  <c r="CD35" i="14"/>
  <c r="CE35" i="14" s="1"/>
  <c r="FC33" i="14"/>
  <c r="FD33" i="14"/>
  <c r="CC33" i="14"/>
  <c r="CD33" i="14"/>
  <c r="CE33" i="14" s="1"/>
  <c r="FC31" i="14"/>
  <c r="FD31" i="14"/>
  <c r="CC31" i="14"/>
  <c r="CD31" i="14"/>
  <c r="CE31" i="14" s="1"/>
  <c r="FC29" i="14"/>
  <c r="FD29" i="14"/>
  <c r="CC29" i="14"/>
  <c r="CD29" i="14"/>
  <c r="CE29" i="14" s="1"/>
  <c r="AP36" i="14"/>
  <c r="AQ36" i="14"/>
  <c r="AP35" i="14"/>
  <c r="AQ35" i="14"/>
  <c r="AP34" i="14"/>
  <c r="AQ34" i="14"/>
  <c r="AP31" i="14"/>
  <c r="AQ31" i="14"/>
  <c r="AP30" i="14"/>
  <c r="AQ30" i="14"/>
  <c r="AP28" i="14"/>
  <c r="AQ28" i="14"/>
  <c r="FD26" i="14"/>
  <c r="FC26" i="14"/>
  <c r="FD24" i="14"/>
  <c r="FC24" i="14"/>
  <c r="FD22" i="14"/>
  <c r="FC22" i="14"/>
  <c r="BL15" i="14"/>
  <c r="BM15" i="14"/>
  <c r="BN15" i="14" s="1"/>
  <c r="EB15" i="14"/>
  <c r="EA15" i="14"/>
  <c r="BL17" i="14"/>
  <c r="BM17" i="14"/>
  <c r="BN17" i="14" s="1"/>
  <c r="EB19" i="14"/>
  <c r="EA19" i="14"/>
  <c r="BM20" i="14"/>
  <c r="BN20" i="14" s="1"/>
  <c r="BL20" i="14"/>
  <c r="AQ48" i="14"/>
  <c r="AP48" i="14"/>
  <c r="AQ45" i="14"/>
  <c r="AP45" i="14"/>
  <c r="EB12" i="14"/>
  <c r="EA12" i="14"/>
  <c r="CD14" i="14"/>
  <c r="CE14" i="14" s="1"/>
  <c r="CC14" i="14"/>
  <c r="BL48" i="14"/>
  <c r="BM48" i="14"/>
  <c r="BN48" i="14" s="1"/>
  <c r="EB47" i="14"/>
  <c r="EA47" i="14"/>
  <c r="EA46" i="14"/>
  <c r="EB46" i="14"/>
  <c r="AD46" i="14"/>
  <c r="AC46" i="14"/>
  <c r="EA45" i="14"/>
  <c r="EB45" i="14"/>
  <c r="EB44" i="14"/>
  <c r="EA44" i="14"/>
  <c r="EA43" i="14"/>
  <c r="EB43" i="14"/>
  <c r="BM42" i="14"/>
  <c r="BN42" i="14" s="1"/>
  <c r="BL42" i="14"/>
  <c r="EA41" i="14"/>
  <c r="EB41" i="14"/>
  <c r="AD43" i="14"/>
  <c r="AC43" i="14"/>
  <c r="AD41" i="14"/>
  <c r="AC41" i="14"/>
  <c r="EA40" i="14"/>
  <c r="EB40" i="14"/>
  <c r="BM39" i="14"/>
  <c r="BN39" i="14" s="1"/>
  <c r="BL39" i="14"/>
  <c r="EA38" i="14"/>
  <c r="EB38" i="14"/>
  <c r="BM37" i="14"/>
  <c r="BN37" i="14" s="1"/>
  <c r="BL37" i="14"/>
  <c r="AD39" i="14"/>
  <c r="AC39" i="14"/>
  <c r="AD37" i="14"/>
  <c r="AC37" i="14"/>
  <c r="EA36" i="14"/>
  <c r="EB36" i="14"/>
  <c r="BM35" i="14"/>
  <c r="BN35" i="14" s="1"/>
  <c r="BL35" i="14"/>
  <c r="EA34" i="14"/>
  <c r="EB34" i="14"/>
  <c r="BM33" i="14"/>
  <c r="BN33" i="14" s="1"/>
  <c r="BL33" i="14"/>
  <c r="EA32" i="14"/>
  <c r="EB32" i="14"/>
  <c r="BM31" i="14"/>
  <c r="BN31" i="14" s="1"/>
  <c r="BL31" i="14"/>
  <c r="EA30" i="14"/>
  <c r="EB30" i="14"/>
  <c r="BM29" i="14"/>
  <c r="BN29" i="14" s="1"/>
  <c r="BL29" i="14"/>
  <c r="AD35" i="14"/>
  <c r="AC35" i="14"/>
  <c r="AD33" i="14"/>
  <c r="AC33" i="14"/>
  <c r="AD31" i="14"/>
  <c r="AC31" i="14"/>
  <c r="AD29" i="14"/>
  <c r="AC29" i="14"/>
  <c r="AC26" i="14"/>
  <c r="AD26" i="14"/>
  <c r="BM28" i="14"/>
  <c r="BN28" i="14" s="1"/>
  <c r="BL28" i="14"/>
  <c r="BL27" i="14"/>
  <c r="BM27" i="14"/>
  <c r="BN27" i="14" s="1"/>
  <c r="EB26" i="14"/>
  <c r="EA26" i="14"/>
  <c r="BL26" i="14"/>
  <c r="BM26" i="14"/>
  <c r="BN26" i="14" s="1"/>
  <c r="BL25" i="14"/>
  <c r="BM25" i="14"/>
  <c r="BN25" i="14" s="1"/>
  <c r="EB24" i="14"/>
  <c r="EA24" i="14"/>
  <c r="BL24" i="14"/>
  <c r="BM24" i="14"/>
  <c r="BN24" i="14" s="1"/>
  <c r="BL23" i="14"/>
  <c r="BM23" i="14"/>
  <c r="BN23" i="14" s="1"/>
  <c r="EB22" i="14"/>
  <c r="EA22" i="14"/>
  <c r="BL22" i="14"/>
  <c r="BM22" i="14"/>
  <c r="BN22" i="14" s="1"/>
  <c r="BL21" i="14"/>
  <c r="BM21" i="14"/>
  <c r="BN21" i="14" s="1"/>
  <c r="FD15" i="14"/>
  <c r="FC15" i="14"/>
  <c r="FD19" i="14"/>
  <c r="FC19" i="14"/>
  <c r="CD19" i="14"/>
  <c r="CE19" i="14" s="1"/>
  <c r="CC19" i="14"/>
  <c r="FD20" i="14"/>
  <c r="FC20" i="14"/>
  <c r="AQ15" i="14"/>
  <c r="AP15" i="14"/>
  <c r="AQ17" i="14"/>
  <c r="AP17" i="14"/>
  <c r="CD12" i="14"/>
  <c r="CE12" i="14" s="1"/>
  <c r="CC12" i="14"/>
  <c r="FD12" i="14"/>
  <c r="FC12" i="14"/>
  <c r="BL14" i="14"/>
  <c r="BM14" i="14"/>
  <c r="BN14" i="14" s="1"/>
  <c r="EB14" i="14"/>
  <c r="EA14" i="14"/>
  <c r="FD16" i="14"/>
  <c r="FC16" i="14"/>
  <c r="BL18" i="14"/>
  <c r="BM18" i="14"/>
  <c r="BN18" i="14" s="1"/>
  <c r="AQ12" i="14"/>
  <c r="AP12" i="14"/>
  <c r="AQ47" i="14"/>
  <c r="AP47" i="14"/>
  <c r="AQ27" i="14"/>
  <c r="AP27" i="14"/>
  <c r="AQ26" i="14"/>
  <c r="AP26" i="14"/>
  <c r="AQ25" i="14"/>
  <c r="AP25" i="14"/>
  <c r="AQ24" i="14"/>
  <c r="AP24" i="14"/>
  <c r="AQ23" i="14"/>
  <c r="AP23" i="14"/>
  <c r="AQ22" i="14"/>
  <c r="AP22" i="14"/>
  <c r="AQ21" i="14"/>
  <c r="AP21" i="14"/>
  <c r="FF13" i="12"/>
  <c r="G48" i="12"/>
  <c r="E48" i="12"/>
  <c r="G47" i="12"/>
  <c r="E47" i="12"/>
  <c r="G46" i="12"/>
  <c r="E46" i="12"/>
  <c r="G45" i="12"/>
  <c r="E45" i="12"/>
  <c r="G44" i="12"/>
  <c r="E44" i="12"/>
  <c r="G43" i="12"/>
  <c r="E43" i="12"/>
  <c r="G42" i="12"/>
  <c r="E42" i="12"/>
  <c r="G41" i="12"/>
  <c r="E41" i="12"/>
  <c r="G40" i="12"/>
  <c r="E40" i="12"/>
  <c r="G39" i="12"/>
  <c r="E39" i="12"/>
  <c r="G38" i="12"/>
  <c r="E38" i="12"/>
  <c r="G37" i="12"/>
  <c r="E37" i="12"/>
  <c r="G36" i="12"/>
  <c r="E36" i="12"/>
  <c r="G35" i="12"/>
  <c r="E35" i="12"/>
  <c r="G34" i="12"/>
  <c r="E34" i="12"/>
  <c r="G33" i="12"/>
  <c r="E33" i="12"/>
  <c r="G32" i="12"/>
  <c r="E32" i="12"/>
  <c r="G31" i="12"/>
  <c r="E31" i="12"/>
  <c r="G30" i="12"/>
  <c r="E30" i="12"/>
  <c r="G29" i="12"/>
  <c r="E29" i="12"/>
  <c r="G28" i="12"/>
  <c r="E28" i="12"/>
  <c r="G27" i="12"/>
  <c r="E27" i="12"/>
  <c r="G26" i="12"/>
  <c r="E26" i="12"/>
  <c r="G25" i="12"/>
  <c r="E25" i="12"/>
  <c r="G24" i="12"/>
  <c r="E24" i="12"/>
  <c r="G23" i="12"/>
  <c r="E23" i="12"/>
  <c r="G22" i="12"/>
  <c r="E22" i="12"/>
  <c r="G21" i="12"/>
  <c r="E21" i="12"/>
  <c r="G20" i="12"/>
  <c r="E20" i="12"/>
  <c r="G19" i="12"/>
  <c r="E19" i="12"/>
  <c r="G18" i="12"/>
  <c r="E18" i="12"/>
  <c r="G17" i="12"/>
  <c r="E17" i="12"/>
  <c r="G16" i="12"/>
  <c r="E16" i="12"/>
  <c r="G15" i="12"/>
  <c r="E15" i="12"/>
  <c r="G14" i="12"/>
  <c r="E14" i="12"/>
  <c r="G13" i="12"/>
  <c r="E13" i="12"/>
  <c r="G12" i="12"/>
  <c r="E12" i="12"/>
  <c r="EC48" i="12"/>
  <c r="AX48" i="12"/>
  <c r="EC47" i="12"/>
  <c r="AX47" i="12"/>
  <c r="EC46" i="12"/>
  <c r="AX46" i="12"/>
  <c r="EC45" i="12"/>
  <c r="AX45" i="12"/>
  <c r="EC44" i="12"/>
  <c r="AX44" i="12"/>
  <c r="EC43" i="12"/>
  <c r="AX43" i="12"/>
  <c r="EC42" i="12"/>
  <c r="AX42" i="12"/>
  <c r="EC41" i="12"/>
  <c r="AX41" i="12"/>
  <c r="EC40" i="12"/>
  <c r="AX40" i="12"/>
  <c r="EC39" i="12"/>
  <c r="AX39" i="12"/>
  <c r="EC38" i="12"/>
  <c r="AX38" i="12"/>
  <c r="EC37" i="12"/>
  <c r="AX37" i="12"/>
  <c r="EC36" i="12"/>
  <c r="AX36" i="12"/>
  <c r="EC35" i="12"/>
  <c r="AX35" i="12"/>
  <c r="EC34" i="12"/>
  <c r="AX34" i="12"/>
  <c r="EC33" i="12"/>
  <c r="AX33" i="12"/>
  <c r="EC32" i="12"/>
  <c r="AX32" i="12"/>
  <c r="EC31" i="12"/>
  <c r="AX31" i="12"/>
  <c r="EC30" i="12"/>
  <c r="AX30" i="12"/>
  <c r="EC29" i="12"/>
  <c r="AX29" i="12"/>
  <c r="EC28" i="12"/>
  <c r="AX28" i="12"/>
  <c r="EC27" i="12"/>
  <c r="AX27" i="12"/>
  <c r="EC26" i="12"/>
  <c r="AX26" i="12"/>
  <c r="EC25" i="12"/>
  <c r="AX25" i="12"/>
  <c r="EC24" i="12"/>
  <c r="AX24" i="12"/>
  <c r="EC23" i="12"/>
  <c r="AX23" i="12"/>
  <c r="EC22" i="12"/>
  <c r="AX22" i="12"/>
  <c r="EC21" i="12"/>
  <c r="AX21" i="12"/>
  <c r="EC20" i="12"/>
  <c r="AX20" i="12"/>
  <c r="EC19" i="12"/>
  <c r="AX19" i="12"/>
  <c r="EC18" i="12"/>
  <c r="AX18" i="12"/>
  <c r="EC17" i="12"/>
  <c r="AX17" i="12"/>
  <c r="EC16" i="12"/>
  <c r="AX16" i="12"/>
  <c r="EC15" i="12"/>
  <c r="AX15" i="12"/>
  <c r="EC14" i="12"/>
  <c r="AX14" i="12"/>
  <c r="EC13" i="12"/>
  <c r="AX13" i="12"/>
  <c r="EC12" i="12"/>
  <c r="AX12" i="12"/>
  <c r="EA48" i="12"/>
  <c r="EA47" i="12"/>
  <c r="EE47" i="12" s="1"/>
  <c r="EA46" i="12"/>
  <c r="EA45" i="12"/>
  <c r="EE45" i="12" s="1"/>
  <c r="EA44" i="12"/>
  <c r="EA43" i="12"/>
  <c r="EE43" i="12" s="1"/>
  <c r="EA42" i="12"/>
  <c r="EA41" i="12"/>
  <c r="EE41" i="12" s="1"/>
  <c r="EA40" i="12"/>
  <c r="EA39" i="12"/>
  <c r="EE39" i="12" s="1"/>
  <c r="EA38" i="12"/>
  <c r="EA37" i="12"/>
  <c r="EE37" i="12" s="1"/>
  <c r="EA36" i="12"/>
  <c r="EA35" i="12"/>
  <c r="EE35" i="12" s="1"/>
  <c r="EA34" i="12"/>
  <c r="EA33" i="12"/>
  <c r="EE33" i="12" s="1"/>
  <c r="EA32" i="12"/>
  <c r="EA31" i="12"/>
  <c r="EE31" i="12" s="1"/>
  <c r="EA30" i="12"/>
  <c r="EA29" i="12"/>
  <c r="EE29" i="12" s="1"/>
  <c r="EA28" i="12"/>
  <c r="EA27" i="12"/>
  <c r="EE27" i="12" s="1"/>
  <c r="EA26" i="12"/>
  <c r="EA25" i="12"/>
  <c r="EE25" i="12" s="1"/>
  <c r="EA24" i="12"/>
  <c r="EA23" i="12"/>
  <c r="EE23" i="12" s="1"/>
  <c r="EA22" i="12"/>
  <c r="EA21" i="12"/>
  <c r="EE21" i="12" s="1"/>
  <c r="EA20" i="12"/>
  <c r="EA19" i="12"/>
  <c r="EE19" i="12" s="1"/>
  <c r="EA18" i="12"/>
  <c r="EA17" i="12"/>
  <c r="EE17" i="12" s="1"/>
  <c r="EA16" i="12"/>
  <c r="EA15" i="12"/>
  <c r="EE15" i="12" s="1"/>
  <c r="EA14" i="12"/>
  <c r="EA13" i="12"/>
  <c r="EE13" i="12" s="1"/>
  <c r="EA12" i="12"/>
  <c r="EE12" i="12" s="1"/>
  <c r="B12" i="12"/>
  <c r="D12" i="12"/>
  <c r="EB12" i="12"/>
  <c r="AY13" i="12"/>
  <c r="CZ13" i="12"/>
  <c r="DZ13" i="12"/>
  <c r="B14" i="12"/>
  <c r="D14" i="12"/>
  <c r="EB14" i="12"/>
  <c r="AY15" i="12"/>
  <c r="CZ15" i="12"/>
  <c r="DZ15" i="12"/>
  <c r="B16" i="12"/>
  <c r="D16" i="12"/>
  <c r="EB16" i="12"/>
  <c r="AY17" i="12"/>
  <c r="CZ17" i="12"/>
  <c r="DZ17" i="12"/>
  <c r="B18" i="12"/>
  <c r="D18" i="12"/>
  <c r="EB18" i="12"/>
  <c r="AY19" i="12"/>
  <c r="CZ19" i="12"/>
  <c r="DZ19" i="12"/>
  <c r="B20" i="12"/>
  <c r="D20" i="12"/>
  <c r="EB20" i="12"/>
  <c r="AY21" i="12"/>
  <c r="CZ21" i="12"/>
  <c r="DZ21" i="12"/>
  <c r="B22" i="12"/>
  <c r="D22" i="12"/>
  <c r="EB22" i="12"/>
  <c r="AY23" i="12"/>
  <c r="CZ23" i="12"/>
  <c r="DZ23" i="12"/>
  <c r="B24" i="12"/>
  <c r="D24" i="12"/>
  <c r="EB24" i="12"/>
  <c r="AY25" i="12"/>
  <c r="CZ25" i="12"/>
  <c r="DZ25" i="12"/>
  <c r="B26" i="12"/>
  <c r="D26" i="12"/>
  <c r="EB26" i="12"/>
  <c r="AY27" i="12"/>
  <c r="CZ27" i="12"/>
  <c r="DZ27" i="12"/>
  <c r="B28" i="12"/>
  <c r="D28" i="12"/>
  <c r="EB28" i="12"/>
  <c r="AY29" i="12"/>
  <c r="CZ29" i="12"/>
  <c r="DZ29" i="12"/>
  <c r="B30" i="12"/>
  <c r="D30" i="12"/>
  <c r="EB30" i="12"/>
  <c r="AY31" i="12"/>
  <c r="CZ31" i="12"/>
  <c r="DZ31" i="12"/>
  <c r="B32" i="12"/>
  <c r="D32" i="12"/>
  <c r="EB32" i="12"/>
  <c r="AY33" i="12"/>
  <c r="CZ33" i="12"/>
  <c r="DZ33" i="12"/>
  <c r="B34" i="12"/>
  <c r="D34" i="12"/>
  <c r="EB34" i="12"/>
  <c r="AY35" i="12"/>
  <c r="CZ35" i="12"/>
  <c r="DZ35" i="12"/>
  <c r="B36" i="12"/>
  <c r="D36" i="12"/>
  <c r="EB36" i="12"/>
  <c r="AY37" i="12"/>
  <c r="CZ37" i="12"/>
  <c r="DZ37" i="12"/>
  <c r="B38" i="12"/>
  <c r="D38" i="12"/>
  <c r="EB38" i="12"/>
  <c r="AY39" i="12"/>
  <c r="CZ39" i="12"/>
  <c r="DZ39" i="12"/>
  <c r="B40" i="12"/>
  <c r="D40" i="12"/>
  <c r="EB40" i="12"/>
  <c r="AY41" i="12"/>
  <c r="CZ41" i="12"/>
  <c r="DZ41" i="12"/>
  <c r="B42" i="12"/>
  <c r="D42" i="12"/>
  <c r="EB42" i="12"/>
  <c r="AY43" i="12"/>
  <c r="CZ43" i="12"/>
  <c r="DZ43" i="12"/>
  <c r="B44" i="12"/>
  <c r="D44" i="12"/>
  <c r="EB44" i="12"/>
  <c r="AY45" i="12"/>
  <c r="CZ45" i="12"/>
  <c r="DZ45" i="12"/>
  <c r="B46" i="12"/>
  <c r="D46" i="12"/>
  <c r="EB46" i="12"/>
  <c r="AY47" i="12"/>
  <c r="CZ47" i="12"/>
  <c r="DZ47" i="12"/>
  <c r="B48" i="12"/>
  <c r="D48" i="12"/>
  <c r="EB48" i="12"/>
  <c r="AO3" i="12"/>
  <c r="AY12" i="12"/>
  <c r="CZ12" i="12"/>
  <c r="DZ12" i="12"/>
  <c r="ED12" i="12" s="1"/>
  <c r="B13" i="12"/>
  <c r="D13" i="12"/>
  <c r="EB13" i="12"/>
  <c r="AY14" i="12"/>
  <c r="CZ14" i="12"/>
  <c r="DZ14" i="12"/>
  <c r="ED14" i="12" s="1"/>
  <c r="B15" i="12"/>
  <c r="D15" i="12"/>
  <c r="EB15" i="12"/>
  <c r="AY16" i="12"/>
  <c r="CZ16" i="12"/>
  <c r="DZ16" i="12"/>
  <c r="ED16" i="12" s="1"/>
  <c r="B17" i="12"/>
  <c r="D17" i="12"/>
  <c r="EB17" i="12"/>
  <c r="AY18" i="12"/>
  <c r="CZ18" i="12"/>
  <c r="DZ18" i="12"/>
  <c r="ED18" i="12" s="1"/>
  <c r="B19" i="12"/>
  <c r="D19" i="12"/>
  <c r="EB19" i="12"/>
  <c r="AY20" i="12"/>
  <c r="CZ20" i="12"/>
  <c r="DZ20" i="12"/>
  <c r="ED20" i="12" s="1"/>
  <c r="B21" i="12"/>
  <c r="D21" i="12"/>
  <c r="EB21" i="12"/>
  <c r="AY22" i="12"/>
  <c r="CZ22" i="12"/>
  <c r="DZ22" i="12"/>
  <c r="ED22" i="12" s="1"/>
  <c r="B23" i="12"/>
  <c r="D23" i="12"/>
  <c r="EB23" i="12"/>
  <c r="AY24" i="12"/>
  <c r="CZ24" i="12"/>
  <c r="DZ24" i="12"/>
  <c r="ED24" i="12" s="1"/>
  <c r="B25" i="12"/>
  <c r="D25" i="12"/>
  <c r="EB25" i="12"/>
  <c r="AY26" i="12"/>
  <c r="CZ26" i="12"/>
  <c r="DZ26" i="12"/>
  <c r="ED26" i="12" s="1"/>
  <c r="B27" i="12"/>
  <c r="D27" i="12"/>
  <c r="EB27" i="12"/>
  <c r="AY28" i="12"/>
  <c r="CZ28" i="12"/>
  <c r="DZ28" i="12"/>
  <c r="ED28" i="12" s="1"/>
  <c r="B29" i="12"/>
  <c r="D29" i="12"/>
  <c r="EB29" i="12"/>
  <c r="AY30" i="12"/>
  <c r="CZ30" i="12"/>
  <c r="DZ30" i="12"/>
  <c r="ED30" i="12" s="1"/>
  <c r="B31" i="12"/>
  <c r="D31" i="12"/>
  <c r="EB31" i="12"/>
  <c r="AY32" i="12"/>
  <c r="CZ32" i="12"/>
  <c r="DZ32" i="12"/>
  <c r="ED32" i="12" s="1"/>
  <c r="B33" i="12"/>
  <c r="D33" i="12"/>
  <c r="EB33" i="12"/>
  <c r="AY34" i="12"/>
  <c r="CZ34" i="12"/>
  <c r="DZ34" i="12"/>
  <c r="ED34" i="12" s="1"/>
  <c r="B35" i="12"/>
  <c r="D35" i="12"/>
  <c r="EB35" i="12"/>
  <c r="AY36" i="12"/>
  <c r="CZ36" i="12"/>
  <c r="DZ36" i="12"/>
  <c r="ED36" i="12" s="1"/>
  <c r="B37" i="12"/>
  <c r="D37" i="12"/>
  <c r="EB37" i="12"/>
  <c r="AY38" i="12"/>
  <c r="CZ38" i="12"/>
  <c r="DZ38" i="12"/>
  <c r="ED38" i="12" s="1"/>
  <c r="B39" i="12"/>
  <c r="D39" i="12"/>
  <c r="EB39" i="12"/>
  <c r="AY40" i="12"/>
  <c r="CZ40" i="12"/>
  <c r="DZ40" i="12"/>
  <c r="ED40" i="12" s="1"/>
  <c r="B41" i="12"/>
  <c r="D41" i="12"/>
  <c r="EB41" i="12"/>
  <c r="AY42" i="12"/>
  <c r="CZ42" i="12"/>
  <c r="DZ42" i="12"/>
  <c r="ED42" i="12" s="1"/>
  <c r="B43" i="12"/>
  <c r="D43" i="12"/>
  <c r="EB43" i="12"/>
  <c r="AY44" i="12"/>
  <c r="CZ44" i="12"/>
  <c r="DZ44" i="12"/>
  <c r="ED44" i="12" s="1"/>
  <c r="B45" i="12"/>
  <c r="D45" i="12"/>
  <c r="EB45" i="12"/>
  <c r="AY46" i="12"/>
  <c r="CZ46" i="12"/>
  <c r="DZ46" i="12"/>
  <c r="ED46" i="12" s="1"/>
  <c r="B47" i="12"/>
  <c r="D47" i="12"/>
  <c r="EB47" i="12"/>
  <c r="AY48" i="12"/>
  <c r="CZ48" i="12"/>
  <c r="DZ48" i="12"/>
  <c r="ED48" i="12" s="1"/>
  <c r="BP12" i="12"/>
  <c r="BQ12" i="12" s="1"/>
  <c r="DM12" i="12"/>
  <c r="FC12" i="12"/>
  <c r="FE12" i="12"/>
  <c r="BP13" i="12"/>
  <c r="BQ13" i="12" s="1"/>
  <c r="DM13" i="12"/>
  <c r="FC13" i="12"/>
  <c r="FE13" i="12"/>
  <c r="BP14" i="12"/>
  <c r="DM14" i="12"/>
  <c r="FC14" i="12"/>
  <c r="FE14" i="12"/>
  <c r="BP15" i="12"/>
  <c r="DM15" i="12"/>
  <c r="FC15" i="12"/>
  <c r="FE15" i="12"/>
  <c r="BP16" i="12"/>
  <c r="DM16" i="12"/>
  <c r="FC16" i="12"/>
  <c r="FE16" i="12"/>
  <c r="BP17" i="12"/>
  <c r="BQ17" i="12" s="1"/>
  <c r="DM17" i="12"/>
  <c r="FC17" i="12"/>
  <c r="FE17" i="12"/>
  <c r="BP18" i="12"/>
  <c r="DM18" i="12"/>
  <c r="FC18" i="12"/>
  <c r="FE18" i="12"/>
  <c r="BP19" i="12"/>
  <c r="DM19" i="12"/>
  <c r="FC19" i="12"/>
  <c r="FE19" i="12"/>
  <c r="BP20" i="12"/>
  <c r="DM20" i="12"/>
  <c r="FC20" i="12"/>
  <c r="FE20" i="12"/>
  <c r="BP21" i="12"/>
  <c r="BQ21" i="12" s="1"/>
  <c r="DM21" i="12"/>
  <c r="FC21" i="12"/>
  <c r="FE21" i="12"/>
  <c r="BP22" i="12"/>
  <c r="DM22" i="12"/>
  <c r="FC22" i="12"/>
  <c r="FE22" i="12"/>
  <c r="BP23" i="12"/>
  <c r="DM23" i="12"/>
  <c r="FC23" i="12"/>
  <c r="FE23" i="12"/>
  <c r="BP24" i="12"/>
  <c r="DM24" i="12"/>
  <c r="FC24" i="12"/>
  <c r="FE24" i="12"/>
  <c r="BP25" i="12"/>
  <c r="BQ25" i="12" s="1"/>
  <c r="DM25" i="12"/>
  <c r="FC25" i="12"/>
  <c r="FE25" i="12"/>
  <c r="BP26" i="12"/>
  <c r="DM26" i="12"/>
  <c r="FC26" i="12"/>
  <c r="FE26" i="12"/>
  <c r="BP27" i="12"/>
  <c r="DM27" i="12"/>
  <c r="FC27" i="12"/>
  <c r="FE27" i="12"/>
  <c r="BP28" i="12"/>
  <c r="DM28" i="12"/>
  <c r="FC28" i="12"/>
  <c r="FE28" i="12"/>
  <c r="BP29" i="12"/>
  <c r="BQ29" i="12" s="1"/>
  <c r="DM29" i="12"/>
  <c r="FC29" i="12"/>
  <c r="FE29" i="12"/>
  <c r="BP30" i="12"/>
  <c r="DM30" i="12"/>
  <c r="FC30" i="12"/>
  <c r="FE30" i="12"/>
  <c r="BP31" i="12"/>
  <c r="DM31" i="12"/>
  <c r="FC31" i="12"/>
  <c r="FE31" i="12"/>
  <c r="BP32" i="12"/>
  <c r="DM32" i="12"/>
  <c r="FC32" i="12"/>
  <c r="FE32" i="12"/>
  <c r="BP33" i="12"/>
  <c r="BQ33" i="12" s="1"/>
  <c r="DM33" i="12"/>
  <c r="FC33" i="12"/>
  <c r="FE33" i="12"/>
  <c r="BP34" i="12"/>
  <c r="DM34" i="12"/>
  <c r="FC34" i="12"/>
  <c r="FE34" i="12"/>
  <c r="BP35" i="12"/>
  <c r="DM35" i="12"/>
  <c r="FC35" i="12"/>
  <c r="FE35" i="12"/>
  <c r="BP36" i="12"/>
  <c r="DM36" i="12"/>
  <c r="FC36" i="12"/>
  <c r="FE36" i="12"/>
  <c r="BP37" i="12"/>
  <c r="BQ37" i="12" s="1"/>
  <c r="DM37" i="12"/>
  <c r="FC37" i="12"/>
  <c r="FE37" i="12"/>
  <c r="BP38" i="12"/>
  <c r="DM38" i="12"/>
  <c r="FC38" i="12"/>
  <c r="FE38" i="12"/>
  <c r="BP39" i="12"/>
  <c r="DM39" i="12"/>
  <c r="FC39" i="12"/>
  <c r="FE39" i="12"/>
  <c r="BP40" i="12"/>
  <c r="DM40" i="12"/>
  <c r="FC40" i="12"/>
  <c r="FE40" i="12"/>
  <c r="BP41" i="12"/>
  <c r="BQ41" i="12" s="1"/>
  <c r="DM41" i="12"/>
  <c r="FC41" i="12"/>
  <c r="FE41" i="12"/>
  <c r="BP42" i="12"/>
  <c r="DM42" i="12"/>
  <c r="FC42" i="12"/>
  <c r="FE42" i="12"/>
  <c r="BP43" i="12"/>
  <c r="DM43" i="12"/>
  <c r="FC43" i="12"/>
  <c r="FE43" i="12"/>
  <c r="BP44" i="12"/>
  <c r="DM44" i="12"/>
  <c r="FC44" i="12"/>
  <c r="FE44" i="12"/>
  <c r="BP45" i="12"/>
  <c r="BQ45" i="12" s="1"/>
  <c r="DM45" i="12"/>
  <c r="FC45" i="12"/>
  <c r="FE45" i="12"/>
  <c r="BP46" i="12"/>
  <c r="DM46" i="12"/>
  <c r="FC46" i="12"/>
  <c r="FE46" i="12"/>
  <c r="BP47" i="12"/>
  <c r="DM47" i="12"/>
  <c r="FC47" i="12"/>
  <c r="FE47" i="12"/>
  <c r="BP48" i="12"/>
  <c r="DM48" i="12"/>
  <c r="FC48" i="12"/>
  <c r="FE48" i="12"/>
  <c r="CE14" i="17" l="1"/>
  <c r="FJ12" i="17"/>
  <c r="FN12" i="17" s="1"/>
  <c r="FK12" i="17"/>
  <c r="FO12" i="17" s="1"/>
  <c r="FS12" i="17" s="1"/>
  <c r="CD27" i="17"/>
  <c r="CC27" i="17"/>
  <c r="FJ20" i="17"/>
  <c r="FN20" i="17" s="1"/>
  <c r="FK20" i="17"/>
  <c r="FO20" i="17" s="1"/>
  <c r="FS20" i="17" s="1"/>
  <c r="CD22" i="17"/>
  <c r="CC22" i="17"/>
  <c r="BK24" i="17"/>
  <c r="BL24" i="17"/>
  <c r="BK15" i="17"/>
  <c r="BL15" i="17"/>
  <c r="EH29" i="17"/>
  <c r="EL29" i="17" s="1"/>
  <c r="EI29" i="17"/>
  <c r="EM29" i="17" s="1"/>
  <c r="EQ29" i="17" s="1"/>
  <c r="BL33" i="17"/>
  <c r="BK33" i="17"/>
  <c r="EI37" i="17"/>
  <c r="EM37" i="17" s="1"/>
  <c r="EQ37" i="17" s="1"/>
  <c r="EH37" i="17"/>
  <c r="EL37" i="17" s="1"/>
  <c r="EI26" i="17"/>
  <c r="EM26" i="17" s="1"/>
  <c r="EQ26" i="17" s="1"/>
  <c r="EH26" i="17"/>
  <c r="EL26" i="17" s="1"/>
  <c r="BK28" i="17"/>
  <c r="BL28" i="17"/>
  <c r="BK30" i="17"/>
  <c r="BL30" i="17"/>
  <c r="EI34" i="17"/>
  <c r="EM34" i="17" s="1"/>
  <c r="EQ34" i="17" s="1"/>
  <c r="EH34" i="17"/>
  <c r="EL34" i="17" s="1"/>
  <c r="BK36" i="17"/>
  <c r="BL36" i="17"/>
  <c r="FK44" i="17"/>
  <c r="FO44" i="17" s="1"/>
  <c r="FS44" i="17" s="1"/>
  <c r="FJ44" i="17"/>
  <c r="FN44" i="17" s="1"/>
  <c r="CC44" i="17"/>
  <c r="CD44" i="17"/>
  <c r="FK13" i="17"/>
  <c r="FO13" i="17" s="1"/>
  <c r="FS13" i="17" s="1"/>
  <c r="FJ13" i="17"/>
  <c r="FN13" i="17" s="1"/>
  <c r="CC13" i="17"/>
  <c r="CD13" i="17"/>
  <c r="FK21" i="17"/>
  <c r="FO21" i="17" s="1"/>
  <c r="FS21" i="17" s="1"/>
  <c r="FJ21" i="17"/>
  <c r="FN21" i="17" s="1"/>
  <c r="CC21" i="17"/>
  <c r="CD21" i="17"/>
  <c r="FJ33" i="17"/>
  <c r="FN33" i="17" s="1"/>
  <c r="FK33" i="17"/>
  <c r="FO33" i="17" s="1"/>
  <c r="FS33" i="17" s="1"/>
  <c r="CC37" i="17"/>
  <c r="CD37" i="17"/>
  <c r="FK37" i="17"/>
  <c r="FO37" i="17" s="1"/>
  <c r="FS37" i="17" s="1"/>
  <c r="FJ37" i="17"/>
  <c r="FN37" i="17" s="1"/>
  <c r="FJ38" i="17"/>
  <c r="FN38" i="17" s="1"/>
  <c r="FK38" i="17"/>
  <c r="FO38" i="17" s="1"/>
  <c r="FS38" i="17" s="1"/>
  <c r="CD42" i="17"/>
  <c r="CC42" i="17"/>
  <c r="CD45" i="17"/>
  <c r="CC45" i="17"/>
  <c r="FJ45" i="17"/>
  <c r="FN45" i="17" s="1"/>
  <c r="FK45" i="17"/>
  <c r="FO45" i="17" s="1"/>
  <c r="FS45" i="17" s="1"/>
  <c r="FK48" i="17"/>
  <c r="FO48" i="17" s="1"/>
  <c r="FS48" i="17" s="1"/>
  <c r="FJ48" i="17"/>
  <c r="FN48" i="17" s="1"/>
  <c r="EH27" i="17"/>
  <c r="EL27" i="17" s="1"/>
  <c r="EI27" i="17"/>
  <c r="EM27" i="17" s="1"/>
  <c r="EQ27" i="17" s="1"/>
  <c r="BL31" i="17"/>
  <c r="BK31" i="17"/>
  <c r="BL40" i="17"/>
  <c r="BK40" i="17"/>
  <c r="BK43" i="17"/>
  <c r="BL43" i="17"/>
  <c r="EH46" i="17"/>
  <c r="EL46" i="17" s="1"/>
  <c r="EI46" i="17"/>
  <c r="EM46" i="17" s="1"/>
  <c r="EQ46" i="17" s="1"/>
  <c r="BK47" i="17"/>
  <c r="BL47" i="17"/>
  <c r="EI47" i="17"/>
  <c r="EM47" i="17" s="1"/>
  <c r="EQ47" i="17" s="1"/>
  <c r="EH47" i="17"/>
  <c r="EL47" i="17" s="1"/>
  <c r="CD12" i="17"/>
  <c r="CC12" i="17"/>
  <c r="FJ35" i="17"/>
  <c r="FN35" i="17" s="1"/>
  <c r="FK35" i="17"/>
  <c r="FO35" i="17" s="1"/>
  <c r="FS35" i="17" s="1"/>
  <c r="FJ18" i="17"/>
  <c r="FN18" i="17" s="1"/>
  <c r="FK18" i="17"/>
  <c r="FO18" i="17" s="1"/>
  <c r="FS18" i="17" s="1"/>
  <c r="CD20" i="17"/>
  <c r="CC20" i="17"/>
  <c r="EH18" i="17"/>
  <c r="EL18" i="17" s="1"/>
  <c r="EI18" i="17"/>
  <c r="EM18" i="17" s="1"/>
  <c r="EQ18" i="17" s="1"/>
  <c r="EH22" i="17"/>
  <c r="EL22" i="17" s="1"/>
  <c r="EI22" i="17"/>
  <c r="EM22" i="17" s="1"/>
  <c r="EQ22" i="17" s="1"/>
  <c r="EI24" i="17"/>
  <c r="EM24" i="17" s="1"/>
  <c r="EQ24" i="17" s="1"/>
  <c r="EH24" i="17"/>
  <c r="EL24" i="17" s="1"/>
  <c r="BK17" i="17"/>
  <c r="BL17" i="17"/>
  <c r="EI17" i="17"/>
  <c r="EM17" i="17" s="1"/>
  <c r="EQ17" i="17" s="1"/>
  <c r="EH17" i="17"/>
  <c r="EL17" i="17" s="1"/>
  <c r="EI19" i="17"/>
  <c r="EM19" i="17" s="1"/>
  <c r="EQ19" i="17" s="1"/>
  <c r="EH19" i="17"/>
  <c r="EL19" i="17" s="1"/>
  <c r="BK19" i="17"/>
  <c r="BL19" i="17"/>
  <c r="EH25" i="17"/>
  <c r="EL25" i="17" s="1"/>
  <c r="EI25" i="17"/>
  <c r="EM25" i="17" s="1"/>
  <c r="EQ25" i="17" s="1"/>
  <c r="BL29" i="17"/>
  <c r="BK29" i="17"/>
  <c r="EH33" i="17"/>
  <c r="EL33" i="17" s="1"/>
  <c r="EI33" i="17"/>
  <c r="EM33" i="17" s="1"/>
  <c r="EQ33" i="17" s="1"/>
  <c r="BK37" i="17"/>
  <c r="BL37" i="17"/>
  <c r="EH38" i="17"/>
  <c r="EL38" i="17" s="1"/>
  <c r="EI38" i="17"/>
  <c r="EM38" i="17" s="1"/>
  <c r="EQ38" i="17" s="1"/>
  <c r="EH42" i="17"/>
  <c r="EL42" i="17" s="1"/>
  <c r="EI42" i="17"/>
  <c r="EM42" i="17" s="1"/>
  <c r="EQ42" i="17" s="1"/>
  <c r="BL42" i="17"/>
  <c r="BK42" i="17"/>
  <c r="BK26" i="17"/>
  <c r="BL26" i="17"/>
  <c r="EI30" i="17"/>
  <c r="EM30" i="17" s="1"/>
  <c r="EQ30" i="17" s="1"/>
  <c r="EH30" i="17"/>
  <c r="EL30" i="17" s="1"/>
  <c r="BK34" i="17"/>
  <c r="BL34" i="17"/>
  <c r="BK48" i="17"/>
  <c r="BL48" i="17"/>
  <c r="FJ40" i="17"/>
  <c r="FN40" i="17" s="1"/>
  <c r="FK40" i="17"/>
  <c r="FO40" i="17" s="1"/>
  <c r="FS40" i="17" s="1"/>
  <c r="CD40" i="17"/>
  <c r="CC40" i="17"/>
  <c r="CC39" i="17"/>
  <c r="CD39" i="17"/>
  <c r="FK39" i="17"/>
  <c r="FO39" i="17" s="1"/>
  <c r="FS39" i="17" s="1"/>
  <c r="FJ39" i="17"/>
  <c r="FN39" i="17" s="1"/>
  <c r="FJ46" i="17"/>
  <c r="FN46" i="17" s="1"/>
  <c r="FK46" i="17"/>
  <c r="FO46" i="17" s="1"/>
  <c r="FS46" i="17" s="1"/>
  <c r="FK47" i="17"/>
  <c r="FO47" i="17" s="1"/>
  <c r="FS47" i="17" s="1"/>
  <c r="FJ47" i="17"/>
  <c r="FN47" i="17" s="1"/>
  <c r="FK24" i="17"/>
  <c r="FO24" i="17" s="1"/>
  <c r="FS24" i="17" s="1"/>
  <c r="FJ24" i="17"/>
  <c r="FN24" i="17" s="1"/>
  <c r="CC24" i="17"/>
  <c r="CD24" i="17"/>
  <c r="FK19" i="17"/>
  <c r="FO19" i="17" s="1"/>
  <c r="FS19" i="17" s="1"/>
  <c r="FJ19" i="17"/>
  <c r="FN19" i="17" s="1"/>
  <c r="CC19" i="17"/>
  <c r="CD19" i="17"/>
  <c r="CD25" i="17"/>
  <c r="CC25" i="17"/>
  <c r="FJ42" i="17"/>
  <c r="FN42" i="17" s="1"/>
  <c r="FK42" i="17"/>
  <c r="FO42" i="17" s="1"/>
  <c r="FS42" i="17" s="1"/>
  <c r="FK26" i="17"/>
  <c r="FO26" i="17" s="1"/>
  <c r="FS26" i="17" s="1"/>
  <c r="FJ26" i="17"/>
  <c r="FN26" i="17" s="1"/>
  <c r="CC26" i="17"/>
  <c r="CD26" i="17"/>
  <c r="FK28" i="17"/>
  <c r="FO28" i="17" s="1"/>
  <c r="FS28" i="17" s="1"/>
  <c r="FJ28" i="17"/>
  <c r="FN28" i="17" s="1"/>
  <c r="CC28" i="17"/>
  <c r="CD28" i="17"/>
  <c r="FK34" i="17"/>
  <c r="FO34" i="17" s="1"/>
  <c r="FS34" i="17" s="1"/>
  <c r="FJ34" i="17"/>
  <c r="FN34" i="17" s="1"/>
  <c r="CC34" i="17"/>
  <c r="CD34" i="17"/>
  <c r="FK36" i="17"/>
  <c r="FO36" i="17" s="1"/>
  <c r="FS36" i="17" s="1"/>
  <c r="FJ36" i="17"/>
  <c r="FN36" i="17" s="1"/>
  <c r="CC36" i="17"/>
  <c r="CD36" i="17"/>
  <c r="CC48" i="17"/>
  <c r="CD48" i="17"/>
  <c r="BL27" i="17"/>
  <c r="BK27" i="17"/>
  <c r="BL35" i="17"/>
  <c r="BK35" i="17"/>
  <c r="EH40" i="17"/>
  <c r="EL40" i="17" s="1"/>
  <c r="EI40" i="17"/>
  <c r="EM40" i="17" s="1"/>
  <c r="EQ40" i="17" s="1"/>
  <c r="BK39" i="17"/>
  <c r="BL39" i="17"/>
  <c r="EI39" i="17"/>
  <c r="EM39" i="17" s="1"/>
  <c r="EQ39" i="17" s="1"/>
  <c r="EH39" i="17"/>
  <c r="EL39" i="17" s="1"/>
  <c r="EH43" i="17"/>
  <c r="EL43" i="17" s="1"/>
  <c r="EI43" i="17"/>
  <c r="EM43" i="17" s="1"/>
  <c r="EQ43" i="17" s="1"/>
  <c r="FJ14" i="17"/>
  <c r="FN14" i="17" s="1"/>
  <c r="FK14" i="17"/>
  <c r="FO14" i="17" s="1"/>
  <c r="FS14" i="17" s="1"/>
  <c r="FJ31" i="17"/>
  <c r="FN31" i="17" s="1"/>
  <c r="FK31" i="17"/>
  <c r="FO31" i="17" s="1"/>
  <c r="FS31" i="17" s="1"/>
  <c r="CD35" i="17"/>
  <c r="CC35" i="17"/>
  <c r="BL14" i="17"/>
  <c r="BK14" i="17"/>
  <c r="CD18" i="17"/>
  <c r="CC18" i="17"/>
  <c r="CD16" i="17"/>
  <c r="CC16" i="17"/>
  <c r="BL18" i="17"/>
  <c r="BK18" i="17"/>
  <c r="BL20" i="17"/>
  <c r="BK20" i="17"/>
  <c r="BL22" i="17"/>
  <c r="BK22" i="17"/>
  <c r="EI21" i="17"/>
  <c r="EM21" i="17" s="1"/>
  <c r="EQ21" i="17" s="1"/>
  <c r="EH21" i="17"/>
  <c r="EL21" i="17" s="1"/>
  <c r="BK21" i="17"/>
  <c r="BL21" i="17"/>
  <c r="BL25" i="17"/>
  <c r="BK25" i="17"/>
  <c r="BL38" i="17"/>
  <c r="BK38" i="17"/>
  <c r="EI32" i="17"/>
  <c r="EM32" i="17" s="1"/>
  <c r="EQ32" i="17" s="1"/>
  <c r="EH32" i="17"/>
  <c r="EL32" i="17" s="1"/>
  <c r="BL45" i="17"/>
  <c r="BK45" i="17"/>
  <c r="EH45" i="17"/>
  <c r="EL45" i="17" s="1"/>
  <c r="EI45" i="17"/>
  <c r="EM45" i="17" s="1"/>
  <c r="EQ45" i="17" s="1"/>
  <c r="EI48" i="17"/>
  <c r="EM48" i="17" s="1"/>
  <c r="EQ48" i="17" s="1"/>
  <c r="EH48" i="17"/>
  <c r="EL48" i="17" s="1"/>
  <c r="EH16" i="17"/>
  <c r="EL16" i="17" s="1"/>
  <c r="EI16" i="17"/>
  <c r="EM16" i="17" s="1"/>
  <c r="EQ16" i="17" s="1"/>
  <c r="BK41" i="17"/>
  <c r="BL41" i="17"/>
  <c r="EI41" i="17"/>
  <c r="EM41" i="17" s="1"/>
  <c r="EQ41" i="17" s="1"/>
  <c r="EH41" i="17"/>
  <c r="EL41" i="17" s="1"/>
  <c r="CD43" i="17"/>
  <c r="CC43" i="17"/>
  <c r="CD46" i="17"/>
  <c r="CC46" i="17"/>
  <c r="CC47" i="17"/>
  <c r="CD47" i="17"/>
  <c r="CC15" i="17"/>
  <c r="CD15" i="17"/>
  <c r="FK17" i="17"/>
  <c r="FO17" i="17" s="1"/>
  <c r="FS17" i="17" s="1"/>
  <c r="FJ17" i="17"/>
  <c r="FN17" i="17" s="1"/>
  <c r="CC17" i="17"/>
  <c r="CD17" i="17"/>
  <c r="FJ25" i="17"/>
  <c r="FN25" i="17" s="1"/>
  <c r="FK25" i="17"/>
  <c r="FO25" i="17" s="1"/>
  <c r="FS25" i="17" s="1"/>
  <c r="CD29" i="17"/>
  <c r="CC29" i="17"/>
  <c r="BL12" i="17"/>
  <c r="BK12" i="17"/>
  <c r="EH12" i="17"/>
  <c r="EL12" i="17" s="1"/>
  <c r="EI12" i="17"/>
  <c r="EM12" i="17" s="1"/>
  <c r="EQ12" i="17" s="1"/>
  <c r="EH35" i="17"/>
  <c r="EL35" i="17" s="1"/>
  <c r="EI35" i="17"/>
  <c r="EM35" i="17" s="1"/>
  <c r="EQ35" i="17" s="1"/>
  <c r="EI44" i="17"/>
  <c r="EM44" i="17" s="1"/>
  <c r="EQ44" i="17" s="1"/>
  <c r="EH44" i="17"/>
  <c r="EL44" i="17" s="1"/>
  <c r="BK44" i="17"/>
  <c r="BL44" i="17"/>
  <c r="FJ27" i="17"/>
  <c r="FN27" i="17" s="1"/>
  <c r="FK27" i="17"/>
  <c r="FO27" i="17" s="1"/>
  <c r="FS27" i="17" s="1"/>
  <c r="CD31" i="17"/>
  <c r="CC31" i="17"/>
  <c r="EH14" i="17"/>
  <c r="EL14" i="17" s="1"/>
  <c r="EI14" i="17"/>
  <c r="EM14" i="17" s="1"/>
  <c r="EQ14" i="17" s="1"/>
  <c r="FJ22" i="17"/>
  <c r="FN22" i="17" s="1"/>
  <c r="FK22" i="17"/>
  <c r="FO22" i="17" s="1"/>
  <c r="FS22" i="17" s="1"/>
  <c r="FJ16" i="17"/>
  <c r="FN16" i="17" s="1"/>
  <c r="FK16" i="17"/>
  <c r="FO16" i="17" s="1"/>
  <c r="FS16" i="17" s="1"/>
  <c r="EH20" i="17"/>
  <c r="EL20" i="17" s="1"/>
  <c r="EI20" i="17"/>
  <c r="EM20" i="17" s="1"/>
  <c r="EQ20" i="17" s="1"/>
  <c r="BK13" i="17"/>
  <c r="BL13" i="17"/>
  <c r="EI13" i="17"/>
  <c r="EM13" i="17" s="1"/>
  <c r="EQ13" i="17" s="1"/>
  <c r="EH13" i="17"/>
  <c r="EL13" i="17" s="1"/>
  <c r="EI15" i="17"/>
  <c r="EM15" i="17" s="1"/>
  <c r="EQ15" i="17" s="1"/>
  <c r="EH15" i="17"/>
  <c r="EL15" i="17" s="1"/>
  <c r="EI23" i="17"/>
  <c r="EM23" i="17" s="1"/>
  <c r="EQ23" i="17" s="1"/>
  <c r="EH23" i="17"/>
  <c r="EL23" i="17" s="1"/>
  <c r="BK23" i="17"/>
  <c r="BL23" i="17"/>
  <c r="EI28" i="17"/>
  <c r="EM28" i="17" s="1"/>
  <c r="EQ28" i="17" s="1"/>
  <c r="EH28" i="17"/>
  <c r="EL28" i="17" s="1"/>
  <c r="BK32" i="17"/>
  <c r="BL32" i="17"/>
  <c r="EI36" i="17"/>
  <c r="EM36" i="17" s="1"/>
  <c r="EQ36" i="17" s="1"/>
  <c r="EH36" i="17"/>
  <c r="EL36" i="17" s="1"/>
  <c r="BL16" i="17"/>
  <c r="BK16" i="17"/>
  <c r="FJ43" i="17"/>
  <c r="FN43" i="17" s="1"/>
  <c r="FK43" i="17"/>
  <c r="FO43" i="17" s="1"/>
  <c r="FS43" i="17" s="1"/>
  <c r="FK15" i="17"/>
  <c r="FO15" i="17" s="1"/>
  <c r="FS15" i="17" s="1"/>
  <c r="FJ15" i="17"/>
  <c r="FN15" i="17" s="1"/>
  <c r="FK23" i="17"/>
  <c r="FO23" i="17" s="1"/>
  <c r="FS23" i="17" s="1"/>
  <c r="FJ23" i="17"/>
  <c r="FN23" i="17" s="1"/>
  <c r="CC23" i="17"/>
  <c r="CD23" i="17"/>
  <c r="FJ29" i="17"/>
  <c r="FN29" i="17" s="1"/>
  <c r="FK29" i="17"/>
  <c r="FO29" i="17" s="1"/>
  <c r="FS29" i="17" s="1"/>
  <c r="CD33" i="17"/>
  <c r="CC33" i="17"/>
  <c r="CD38" i="17"/>
  <c r="CC38" i="17"/>
  <c r="CC30" i="17"/>
  <c r="CD30" i="17"/>
  <c r="FK30" i="17"/>
  <c r="FO30" i="17" s="1"/>
  <c r="FS30" i="17" s="1"/>
  <c r="FJ30" i="17"/>
  <c r="FN30" i="17" s="1"/>
  <c r="FK32" i="17"/>
  <c r="FO32" i="17" s="1"/>
  <c r="FS32" i="17" s="1"/>
  <c r="FJ32" i="17"/>
  <c r="FN32" i="17" s="1"/>
  <c r="CC32" i="17"/>
  <c r="CD32" i="17"/>
  <c r="EH31" i="17"/>
  <c r="EL31" i="17" s="1"/>
  <c r="EI31" i="17"/>
  <c r="EM31" i="17" s="1"/>
  <c r="EQ31" i="17" s="1"/>
  <c r="CC41" i="17"/>
  <c r="CD41" i="17"/>
  <c r="FK41" i="17"/>
  <c r="FO41" i="17" s="1"/>
  <c r="FS41" i="17" s="1"/>
  <c r="FJ41" i="17"/>
  <c r="FN41" i="17" s="1"/>
  <c r="BK46" i="17"/>
  <c r="BL46" i="17"/>
  <c r="CD24" i="16"/>
  <c r="CC24" i="16"/>
  <c r="CE24" i="16" s="1"/>
  <c r="FJ28" i="16"/>
  <c r="FN28" i="16" s="1"/>
  <c r="FK28" i="16"/>
  <c r="FO28" i="16" s="1"/>
  <c r="FS28" i="16" s="1"/>
  <c r="FK27" i="16"/>
  <c r="FO27" i="16" s="1"/>
  <c r="FS27" i="16" s="1"/>
  <c r="FJ27" i="16"/>
  <c r="FN27" i="16" s="1"/>
  <c r="CC27" i="16"/>
  <c r="CD27" i="16"/>
  <c r="BK29" i="16"/>
  <c r="BL29" i="16"/>
  <c r="CC35" i="16"/>
  <c r="CD35" i="16"/>
  <c r="CC37" i="16"/>
  <c r="CD37" i="16"/>
  <c r="FJ45" i="16"/>
  <c r="FN45" i="16" s="1"/>
  <c r="FK45" i="16"/>
  <c r="FO45" i="16" s="1"/>
  <c r="FS45" i="16" s="1"/>
  <c r="FJ43" i="16"/>
  <c r="FN43" i="16" s="1"/>
  <c r="FK43" i="16"/>
  <c r="FO43" i="16" s="1"/>
  <c r="FS43" i="16" s="1"/>
  <c r="BK47" i="16"/>
  <c r="BL47" i="16"/>
  <c r="EI47" i="16"/>
  <c r="EM47" i="16" s="1"/>
  <c r="EQ47" i="16" s="1"/>
  <c r="EH47" i="16"/>
  <c r="EL47" i="16" s="1"/>
  <c r="BL30" i="16"/>
  <c r="BK30" i="16"/>
  <c r="EH22" i="16"/>
  <c r="EL22" i="16" s="1"/>
  <c r="EI22" i="16"/>
  <c r="EM22" i="16" s="1"/>
  <c r="EQ22" i="16" s="1"/>
  <c r="BL36" i="16"/>
  <c r="BK36" i="16"/>
  <c r="EH36" i="16"/>
  <c r="EL36" i="16" s="1"/>
  <c r="EI36" i="16"/>
  <c r="EM36" i="16" s="1"/>
  <c r="EQ36" i="16" s="1"/>
  <c r="CC44" i="16"/>
  <c r="CD44" i="16"/>
  <c r="FK44" i="16"/>
  <c r="FO44" i="16" s="1"/>
  <c r="FS44" i="16" s="1"/>
  <c r="FJ44" i="16"/>
  <c r="FN44" i="16" s="1"/>
  <c r="FK15" i="16"/>
  <c r="FO15" i="16" s="1"/>
  <c r="FS15" i="16" s="1"/>
  <c r="FJ15" i="16"/>
  <c r="FN15" i="16" s="1"/>
  <c r="CC15" i="16"/>
  <c r="CD15" i="16"/>
  <c r="BK44" i="16"/>
  <c r="BL44" i="16"/>
  <c r="EI44" i="16"/>
  <c r="EM44" i="16" s="1"/>
  <c r="EQ44" i="16" s="1"/>
  <c r="EH44" i="16"/>
  <c r="EL44" i="16" s="1"/>
  <c r="EI48" i="16"/>
  <c r="EM48" i="16" s="1"/>
  <c r="EQ48" i="16" s="1"/>
  <c r="EH48" i="16"/>
  <c r="EL48" i="16" s="1"/>
  <c r="BL34" i="16"/>
  <c r="BK34" i="16"/>
  <c r="BK17" i="16"/>
  <c r="BL17" i="16"/>
  <c r="BK15" i="16"/>
  <c r="BL15" i="16"/>
  <c r="CD16" i="16"/>
  <c r="CC16" i="16"/>
  <c r="CE16" i="16" s="1"/>
  <c r="BL24" i="16"/>
  <c r="BK24" i="16"/>
  <c r="EH24" i="16"/>
  <c r="EL24" i="16" s="1"/>
  <c r="EI24" i="16"/>
  <c r="EM24" i="16" s="1"/>
  <c r="EQ24" i="16" s="1"/>
  <c r="BK27" i="16"/>
  <c r="BL27" i="16"/>
  <c r="EI27" i="16"/>
  <c r="EM27" i="16" s="1"/>
  <c r="EQ27" i="16" s="1"/>
  <c r="EH27" i="16"/>
  <c r="EL27" i="16" s="1"/>
  <c r="CC33" i="16"/>
  <c r="CD33" i="16"/>
  <c r="BK35" i="16"/>
  <c r="BL35" i="16"/>
  <c r="EI35" i="16"/>
  <c r="EM35" i="16" s="1"/>
  <c r="EQ35" i="16" s="1"/>
  <c r="EH35" i="16"/>
  <c r="EL35" i="16" s="1"/>
  <c r="BK39" i="16"/>
  <c r="BL39" i="16"/>
  <c r="EI39" i="16"/>
  <c r="EM39" i="16" s="1"/>
  <c r="EQ39" i="16" s="1"/>
  <c r="EH39" i="16"/>
  <c r="EL39" i="16" s="1"/>
  <c r="EH45" i="16"/>
  <c r="EL45" i="16" s="1"/>
  <c r="EI45" i="16"/>
  <c r="EM45" i="16" s="1"/>
  <c r="EQ45" i="16" s="1"/>
  <c r="CC47" i="16"/>
  <c r="CD47" i="16"/>
  <c r="CD42" i="16"/>
  <c r="CC42" i="16"/>
  <c r="CE42" i="16" s="1"/>
  <c r="BL20" i="16"/>
  <c r="BK20" i="16"/>
  <c r="CD28" i="16"/>
  <c r="CC28" i="16"/>
  <c r="CE28" i="16" s="1"/>
  <c r="FJ32" i="16"/>
  <c r="FN32" i="16" s="1"/>
  <c r="FK32" i="16"/>
  <c r="FO32" i="16" s="1"/>
  <c r="FS32" i="16" s="1"/>
  <c r="CC23" i="16"/>
  <c r="CD23" i="16"/>
  <c r="FK23" i="16"/>
  <c r="FO23" i="16" s="1"/>
  <c r="FS23" i="16" s="1"/>
  <c r="FJ23" i="16"/>
  <c r="FN23" i="16" s="1"/>
  <c r="EI29" i="16"/>
  <c r="EM29" i="16" s="1"/>
  <c r="EQ29" i="16" s="1"/>
  <c r="EH29" i="16"/>
  <c r="EL29" i="16" s="1"/>
  <c r="FK37" i="16"/>
  <c r="FO37" i="16" s="1"/>
  <c r="FS37" i="16" s="1"/>
  <c r="FJ37" i="16"/>
  <c r="FN37" i="16" s="1"/>
  <c r="CD43" i="16"/>
  <c r="CC43" i="16"/>
  <c r="CE43" i="16" s="1"/>
  <c r="EH42" i="16"/>
  <c r="EL42" i="16" s="1"/>
  <c r="EI42" i="16"/>
  <c r="EM42" i="16" s="1"/>
  <c r="EQ42" i="16" s="1"/>
  <c r="EH30" i="16"/>
  <c r="EL30" i="16" s="1"/>
  <c r="EI30" i="16"/>
  <c r="EM30" i="16" s="1"/>
  <c r="EQ30" i="16" s="1"/>
  <c r="BL18" i="16"/>
  <c r="BK18" i="16"/>
  <c r="BL40" i="16"/>
  <c r="BK40" i="16"/>
  <c r="EH40" i="16"/>
  <c r="EL40" i="16" s="1"/>
  <c r="EI40" i="16"/>
  <c r="EM40" i="16" s="1"/>
  <c r="EQ40" i="16" s="1"/>
  <c r="BK46" i="16"/>
  <c r="BL46" i="16"/>
  <c r="CC48" i="16"/>
  <c r="CD48" i="16"/>
  <c r="CD34" i="16"/>
  <c r="CC34" i="16"/>
  <c r="CE34" i="16" s="1"/>
  <c r="FK13" i="16"/>
  <c r="FO13" i="16" s="1"/>
  <c r="FS13" i="16" s="1"/>
  <c r="FJ13" i="16"/>
  <c r="FN13" i="16" s="1"/>
  <c r="CC13" i="16"/>
  <c r="CD13" i="16"/>
  <c r="FJ12" i="16"/>
  <c r="FN12" i="16" s="1"/>
  <c r="FK12" i="16"/>
  <c r="FO12" i="16" s="1"/>
  <c r="FS12" i="16" s="1"/>
  <c r="EH14" i="16"/>
  <c r="EL14" i="16" s="1"/>
  <c r="EI14" i="16"/>
  <c r="EM14" i="16" s="1"/>
  <c r="EQ14" i="16" s="1"/>
  <c r="FJ46" i="16"/>
  <c r="FN46" i="16" s="1"/>
  <c r="FK46" i="16"/>
  <c r="FO46" i="16" s="1"/>
  <c r="FS46" i="16" s="1"/>
  <c r="BK48" i="16"/>
  <c r="BL48" i="16"/>
  <c r="EH38" i="16"/>
  <c r="EL38" i="16" s="1"/>
  <c r="EI38" i="16"/>
  <c r="EM38" i="16" s="1"/>
  <c r="EQ38" i="16" s="1"/>
  <c r="EH34" i="16"/>
  <c r="EL34" i="16" s="1"/>
  <c r="EI34" i="16"/>
  <c r="EM34" i="16" s="1"/>
  <c r="EQ34" i="16" s="1"/>
  <c r="FJ26" i="16"/>
  <c r="FN26" i="16" s="1"/>
  <c r="FK26" i="16"/>
  <c r="FO26" i="16" s="1"/>
  <c r="FS26" i="16" s="1"/>
  <c r="EI15" i="16"/>
  <c r="EM15" i="16" s="1"/>
  <c r="EQ15" i="16" s="1"/>
  <c r="EH15" i="16"/>
  <c r="EL15" i="16" s="1"/>
  <c r="EI13" i="16"/>
  <c r="EM13" i="16" s="1"/>
  <c r="EQ13" i="16" s="1"/>
  <c r="EH13" i="16"/>
  <c r="EL13" i="16" s="1"/>
  <c r="FJ16" i="16"/>
  <c r="FN16" i="16" s="1"/>
  <c r="FK16" i="16"/>
  <c r="FO16" i="16" s="1"/>
  <c r="FS16" i="16" s="1"/>
  <c r="CD14" i="16"/>
  <c r="CC14" i="16"/>
  <c r="CE14" i="16" s="1"/>
  <c r="FK25" i="16"/>
  <c r="FO25" i="16" s="1"/>
  <c r="FS25" i="16" s="1"/>
  <c r="FJ25" i="16"/>
  <c r="FN25" i="16" s="1"/>
  <c r="CC29" i="16"/>
  <c r="CD29" i="16"/>
  <c r="FK33" i="16"/>
  <c r="FO33" i="16" s="1"/>
  <c r="FS33" i="16" s="1"/>
  <c r="FJ33" i="16"/>
  <c r="FN33" i="16" s="1"/>
  <c r="BK37" i="16"/>
  <c r="BL37" i="16"/>
  <c r="FJ30" i="16"/>
  <c r="FN30" i="16" s="1"/>
  <c r="FK30" i="16"/>
  <c r="FO30" i="16" s="1"/>
  <c r="FS30" i="16" s="1"/>
  <c r="EH20" i="16"/>
  <c r="EL20" i="16" s="1"/>
  <c r="EI20" i="16"/>
  <c r="EM20" i="16" s="1"/>
  <c r="EQ20" i="16" s="1"/>
  <c r="BL12" i="16"/>
  <c r="BK12" i="16"/>
  <c r="CD32" i="16"/>
  <c r="CC32" i="16"/>
  <c r="CE32" i="16" s="1"/>
  <c r="EI25" i="16"/>
  <c r="EM25" i="16" s="1"/>
  <c r="EQ25" i="16" s="1"/>
  <c r="EH25" i="16"/>
  <c r="EL25" i="16" s="1"/>
  <c r="CC31" i="16"/>
  <c r="CD31" i="16"/>
  <c r="FK31" i="16"/>
  <c r="FO31" i="16" s="1"/>
  <c r="FS31" i="16" s="1"/>
  <c r="FJ31" i="16"/>
  <c r="FN31" i="16" s="1"/>
  <c r="BK33" i="16"/>
  <c r="BL33" i="16"/>
  <c r="CC39" i="16"/>
  <c r="CD39" i="16"/>
  <c r="FK39" i="16"/>
  <c r="FO39" i="16" s="1"/>
  <c r="FS39" i="16" s="1"/>
  <c r="FJ39" i="16"/>
  <c r="FN39" i="16" s="1"/>
  <c r="CC41" i="16"/>
  <c r="CD41" i="16"/>
  <c r="BL42" i="16"/>
  <c r="BK42" i="16"/>
  <c r="EH18" i="16"/>
  <c r="EL18" i="16" s="1"/>
  <c r="EI18" i="16"/>
  <c r="EM18" i="16" s="1"/>
  <c r="EQ18" i="16" s="1"/>
  <c r="EH46" i="16"/>
  <c r="EL46" i="16" s="1"/>
  <c r="EI46" i="16"/>
  <c r="EM46" i="16" s="1"/>
  <c r="EQ46" i="16" s="1"/>
  <c r="FK48" i="16"/>
  <c r="FO48" i="16" s="1"/>
  <c r="FS48" i="16" s="1"/>
  <c r="FJ48" i="16"/>
  <c r="FN48" i="16" s="1"/>
  <c r="CD38" i="16"/>
  <c r="CC38" i="16"/>
  <c r="CE38" i="16" s="1"/>
  <c r="FJ34" i="16"/>
  <c r="FN34" i="16" s="1"/>
  <c r="FK34" i="16"/>
  <c r="FO34" i="16" s="1"/>
  <c r="FS34" i="16" s="1"/>
  <c r="EH26" i="16"/>
  <c r="EL26" i="16" s="1"/>
  <c r="EI26" i="16"/>
  <c r="EM26" i="16" s="1"/>
  <c r="EQ26" i="16" s="1"/>
  <c r="CC21" i="16"/>
  <c r="CD21" i="16"/>
  <c r="FK21" i="16"/>
  <c r="FO21" i="16" s="1"/>
  <c r="FS21" i="16" s="1"/>
  <c r="FJ21" i="16"/>
  <c r="FN21" i="16" s="1"/>
  <c r="FK19" i="16"/>
  <c r="FO19" i="16" s="1"/>
  <c r="FS19" i="16" s="1"/>
  <c r="FJ19" i="16"/>
  <c r="FN19" i="16" s="1"/>
  <c r="CC19" i="16"/>
  <c r="CD19" i="16"/>
  <c r="FJ20" i="16"/>
  <c r="FN20" i="16" s="1"/>
  <c r="FK20" i="16"/>
  <c r="FO20" i="16" s="1"/>
  <c r="FS20" i="16" s="1"/>
  <c r="CD12" i="16"/>
  <c r="CC12" i="16"/>
  <c r="CE12" i="16" s="1"/>
  <c r="CD18" i="16"/>
  <c r="CC18" i="16"/>
  <c r="CE18" i="16" s="1"/>
  <c r="BL14" i="16"/>
  <c r="BK14" i="16"/>
  <c r="FJ36" i="16"/>
  <c r="FN36" i="16" s="1"/>
  <c r="FK36" i="16"/>
  <c r="FO36" i="16" s="1"/>
  <c r="FS36" i="16" s="1"/>
  <c r="BL38" i="16"/>
  <c r="BK38" i="16"/>
  <c r="CD26" i="16"/>
  <c r="CC26" i="16"/>
  <c r="CE26" i="16" s="1"/>
  <c r="EI21" i="16"/>
  <c r="EM21" i="16" s="1"/>
  <c r="EQ21" i="16" s="1"/>
  <c r="EH21" i="16"/>
  <c r="EL21" i="16" s="1"/>
  <c r="BK21" i="16"/>
  <c r="BL21" i="16"/>
  <c r="BK19" i="16"/>
  <c r="BL19" i="16"/>
  <c r="BK13" i="16"/>
  <c r="BL13" i="16"/>
  <c r="FJ14" i="16"/>
  <c r="FN14" i="16" s="1"/>
  <c r="FK14" i="16"/>
  <c r="FO14" i="16" s="1"/>
  <c r="FS14" i="16" s="1"/>
  <c r="BL16" i="16"/>
  <c r="BK16" i="16"/>
  <c r="BL32" i="16"/>
  <c r="BK32" i="16"/>
  <c r="EH32" i="16"/>
  <c r="EL32" i="16" s="1"/>
  <c r="EI32" i="16"/>
  <c r="EM32" i="16" s="1"/>
  <c r="EQ32" i="16" s="1"/>
  <c r="CC25" i="16"/>
  <c r="CD25" i="16"/>
  <c r="FK29" i="16"/>
  <c r="FO29" i="16" s="1"/>
  <c r="FS29" i="16" s="1"/>
  <c r="FJ29" i="16"/>
  <c r="FN29" i="16" s="1"/>
  <c r="EI37" i="16"/>
  <c r="EM37" i="16" s="1"/>
  <c r="EQ37" i="16" s="1"/>
  <c r="EH37" i="16"/>
  <c r="EL37" i="16" s="1"/>
  <c r="BK41" i="16"/>
  <c r="BL41" i="16"/>
  <c r="EH43" i="16"/>
  <c r="EL43" i="16" s="1"/>
  <c r="EI43" i="16"/>
  <c r="EM43" i="16" s="1"/>
  <c r="EQ43" i="16" s="1"/>
  <c r="FK42" i="16"/>
  <c r="FO42" i="16" s="1"/>
  <c r="FS42" i="16" s="1"/>
  <c r="FJ42" i="16"/>
  <c r="FN42" i="16" s="1"/>
  <c r="CD30" i="16"/>
  <c r="CC30" i="16"/>
  <c r="CE30" i="16" s="1"/>
  <c r="FJ22" i="16"/>
  <c r="FN22" i="16" s="1"/>
  <c r="FK22" i="16"/>
  <c r="FO22" i="16" s="1"/>
  <c r="FS22" i="16" s="1"/>
  <c r="EH12" i="16"/>
  <c r="EL12" i="16" s="1"/>
  <c r="EI12" i="16"/>
  <c r="EM12" i="16" s="1"/>
  <c r="EQ12" i="16" s="1"/>
  <c r="FJ24" i="16"/>
  <c r="FN24" i="16" s="1"/>
  <c r="FK24" i="16"/>
  <c r="FO24" i="16" s="1"/>
  <c r="FS24" i="16" s="1"/>
  <c r="BK25" i="16"/>
  <c r="BL25" i="16"/>
  <c r="EI33" i="16"/>
  <c r="EM33" i="16" s="1"/>
  <c r="EQ33" i="16" s="1"/>
  <c r="EH33" i="16"/>
  <c r="EL33" i="16" s="1"/>
  <c r="FK35" i="16"/>
  <c r="FO35" i="16" s="1"/>
  <c r="FS35" i="16" s="1"/>
  <c r="FJ35" i="16"/>
  <c r="FN35" i="16" s="1"/>
  <c r="FK41" i="16"/>
  <c r="FO41" i="16" s="1"/>
  <c r="FS41" i="16" s="1"/>
  <c r="FJ41" i="16"/>
  <c r="FN41" i="16" s="1"/>
  <c r="CD45" i="16"/>
  <c r="CC45" i="16"/>
  <c r="CE45" i="16" s="1"/>
  <c r="BL22" i="16"/>
  <c r="BK22" i="16"/>
  <c r="FJ38" i="16"/>
  <c r="FN38" i="16" s="1"/>
  <c r="FK38" i="16"/>
  <c r="FO38" i="16" s="1"/>
  <c r="FS38" i="16" s="1"/>
  <c r="BL26" i="16"/>
  <c r="BK26" i="16"/>
  <c r="FK17" i="16"/>
  <c r="FO17" i="16" s="1"/>
  <c r="FS17" i="16" s="1"/>
  <c r="FJ17" i="16"/>
  <c r="FN17" i="16" s="1"/>
  <c r="CC17" i="16"/>
  <c r="CD17" i="16"/>
  <c r="CD20" i="16"/>
  <c r="CC20" i="16"/>
  <c r="CE20" i="16" s="1"/>
  <c r="FJ18" i="16"/>
  <c r="FN18" i="16" s="1"/>
  <c r="FK18" i="16"/>
  <c r="FO18" i="16" s="1"/>
  <c r="FS18" i="16" s="1"/>
  <c r="CD36" i="16"/>
  <c r="CC36" i="16"/>
  <c r="CE36" i="16" s="1"/>
  <c r="CD40" i="16"/>
  <c r="CC40" i="16"/>
  <c r="CE40" i="16" s="1"/>
  <c r="FJ40" i="16"/>
  <c r="FN40" i="16" s="1"/>
  <c r="FK40" i="16"/>
  <c r="FO40" i="16" s="1"/>
  <c r="FS40" i="16" s="1"/>
  <c r="CD46" i="16"/>
  <c r="CC46" i="16"/>
  <c r="CE46" i="16" s="1"/>
  <c r="EI19" i="16"/>
  <c r="EM19" i="16" s="1"/>
  <c r="EQ19" i="16" s="1"/>
  <c r="EH19" i="16"/>
  <c r="EL19" i="16" s="1"/>
  <c r="EI17" i="16"/>
  <c r="EM17" i="16" s="1"/>
  <c r="EQ17" i="16" s="1"/>
  <c r="EH17" i="16"/>
  <c r="EL17" i="16" s="1"/>
  <c r="EH16" i="16"/>
  <c r="EL16" i="16" s="1"/>
  <c r="EI16" i="16"/>
  <c r="EM16" i="16" s="1"/>
  <c r="EQ16" i="16" s="1"/>
  <c r="BL28" i="16"/>
  <c r="BK28" i="16"/>
  <c r="EH28" i="16"/>
  <c r="EL28" i="16" s="1"/>
  <c r="EI28" i="16"/>
  <c r="EM28" i="16" s="1"/>
  <c r="EQ28" i="16" s="1"/>
  <c r="BK23" i="16"/>
  <c r="BL23" i="16"/>
  <c r="EI23" i="16"/>
  <c r="EM23" i="16" s="1"/>
  <c r="EQ23" i="16" s="1"/>
  <c r="EH23" i="16"/>
  <c r="EL23" i="16" s="1"/>
  <c r="BK31" i="16"/>
  <c r="BL31" i="16"/>
  <c r="EI31" i="16"/>
  <c r="EM31" i="16" s="1"/>
  <c r="EQ31" i="16" s="1"/>
  <c r="EH31" i="16"/>
  <c r="EL31" i="16" s="1"/>
  <c r="EI41" i="16"/>
  <c r="EM41" i="16" s="1"/>
  <c r="EQ41" i="16" s="1"/>
  <c r="EH41" i="16"/>
  <c r="EL41" i="16" s="1"/>
  <c r="BL45" i="16"/>
  <c r="BK45" i="16"/>
  <c r="BL43" i="16"/>
  <c r="BK43" i="16"/>
  <c r="FK47" i="16"/>
  <c r="FO47" i="16" s="1"/>
  <c r="FS47" i="16" s="1"/>
  <c r="FJ47" i="16"/>
  <c r="FN47" i="16" s="1"/>
  <c r="CD22" i="16"/>
  <c r="CC22" i="16"/>
  <c r="CE22" i="16" s="1"/>
  <c r="FK15" i="15"/>
  <c r="FO15" i="15" s="1"/>
  <c r="FS15" i="15" s="1"/>
  <c r="FJ15" i="15"/>
  <c r="FN15" i="15" s="1"/>
  <c r="CC15" i="15"/>
  <c r="CD15" i="15"/>
  <c r="BL28" i="15"/>
  <c r="BK28" i="15"/>
  <c r="EH28" i="15"/>
  <c r="EL28" i="15" s="1"/>
  <c r="EI28" i="15"/>
  <c r="EM28" i="15" s="1"/>
  <c r="EQ28" i="15" s="1"/>
  <c r="BK23" i="15"/>
  <c r="BL23" i="15"/>
  <c r="EI23" i="15"/>
  <c r="EM23" i="15" s="1"/>
  <c r="EQ23" i="15" s="1"/>
  <c r="EH23" i="15"/>
  <c r="EL23" i="15" s="1"/>
  <c r="CC25" i="15"/>
  <c r="CD25" i="15"/>
  <c r="BK31" i="15"/>
  <c r="BL31" i="15"/>
  <c r="EI31" i="15"/>
  <c r="EM31" i="15" s="1"/>
  <c r="EQ31" i="15" s="1"/>
  <c r="EH31" i="15"/>
  <c r="EL31" i="15" s="1"/>
  <c r="CC33" i="15"/>
  <c r="CD33" i="15"/>
  <c r="BK39" i="15"/>
  <c r="BL39" i="15"/>
  <c r="EI39" i="15"/>
  <c r="EM39" i="15" s="1"/>
  <c r="EQ39" i="15" s="1"/>
  <c r="EH39" i="15"/>
  <c r="EL39" i="15" s="1"/>
  <c r="BK41" i="15"/>
  <c r="BL41" i="15"/>
  <c r="BL45" i="15"/>
  <c r="BK45" i="15"/>
  <c r="BL43" i="15"/>
  <c r="BK43" i="15"/>
  <c r="FK47" i="15"/>
  <c r="FO47" i="15" s="1"/>
  <c r="FS47" i="15" s="1"/>
  <c r="FJ47" i="15"/>
  <c r="FN47" i="15" s="1"/>
  <c r="CD22" i="15"/>
  <c r="CC22" i="15"/>
  <c r="BL20" i="15"/>
  <c r="BK20" i="15"/>
  <c r="CD28" i="15"/>
  <c r="CC28" i="15"/>
  <c r="FJ32" i="15"/>
  <c r="FN32" i="15" s="1"/>
  <c r="FK32" i="15"/>
  <c r="FO32" i="15" s="1"/>
  <c r="FS32" i="15" s="1"/>
  <c r="CC23" i="15"/>
  <c r="CD23" i="15"/>
  <c r="FK23" i="15"/>
  <c r="FO23" i="15" s="1"/>
  <c r="FS23" i="15" s="1"/>
  <c r="FJ23" i="15"/>
  <c r="FN23" i="15" s="1"/>
  <c r="BK25" i="15"/>
  <c r="BL25" i="15"/>
  <c r="EI33" i="15"/>
  <c r="EM33" i="15" s="1"/>
  <c r="EQ33" i="15" s="1"/>
  <c r="EH33" i="15"/>
  <c r="EL33" i="15" s="1"/>
  <c r="FK35" i="15"/>
  <c r="FO35" i="15" s="1"/>
  <c r="FS35" i="15" s="1"/>
  <c r="FJ35" i="15"/>
  <c r="FN35" i="15" s="1"/>
  <c r="FK41" i="15"/>
  <c r="FO41" i="15" s="1"/>
  <c r="FS41" i="15" s="1"/>
  <c r="FJ41" i="15"/>
  <c r="FN41" i="15" s="1"/>
  <c r="CD45" i="15"/>
  <c r="CC45" i="15"/>
  <c r="EH42" i="15"/>
  <c r="EL42" i="15" s="1"/>
  <c r="EI42" i="15"/>
  <c r="EM42" i="15" s="1"/>
  <c r="EQ42" i="15" s="1"/>
  <c r="EH30" i="15"/>
  <c r="EL30" i="15" s="1"/>
  <c r="EI30" i="15"/>
  <c r="EM30" i="15" s="1"/>
  <c r="EQ30" i="15" s="1"/>
  <c r="EH16" i="15"/>
  <c r="EL16" i="15" s="1"/>
  <c r="EI16" i="15"/>
  <c r="EM16" i="15" s="1"/>
  <c r="EQ16" i="15" s="1"/>
  <c r="EH14" i="15"/>
  <c r="EL14" i="15" s="1"/>
  <c r="EI14" i="15"/>
  <c r="EM14" i="15" s="1"/>
  <c r="EQ14" i="15" s="1"/>
  <c r="CD46" i="15"/>
  <c r="CC46" i="15"/>
  <c r="BK48" i="15"/>
  <c r="BL48" i="15"/>
  <c r="EH38" i="15"/>
  <c r="EL38" i="15" s="1"/>
  <c r="EI38" i="15"/>
  <c r="EM38" i="15" s="1"/>
  <c r="EQ38" i="15" s="1"/>
  <c r="EH34" i="15"/>
  <c r="EL34" i="15" s="1"/>
  <c r="EI34" i="15"/>
  <c r="EM34" i="15" s="1"/>
  <c r="EQ34" i="15" s="1"/>
  <c r="FJ26" i="15"/>
  <c r="FN26" i="15" s="1"/>
  <c r="FK26" i="15"/>
  <c r="FO26" i="15" s="1"/>
  <c r="FS26" i="15" s="1"/>
  <c r="EI19" i="15"/>
  <c r="EM19" i="15" s="1"/>
  <c r="EQ19" i="15" s="1"/>
  <c r="EH19" i="15"/>
  <c r="EL19" i="15" s="1"/>
  <c r="EI17" i="15"/>
  <c r="EM17" i="15" s="1"/>
  <c r="EQ17" i="15" s="1"/>
  <c r="EH17" i="15"/>
  <c r="EL17" i="15" s="1"/>
  <c r="EH18" i="15"/>
  <c r="EL18" i="15" s="1"/>
  <c r="EI18" i="15"/>
  <c r="EM18" i="15" s="1"/>
  <c r="EQ18" i="15" s="1"/>
  <c r="EH46" i="15"/>
  <c r="EL46" i="15" s="1"/>
  <c r="EI46" i="15"/>
  <c r="EM46" i="15" s="1"/>
  <c r="EQ46" i="15" s="1"/>
  <c r="FK48" i="15"/>
  <c r="FO48" i="15" s="1"/>
  <c r="FS48" i="15" s="1"/>
  <c r="FJ48" i="15"/>
  <c r="FN48" i="15" s="1"/>
  <c r="CD34" i="15"/>
  <c r="CC34" i="15"/>
  <c r="FK13" i="15"/>
  <c r="FO13" i="15" s="1"/>
  <c r="FS13" i="15" s="1"/>
  <c r="FJ13" i="15"/>
  <c r="FN13" i="15" s="1"/>
  <c r="CC13" i="15"/>
  <c r="CD13" i="15"/>
  <c r="FJ12" i="15"/>
  <c r="FN12" i="15" s="1"/>
  <c r="FK12" i="15"/>
  <c r="FO12" i="15" s="1"/>
  <c r="FS12" i="15" s="1"/>
  <c r="BL24" i="15"/>
  <c r="BK24" i="15"/>
  <c r="EH24" i="15"/>
  <c r="EL24" i="15" s="1"/>
  <c r="EI24" i="15"/>
  <c r="EM24" i="15" s="1"/>
  <c r="EQ24" i="15" s="1"/>
  <c r="BL32" i="15"/>
  <c r="BK32" i="15"/>
  <c r="EH32" i="15"/>
  <c r="EL32" i="15" s="1"/>
  <c r="EI32" i="15"/>
  <c r="EM32" i="15" s="1"/>
  <c r="EQ32" i="15" s="1"/>
  <c r="EI37" i="15"/>
  <c r="EM37" i="15" s="1"/>
  <c r="EQ37" i="15" s="1"/>
  <c r="EH37" i="15"/>
  <c r="EL37" i="15" s="1"/>
  <c r="EI41" i="15"/>
  <c r="EM41" i="15" s="1"/>
  <c r="EQ41" i="15" s="1"/>
  <c r="EH41" i="15"/>
  <c r="EL41" i="15" s="1"/>
  <c r="CC47" i="15"/>
  <c r="CD47" i="15"/>
  <c r="CD42" i="15"/>
  <c r="CC42" i="15"/>
  <c r="EH20" i="15"/>
  <c r="EL20" i="15" s="1"/>
  <c r="EI20" i="15"/>
  <c r="EM20" i="15" s="1"/>
  <c r="EQ20" i="15" s="1"/>
  <c r="CD24" i="15"/>
  <c r="CC24" i="15"/>
  <c r="FJ28" i="15"/>
  <c r="FN28" i="15" s="1"/>
  <c r="FK28" i="15"/>
  <c r="FO28" i="15" s="1"/>
  <c r="FS28" i="15" s="1"/>
  <c r="FK27" i="15"/>
  <c r="FO27" i="15" s="1"/>
  <c r="FS27" i="15" s="1"/>
  <c r="FJ27" i="15"/>
  <c r="FN27" i="15" s="1"/>
  <c r="CC27" i="15"/>
  <c r="CD27" i="15"/>
  <c r="BK29" i="15"/>
  <c r="BL29" i="15"/>
  <c r="CC35" i="15"/>
  <c r="CD35" i="15"/>
  <c r="CC37" i="15"/>
  <c r="CD37" i="15"/>
  <c r="FJ45" i="15"/>
  <c r="FN45" i="15" s="1"/>
  <c r="FK45" i="15"/>
  <c r="FO45" i="15" s="1"/>
  <c r="FS45" i="15" s="1"/>
  <c r="FJ43" i="15"/>
  <c r="FN43" i="15" s="1"/>
  <c r="FK43" i="15"/>
  <c r="FO43" i="15" s="1"/>
  <c r="FS43" i="15" s="1"/>
  <c r="BK47" i="15"/>
  <c r="BL47" i="15"/>
  <c r="EI47" i="15"/>
  <c r="EM47" i="15" s="1"/>
  <c r="EQ47" i="15" s="1"/>
  <c r="EH47" i="15"/>
  <c r="EL47" i="15" s="1"/>
  <c r="BL42" i="15"/>
  <c r="BK42" i="15"/>
  <c r="FJ14" i="15"/>
  <c r="FN14" i="15" s="1"/>
  <c r="FK14" i="15"/>
  <c r="FO14" i="15" s="1"/>
  <c r="FS14" i="15" s="1"/>
  <c r="BL14" i="15"/>
  <c r="BK14" i="15"/>
  <c r="FJ36" i="15"/>
  <c r="FN36" i="15" s="1"/>
  <c r="FK36" i="15"/>
  <c r="FO36" i="15" s="1"/>
  <c r="FS36" i="15" s="1"/>
  <c r="BL34" i="15"/>
  <c r="BK34" i="15"/>
  <c r="BK17" i="15"/>
  <c r="BL17" i="15"/>
  <c r="BK15" i="15"/>
  <c r="BL15" i="15"/>
  <c r="CD16" i="15"/>
  <c r="CC16" i="15"/>
  <c r="CD38" i="15"/>
  <c r="CC38" i="15"/>
  <c r="FJ34" i="15"/>
  <c r="FN34" i="15" s="1"/>
  <c r="FK34" i="15"/>
  <c r="FO34" i="15" s="1"/>
  <c r="FS34" i="15" s="1"/>
  <c r="EH26" i="15"/>
  <c r="EL26" i="15" s="1"/>
  <c r="EI26" i="15"/>
  <c r="EM26" i="15" s="1"/>
  <c r="EQ26" i="15" s="1"/>
  <c r="CC21" i="15"/>
  <c r="CD21" i="15"/>
  <c r="FK21" i="15"/>
  <c r="FO21" i="15" s="1"/>
  <c r="FS21" i="15" s="1"/>
  <c r="FJ21" i="15"/>
  <c r="FN21" i="15" s="1"/>
  <c r="FK19" i="15"/>
  <c r="FO19" i="15" s="1"/>
  <c r="FS19" i="15" s="1"/>
  <c r="FJ19" i="15"/>
  <c r="FN19" i="15" s="1"/>
  <c r="CC19" i="15"/>
  <c r="CD19" i="15"/>
  <c r="FJ20" i="15"/>
  <c r="FN20" i="15" s="1"/>
  <c r="FK20" i="15"/>
  <c r="FO20" i="15" s="1"/>
  <c r="FS20" i="15" s="1"/>
  <c r="CD12" i="15"/>
  <c r="CC12" i="15"/>
  <c r="BK27" i="15"/>
  <c r="BL27" i="15"/>
  <c r="EI27" i="15"/>
  <c r="EM27" i="15" s="1"/>
  <c r="EQ27" i="15" s="1"/>
  <c r="EH27" i="15"/>
  <c r="EL27" i="15" s="1"/>
  <c r="CC29" i="15"/>
  <c r="CD29" i="15"/>
  <c r="BK35" i="15"/>
  <c r="BL35" i="15"/>
  <c r="EI35" i="15"/>
  <c r="EM35" i="15" s="1"/>
  <c r="EQ35" i="15" s="1"/>
  <c r="EH35" i="15"/>
  <c r="EL35" i="15" s="1"/>
  <c r="BK37" i="15"/>
  <c r="BL37" i="15"/>
  <c r="FJ30" i="15"/>
  <c r="FN30" i="15" s="1"/>
  <c r="FK30" i="15"/>
  <c r="FO30" i="15" s="1"/>
  <c r="FS30" i="15" s="1"/>
  <c r="EH12" i="15"/>
  <c r="EL12" i="15" s="1"/>
  <c r="EI12" i="15"/>
  <c r="EM12" i="15" s="1"/>
  <c r="EQ12" i="15" s="1"/>
  <c r="FJ24" i="15"/>
  <c r="FN24" i="15" s="1"/>
  <c r="FK24" i="15"/>
  <c r="FO24" i="15" s="1"/>
  <c r="FS24" i="15" s="1"/>
  <c r="EI29" i="15"/>
  <c r="EM29" i="15" s="1"/>
  <c r="EQ29" i="15" s="1"/>
  <c r="EH29" i="15"/>
  <c r="EL29" i="15" s="1"/>
  <c r="FK37" i="15"/>
  <c r="FO37" i="15" s="1"/>
  <c r="FS37" i="15" s="1"/>
  <c r="FJ37" i="15"/>
  <c r="FN37" i="15" s="1"/>
  <c r="CD43" i="15"/>
  <c r="CC43" i="15"/>
  <c r="BL22" i="15"/>
  <c r="BK22" i="15"/>
  <c r="CD14" i="15"/>
  <c r="CC14" i="15"/>
  <c r="FJ18" i="15"/>
  <c r="FN18" i="15" s="1"/>
  <c r="FK18" i="15"/>
  <c r="FO18" i="15" s="1"/>
  <c r="FS18" i="15" s="1"/>
  <c r="CD36" i="15"/>
  <c r="CC36" i="15"/>
  <c r="CD40" i="15"/>
  <c r="CC40" i="15"/>
  <c r="FJ40" i="15"/>
  <c r="FN40" i="15" s="1"/>
  <c r="FK40" i="15"/>
  <c r="FO40" i="15" s="1"/>
  <c r="FS40" i="15" s="1"/>
  <c r="FJ46" i="15"/>
  <c r="FN46" i="15" s="1"/>
  <c r="FK46" i="15"/>
  <c r="FO46" i="15" s="1"/>
  <c r="FS46" i="15" s="1"/>
  <c r="EI15" i="15"/>
  <c r="EM15" i="15" s="1"/>
  <c r="EQ15" i="15" s="1"/>
  <c r="EH15" i="15"/>
  <c r="EL15" i="15" s="1"/>
  <c r="EI13" i="15"/>
  <c r="EM13" i="15" s="1"/>
  <c r="EQ13" i="15" s="1"/>
  <c r="EH13" i="15"/>
  <c r="EL13" i="15" s="1"/>
  <c r="FJ16" i="15"/>
  <c r="FN16" i="15" s="1"/>
  <c r="FK16" i="15"/>
  <c r="FO16" i="15" s="1"/>
  <c r="FS16" i="15" s="1"/>
  <c r="BL36" i="15"/>
  <c r="BK36" i="15"/>
  <c r="EH36" i="15"/>
  <c r="EL36" i="15" s="1"/>
  <c r="EI36" i="15"/>
  <c r="EM36" i="15" s="1"/>
  <c r="EQ36" i="15" s="1"/>
  <c r="CC44" i="15"/>
  <c r="CD44" i="15"/>
  <c r="FK44" i="15"/>
  <c r="FO44" i="15" s="1"/>
  <c r="FS44" i="15" s="1"/>
  <c r="FJ44" i="15"/>
  <c r="FN44" i="15" s="1"/>
  <c r="FJ38" i="15"/>
  <c r="FN38" i="15" s="1"/>
  <c r="FK38" i="15"/>
  <c r="FO38" i="15" s="1"/>
  <c r="FS38" i="15" s="1"/>
  <c r="BL26" i="15"/>
  <c r="BK26" i="15"/>
  <c r="FK17" i="15"/>
  <c r="FO17" i="15" s="1"/>
  <c r="FS17" i="15" s="1"/>
  <c r="FJ17" i="15"/>
  <c r="FN17" i="15" s="1"/>
  <c r="CC17" i="15"/>
  <c r="CD17" i="15"/>
  <c r="CD20" i="15"/>
  <c r="CC20" i="15"/>
  <c r="FK25" i="15"/>
  <c r="FO25" i="15" s="1"/>
  <c r="FS25" i="15" s="1"/>
  <c r="FJ25" i="15"/>
  <c r="FN25" i="15" s="1"/>
  <c r="FK29" i="15"/>
  <c r="FO29" i="15" s="1"/>
  <c r="FS29" i="15" s="1"/>
  <c r="FJ29" i="15"/>
  <c r="FN29" i="15" s="1"/>
  <c r="FK33" i="15"/>
  <c r="FO33" i="15" s="1"/>
  <c r="FS33" i="15" s="1"/>
  <c r="FJ33" i="15"/>
  <c r="FN33" i="15" s="1"/>
  <c r="EH45" i="15"/>
  <c r="EL45" i="15" s="1"/>
  <c r="EI45" i="15"/>
  <c r="EM45" i="15" s="1"/>
  <c r="EQ45" i="15" s="1"/>
  <c r="EH43" i="15"/>
  <c r="EL43" i="15" s="1"/>
  <c r="EI43" i="15"/>
  <c r="EM43" i="15" s="1"/>
  <c r="EQ43" i="15" s="1"/>
  <c r="FK42" i="15"/>
  <c r="FO42" i="15" s="1"/>
  <c r="FS42" i="15" s="1"/>
  <c r="FJ42" i="15"/>
  <c r="FN42" i="15" s="1"/>
  <c r="CD30" i="15"/>
  <c r="CC30" i="15"/>
  <c r="FJ22" i="15"/>
  <c r="FN22" i="15" s="1"/>
  <c r="FK22" i="15"/>
  <c r="FO22" i="15" s="1"/>
  <c r="FS22" i="15" s="1"/>
  <c r="BL12" i="15"/>
  <c r="BK12" i="15"/>
  <c r="CD32" i="15"/>
  <c r="CC32" i="15"/>
  <c r="EI25" i="15"/>
  <c r="EM25" i="15" s="1"/>
  <c r="EQ25" i="15" s="1"/>
  <c r="EH25" i="15"/>
  <c r="EL25" i="15" s="1"/>
  <c r="CC31" i="15"/>
  <c r="CD31" i="15"/>
  <c r="FK31" i="15"/>
  <c r="FO31" i="15" s="1"/>
  <c r="FS31" i="15" s="1"/>
  <c r="FJ31" i="15"/>
  <c r="FN31" i="15" s="1"/>
  <c r="BK33" i="15"/>
  <c r="BL33" i="15"/>
  <c r="CC39" i="15"/>
  <c r="CD39" i="15"/>
  <c r="FK39" i="15"/>
  <c r="FO39" i="15" s="1"/>
  <c r="FS39" i="15" s="1"/>
  <c r="FJ39" i="15"/>
  <c r="FN39" i="15" s="1"/>
  <c r="CC41" i="15"/>
  <c r="CD41" i="15"/>
  <c r="BL30" i="15"/>
  <c r="BK30" i="15"/>
  <c r="EH22" i="15"/>
  <c r="EL22" i="15" s="1"/>
  <c r="EI22" i="15"/>
  <c r="EM22" i="15" s="1"/>
  <c r="EQ22" i="15" s="1"/>
  <c r="BL16" i="15"/>
  <c r="BK16" i="15"/>
  <c r="CD18" i="15"/>
  <c r="CC18" i="15"/>
  <c r="BK44" i="15"/>
  <c r="BL44" i="15"/>
  <c r="EI44" i="15"/>
  <c r="EM44" i="15" s="1"/>
  <c r="EQ44" i="15" s="1"/>
  <c r="EH44" i="15"/>
  <c r="EL44" i="15" s="1"/>
  <c r="EI48" i="15"/>
  <c r="EM48" i="15" s="1"/>
  <c r="EQ48" i="15" s="1"/>
  <c r="EH48" i="15"/>
  <c r="EL48" i="15" s="1"/>
  <c r="BL38" i="15"/>
  <c r="BK38" i="15"/>
  <c r="CD26" i="15"/>
  <c r="CC26" i="15"/>
  <c r="EI21" i="15"/>
  <c r="EM21" i="15" s="1"/>
  <c r="EQ21" i="15" s="1"/>
  <c r="EH21" i="15"/>
  <c r="EL21" i="15" s="1"/>
  <c r="BK21" i="15"/>
  <c r="BL21" i="15"/>
  <c r="BK19" i="15"/>
  <c r="BL19" i="15"/>
  <c r="BK13" i="15"/>
  <c r="BL13" i="15"/>
  <c r="BL18" i="15"/>
  <c r="BK18" i="15"/>
  <c r="BL40" i="15"/>
  <c r="BK40" i="15"/>
  <c r="EH40" i="15"/>
  <c r="EL40" i="15" s="1"/>
  <c r="EI40" i="15"/>
  <c r="EM40" i="15" s="1"/>
  <c r="EQ40" i="15" s="1"/>
  <c r="BK46" i="15"/>
  <c r="BL46" i="15"/>
  <c r="CC48" i="15"/>
  <c r="CD48" i="15"/>
  <c r="BP18" i="14"/>
  <c r="BO18" i="14"/>
  <c r="EL14" i="14"/>
  <c r="EP14" i="14" s="1"/>
  <c r="ET14" i="14" s="1"/>
  <c r="EK14" i="14"/>
  <c r="EO14" i="14" s="1"/>
  <c r="FN12" i="14"/>
  <c r="FR12" i="14" s="1"/>
  <c r="FV12" i="14" s="1"/>
  <c r="FM12" i="14"/>
  <c r="FQ12" i="14" s="1"/>
  <c r="CF12" i="14"/>
  <c r="CG12" i="14"/>
  <c r="FN15" i="14"/>
  <c r="FR15" i="14" s="1"/>
  <c r="FV15" i="14" s="1"/>
  <c r="FM15" i="14"/>
  <c r="FQ15" i="14" s="1"/>
  <c r="BP22" i="14"/>
  <c r="BO22" i="14"/>
  <c r="BP23" i="14"/>
  <c r="BO23" i="14"/>
  <c r="EL24" i="14"/>
  <c r="EP24" i="14" s="1"/>
  <c r="ET24" i="14" s="1"/>
  <c r="EK24" i="14"/>
  <c r="EO24" i="14" s="1"/>
  <c r="BP26" i="14"/>
  <c r="BO26" i="14"/>
  <c r="BP27" i="14"/>
  <c r="BO27" i="14"/>
  <c r="BO28" i="14"/>
  <c r="BP28" i="14"/>
  <c r="EK30" i="14"/>
  <c r="EO30" i="14" s="1"/>
  <c r="EL30" i="14"/>
  <c r="EP30" i="14" s="1"/>
  <c r="ET30" i="14" s="1"/>
  <c r="BO31" i="14"/>
  <c r="BP31" i="14"/>
  <c r="EK34" i="14"/>
  <c r="EO34" i="14" s="1"/>
  <c r="EL34" i="14"/>
  <c r="EP34" i="14" s="1"/>
  <c r="ET34" i="14" s="1"/>
  <c r="BO35" i="14"/>
  <c r="BP35" i="14"/>
  <c r="EK38" i="14"/>
  <c r="EO38" i="14" s="1"/>
  <c r="EL38" i="14"/>
  <c r="EP38" i="14" s="1"/>
  <c r="ET38" i="14" s="1"/>
  <c r="BO39" i="14"/>
  <c r="BP39" i="14"/>
  <c r="EK43" i="14"/>
  <c r="EO43" i="14" s="1"/>
  <c r="EL43" i="14"/>
  <c r="EP43" i="14" s="1"/>
  <c r="ET43" i="14" s="1"/>
  <c r="EL44" i="14"/>
  <c r="EP44" i="14" s="1"/>
  <c r="ET44" i="14" s="1"/>
  <c r="EK44" i="14"/>
  <c r="EO44" i="14" s="1"/>
  <c r="EK45" i="14"/>
  <c r="EO45" i="14" s="1"/>
  <c r="EL45" i="14"/>
  <c r="EP45" i="14" s="1"/>
  <c r="ET45" i="14" s="1"/>
  <c r="EK46" i="14"/>
  <c r="EO46" i="14" s="1"/>
  <c r="EL46" i="14"/>
  <c r="EP46" i="14" s="1"/>
  <c r="ET46" i="14" s="1"/>
  <c r="EL47" i="14"/>
  <c r="EP47" i="14" s="1"/>
  <c r="ET47" i="14" s="1"/>
  <c r="EK47" i="14"/>
  <c r="EO47" i="14" s="1"/>
  <c r="CF14" i="14"/>
  <c r="CG14" i="14"/>
  <c r="EL12" i="14"/>
  <c r="EP12" i="14" s="1"/>
  <c r="ET12" i="14" s="1"/>
  <c r="EK12" i="14"/>
  <c r="EO12" i="14" s="1"/>
  <c r="EL15" i="14"/>
  <c r="EP15" i="14" s="1"/>
  <c r="ET15" i="14" s="1"/>
  <c r="EK15" i="14"/>
  <c r="EO15" i="14" s="1"/>
  <c r="FN22" i="14"/>
  <c r="FR22" i="14" s="1"/>
  <c r="FV22" i="14" s="1"/>
  <c r="FM22" i="14"/>
  <c r="FQ22" i="14" s="1"/>
  <c r="FN26" i="14"/>
  <c r="FR26" i="14" s="1"/>
  <c r="FV26" i="14" s="1"/>
  <c r="FM26" i="14"/>
  <c r="FQ26" i="14" s="1"/>
  <c r="CG29" i="14"/>
  <c r="CF29" i="14"/>
  <c r="FM29" i="14"/>
  <c r="FQ29" i="14" s="1"/>
  <c r="FN29" i="14"/>
  <c r="FR29" i="14" s="1"/>
  <c r="FV29" i="14" s="1"/>
  <c r="CG33" i="14"/>
  <c r="CF33" i="14"/>
  <c r="FM33" i="14"/>
  <c r="FQ33" i="14" s="1"/>
  <c r="FN33" i="14"/>
  <c r="FR33" i="14" s="1"/>
  <c r="FV33" i="14" s="1"/>
  <c r="CG37" i="14"/>
  <c r="CF37" i="14"/>
  <c r="FM37" i="14"/>
  <c r="FQ37" i="14" s="1"/>
  <c r="FN37" i="14"/>
  <c r="FR37" i="14" s="1"/>
  <c r="FV37" i="14" s="1"/>
  <c r="CG41" i="14"/>
  <c r="CF41" i="14"/>
  <c r="FM41" i="14"/>
  <c r="FQ41" i="14" s="1"/>
  <c r="FN41" i="14"/>
  <c r="FR41" i="14" s="1"/>
  <c r="FV41" i="14" s="1"/>
  <c r="CF48" i="14"/>
  <c r="CG48" i="14"/>
  <c r="FN48" i="14"/>
  <c r="FR48" i="14" s="1"/>
  <c r="FV48" i="14" s="1"/>
  <c r="FM48" i="14"/>
  <c r="FQ48" i="14" s="1"/>
  <c r="CF17" i="14"/>
  <c r="CG17" i="14"/>
  <c r="FN17" i="14"/>
  <c r="FR17" i="14" s="1"/>
  <c r="FV17" i="14" s="1"/>
  <c r="FM17" i="14"/>
  <c r="FQ17" i="14" s="1"/>
  <c r="EK31" i="14"/>
  <c r="EO31" i="14" s="1"/>
  <c r="EL31" i="14"/>
  <c r="EP31" i="14" s="1"/>
  <c r="ET31" i="14" s="1"/>
  <c r="BO34" i="14"/>
  <c r="BP34" i="14"/>
  <c r="BO38" i="14"/>
  <c r="BP38" i="14"/>
  <c r="EK39" i="14"/>
  <c r="EO39" i="14" s="1"/>
  <c r="EL39" i="14"/>
  <c r="EP39" i="14" s="1"/>
  <c r="ET39" i="14" s="1"/>
  <c r="BO43" i="14"/>
  <c r="BP43" i="14"/>
  <c r="EL16" i="14"/>
  <c r="EP16" i="14" s="1"/>
  <c r="ET16" i="14" s="1"/>
  <c r="EK16" i="14"/>
  <c r="EO16" i="14" s="1"/>
  <c r="BP12" i="14"/>
  <c r="BO12" i="14"/>
  <c r="EL13" i="14"/>
  <c r="EP13" i="14" s="1"/>
  <c r="ET13" i="14" s="1"/>
  <c r="EK13" i="14"/>
  <c r="EO13" i="14" s="1"/>
  <c r="CF21" i="14"/>
  <c r="CG21" i="14"/>
  <c r="CF23" i="14"/>
  <c r="CG23" i="14"/>
  <c r="CF25" i="14"/>
  <c r="CG25" i="14"/>
  <c r="CF27" i="14"/>
  <c r="CG27" i="14"/>
  <c r="FM28" i="14"/>
  <c r="FQ28" i="14" s="1"/>
  <c r="FN28" i="14"/>
  <c r="FR28" i="14" s="1"/>
  <c r="FV28" i="14" s="1"/>
  <c r="CG30" i="14"/>
  <c r="CF30" i="14"/>
  <c r="FM34" i="14"/>
  <c r="FQ34" i="14" s="1"/>
  <c r="FN34" i="14"/>
  <c r="FR34" i="14" s="1"/>
  <c r="FV34" i="14" s="1"/>
  <c r="CG36" i="14"/>
  <c r="CF36" i="14"/>
  <c r="CG38" i="14"/>
  <c r="CF38" i="14"/>
  <c r="FM42" i="14"/>
  <c r="FQ42" i="14" s="1"/>
  <c r="FN42" i="14"/>
  <c r="FR42" i="14" s="1"/>
  <c r="FV42" i="14" s="1"/>
  <c r="CG46" i="14"/>
  <c r="CF46" i="14"/>
  <c r="EL18" i="14"/>
  <c r="EP18" i="14" s="1"/>
  <c r="ET18" i="14" s="1"/>
  <c r="EK18" i="14"/>
  <c r="EO18" i="14" s="1"/>
  <c r="EL21" i="14"/>
  <c r="EP21" i="14" s="1"/>
  <c r="ET21" i="14" s="1"/>
  <c r="EK21" i="14"/>
  <c r="EO21" i="14" s="1"/>
  <c r="BO30" i="14"/>
  <c r="BP30" i="14"/>
  <c r="EK35" i="14"/>
  <c r="EO35" i="14" s="1"/>
  <c r="EL35" i="14"/>
  <c r="EP35" i="14" s="1"/>
  <c r="ET35" i="14" s="1"/>
  <c r="BO41" i="14"/>
  <c r="BP41" i="14"/>
  <c r="EK42" i="14"/>
  <c r="EO42" i="14" s="1"/>
  <c r="EL42" i="14"/>
  <c r="EP42" i="14" s="1"/>
  <c r="ET42" i="14" s="1"/>
  <c r="BP44" i="14"/>
  <c r="BO44" i="14"/>
  <c r="BP45" i="14"/>
  <c r="BO45" i="14"/>
  <c r="BO46" i="14"/>
  <c r="BP46" i="14"/>
  <c r="BP47" i="14"/>
  <c r="BO47" i="14"/>
  <c r="CF18" i="14"/>
  <c r="CG18" i="14"/>
  <c r="FN14" i="14"/>
  <c r="FR14" i="14" s="1"/>
  <c r="FV14" i="14" s="1"/>
  <c r="FM14" i="14"/>
  <c r="FQ14" i="14" s="1"/>
  <c r="FN23" i="14"/>
  <c r="FR23" i="14" s="1"/>
  <c r="FV23" i="14" s="1"/>
  <c r="FM23" i="14"/>
  <c r="FQ23" i="14" s="1"/>
  <c r="CF24" i="14"/>
  <c r="CG24" i="14"/>
  <c r="FN27" i="14"/>
  <c r="FR27" i="14" s="1"/>
  <c r="FV27" i="14" s="1"/>
  <c r="FM27" i="14"/>
  <c r="FQ27" i="14" s="1"/>
  <c r="FM30" i="14"/>
  <c r="FQ30" i="14" s="1"/>
  <c r="FN30" i="14"/>
  <c r="FR30" i="14" s="1"/>
  <c r="FV30" i="14" s="1"/>
  <c r="CG32" i="14"/>
  <c r="CF32" i="14"/>
  <c r="CG34" i="14"/>
  <c r="CF34" i="14"/>
  <c r="FM38" i="14"/>
  <c r="FQ38" i="14" s="1"/>
  <c r="FN38" i="14"/>
  <c r="FR38" i="14" s="1"/>
  <c r="FV38" i="14" s="1"/>
  <c r="CG40" i="14"/>
  <c r="CF40" i="14"/>
  <c r="CG42" i="14"/>
  <c r="CF42" i="14"/>
  <c r="FN47" i="14"/>
  <c r="FR47" i="14" s="1"/>
  <c r="FV47" i="14" s="1"/>
  <c r="FM47" i="14"/>
  <c r="FQ47" i="14" s="1"/>
  <c r="CF13" i="14"/>
  <c r="CG13" i="14"/>
  <c r="FN16" i="14"/>
  <c r="FR16" i="14" s="1"/>
  <c r="FV16" i="14" s="1"/>
  <c r="FM16" i="14"/>
  <c r="FQ16" i="14" s="1"/>
  <c r="BP14" i="14"/>
  <c r="BO14" i="14"/>
  <c r="FN20" i="14"/>
  <c r="FR20" i="14" s="1"/>
  <c r="FV20" i="14" s="1"/>
  <c r="FM20" i="14"/>
  <c r="FQ20" i="14" s="1"/>
  <c r="CF19" i="14"/>
  <c r="CG19" i="14"/>
  <c r="FN19" i="14"/>
  <c r="FR19" i="14" s="1"/>
  <c r="FV19" i="14" s="1"/>
  <c r="FM19" i="14"/>
  <c r="FQ19" i="14" s="1"/>
  <c r="BP21" i="14"/>
  <c r="BO21" i="14"/>
  <c r="EL22" i="14"/>
  <c r="EP22" i="14" s="1"/>
  <c r="ET22" i="14" s="1"/>
  <c r="EK22" i="14"/>
  <c r="EO22" i="14" s="1"/>
  <c r="BP24" i="14"/>
  <c r="BO24" i="14"/>
  <c r="BP25" i="14"/>
  <c r="BO25" i="14"/>
  <c r="EL26" i="14"/>
  <c r="EP26" i="14" s="1"/>
  <c r="ET26" i="14" s="1"/>
  <c r="EK26" i="14"/>
  <c r="EO26" i="14" s="1"/>
  <c r="BO29" i="14"/>
  <c r="BP29" i="14"/>
  <c r="EK32" i="14"/>
  <c r="EO32" i="14" s="1"/>
  <c r="EL32" i="14"/>
  <c r="EP32" i="14" s="1"/>
  <c r="ET32" i="14" s="1"/>
  <c r="BO33" i="14"/>
  <c r="BP33" i="14"/>
  <c r="EK36" i="14"/>
  <c r="EO36" i="14" s="1"/>
  <c r="EL36" i="14"/>
  <c r="EP36" i="14" s="1"/>
  <c r="ET36" i="14" s="1"/>
  <c r="BO37" i="14"/>
  <c r="BP37" i="14"/>
  <c r="EK40" i="14"/>
  <c r="EO40" i="14" s="1"/>
  <c r="EL40" i="14"/>
  <c r="EP40" i="14" s="1"/>
  <c r="ET40" i="14" s="1"/>
  <c r="EK41" i="14"/>
  <c r="EO41" i="14" s="1"/>
  <c r="EL41" i="14"/>
  <c r="EP41" i="14" s="1"/>
  <c r="ET41" i="14" s="1"/>
  <c r="BO42" i="14"/>
  <c r="BP42" i="14"/>
  <c r="BP48" i="14"/>
  <c r="BO48" i="14"/>
  <c r="BO20" i="14"/>
  <c r="BP20" i="14"/>
  <c r="EL19" i="14"/>
  <c r="EP19" i="14" s="1"/>
  <c r="ET19" i="14" s="1"/>
  <c r="EK19" i="14"/>
  <c r="EO19" i="14" s="1"/>
  <c r="BP17" i="14"/>
  <c r="BO17" i="14"/>
  <c r="BP15" i="14"/>
  <c r="BO15" i="14"/>
  <c r="FN24" i="14"/>
  <c r="FR24" i="14" s="1"/>
  <c r="FV24" i="14" s="1"/>
  <c r="FM24" i="14"/>
  <c r="FQ24" i="14" s="1"/>
  <c r="CG31" i="14"/>
  <c r="CF31" i="14"/>
  <c r="FM31" i="14"/>
  <c r="FQ31" i="14" s="1"/>
  <c r="FN31" i="14"/>
  <c r="FR31" i="14" s="1"/>
  <c r="FV31" i="14" s="1"/>
  <c r="CG35" i="14"/>
  <c r="CF35" i="14"/>
  <c r="FM35" i="14"/>
  <c r="FQ35" i="14" s="1"/>
  <c r="FN35" i="14"/>
  <c r="FR35" i="14" s="1"/>
  <c r="FV35" i="14" s="1"/>
  <c r="CG39" i="14"/>
  <c r="CF39" i="14"/>
  <c r="FM39" i="14"/>
  <c r="FQ39" i="14" s="1"/>
  <c r="FN39" i="14"/>
  <c r="FR39" i="14" s="1"/>
  <c r="FV39" i="14" s="1"/>
  <c r="CG43" i="14"/>
  <c r="CF43" i="14"/>
  <c r="FM43" i="14"/>
  <c r="FQ43" i="14" s="1"/>
  <c r="FN43" i="14"/>
  <c r="FR43" i="14" s="1"/>
  <c r="FV43" i="14" s="1"/>
  <c r="CF44" i="14"/>
  <c r="CG44" i="14"/>
  <c r="FN44" i="14"/>
  <c r="FR44" i="14" s="1"/>
  <c r="FV44" i="14" s="1"/>
  <c r="FM44" i="14"/>
  <c r="FQ44" i="14" s="1"/>
  <c r="FM45" i="14"/>
  <c r="FQ45" i="14" s="1"/>
  <c r="FN45" i="14"/>
  <c r="FR45" i="14" s="1"/>
  <c r="FV45" i="14" s="1"/>
  <c r="FN46" i="14"/>
  <c r="FR46" i="14" s="1"/>
  <c r="FV46" i="14" s="1"/>
  <c r="FM46" i="14"/>
  <c r="FQ46" i="14" s="1"/>
  <c r="CF47" i="14"/>
  <c r="CG47" i="14"/>
  <c r="FN13" i="14"/>
  <c r="FR13" i="14" s="1"/>
  <c r="FV13" i="14" s="1"/>
  <c r="FM13" i="14"/>
  <c r="FQ13" i="14" s="1"/>
  <c r="EL23" i="14"/>
  <c r="EP23" i="14" s="1"/>
  <c r="ET23" i="14" s="1"/>
  <c r="EK23" i="14"/>
  <c r="EO23" i="14" s="1"/>
  <c r="EL25" i="14"/>
  <c r="EP25" i="14" s="1"/>
  <c r="ET25" i="14" s="1"/>
  <c r="EK25" i="14"/>
  <c r="EO25" i="14" s="1"/>
  <c r="EL27" i="14"/>
  <c r="EP27" i="14" s="1"/>
  <c r="ET27" i="14" s="1"/>
  <c r="EK27" i="14"/>
  <c r="EO27" i="14" s="1"/>
  <c r="EK28" i="14"/>
  <c r="EO28" i="14" s="1"/>
  <c r="EL28" i="14"/>
  <c r="EP28" i="14" s="1"/>
  <c r="ET28" i="14" s="1"/>
  <c r="BO32" i="14"/>
  <c r="BP32" i="14"/>
  <c r="BO36" i="14"/>
  <c r="BP36" i="14"/>
  <c r="EL48" i="14"/>
  <c r="EP48" i="14" s="1"/>
  <c r="ET48" i="14" s="1"/>
  <c r="EK48" i="14"/>
  <c r="EO48" i="14" s="1"/>
  <c r="FN18" i="14"/>
  <c r="FR18" i="14" s="1"/>
  <c r="FV18" i="14" s="1"/>
  <c r="FM18" i="14"/>
  <c r="FQ18" i="14" s="1"/>
  <c r="EL20" i="14"/>
  <c r="EP20" i="14" s="1"/>
  <c r="ET20" i="14" s="1"/>
  <c r="EK20" i="14"/>
  <c r="EO20" i="14" s="1"/>
  <c r="FM32" i="14"/>
  <c r="FQ32" i="14" s="1"/>
  <c r="FN32" i="14"/>
  <c r="FR32" i="14" s="1"/>
  <c r="FV32" i="14" s="1"/>
  <c r="FM40" i="14"/>
  <c r="FQ40" i="14" s="1"/>
  <c r="FN40" i="14"/>
  <c r="FR40" i="14" s="1"/>
  <c r="FV40" i="14" s="1"/>
  <c r="CF16" i="14"/>
  <c r="CG16" i="14"/>
  <c r="CG20" i="14"/>
  <c r="CF20" i="14"/>
  <c r="CF15" i="14"/>
  <c r="CG15" i="14"/>
  <c r="EK29" i="14"/>
  <c r="EO29" i="14" s="1"/>
  <c r="EL29" i="14"/>
  <c r="EP29" i="14" s="1"/>
  <c r="ET29" i="14" s="1"/>
  <c r="EK33" i="14"/>
  <c r="EO33" i="14" s="1"/>
  <c r="EL33" i="14"/>
  <c r="EP33" i="14" s="1"/>
  <c r="ET33" i="14" s="1"/>
  <c r="EK37" i="14"/>
  <c r="EO37" i="14" s="1"/>
  <c r="EL37" i="14"/>
  <c r="EP37" i="14" s="1"/>
  <c r="ET37" i="14" s="1"/>
  <c r="BO40" i="14"/>
  <c r="BP40" i="14"/>
  <c r="BP16" i="14"/>
  <c r="BO16" i="14"/>
  <c r="BP19" i="14"/>
  <c r="BO19" i="14"/>
  <c r="EL17" i="14"/>
  <c r="EP17" i="14" s="1"/>
  <c r="ET17" i="14" s="1"/>
  <c r="EK17" i="14"/>
  <c r="EO17" i="14" s="1"/>
  <c r="BP13" i="14"/>
  <c r="BO13" i="14"/>
  <c r="FN21" i="14"/>
  <c r="FR21" i="14" s="1"/>
  <c r="FV21" i="14" s="1"/>
  <c r="FM21" i="14"/>
  <c r="FQ21" i="14" s="1"/>
  <c r="CF22" i="14"/>
  <c r="CG22" i="14"/>
  <c r="FN25" i="14"/>
  <c r="FR25" i="14" s="1"/>
  <c r="FV25" i="14" s="1"/>
  <c r="FM25" i="14"/>
  <c r="FQ25" i="14" s="1"/>
  <c r="CF26" i="14"/>
  <c r="CG26" i="14"/>
  <c r="CG28" i="14"/>
  <c r="CF28" i="14"/>
  <c r="FM36" i="14"/>
  <c r="FQ36" i="14" s="1"/>
  <c r="FN36" i="14"/>
  <c r="FR36" i="14" s="1"/>
  <c r="FV36" i="14" s="1"/>
  <c r="CF45" i="14"/>
  <c r="CG45" i="14"/>
  <c r="FG47" i="12"/>
  <c r="FG45" i="12"/>
  <c r="FI45" i="12" s="1"/>
  <c r="FG43" i="12"/>
  <c r="FG41" i="12"/>
  <c r="FI41" i="12" s="1"/>
  <c r="FG39" i="12"/>
  <c r="FG37" i="12"/>
  <c r="FI37" i="12" s="1"/>
  <c r="FG35" i="12"/>
  <c r="FG33" i="12"/>
  <c r="FI33" i="12" s="1"/>
  <c r="FG31" i="12"/>
  <c r="FG29" i="12"/>
  <c r="FI29" i="12" s="1"/>
  <c r="FG27" i="12"/>
  <c r="FG25" i="12"/>
  <c r="FI25" i="12" s="1"/>
  <c r="FG23" i="12"/>
  <c r="FG21" i="12"/>
  <c r="FI21" i="12" s="1"/>
  <c r="FG19" i="12"/>
  <c r="FG17" i="12"/>
  <c r="FI17" i="12" s="1"/>
  <c r="EE16" i="12"/>
  <c r="EE18" i="12"/>
  <c r="EG18" i="12" s="1"/>
  <c r="EE20" i="12"/>
  <c r="EE22" i="12"/>
  <c r="EG22" i="12" s="1"/>
  <c r="EE24" i="12"/>
  <c r="EE26" i="12"/>
  <c r="EG26" i="12" s="1"/>
  <c r="EE28" i="12"/>
  <c r="EE30" i="12"/>
  <c r="EG30" i="12" s="1"/>
  <c r="EE32" i="12"/>
  <c r="EE34" i="12"/>
  <c r="EG34" i="12" s="1"/>
  <c r="EE36" i="12"/>
  <c r="EE38" i="12"/>
  <c r="EG38" i="12" s="1"/>
  <c r="EE40" i="12"/>
  <c r="EE42" i="12"/>
  <c r="EG42" i="12" s="1"/>
  <c r="EE44" i="12"/>
  <c r="EE46" i="12"/>
  <c r="EG46" i="12" s="1"/>
  <c r="EE48" i="12"/>
  <c r="FG15" i="12"/>
  <c r="FH15" i="12" s="1"/>
  <c r="EE14" i="12"/>
  <c r="EF14" i="12" s="1"/>
  <c r="FG13" i="12"/>
  <c r="FI13" i="12" s="1"/>
  <c r="FH47" i="12"/>
  <c r="FI47" i="12"/>
  <c r="FH43" i="12"/>
  <c r="FI43" i="12"/>
  <c r="FH39" i="12"/>
  <c r="FI39" i="12"/>
  <c r="FH35" i="12"/>
  <c r="FI35" i="12"/>
  <c r="FH31" i="12"/>
  <c r="FI31" i="12"/>
  <c r="FH27" i="12"/>
  <c r="FI27" i="12"/>
  <c r="FH23" i="12"/>
  <c r="FI23" i="12"/>
  <c r="FH19" i="12"/>
  <c r="FI19" i="12"/>
  <c r="FI15" i="12"/>
  <c r="FH41" i="12"/>
  <c r="FH33" i="12"/>
  <c r="FH25" i="12"/>
  <c r="FH17" i="12"/>
  <c r="FG48" i="12"/>
  <c r="FG46" i="12"/>
  <c r="FG44" i="12"/>
  <c r="FG42" i="12"/>
  <c r="FG40" i="12"/>
  <c r="FG38" i="12"/>
  <c r="FG36" i="12"/>
  <c r="FG34" i="12"/>
  <c r="FG32" i="12"/>
  <c r="FG30" i="12"/>
  <c r="FG28" i="12"/>
  <c r="FG26" i="12"/>
  <c r="FG24" i="12"/>
  <c r="FG22" i="12"/>
  <c r="FG20" i="12"/>
  <c r="FG18" i="12"/>
  <c r="FG16" i="12"/>
  <c r="FG14" i="12"/>
  <c r="FG12" i="12"/>
  <c r="M47" i="12"/>
  <c r="O47" i="12" s="1"/>
  <c r="I47" i="12"/>
  <c r="K47" i="12" s="1"/>
  <c r="M45" i="12"/>
  <c r="O45" i="12" s="1"/>
  <c r="I45" i="12"/>
  <c r="K45" i="12" s="1"/>
  <c r="M43" i="12"/>
  <c r="O43" i="12" s="1"/>
  <c r="I43" i="12"/>
  <c r="K43" i="12" s="1"/>
  <c r="M41" i="12"/>
  <c r="O41" i="12" s="1"/>
  <c r="I41" i="12"/>
  <c r="K41" i="12" s="1"/>
  <c r="M39" i="12"/>
  <c r="O39" i="12" s="1"/>
  <c r="I39" i="12"/>
  <c r="K39" i="12" s="1"/>
  <c r="M37" i="12"/>
  <c r="O37" i="12" s="1"/>
  <c r="I37" i="12"/>
  <c r="K37" i="12" s="1"/>
  <c r="M35" i="12"/>
  <c r="O35" i="12" s="1"/>
  <c r="I35" i="12"/>
  <c r="K35" i="12" s="1"/>
  <c r="M33" i="12"/>
  <c r="O33" i="12" s="1"/>
  <c r="I33" i="12"/>
  <c r="K33" i="12" s="1"/>
  <c r="M31" i="12"/>
  <c r="O31" i="12" s="1"/>
  <c r="I31" i="12"/>
  <c r="K31" i="12" s="1"/>
  <c r="M29" i="12"/>
  <c r="O29" i="12" s="1"/>
  <c r="I29" i="12"/>
  <c r="K29" i="12" s="1"/>
  <c r="M27" i="12"/>
  <c r="O27" i="12" s="1"/>
  <c r="I27" i="12"/>
  <c r="K27" i="12" s="1"/>
  <c r="M25" i="12"/>
  <c r="O25" i="12" s="1"/>
  <c r="I25" i="12"/>
  <c r="K25" i="12" s="1"/>
  <c r="M23" i="12"/>
  <c r="O23" i="12" s="1"/>
  <c r="I23" i="12"/>
  <c r="K23" i="12" s="1"/>
  <c r="M21" i="12"/>
  <c r="O21" i="12" s="1"/>
  <c r="I21" i="12"/>
  <c r="K21" i="12" s="1"/>
  <c r="M19" i="12"/>
  <c r="O19" i="12" s="1"/>
  <c r="I19" i="12"/>
  <c r="K19" i="12" s="1"/>
  <c r="M17" i="12"/>
  <c r="O17" i="12" s="1"/>
  <c r="I17" i="12"/>
  <c r="K17" i="12" s="1"/>
  <c r="M15" i="12"/>
  <c r="O15" i="12" s="1"/>
  <c r="I15" i="12"/>
  <c r="K15" i="12" s="1"/>
  <c r="M13" i="12"/>
  <c r="O13" i="12" s="1"/>
  <c r="I13" i="12"/>
  <c r="K13" i="12" s="1"/>
  <c r="ED47" i="12"/>
  <c r="ED41" i="12"/>
  <c r="ED33" i="12"/>
  <c r="ED25" i="12"/>
  <c r="ED17" i="12"/>
  <c r="EG48" i="12"/>
  <c r="EF48" i="12"/>
  <c r="EF46" i="12"/>
  <c r="EG44" i="12"/>
  <c r="EF44" i="12"/>
  <c r="EG40" i="12"/>
  <c r="EF40" i="12"/>
  <c r="EF38" i="12"/>
  <c r="EG36" i="12"/>
  <c r="EF36" i="12"/>
  <c r="EG32" i="12"/>
  <c r="EF32" i="12"/>
  <c r="EF30" i="12"/>
  <c r="EG28" i="12"/>
  <c r="EF28" i="12"/>
  <c r="EG24" i="12"/>
  <c r="EF24" i="12"/>
  <c r="EF22" i="12"/>
  <c r="EG20" i="12"/>
  <c r="EF20" i="12"/>
  <c r="EG16" i="12"/>
  <c r="EF16" i="12"/>
  <c r="EG14" i="12"/>
  <c r="EG12" i="12"/>
  <c r="EF12" i="12"/>
  <c r="ED45" i="12"/>
  <c r="ED37" i="12"/>
  <c r="ED29" i="12"/>
  <c r="ED21" i="12"/>
  <c r="ED13" i="12"/>
  <c r="ED43" i="12"/>
  <c r="ED39" i="12"/>
  <c r="ED35" i="12"/>
  <c r="ED31" i="12"/>
  <c r="ED27" i="12"/>
  <c r="ED23" i="12"/>
  <c r="ED19" i="12"/>
  <c r="ED15" i="12"/>
  <c r="M48" i="12"/>
  <c r="O48" i="12" s="1"/>
  <c r="I48" i="12"/>
  <c r="K48" i="12" s="1"/>
  <c r="M46" i="12"/>
  <c r="O46" i="12" s="1"/>
  <c r="I46" i="12"/>
  <c r="K46" i="12" s="1"/>
  <c r="M44" i="12"/>
  <c r="O44" i="12" s="1"/>
  <c r="I44" i="12"/>
  <c r="K44" i="12" s="1"/>
  <c r="M42" i="12"/>
  <c r="O42" i="12" s="1"/>
  <c r="I42" i="12"/>
  <c r="K42" i="12" s="1"/>
  <c r="M40" i="12"/>
  <c r="O40" i="12" s="1"/>
  <c r="I40" i="12"/>
  <c r="K40" i="12" s="1"/>
  <c r="M38" i="12"/>
  <c r="O38" i="12" s="1"/>
  <c r="I38" i="12"/>
  <c r="K38" i="12" s="1"/>
  <c r="M36" i="12"/>
  <c r="O36" i="12" s="1"/>
  <c r="I36" i="12"/>
  <c r="K36" i="12" s="1"/>
  <c r="M34" i="12"/>
  <c r="O34" i="12" s="1"/>
  <c r="I34" i="12"/>
  <c r="K34" i="12" s="1"/>
  <c r="M32" i="12"/>
  <c r="O32" i="12" s="1"/>
  <c r="I32" i="12"/>
  <c r="K32" i="12" s="1"/>
  <c r="M30" i="12"/>
  <c r="O30" i="12" s="1"/>
  <c r="I30" i="12"/>
  <c r="K30" i="12" s="1"/>
  <c r="M28" i="12"/>
  <c r="O28" i="12" s="1"/>
  <c r="I28" i="12"/>
  <c r="K28" i="12" s="1"/>
  <c r="M26" i="12"/>
  <c r="O26" i="12" s="1"/>
  <c r="I26" i="12"/>
  <c r="K26" i="12" s="1"/>
  <c r="M24" i="12"/>
  <c r="O24" i="12" s="1"/>
  <c r="I24" i="12"/>
  <c r="K24" i="12" s="1"/>
  <c r="M22" i="12"/>
  <c r="O22" i="12" s="1"/>
  <c r="I22" i="12"/>
  <c r="K22" i="12" s="1"/>
  <c r="M20" i="12"/>
  <c r="O20" i="12" s="1"/>
  <c r="I20" i="12"/>
  <c r="K20" i="12" s="1"/>
  <c r="M18" i="12"/>
  <c r="O18" i="12" s="1"/>
  <c r="I18" i="12"/>
  <c r="K18" i="12" s="1"/>
  <c r="M16" i="12"/>
  <c r="O16" i="12" s="1"/>
  <c r="I16" i="12"/>
  <c r="K16" i="12" s="1"/>
  <c r="M14" i="12"/>
  <c r="O14" i="12" s="1"/>
  <c r="I14" i="12"/>
  <c r="K14" i="12" s="1"/>
  <c r="M12" i="12"/>
  <c r="O12" i="12" s="1"/>
  <c r="I12" i="12"/>
  <c r="K12" i="12" s="1"/>
  <c r="L12" i="12"/>
  <c r="N12" i="12" s="1"/>
  <c r="H12" i="12"/>
  <c r="J12" i="12" s="1"/>
  <c r="AQ12" i="12" s="1"/>
  <c r="L13" i="12"/>
  <c r="N13" i="12" s="1"/>
  <c r="H13" i="12"/>
  <c r="J13" i="12" s="1"/>
  <c r="L14" i="12"/>
  <c r="N14" i="12" s="1"/>
  <c r="H14" i="12"/>
  <c r="J14" i="12" s="1"/>
  <c r="L15" i="12"/>
  <c r="N15" i="12" s="1"/>
  <c r="H15" i="12"/>
  <c r="J15" i="12" s="1"/>
  <c r="L16" i="12"/>
  <c r="N16" i="12" s="1"/>
  <c r="H16" i="12"/>
  <c r="J16" i="12" s="1"/>
  <c r="L17" i="12"/>
  <c r="N17" i="12" s="1"/>
  <c r="H17" i="12"/>
  <c r="J17" i="12" s="1"/>
  <c r="L18" i="12"/>
  <c r="N18" i="12" s="1"/>
  <c r="H18" i="12"/>
  <c r="J18" i="12" s="1"/>
  <c r="L19" i="12"/>
  <c r="N19" i="12" s="1"/>
  <c r="H19" i="12"/>
  <c r="J19" i="12" s="1"/>
  <c r="L20" i="12"/>
  <c r="N20" i="12" s="1"/>
  <c r="H20" i="12"/>
  <c r="J20" i="12" s="1"/>
  <c r="L21" i="12"/>
  <c r="N21" i="12" s="1"/>
  <c r="H21" i="12"/>
  <c r="J21" i="12" s="1"/>
  <c r="L22" i="12"/>
  <c r="N22" i="12" s="1"/>
  <c r="H22" i="12"/>
  <c r="J22" i="12" s="1"/>
  <c r="L23" i="12"/>
  <c r="N23" i="12" s="1"/>
  <c r="H23" i="12"/>
  <c r="J23" i="12" s="1"/>
  <c r="L24" i="12"/>
  <c r="N24" i="12" s="1"/>
  <c r="H24" i="12"/>
  <c r="J24" i="12" s="1"/>
  <c r="L25" i="12"/>
  <c r="N25" i="12" s="1"/>
  <c r="H25" i="12"/>
  <c r="J25" i="12" s="1"/>
  <c r="L26" i="12"/>
  <c r="N26" i="12" s="1"/>
  <c r="H26" i="12"/>
  <c r="J26" i="12" s="1"/>
  <c r="L27" i="12"/>
  <c r="N27" i="12" s="1"/>
  <c r="H27" i="12"/>
  <c r="J27" i="12" s="1"/>
  <c r="L28" i="12"/>
  <c r="N28" i="12" s="1"/>
  <c r="H28" i="12"/>
  <c r="J28" i="12" s="1"/>
  <c r="L29" i="12"/>
  <c r="N29" i="12" s="1"/>
  <c r="H29" i="12"/>
  <c r="J29" i="12" s="1"/>
  <c r="L30" i="12"/>
  <c r="N30" i="12" s="1"/>
  <c r="H30" i="12"/>
  <c r="J30" i="12" s="1"/>
  <c r="L31" i="12"/>
  <c r="N31" i="12" s="1"/>
  <c r="H31" i="12"/>
  <c r="J31" i="12" s="1"/>
  <c r="L32" i="12"/>
  <c r="N32" i="12" s="1"/>
  <c r="H32" i="12"/>
  <c r="J32" i="12" s="1"/>
  <c r="L33" i="12"/>
  <c r="N33" i="12" s="1"/>
  <c r="H33" i="12"/>
  <c r="J33" i="12" s="1"/>
  <c r="L34" i="12"/>
  <c r="N34" i="12" s="1"/>
  <c r="H34" i="12"/>
  <c r="J34" i="12" s="1"/>
  <c r="L35" i="12"/>
  <c r="N35" i="12" s="1"/>
  <c r="H35" i="12"/>
  <c r="J35" i="12" s="1"/>
  <c r="L36" i="12"/>
  <c r="N36" i="12" s="1"/>
  <c r="H36" i="12"/>
  <c r="J36" i="12" s="1"/>
  <c r="L37" i="12"/>
  <c r="N37" i="12" s="1"/>
  <c r="H37" i="12"/>
  <c r="J37" i="12" s="1"/>
  <c r="L38" i="12"/>
  <c r="N38" i="12" s="1"/>
  <c r="H38" i="12"/>
  <c r="J38" i="12" s="1"/>
  <c r="L39" i="12"/>
  <c r="N39" i="12" s="1"/>
  <c r="H39" i="12"/>
  <c r="J39" i="12" s="1"/>
  <c r="L40" i="12"/>
  <c r="N40" i="12" s="1"/>
  <c r="H40" i="12"/>
  <c r="J40" i="12" s="1"/>
  <c r="L41" i="12"/>
  <c r="N41" i="12" s="1"/>
  <c r="H41" i="12"/>
  <c r="J41" i="12" s="1"/>
  <c r="L42" i="12"/>
  <c r="N42" i="12" s="1"/>
  <c r="H42" i="12"/>
  <c r="J42" i="12" s="1"/>
  <c r="L43" i="12"/>
  <c r="N43" i="12" s="1"/>
  <c r="H43" i="12"/>
  <c r="J43" i="12" s="1"/>
  <c r="L44" i="12"/>
  <c r="N44" i="12" s="1"/>
  <c r="H44" i="12"/>
  <c r="J44" i="12" s="1"/>
  <c r="L45" i="12"/>
  <c r="N45" i="12" s="1"/>
  <c r="H45" i="12"/>
  <c r="J45" i="12" s="1"/>
  <c r="L46" i="12"/>
  <c r="N46" i="12" s="1"/>
  <c r="H46" i="12"/>
  <c r="J46" i="12" s="1"/>
  <c r="L47" i="12"/>
  <c r="N47" i="12" s="1"/>
  <c r="H47" i="12"/>
  <c r="J47" i="12" s="1"/>
  <c r="L48" i="12"/>
  <c r="N48" i="12" s="1"/>
  <c r="H48" i="12"/>
  <c r="J48" i="12" s="1"/>
  <c r="W5" i="11"/>
  <c r="CE41" i="17" l="1"/>
  <c r="CE32" i="17"/>
  <c r="CE30" i="17"/>
  <c r="CE23" i="17"/>
  <c r="CE17" i="17"/>
  <c r="CE15" i="17"/>
  <c r="CE47" i="17"/>
  <c r="CE48" i="17"/>
  <c r="CE36" i="17"/>
  <c r="CE34" i="17"/>
  <c r="CE28" i="17"/>
  <c r="CE26" i="17"/>
  <c r="CE19" i="17"/>
  <c r="CE24" i="17"/>
  <c r="CE39" i="17"/>
  <c r="CE37" i="17"/>
  <c r="CE21" i="17"/>
  <c r="CE13" i="17"/>
  <c r="CE44" i="17"/>
  <c r="EP31" i="17"/>
  <c r="EN31" i="17"/>
  <c r="EO31" i="17"/>
  <c r="FP29" i="17"/>
  <c r="FQ29" i="17"/>
  <c r="FR29" i="17"/>
  <c r="FP43" i="17"/>
  <c r="FQ43" i="17"/>
  <c r="FR43" i="17"/>
  <c r="EP20" i="17"/>
  <c r="EN20" i="17"/>
  <c r="EO20" i="17"/>
  <c r="FP16" i="17"/>
  <c r="FQ16" i="17"/>
  <c r="FR16" i="17"/>
  <c r="FP22" i="17"/>
  <c r="FQ22" i="17"/>
  <c r="FR22" i="17"/>
  <c r="EP14" i="17"/>
  <c r="EN14" i="17"/>
  <c r="EO14" i="17"/>
  <c r="FP27" i="17"/>
  <c r="FQ27" i="17"/>
  <c r="FR27" i="17"/>
  <c r="EP35" i="17"/>
  <c r="EN35" i="17"/>
  <c r="EO35" i="17"/>
  <c r="EP12" i="17"/>
  <c r="EN12" i="17"/>
  <c r="EO12" i="17"/>
  <c r="FP25" i="17"/>
  <c r="FQ25" i="17"/>
  <c r="FR25" i="17"/>
  <c r="EP16" i="17"/>
  <c r="EN16" i="17"/>
  <c r="EO16" i="17"/>
  <c r="EP45" i="17"/>
  <c r="EN45" i="17"/>
  <c r="EO45" i="17"/>
  <c r="FP31" i="17"/>
  <c r="FQ31" i="17"/>
  <c r="FR31" i="17"/>
  <c r="FP14" i="17"/>
  <c r="FQ14" i="17"/>
  <c r="FR14" i="17"/>
  <c r="EP43" i="17"/>
  <c r="EN43" i="17"/>
  <c r="EO43" i="17"/>
  <c r="EP40" i="17"/>
  <c r="EN40" i="17"/>
  <c r="EO40" i="17"/>
  <c r="FP42" i="17"/>
  <c r="FQ42" i="17"/>
  <c r="FR42" i="17"/>
  <c r="FP46" i="17"/>
  <c r="FQ46" i="17"/>
  <c r="FR46" i="17"/>
  <c r="FP40" i="17"/>
  <c r="FQ40" i="17"/>
  <c r="FR40" i="17"/>
  <c r="EP42" i="17"/>
  <c r="EN42" i="17"/>
  <c r="EO42" i="17"/>
  <c r="EP38" i="17"/>
  <c r="EN38" i="17"/>
  <c r="EO38" i="17"/>
  <c r="EP33" i="17"/>
  <c r="EN33" i="17"/>
  <c r="EO33" i="17"/>
  <c r="EP25" i="17"/>
  <c r="EN25" i="17"/>
  <c r="EO25" i="17"/>
  <c r="EP22" i="17"/>
  <c r="EN22" i="17"/>
  <c r="EO22" i="17"/>
  <c r="EP18" i="17"/>
  <c r="EN18" i="17"/>
  <c r="EO18" i="17"/>
  <c r="FP18" i="17"/>
  <c r="FQ18" i="17"/>
  <c r="FR18" i="17"/>
  <c r="FP35" i="17"/>
  <c r="FQ35" i="17"/>
  <c r="FR35" i="17"/>
  <c r="EP46" i="17"/>
  <c r="EN46" i="17"/>
  <c r="EO46" i="17"/>
  <c r="EP27" i="17"/>
  <c r="EN27" i="17"/>
  <c r="EO27" i="17"/>
  <c r="FP45" i="17"/>
  <c r="FQ45" i="17"/>
  <c r="FR45" i="17"/>
  <c r="FP38" i="17"/>
  <c r="FQ38" i="17"/>
  <c r="FR38" i="17"/>
  <c r="FP33" i="17"/>
  <c r="FQ33" i="17"/>
  <c r="FR33" i="17"/>
  <c r="EP29" i="17"/>
  <c r="EN29" i="17"/>
  <c r="EO29" i="17"/>
  <c r="FP20" i="17"/>
  <c r="FQ20" i="17"/>
  <c r="FR20" i="17"/>
  <c r="FP12" i="17"/>
  <c r="FQ12" i="17"/>
  <c r="FR12" i="17"/>
  <c r="FQ41" i="17"/>
  <c r="FP41" i="17"/>
  <c r="FR41" i="17"/>
  <c r="FQ32" i="17"/>
  <c r="FP32" i="17"/>
  <c r="FR32" i="17"/>
  <c r="FQ30" i="17"/>
  <c r="FP30" i="17"/>
  <c r="FR30" i="17"/>
  <c r="CE38" i="17"/>
  <c r="CE33" i="17"/>
  <c r="FQ23" i="17"/>
  <c r="FP23" i="17"/>
  <c r="FR23" i="17"/>
  <c r="FQ15" i="17"/>
  <c r="FP15" i="17"/>
  <c r="FR15" i="17"/>
  <c r="EO36" i="17"/>
  <c r="EP36" i="17"/>
  <c r="EN36" i="17"/>
  <c r="EO28" i="17"/>
  <c r="EP28" i="17"/>
  <c r="EN28" i="17"/>
  <c r="EO23" i="17"/>
  <c r="EP23" i="17"/>
  <c r="EN23" i="17"/>
  <c r="EO15" i="17"/>
  <c r="EP15" i="17"/>
  <c r="EN15" i="17"/>
  <c r="EO13" i="17"/>
  <c r="EN13" i="17"/>
  <c r="EP13" i="17"/>
  <c r="CE31" i="17"/>
  <c r="EO44" i="17"/>
  <c r="EP44" i="17"/>
  <c r="EN44" i="17"/>
  <c r="CE29" i="17"/>
  <c r="FQ17" i="17"/>
  <c r="FP17" i="17"/>
  <c r="FR17" i="17"/>
  <c r="CE46" i="17"/>
  <c r="CE43" i="17"/>
  <c r="EO41" i="17"/>
  <c r="EN41" i="17"/>
  <c r="EP41" i="17"/>
  <c r="EO48" i="17"/>
  <c r="EN48" i="17"/>
  <c r="EP48" i="17"/>
  <c r="EO32" i="17"/>
  <c r="EP32" i="17"/>
  <c r="EN32" i="17"/>
  <c r="EO21" i="17"/>
  <c r="EP21" i="17"/>
  <c r="EN21" i="17"/>
  <c r="CE16" i="17"/>
  <c r="CE18" i="17"/>
  <c r="CE35" i="17"/>
  <c r="EO39" i="17"/>
  <c r="EP39" i="17"/>
  <c r="EN39" i="17"/>
  <c r="FQ36" i="17"/>
  <c r="FP36" i="17"/>
  <c r="FR36" i="17"/>
  <c r="FQ34" i="17"/>
  <c r="FP34" i="17"/>
  <c r="FR34" i="17"/>
  <c r="FQ28" i="17"/>
  <c r="FP28" i="17"/>
  <c r="FR28" i="17"/>
  <c r="FQ26" i="17"/>
  <c r="FP26" i="17"/>
  <c r="FR26" i="17"/>
  <c r="CE25" i="17"/>
  <c r="FQ19" i="17"/>
  <c r="FP19" i="17"/>
  <c r="FR19" i="17"/>
  <c r="FQ24" i="17"/>
  <c r="FP24" i="17"/>
  <c r="FR24" i="17"/>
  <c r="FP47" i="17"/>
  <c r="FQ47" i="17"/>
  <c r="FR47" i="17"/>
  <c r="FQ39" i="17"/>
  <c r="FP39" i="17"/>
  <c r="FR39" i="17"/>
  <c r="CE40" i="17"/>
  <c r="EO30" i="17"/>
  <c r="EN30" i="17"/>
  <c r="EP30" i="17"/>
  <c r="EO19" i="17"/>
  <c r="EP19" i="17"/>
  <c r="EN19" i="17"/>
  <c r="EO17" i="17"/>
  <c r="EP17" i="17"/>
  <c r="EN17" i="17"/>
  <c r="EO24" i="17"/>
  <c r="EP24" i="17"/>
  <c r="EN24" i="17"/>
  <c r="CE20" i="17"/>
  <c r="CE12" i="17"/>
  <c r="EO47" i="17"/>
  <c r="EP47" i="17"/>
  <c r="EN47" i="17"/>
  <c r="FQ48" i="17"/>
  <c r="FP48" i="17"/>
  <c r="FR48" i="17"/>
  <c r="CE45" i="17"/>
  <c r="CE42" i="17"/>
  <c r="FQ37" i="17"/>
  <c r="FP37" i="17"/>
  <c r="FR37" i="17"/>
  <c r="FQ21" i="17"/>
  <c r="FP21" i="17"/>
  <c r="FR21" i="17"/>
  <c r="FQ13" i="17"/>
  <c r="FP13" i="17"/>
  <c r="FR13" i="17"/>
  <c r="FQ44" i="17"/>
  <c r="FP44" i="17"/>
  <c r="FR44" i="17"/>
  <c r="EO34" i="17"/>
  <c r="EN34" i="17"/>
  <c r="EP34" i="17"/>
  <c r="EO26" i="17"/>
  <c r="EN26" i="17"/>
  <c r="EP26" i="17"/>
  <c r="EO37" i="17"/>
  <c r="EN37" i="17"/>
  <c r="EP37" i="17"/>
  <c r="CE22" i="17"/>
  <c r="CE27" i="17"/>
  <c r="FP47" i="16"/>
  <c r="FQ47" i="16"/>
  <c r="FR47" i="16"/>
  <c r="EO41" i="16"/>
  <c r="EN41" i="16"/>
  <c r="EP41" i="16"/>
  <c r="EO31" i="16"/>
  <c r="EP31" i="16"/>
  <c r="EN31" i="16"/>
  <c r="EO23" i="16"/>
  <c r="EP23" i="16"/>
  <c r="EN23" i="16"/>
  <c r="EO17" i="16"/>
  <c r="EP17" i="16"/>
  <c r="EN17" i="16"/>
  <c r="EO19" i="16"/>
  <c r="EP19" i="16"/>
  <c r="EN19" i="16"/>
  <c r="FQ17" i="16"/>
  <c r="FP17" i="16"/>
  <c r="FR17" i="16"/>
  <c r="FQ41" i="16"/>
  <c r="FP41" i="16"/>
  <c r="FR41" i="16"/>
  <c r="FQ35" i="16"/>
  <c r="FP35" i="16"/>
  <c r="FR35" i="16"/>
  <c r="EO33" i="16"/>
  <c r="EN33" i="16"/>
  <c r="EP33" i="16"/>
  <c r="FQ42" i="16"/>
  <c r="FP42" i="16"/>
  <c r="FR42" i="16"/>
  <c r="EO37" i="16"/>
  <c r="EN37" i="16"/>
  <c r="EP37" i="16"/>
  <c r="FQ29" i="16"/>
  <c r="FP29" i="16"/>
  <c r="FR29" i="16"/>
  <c r="EO21" i="16"/>
  <c r="EN21" i="16"/>
  <c r="EP21" i="16"/>
  <c r="FQ19" i="16"/>
  <c r="FP19" i="16"/>
  <c r="FR19" i="16"/>
  <c r="FQ21" i="16"/>
  <c r="FP21" i="16"/>
  <c r="FR21" i="16"/>
  <c r="FQ48" i="16"/>
  <c r="FP48" i="16"/>
  <c r="FR48" i="16"/>
  <c r="FQ39" i="16"/>
  <c r="FP39" i="16"/>
  <c r="FR39" i="16"/>
  <c r="FQ31" i="16"/>
  <c r="FP31" i="16"/>
  <c r="FR31" i="16"/>
  <c r="EO25" i="16"/>
  <c r="EN25" i="16"/>
  <c r="EP25" i="16"/>
  <c r="FQ33" i="16"/>
  <c r="FP33" i="16"/>
  <c r="FR33" i="16"/>
  <c r="FQ25" i="16"/>
  <c r="FP25" i="16"/>
  <c r="FR25" i="16"/>
  <c r="EO13" i="16"/>
  <c r="EP13" i="16"/>
  <c r="EN13" i="16"/>
  <c r="EO15" i="16"/>
  <c r="EP15" i="16"/>
  <c r="EN15" i="16"/>
  <c r="FQ13" i="16"/>
  <c r="FP13" i="16"/>
  <c r="FR13" i="16"/>
  <c r="FQ37" i="16"/>
  <c r="FP37" i="16"/>
  <c r="FR37" i="16"/>
  <c r="EO29" i="16"/>
  <c r="EN29" i="16"/>
  <c r="EP29" i="16"/>
  <c r="FQ23" i="16"/>
  <c r="FP23" i="16"/>
  <c r="FR23" i="16"/>
  <c r="EO39" i="16"/>
  <c r="EP39" i="16"/>
  <c r="EN39" i="16"/>
  <c r="EO35" i="16"/>
  <c r="EP35" i="16"/>
  <c r="EN35" i="16"/>
  <c r="EO27" i="16"/>
  <c r="EP27" i="16"/>
  <c r="EN27" i="16"/>
  <c r="EO48" i="16"/>
  <c r="EN48" i="16"/>
  <c r="EP48" i="16"/>
  <c r="EO44" i="16"/>
  <c r="EN44" i="16"/>
  <c r="EP44" i="16"/>
  <c r="FQ15" i="16"/>
  <c r="FP15" i="16"/>
  <c r="FR15" i="16"/>
  <c r="FQ44" i="16"/>
  <c r="FP44" i="16"/>
  <c r="FR44" i="16"/>
  <c r="EO47" i="16"/>
  <c r="EN47" i="16"/>
  <c r="EP47" i="16"/>
  <c r="FQ27" i="16"/>
  <c r="FP27" i="16"/>
  <c r="FR27" i="16"/>
  <c r="EP28" i="16"/>
  <c r="EN28" i="16"/>
  <c r="EO28" i="16"/>
  <c r="EP16" i="16"/>
  <c r="EN16" i="16"/>
  <c r="EO16" i="16"/>
  <c r="FP40" i="16"/>
  <c r="FQ40" i="16"/>
  <c r="FR40" i="16"/>
  <c r="FP18" i="16"/>
  <c r="FQ18" i="16"/>
  <c r="FR18" i="16"/>
  <c r="CE17" i="16"/>
  <c r="FP38" i="16"/>
  <c r="FQ38" i="16"/>
  <c r="FR38" i="16"/>
  <c r="FP24" i="16"/>
  <c r="FQ24" i="16"/>
  <c r="FR24" i="16"/>
  <c r="EP12" i="16"/>
  <c r="EN12" i="16"/>
  <c r="EO12" i="16"/>
  <c r="FP22" i="16"/>
  <c r="FQ22" i="16"/>
  <c r="FR22" i="16"/>
  <c r="EP43" i="16"/>
  <c r="EN43" i="16"/>
  <c r="EO43" i="16"/>
  <c r="CE25" i="16"/>
  <c r="EP32" i="16"/>
  <c r="EN32" i="16"/>
  <c r="EO32" i="16"/>
  <c r="FP14" i="16"/>
  <c r="FQ14" i="16"/>
  <c r="FR14" i="16"/>
  <c r="FP36" i="16"/>
  <c r="FQ36" i="16"/>
  <c r="FR36" i="16"/>
  <c r="FP20" i="16"/>
  <c r="FQ20" i="16"/>
  <c r="FR20" i="16"/>
  <c r="CE19" i="16"/>
  <c r="CE21" i="16"/>
  <c r="EP26" i="16"/>
  <c r="EN26" i="16"/>
  <c r="EO26" i="16"/>
  <c r="FP34" i="16"/>
  <c r="FQ34" i="16"/>
  <c r="FR34" i="16"/>
  <c r="EP46" i="16"/>
  <c r="EN46" i="16"/>
  <c r="EO46" i="16"/>
  <c r="EP18" i="16"/>
  <c r="EN18" i="16"/>
  <c r="EO18" i="16"/>
  <c r="CE41" i="16"/>
  <c r="CE39" i="16"/>
  <c r="CE31" i="16"/>
  <c r="EP20" i="16"/>
  <c r="EN20" i="16"/>
  <c r="EO20" i="16"/>
  <c r="FP30" i="16"/>
  <c r="FQ30" i="16"/>
  <c r="FR30" i="16"/>
  <c r="CE29" i="16"/>
  <c r="FP16" i="16"/>
  <c r="FQ16" i="16"/>
  <c r="FR16" i="16"/>
  <c r="FP26" i="16"/>
  <c r="FQ26" i="16"/>
  <c r="FR26" i="16"/>
  <c r="EP34" i="16"/>
  <c r="EN34" i="16"/>
  <c r="EO34" i="16"/>
  <c r="EP38" i="16"/>
  <c r="EN38" i="16"/>
  <c r="EO38" i="16"/>
  <c r="FP46" i="16"/>
  <c r="FQ46" i="16"/>
  <c r="FR46" i="16"/>
  <c r="EP14" i="16"/>
  <c r="EN14" i="16"/>
  <c r="EO14" i="16"/>
  <c r="FP12" i="16"/>
  <c r="FQ12" i="16"/>
  <c r="FR12" i="16"/>
  <c r="CE13" i="16"/>
  <c r="CE48" i="16"/>
  <c r="EP40" i="16"/>
  <c r="EN40" i="16"/>
  <c r="EO40" i="16"/>
  <c r="EP30" i="16"/>
  <c r="EN30" i="16"/>
  <c r="EO30" i="16"/>
  <c r="EP42" i="16"/>
  <c r="EN42" i="16"/>
  <c r="EO42" i="16"/>
  <c r="CE23" i="16"/>
  <c r="FP32" i="16"/>
  <c r="FQ32" i="16"/>
  <c r="FR32" i="16"/>
  <c r="CE47" i="16"/>
  <c r="EP45" i="16"/>
  <c r="EN45" i="16"/>
  <c r="EO45" i="16"/>
  <c r="CE33" i="16"/>
  <c r="EP24" i="16"/>
  <c r="EN24" i="16"/>
  <c r="EO24" i="16"/>
  <c r="CE15" i="16"/>
  <c r="CE44" i="16"/>
  <c r="EP36" i="16"/>
  <c r="EN36" i="16"/>
  <c r="EO36" i="16"/>
  <c r="EP22" i="16"/>
  <c r="EN22" i="16"/>
  <c r="EO22" i="16"/>
  <c r="FP43" i="16"/>
  <c r="FQ43" i="16"/>
  <c r="FR43" i="16"/>
  <c r="FP45" i="16"/>
  <c r="FQ45" i="16"/>
  <c r="FR45" i="16"/>
  <c r="CE37" i="16"/>
  <c r="CE35" i="16"/>
  <c r="CE27" i="16"/>
  <c r="FP28" i="16"/>
  <c r="FQ28" i="16"/>
  <c r="FR28" i="16"/>
  <c r="CE48" i="15"/>
  <c r="CE41" i="15"/>
  <c r="CE39" i="15"/>
  <c r="CE31" i="15"/>
  <c r="CE17" i="15"/>
  <c r="CE44" i="15"/>
  <c r="CE29" i="15"/>
  <c r="CE19" i="15"/>
  <c r="CE21" i="15"/>
  <c r="CE37" i="15"/>
  <c r="CE35" i="15"/>
  <c r="CE27" i="15"/>
  <c r="CE47" i="15"/>
  <c r="CE13" i="15"/>
  <c r="CE23" i="15"/>
  <c r="CE33" i="15"/>
  <c r="CE25" i="15"/>
  <c r="CE15" i="15"/>
  <c r="EP40" i="15"/>
  <c r="EN40" i="15"/>
  <c r="EO40" i="15"/>
  <c r="EP22" i="15"/>
  <c r="EN22" i="15"/>
  <c r="EO22" i="15"/>
  <c r="FP22" i="15"/>
  <c r="FQ22" i="15"/>
  <c r="FR22" i="15"/>
  <c r="EP43" i="15"/>
  <c r="EN43" i="15"/>
  <c r="EO43" i="15"/>
  <c r="EP45" i="15"/>
  <c r="EN45" i="15"/>
  <c r="EO45" i="15"/>
  <c r="FP38" i="15"/>
  <c r="FQ38" i="15"/>
  <c r="FR38" i="15"/>
  <c r="EP36" i="15"/>
  <c r="EN36" i="15"/>
  <c r="EO36" i="15"/>
  <c r="FP16" i="15"/>
  <c r="FQ16" i="15"/>
  <c r="FR16" i="15"/>
  <c r="FP46" i="15"/>
  <c r="FQ46" i="15"/>
  <c r="FR46" i="15"/>
  <c r="FP40" i="15"/>
  <c r="FQ40" i="15"/>
  <c r="FR40" i="15"/>
  <c r="FP18" i="15"/>
  <c r="FQ18" i="15"/>
  <c r="FR18" i="15"/>
  <c r="FP24" i="15"/>
  <c r="FQ24" i="15"/>
  <c r="FR24" i="15"/>
  <c r="EP12" i="15"/>
  <c r="EN12" i="15"/>
  <c r="EO12" i="15"/>
  <c r="FP30" i="15"/>
  <c r="FQ30" i="15"/>
  <c r="FR30" i="15"/>
  <c r="FP20" i="15"/>
  <c r="FQ20" i="15"/>
  <c r="FR20" i="15"/>
  <c r="EP26" i="15"/>
  <c r="EN26" i="15"/>
  <c r="EO26" i="15"/>
  <c r="FP34" i="15"/>
  <c r="FQ34" i="15"/>
  <c r="FR34" i="15"/>
  <c r="FP36" i="15"/>
  <c r="FQ36" i="15"/>
  <c r="FR36" i="15"/>
  <c r="FP14" i="15"/>
  <c r="FQ14" i="15"/>
  <c r="FR14" i="15"/>
  <c r="FP43" i="15"/>
  <c r="FQ43" i="15"/>
  <c r="FR43" i="15"/>
  <c r="FP45" i="15"/>
  <c r="FQ45" i="15"/>
  <c r="FR45" i="15"/>
  <c r="FP28" i="15"/>
  <c r="FQ28" i="15"/>
  <c r="FR28" i="15"/>
  <c r="EP20" i="15"/>
  <c r="EN20" i="15"/>
  <c r="EO20" i="15"/>
  <c r="EP32" i="15"/>
  <c r="EN32" i="15"/>
  <c r="EO32" i="15"/>
  <c r="EP24" i="15"/>
  <c r="EN24" i="15"/>
  <c r="EO24" i="15"/>
  <c r="FP12" i="15"/>
  <c r="FQ12" i="15"/>
  <c r="FR12" i="15"/>
  <c r="EP46" i="15"/>
  <c r="EN46" i="15"/>
  <c r="EO46" i="15"/>
  <c r="EP18" i="15"/>
  <c r="EN18" i="15"/>
  <c r="EO18" i="15"/>
  <c r="FP26" i="15"/>
  <c r="FQ26" i="15"/>
  <c r="FR26" i="15"/>
  <c r="EP34" i="15"/>
  <c r="EN34" i="15"/>
  <c r="EO34" i="15"/>
  <c r="EP38" i="15"/>
  <c r="EN38" i="15"/>
  <c r="EO38" i="15"/>
  <c r="EP14" i="15"/>
  <c r="EN14" i="15"/>
  <c r="EO14" i="15"/>
  <c r="EP16" i="15"/>
  <c r="EN16" i="15"/>
  <c r="EO16" i="15"/>
  <c r="EP30" i="15"/>
  <c r="EN30" i="15"/>
  <c r="EO30" i="15"/>
  <c r="EP42" i="15"/>
  <c r="EN42" i="15"/>
  <c r="EO42" i="15"/>
  <c r="FP32" i="15"/>
  <c r="FQ32" i="15"/>
  <c r="FR32" i="15"/>
  <c r="EP28" i="15"/>
  <c r="EN28" i="15"/>
  <c r="EO28" i="15"/>
  <c r="EO21" i="15"/>
  <c r="EN21" i="15"/>
  <c r="EP21" i="15"/>
  <c r="CE26" i="15"/>
  <c r="EO48" i="15"/>
  <c r="EN48" i="15"/>
  <c r="EP48" i="15"/>
  <c r="EO44" i="15"/>
  <c r="EN44" i="15"/>
  <c r="EP44" i="15"/>
  <c r="CE18" i="15"/>
  <c r="FQ39" i="15"/>
  <c r="FP39" i="15"/>
  <c r="FR39" i="15"/>
  <c r="FQ31" i="15"/>
  <c r="FP31" i="15"/>
  <c r="FR31" i="15"/>
  <c r="EO25" i="15"/>
  <c r="EN25" i="15"/>
  <c r="EP25" i="15"/>
  <c r="CE32" i="15"/>
  <c r="CE30" i="15"/>
  <c r="FQ42" i="15"/>
  <c r="FP42" i="15"/>
  <c r="FR42" i="15"/>
  <c r="FQ33" i="15"/>
  <c r="FP33" i="15"/>
  <c r="FR33" i="15"/>
  <c r="FQ29" i="15"/>
  <c r="FP29" i="15"/>
  <c r="FR29" i="15"/>
  <c r="FQ25" i="15"/>
  <c r="FP25" i="15"/>
  <c r="FR25" i="15"/>
  <c r="CE20" i="15"/>
  <c r="FQ17" i="15"/>
  <c r="FP17" i="15"/>
  <c r="FR17" i="15"/>
  <c r="FQ44" i="15"/>
  <c r="FP44" i="15"/>
  <c r="FR44" i="15"/>
  <c r="EO13" i="15"/>
  <c r="EP13" i="15"/>
  <c r="EN13" i="15"/>
  <c r="EO15" i="15"/>
  <c r="EP15" i="15"/>
  <c r="EN15" i="15"/>
  <c r="CE40" i="15"/>
  <c r="CE36" i="15"/>
  <c r="CE14" i="15"/>
  <c r="CE43" i="15"/>
  <c r="FQ37" i="15"/>
  <c r="FP37" i="15"/>
  <c r="FR37" i="15"/>
  <c r="EO29" i="15"/>
  <c r="EN29" i="15"/>
  <c r="EP29" i="15"/>
  <c r="EO35" i="15"/>
  <c r="EP35" i="15"/>
  <c r="EN35" i="15"/>
  <c r="EO27" i="15"/>
  <c r="EP27" i="15"/>
  <c r="EN27" i="15"/>
  <c r="CE12" i="15"/>
  <c r="FQ19" i="15"/>
  <c r="FP19" i="15"/>
  <c r="FR19" i="15"/>
  <c r="FQ21" i="15"/>
  <c r="FP21" i="15"/>
  <c r="FR21" i="15"/>
  <c r="CE38" i="15"/>
  <c r="CE16" i="15"/>
  <c r="EO47" i="15"/>
  <c r="EN47" i="15"/>
  <c r="EP47" i="15"/>
  <c r="FQ27" i="15"/>
  <c r="FP27" i="15"/>
  <c r="FR27" i="15"/>
  <c r="CE24" i="15"/>
  <c r="CE42" i="15"/>
  <c r="EO41" i="15"/>
  <c r="EN41" i="15"/>
  <c r="EP41" i="15"/>
  <c r="EO37" i="15"/>
  <c r="EN37" i="15"/>
  <c r="EP37" i="15"/>
  <c r="FQ13" i="15"/>
  <c r="FP13" i="15"/>
  <c r="FR13" i="15"/>
  <c r="CE34" i="15"/>
  <c r="FQ48" i="15"/>
  <c r="FP48" i="15"/>
  <c r="FR48" i="15"/>
  <c r="EO17" i="15"/>
  <c r="EP17" i="15"/>
  <c r="EN17" i="15"/>
  <c r="EO19" i="15"/>
  <c r="EP19" i="15"/>
  <c r="EN19" i="15"/>
  <c r="CE46" i="15"/>
  <c r="CE45" i="15"/>
  <c r="FQ41" i="15"/>
  <c r="FP41" i="15"/>
  <c r="FR41" i="15"/>
  <c r="FQ35" i="15"/>
  <c r="FP35" i="15"/>
  <c r="FR35" i="15"/>
  <c r="EO33" i="15"/>
  <c r="EN33" i="15"/>
  <c r="EP33" i="15"/>
  <c r="FQ23" i="15"/>
  <c r="FP23" i="15"/>
  <c r="FR23" i="15"/>
  <c r="CE28" i="15"/>
  <c r="CE22" i="15"/>
  <c r="FP47" i="15"/>
  <c r="FQ47" i="15"/>
  <c r="FR47" i="15"/>
  <c r="EO39" i="15"/>
  <c r="EP39" i="15"/>
  <c r="EN39" i="15"/>
  <c r="EO31" i="15"/>
  <c r="EP31" i="15"/>
  <c r="EN31" i="15"/>
  <c r="EO23" i="15"/>
  <c r="EP23" i="15"/>
  <c r="EN23" i="15"/>
  <c r="FQ15" i="15"/>
  <c r="FP15" i="15"/>
  <c r="FR15" i="15"/>
  <c r="EF18" i="12"/>
  <c r="EF26" i="12"/>
  <c r="EF34" i="12"/>
  <c r="EF42" i="12"/>
  <c r="FH13" i="12"/>
  <c r="FH21" i="12"/>
  <c r="FH29" i="12"/>
  <c r="FH37" i="12"/>
  <c r="FH45" i="12"/>
  <c r="CH20" i="14"/>
  <c r="CH43" i="14"/>
  <c r="CH39" i="14"/>
  <c r="CH35" i="14"/>
  <c r="CH42" i="14"/>
  <c r="CH40" i="14"/>
  <c r="CH34" i="14"/>
  <c r="CH32" i="14"/>
  <c r="CH46" i="14"/>
  <c r="CH38" i="14"/>
  <c r="CH36" i="14"/>
  <c r="CH41" i="14"/>
  <c r="CH37" i="14"/>
  <c r="CH33" i="14"/>
  <c r="CH45" i="14"/>
  <c r="CH26" i="14"/>
  <c r="CH22" i="14"/>
  <c r="CH19" i="14"/>
  <c r="CH24" i="14"/>
  <c r="CH18" i="14"/>
  <c r="CH27" i="14"/>
  <c r="CH25" i="14"/>
  <c r="CH23" i="14"/>
  <c r="CH21" i="14"/>
  <c r="CH14" i="14"/>
  <c r="CH12" i="14"/>
  <c r="CH28" i="14"/>
  <c r="FT25" i="14"/>
  <c r="FS25" i="14"/>
  <c r="FU25" i="14"/>
  <c r="FT21" i="14"/>
  <c r="FS21" i="14"/>
  <c r="FU21" i="14"/>
  <c r="ER17" i="14"/>
  <c r="ES17" i="14"/>
  <c r="EQ17" i="14"/>
  <c r="ER20" i="14"/>
  <c r="ES20" i="14"/>
  <c r="EQ20" i="14"/>
  <c r="FT18" i="14"/>
  <c r="FS18" i="14"/>
  <c r="FU18" i="14"/>
  <c r="ER48" i="14"/>
  <c r="ES48" i="14"/>
  <c r="EQ48" i="14"/>
  <c r="ER27" i="14"/>
  <c r="ES27" i="14"/>
  <c r="EQ27" i="14"/>
  <c r="ER25" i="14"/>
  <c r="ES25" i="14"/>
  <c r="EQ25" i="14"/>
  <c r="ER23" i="14"/>
  <c r="ES23" i="14"/>
  <c r="EQ23" i="14"/>
  <c r="FT13" i="14"/>
  <c r="FS13" i="14"/>
  <c r="FU13" i="14"/>
  <c r="FT46" i="14"/>
  <c r="FS46" i="14"/>
  <c r="FU46" i="14"/>
  <c r="FT44" i="14"/>
  <c r="FS44" i="14"/>
  <c r="FU44" i="14"/>
  <c r="CH31" i="14"/>
  <c r="FT24" i="14"/>
  <c r="FS24" i="14"/>
  <c r="FU24" i="14"/>
  <c r="ER19" i="14"/>
  <c r="ES19" i="14"/>
  <c r="EQ19" i="14"/>
  <c r="ER26" i="14"/>
  <c r="ES26" i="14"/>
  <c r="EQ26" i="14"/>
  <c r="ER22" i="14"/>
  <c r="ES22" i="14"/>
  <c r="EQ22" i="14"/>
  <c r="FT19" i="14"/>
  <c r="FS19" i="14"/>
  <c r="FU19" i="14"/>
  <c r="FT20" i="14"/>
  <c r="FS20" i="14"/>
  <c r="FU20" i="14"/>
  <c r="FT16" i="14"/>
  <c r="FS16" i="14"/>
  <c r="FU16" i="14"/>
  <c r="FT47" i="14"/>
  <c r="FS47" i="14"/>
  <c r="FU47" i="14"/>
  <c r="FT27" i="14"/>
  <c r="FS27" i="14"/>
  <c r="FU27" i="14"/>
  <c r="FT23" i="14"/>
  <c r="FS23" i="14"/>
  <c r="FU23" i="14"/>
  <c r="FT14" i="14"/>
  <c r="FS14" i="14"/>
  <c r="FU14" i="14"/>
  <c r="ER21" i="14"/>
  <c r="ES21" i="14"/>
  <c r="EQ21" i="14"/>
  <c r="ER18" i="14"/>
  <c r="ES18" i="14"/>
  <c r="EQ18" i="14"/>
  <c r="CH30" i="14"/>
  <c r="ER13" i="14"/>
  <c r="ES13" i="14"/>
  <c r="EQ13" i="14"/>
  <c r="ER16" i="14"/>
  <c r="ES16" i="14"/>
  <c r="EQ16" i="14"/>
  <c r="FT17" i="14"/>
  <c r="FS17" i="14"/>
  <c r="FU17" i="14"/>
  <c r="FT48" i="14"/>
  <c r="FS48" i="14"/>
  <c r="FU48" i="14"/>
  <c r="CH29" i="14"/>
  <c r="FT26" i="14"/>
  <c r="FS26" i="14"/>
  <c r="FU26" i="14"/>
  <c r="FT22" i="14"/>
  <c r="FS22" i="14"/>
  <c r="FU22" i="14"/>
  <c r="ER15" i="14"/>
  <c r="ES15" i="14"/>
  <c r="EQ15" i="14"/>
  <c r="ER12" i="14"/>
  <c r="ES12" i="14"/>
  <c r="EQ12" i="14"/>
  <c r="ER47" i="14"/>
  <c r="EQ47" i="14"/>
  <c r="ES47" i="14"/>
  <c r="ER44" i="14"/>
  <c r="ES44" i="14"/>
  <c r="EQ44" i="14"/>
  <c r="ER24" i="14"/>
  <c r="ES24" i="14"/>
  <c r="EQ24" i="14"/>
  <c r="FT15" i="14"/>
  <c r="FS15" i="14"/>
  <c r="FU15" i="14"/>
  <c r="FT12" i="14"/>
  <c r="FS12" i="14"/>
  <c r="FU12" i="14"/>
  <c r="ER14" i="14"/>
  <c r="ES14" i="14"/>
  <c r="EQ14" i="14"/>
  <c r="FS36" i="14"/>
  <c r="FT36" i="14"/>
  <c r="FU36" i="14"/>
  <c r="ES37" i="14"/>
  <c r="EQ37" i="14"/>
  <c r="ER37" i="14"/>
  <c r="ES33" i="14"/>
  <c r="EQ33" i="14"/>
  <c r="ER33" i="14"/>
  <c r="ES29" i="14"/>
  <c r="EQ29" i="14"/>
  <c r="ER29" i="14"/>
  <c r="CH15" i="14"/>
  <c r="CH16" i="14"/>
  <c r="FS40" i="14"/>
  <c r="FT40" i="14"/>
  <c r="FU40" i="14"/>
  <c r="FS32" i="14"/>
  <c r="FT32" i="14"/>
  <c r="FU32" i="14"/>
  <c r="ES28" i="14"/>
  <c r="EQ28" i="14"/>
  <c r="ER28" i="14"/>
  <c r="CH47" i="14"/>
  <c r="FS45" i="14"/>
  <c r="FT45" i="14"/>
  <c r="FU45" i="14"/>
  <c r="CH44" i="14"/>
  <c r="FS43" i="14"/>
  <c r="FT43" i="14"/>
  <c r="FU43" i="14"/>
  <c r="FS39" i="14"/>
  <c r="FT39" i="14"/>
  <c r="FU39" i="14"/>
  <c r="FS35" i="14"/>
  <c r="FT35" i="14"/>
  <c r="FU35" i="14"/>
  <c r="FS31" i="14"/>
  <c r="FT31" i="14"/>
  <c r="FU31" i="14"/>
  <c r="ES41" i="14"/>
  <c r="EQ41" i="14"/>
  <c r="ER41" i="14"/>
  <c r="ES40" i="14"/>
  <c r="EQ40" i="14"/>
  <c r="ER40" i="14"/>
  <c r="ES36" i="14"/>
  <c r="EQ36" i="14"/>
  <c r="ER36" i="14"/>
  <c r="ES32" i="14"/>
  <c r="EQ32" i="14"/>
  <c r="ER32" i="14"/>
  <c r="CH13" i="14"/>
  <c r="FS38" i="14"/>
  <c r="FT38" i="14"/>
  <c r="FU38" i="14"/>
  <c r="FS30" i="14"/>
  <c r="FT30" i="14"/>
  <c r="FU30" i="14"/>
  <c r="ES42" i="14"/>
  <c r="EQ42" i="14"/>
  <c r="ER42" i="14"/>
  <c r="ES35" i="14"/>
  <c r="EQ35" i="14"/>
  <c r="ER35" i="14"/>
  <c r="FS42" i="14"/>
  <c r="FT42" i="14"/>
  <c r="FU42" i="14"/>
  <c r="FS34" i="14"/>
  <c r="FT34" i="14"/>
  <c r="FU34" i="14"/>
  <c r="FS28" i="14"/>
  <c r="FT28" i="14"/>
  <c r="FU28" i="14"/>
  <c r="ES39" i="14"/>
  <c r="EQ39" i="14"/>
  <c r="ER39" i="14"/>
  <c r="ES31" i="14"/>
  <c r="EQ31" i="14"/>
  <c r="ER31" i="14"/>
  <c r="CH17" i="14"/>
  <c r="CH48" i="14"/>
  <c r="FS41" i="14"/>
  <c r="FT41" i="14"/>
  <c r="FU41" i="14"/>
  <c r="FS37" i="14"/>
  <c r="FT37" i="14"/>
  <c r="FU37" i="14"/>
  <c r="FS33" i="14"/>
  <c r="FT33" i="14"/>
  <c r="FU33" i="14"/>
  <c r="FS29" i="14"/>
  <c r="FT29" i="14"/>
  <c r="FU29" i="14"/>
  <c r="ES46" i="14"/>
  <c r="EQ46" i="14"/>
  <c r="ER46" i="14"/>
  <c r="ES45" i="14"/>
  <c r="EQ45" i="14"/>
  <c r="ER45" i="14"/>
  <c r="ES43" i="14"/>
  <c r="EQ43" i="14"/>
  <c r="ER43" i="14"/>
  <c r="ES38" i="14"/>
  <c r="EQ38" i="14"/>
  <c r="ER38" i="14"/>
  <c r="ES34" i="14"/>
  <c r="EQ34" i="14"/>
  <c r="ER34" i="14"/>
  <c r="ES30" i="14"/>
  <c r="EQ30" i="14"/>
  <c r="ER30" i="14"/>
  <c r="AP4" i="12"/>
  <c r="AO4" i="12"/>
  <c r="EU48" i="12"/>
  <c r="EX48" i="12"/>
  <c r="CL48" i="12"/>
  <c r="AU48" i="12"/>
  <c r="AF48" i="12"/>
  <c r="AH48" i="12" s="1"/>
  <c r="AT48" i="12"/>
  <c r="AE48" i="12"/>
  <c r="AG48" i="12" s="1"/>
  <c r="BN48" i="12"/>
  <c r="EU47" i="12"/>
  <c r="EX47" i="12"/>
  <c r="CL47" i="12"/>
  <c r="AU47" i="12"/>
  <c r="AF47" i="12"/>
  <c r="AH47" i="12" s="1"/>
  <c r="AT47" i="12"/>
  <c r="AE47" i="12"/>
  <c r="AG47" i="12" s="1"/>
  <c r="BN47" i="12"/>
  <c r="EU46" i="12"/>
  <c r="EX46" i="12"/>
  <c r="CL46" i="12"/>
  <c r="AU46" i="12"/>
  <c r="AF46" i="12"/>
  <c r="AH46" i="12" s="1"/>
  <c r="AT46" i="12"/>
  <c r="AE46" i="12"/>
  <c r="AG46" i="12" s="1"/>
  <c r="BN46" i="12"/>
  <c r="EU45" i="12"/>
  <c r="EX45" i="12"/>
  <c r="CL45" i="12"/>
  <c r="AU45" i="12"/>
  <c r="AF45" i="12"/>
  <c r="AH45" i="12" s="1"/>
  <c r="AT45" i="12"/>
  <c r="BN45" i="12"/>
  <c r="AE45" i="12"/>
  <c r="AG45" i="12" s="1"/>
  <c r="EU44" i="12"/>
  <c r="EX44" i="12"/>
  <c r="CL44" i="12"/>
  <c r="AU44" i="12"/>
  <c r="AF44" i="12"/>
  <c r="AH44" i="12" s="1"/>
  <c r="AT44" i="12"/>
  <c r="AE44" i="12"/>
  <c r="AG44" i="12" s="1"/>
  <c r="BN44" i="12"/>
  <c r="EU43" i="12"/>
  <c r="EX43" i="12"/>
  <c r="CL43" i="12"/>
  <c r="AU43" i="12"/>
  <c r="AF43" i="12"/>
  <c r="AH43" i="12" s="1"/>
  <c r="AT43" i="12"/>
  <c r="AE43" i="12"/>
  <c r="AG43" i="12" s="1"/>
  <c r="BN43" i="12"/>
  <c r="EU42" i="12"/>
  <c r="EX42" i="12"/>
  <c r="CL42" i="12"/>
  <c r="AU42" i="12"/>
  <c r="AF42" i="12"/>
  <c r="AH42" i="12" s="1"/>
  <c r="AT42" i="12"/>
  <c r="AE42" i="12"/>
  <c r="AG42" i="12" s="1"/>
  <c r="BN42" i="12"/>
  <c r="EU41" i="12"/>
  <c r="EX41" i="12"/>
  <c r="CL41" i="12"/>
  <c r="AU41" i="12"/>
  <c r="AF41" i="12"/>
  <c r="AH41" i="12" s="1"/>
  <c r="AT41" i="12"/>
  <c r="BN41" i="12"/>
  <c r="AE41" i="12"/>
  <c r="AG41" i="12" s="1"/>
  <c r="EU40" i="12"/>
  <c r="EX40" i="12"/>
  <c r="CL40" i="12"/>
  <c r="AU40" i="12"/>
  <c r="AF40" i="12"/>
  <c r="AH40" i="12" s="1"/>
  <c r="AT40" i="12"/>
  <c r="AE40" i="12"/>
  <c r="AG40" i="12" s="1"/>
  <c r="BN40" i="12"/>
  <c r="EU39" i="12"/>
  <c r="EX39" i="12"/>
  <c r="CL39" i="12"/>
  <c r="AU39" i="12"/>
  <c r="AF39" i="12"/>
  <c r="AH39" i="12" s="1"/>
  <c r="AT39" i="12"/>
  <c r="AE39" i="12"/>
  <c r="AG39" i="12" s="1"/>
  <c r="BN39" i="12"/>
  <c r="EU38" i="12"/>
  <c r="EX38" i="12"/>
  <c r="CL38" i="12"/>
  <c r="AU38" i="12"/>
  <c r="AF38" i="12"/>
  <c r="AH38" i="12" s="1"/>
  <c r="AT38" i="12"/>
  <c r="AE38" i="12"/>
  <c r="AG38" i="12" s="1"/>
  <c r="BN38" i="12"/>
  <c r="EU37" i="12"/>
  <c r="EX37" i="12"/>
  <c r="CL37" i="12"/>
  <c r="AU37" i="12"/>
  <c r="AF37" i="12"/>
  <c r="AH37" i="12" s="1"/>
  <c r="AT37" i="12"/>
  <c r="BN37" i="12"/>
  <c r="AE37" i="12"/>
  <c r="AG37" i="12" s="1"/>
  <c r="EU36" i="12"/>
  <c r="EX36" i="12"/>
  <c r="CL36" i="12"/>
  <c r="AU36" i="12"/>
  <c r="AF36" i="12"/>
  <c r="AH36" i="12" s="1"/>
  <c r="AT36" i="12"/>
  <c r="AE36" i="12"/>
  <c r="AG36" i="12" s="1"/>
  <c r="BN36" i="12"/>
  <c r="EU35" i="12"/>
  <c r="EX35" i="12"/>
  <c r="CL35" i="12"/>
  <c r="AU35" i="12"/>
  <c r="AF35" i="12"/>
  <c r="AH35" i="12" s="1"/>
  <c r="AT35" i="12"/>
  <c r="AE35" i="12"/>
  <c r="AG35" i="12" s="1"/>
  <c r="BN35" i="12"/>
  <c r="EU34" i="12"/>
  <c r="EX34" i="12"/>
  <c r="CL34" i="12"/>
  <c r="AU34" i="12"/>
  <c r="AF34" i="12"/>
  <c r="AH34" i="12" s="1"/>
  <c r="AT34" i="12"/>
  <c r="AE34" i="12"/>
  <c r="AG34" i="12" s="1"/>
  <c r="BN34" i="12"/>
  <c r="EU33" i="12"/>
  <c r="EX33" i="12"/>
  <c r="CL33" i="12"/>
  <c r="AU33" i="12"/>
  <c r="AF33" i="12"/>
  <c r="AH33" i="12" s="1"/>
  <c r="AT33" i="12"/>
  <c r="BN33" i="12"/>
  <c r="AE33" i="12"/>
  <c r="AG33" i="12" s="1"/>
  <c r="EU32" i="12"/>
  <c r="EX32" i="12"/>
  <c r="CL32" i="12"/>
  <c r="AU32" i="12"/>
  <c r="AF32" i="12"/>
  <c r="AH32" i="12" s="1"/>
  <c r="AT32" i="12"/>
  <c r="AE32" i="12"/>
  <c r="AG32" i="12" s="1"/>
  <c r="BN32" i="12"/>
  <c r="EU31" i="12"/>
  <c r="EX31" i="12"/>
  <c r="CL31" i="12"/>
  <c r="AU31" i="12"/>
  <c r="AF31" i="12"/>
  <c r="AH31" i="12" s="1"/>
  <c r="AT31" i="12"/>
  <c r="AE31" i="12"/>
  <c r="AG31" i="12" s="1"/>
  <c r="BN31" i="12"/>
  <c r="EU30" i="12"/>
  <c r="EX30" i="12"/>
  <c r="CL30" i="12"/>
  <c r="AU30" i="12"/>
  <c r="AF30" i="12"/>
  <c r="AH30" i="12" s="1"/>
  <c r="AT30" i="12"/>
  <c r="AE30" i="12"/>
  <c r="AG30" i="12" s="1"/>
  <c r="BN30" i="12"/>
  <c r="EU29" i="12"/>
  <c r="EX29" i="12"/>
  <c r="CL29" i="12"/>
  <c r="AU29" i="12"/>
  <c r="AF29" i="12"/>
  <c r="AH29" i="12" s="1"/>
  <c r="AT29" i="12"/>
  <c r="BN29" i="12"/>
  <c r="AE29" i="12"/>
  <c r="AG29" i="12" s="1"/>
  <c r="EU28" i="12"/>
  <c r="EX28" i="12"/>
  <c r="CL28" i="12"/>
  <c r="AU28" i="12"/>
  <c r="AF28" i="12"/>
  <c r="AH28" i="12" s="1"/>
  <c r="AT28" i="12"/>
  <c r="AE28" i="12"/>
  <c r="AG28" i="12" s="1"/>
  <c r="BN28" i="12"/>
  <c r="EU27" i="12"/>
  <c r="EX27" i="12"/>
  <c r="CL27" i="12"/>
  <c r="AU27" i="12"/>
  <c r="AF27" i="12"/>
  <c r="AH27" i="12" s="1"/>
  <c r="AT27" i="12"/>
  <c r="AE27" i="12"/>
  <c r="AG27" i="12" s="1"/>
  <c r="BN27" i="12"/>
  <c r="EU26" i="12"/>
  <c r="EX26" i="12"/>
  <c r="CL26" i="12"/>
  <c r="AU26" i="12"/>
  <c r="AF26" i="12"/>
  <c r="AH26" i="12" s="1"/>
  <c r="AT26" i="12"/>
  <c r="AE26" i="12"/>
  <c r="AG26" i="12" s="1"/>
  <c r="BN26" i="12"/>
  <c r="EU25" i="12"/>
  <c r="EX25" i="12"/>
  <c r="CL25" i="12"/>
  <c r="AU25" i="12"/>
  <c r="AF25" i="12"/>
  <c r="AH25" i="12" s="1"/>
  <c r="AT25" i="12"/>
  <c r="BN25" i="12"/>
  <c r="AE25" i="12"/>
  <c r="AG25" i="12" s="1"/>
  <c r="EU24" i="12"/>
  <c r="EX24" i="12"/>
  <c r="CL24" i="12"/>
  <c r="AU24" i="12"/>
  <c r="AF24" i="12"/>
  <c r="AH24" i="12" s="1"/>
  <c r="AT24" i="12"/>
  <c r="AE24" i="12"/>
  <c r="AG24" i="12" s="1"/>
  <c r="BN24" i="12"/>
  <c r="EU23" i="12"/>
  <c r="EX23" i="12"/>
  <c r="CL23" i="12"/>
  <c r="AU23" i="12"/>
  <c r="AF23" i="12"/>
  <c r="AH23" i="12" s="1"/>
  <c r="AT23" i="12"/>
  <c r="AE23" i="12"/>
  <c r="AG23" i="12" s="1"/>
  <c r="BN23" i="12"/>
  <c r="EU22" i="12"/>
  <c r="EX22" i="12"/>
  <c r="CL22" i="12"/>
  <c r="AU22" i="12"/>
  <c r="AF22" i="12"/>
  <c r="AH22" i="12" s="1"/>
  <c r="AT22" i="12"/>
  <c r="AE22" i="12"/>
  <c r="AG22" i="12" s="1"/>
  <c r="BN22" i="12"/>
  <c r="EU21" i="12"/>
  <c r="EX21" i="12"/>
  <c r="CL21" i="12"/>
  <c r="AU21" i="12"/>
  <c r="AF21" i="12"/>
  <c r="AH21" i="12" s="1"/>
  <c r="AT21" i="12"/>
  <c r="BN21" i="12"/>
  <c r="AE21" i="12"/>
  <c r="AG21" i="12" s="1"/>
  <c r="EU20" i="12"/>
  <c r="EX20" i="12"/>
  <c r="CL20" i="12"/>
  <c r="AU20" i="12"/>
  <c r="AF20" i="12"/>
  <c r="AH20" i="12" s="1"/>
  <c r="AT20" i="12"/>
  <c r="AE20" i="12"/>
  <c r="AG20" i="12" s="1"/>
  <c r="BN20" i="12"/>
  <c r="EU19" i="12"/>
  <c r="EX19" i="12"/>
  <c r="CL19" i="12"/>
  <c r="AU19" i="12"/>
  <c r="AF19" i="12"/>
  <c r="AH19" i="12" s="1"/>
  <c r="AT19" i="12"/>
  <c r="AE19" i="12"/>
  <c r="AG19" i="12" s="1"/>
  <c r="BN19" i="12"/>
  <c r="EU18" i="12"/>
  <c r="EX18" i="12"/>
  <c r="CL18" i="12"/>
  <c r="AU18" i="12"/>
  <c r="AF18" i="12"/>
  <c r="AH18" i="12" s="1"/>
  <c r="AT18" i="12"/>
  <c r="AE18" i="12"/>
  <c r="AG18" i="12" s="1"/>
  <c r="BN18" i="12"/>
  <c r="EU17" i="12"/>
  <c r="EX17" i="12"/>
  <c r="CL17" i="12"/>
  <c r="AU17" i="12"/>
  <c r="AF17" i="12"/>
  <c r="AH17" i="12" s="1"/>
  <c r="AT17" i="12"/>
  <c r="BN17" i="12"/>
  <c r="AE17" i="12"/>
  <c r="AG17" i="12" s="1"/>
  <c r="EU16" i="12"/>
  <c r="EX16" i="12"/>
  <c r="CL16" i="12"/>
  <c r="AU16" i="12"/>
  <c r="AF16" i="12"/>
  <c r="AH16" i="12" s="1"/>
  <c r="AT16" i="12"/>
  <c r="AE16" i="12"/>
  <c r="AG16" i="12" s="1"/>
  <c r="BN16" i="12"/>
  <c r="EU15" i="12"/>
  <c r="EX15" i="12"/>
  <c r="CL15" i="12"/>
  <c r="AU15" i="12"/>
  <c r="AF15" i="12"/>
  <c r="AH15" i="12" s="1"/>
  <c r="AT15" i="12"/>
  <c r="AE15" i="12"/>
  <c r="AG15" i="12" s="1"/>
  <c r="BN15" i="12"/>
  <c r="EU14" i="12"/>
  <c r="EX14" i="12"/>
  <c r="CL14" i="12"/>
  <c r="AU14" i="12"/>
  <c r="AF14" i="12"/>
  <c r="AH14" i="12" s="1"/>
  <c r="AT14" i="12"/>
  <c r="AE14" i="12"/>
  <c r="AG14" i="12" s="1"/>
  <c r="BN14" i="12"/>
  <c r="EU13" i="12"/>
  <c r="EX13" i="12"/>
  <c r="CL13" i="12"/>
  <c r="AU13" i="12"/>
  <c r="AF13" i="12"/>
  <c r="AH13" i="12" s="1"/>
  <c r="AT13" i="12"/>
  <c r="BN13" i="12"/>
  <c r="AE13" i="12"/>
  <c r="AG13" i="12" s="1"/>
  <c r="EU12" i="12"/>
  <c r="EX12" i="12"/>
  <c r="CL12" i="12"/>
  <c r="AU12" i="12"/>
  <c r="AF12" i="12"/>
  <c r="AH12" i="12" s="1"/>
  <c r="AT12" i="12"/>
  <c r="AE12" i="12"/>
  <c r="AG12" i="12" s="1"/>
  <c r="BN12" i="12"/>
  <c r="EW12" i="12"/>
  <c r="DE12" i="12"/>
  <c r="ET12" i="12"/>
  <c r="DF12" i="12"/>
  <c r="BM12" i="12"/>
  <c r="P12" i="12"/>
  <c r="Q12" i="12" s="1"/>
  <c r="EW14" i="12"/>
  <c r="DE14" i="12"/>
  <c r="ET14" i="12"/>
  <c r="DF14" i="12"/>
  <c r="BM14" i="12"/>
  <c r="P14" i="12"/>
  <c r="Q14" i="12" s="1"/>
  <c r="EW16" i="12"/>
  <c r="DE16" i="12"/>
  <c r="ET16" i="12"/>
  <c r="DF16" i="12"/>
  <c r="BM16" i="12"/>
  <c r="P16" i="12"/>
  <c r="Q16" i="12" s="1"/>
  <c r="EW18" i="12"/>
  <c r="DE18" i="12"/>
  <c r="ET18" i="12"/>
  <c r="DF18" i="12"/>
  <c r="BM18" i="12"/>
  <c r="P18" i="12"/>
  <c r="Q18" i="12" s="1"/>
  <c r="EW20" i="12"/>
  <c r="DE20" i="12"/>
  <c r="ET20" i="12"/>
  <c r="DF20" i="12"/>
  <c r="BM20" i="12"/>
  <c r="P20" i="12"/>
  <c r="Q20" i="12" s="1"/>
  <c r="EW22" i="12"/>
  <c r="DE22" i="12"/>
  <c r="ET22" i="12"/>
  <c r="DF22" i="12"/>
  <c r="BM22" i="12"/>
  <c r="P22" i="12"/>
  <c r="Q22" i="12" s="1"/>
  <c r="EW24" i="12"/>
  <c r="DE24" i="12"/>
  <c r="ET24" i="12"/>
  <c r="DF24" i="12"/>
  <c r="BM24" i="12"/>
  <c r="P24" i="12"/>
  <c r="Q24" i="12" s="1"/>
  <c r="EW26" i="12"/>
  <c r="DE26" i="12"/>
  <c r="ET26" i="12"/>
  <c r="DF26" i="12"/>
  <c r="BM26" i="12"/>
  <c r="P26" i="12"/>
  <c r="Q26" i="12" s="1"/>
  <c r="EW28" i="12"/>
  <c r="DE28" i="12"/>
  <c r="ET28" i="12"/>
  <c r="DF28" i="12"/>
  <c r="BM28" i="12"/>
  <c r="P28" i="12"/>
  <c r="Q28" i="12" s="1"/>
  <c r="EW30" i="12"/>
  <c r="DE30" i="12"/>
  <c r="ET30" i="12"/>
  <c r="DF30" i="12"/>
  <c r="BM30" i="12"/>
  <c r="P30" i="12"/>
  <c r="Q30" i="12" s="1"/>
  <c r="EW32" i="12"/>
  <c r="DE32" i="12"/>
  <c r="ET32" i="12"/>
  <c r="DF32" i="12"/>
  <c r="BM32" i="12"/>
  <c r="P32" i="12"/>
  <c r="Q32" i="12" s="1"/>
  <c r="EW34" i="12"/>
  <c r="DE34" i="12"/>
  <c r="ET34" i="12"/>
  <c r="DF34" i="12"/>
  <c r="BM34" i="12"/>
  <c r="P34" i="12"/>
  <c r="Q34" i="12" s="1"/>
  <c r="EW36" i="12"/>
  <c r="DE36" i="12"/>
  <c r="ET36" i="12"/>
  <c r="DF36" i="12"/>
  <c r="BM36" i="12"/>
  <c r="P36" i="12"/>
  <c r="Q36" i="12" s="1"/>
  <c r="EW38" i="12"/>
  <c r="DE38" i="12"/>
  <c r="ET38" i="12"/>
  <c r="DF38" i="12"/>
  <c r="BM38" i="12"/>
  <c r="P38" i="12"/>
  <c r="Q38" i="12" s="1"/>
  <c r="EW40" i="12"/>
  <c r="DE40" i="12"/>
  <c r="ET40" i="12"/>
  <c r="DF40" i="12"/>
  <c r="BM40" i="12"/>
  <c r="P40" i="12"/>
  <c r="Q40" i="12" s="1"/>
  <c r="EW42" i="12"/>
  <c r="DE42" i="12"/>
  <c r="ET42" i="12"/>
  <c r="DF42" i="12"/>
  <c r="BM42" i="12"/>
  <c r="P42" i="12"/>
  <c r="Q42" i="12" s="1"/>
  <c r="EW44" i="12"/>
  <c r="DE44" i="12"/>
  <c r="ET44" i="12"/>
  <c r="DF44" i="12"/>
  <c r="BM44" i="12"/>
  <c r="P44" i="12"/>
  <c r="Q44" i="12" s="1"/>
  <c r="EW46" i="12"/>
  <c r="DE46" i="12"/>
  <c r="ET46" i="12"/>
  <c r="DF46" i="12"/>
  <c r="BM46" i="12"/>
  <c r="P46" i="12"/>
  <c r="Q46" i="12" s="1"/>
  <c r="EW48" i="12"/>
  <c r="DE48" i="12"/>
  <c r="ET48" i="12"/>
  <c r="DF48" i="12"/>
  <c r="BM48" i="12"/>
  <c r="P48" i="12"/>
  <c r="Q48" i="12" s="1"/>
  <c r="EG15" i="12"/>
  <c r="EF15" i="12"/>
  <c r="EG19" i="12"/>
  <c r="EF19" i="12"/>
  <c r="EG23" i="12"/>
  <c r="EF23" i="12"/>
  <c r="EG27" i="12"/>
  <c r="EF27" i="12"/>
  <c r="EG31" i="12"/>
  <c r="EF31" i="12"/>
  <c r="EG35" i="12"/>
  <c r="EF35" i="12"/>
  <c r="EG39" i="12"/>
  <c r="EF39" i="12"/>
  <c r="EG43" i="12"/>
  <c r="EF43" i="12"/>
  <c r="EG13" i="12"/>
  <c r="EF13" i="12"/>
  <c r="EG21" i="12"/>
  <c r="EF21" i="12"/>
  <c r="EG29" i="12"/>
  <c r="EF29" i="12"/>
  <c r="EG37" i="12"/>
  <c r="EF37" i="12"/>
  <c r="EG45" i="12"/>
  <c r="EF45" i="12"/>
  <c r="DU13" i="12"/>
  <c r="CS13" i="12"/>
  <c r="DR13" i="12"/>
  <c r="CR13" i="12"/>
  <c r="R13" i="12"/>
  <c r="S13" i="12" s="1"/>
  <c r="AV13" i="12"/>
  <c r="DU15" i="12"/>
  <c r="CS15" i="12"/>
  <c r="DR15" i="12"/>
  <c r="CR15" i="12"/>
  <c r="R15" i="12"/>
  <c r="S15" i="12" s="1"/>
  <c r="AV15" i="12"/>
  <c r="DU17" i="12"/>
  <c r="CS17" i="12"/>
  <c r="DR17" i="12"/>
  <c r="CR17" i="12"/>
  <c r="R17" i="12"/>
  <c r="S17" i="12" s="1"/>
  <c r="AV17" i="12"/>
  <c r="DU19" i="12"/>
  <c r="CS19" i="12"/>
  <c r="DR19" i="12"/>
  <c r="CR19" i="12"/>
  <c r="R19" i="12"/>
  <c r="S19" i="12" s="1"/>
  <c r="AV19" i="12"/>
  <c r="DU21" i="12"/>
  <c r="CS21" i="12"/>
  <c r="DR21" i="12"/>
  <c r="CR21" i="12"/>
  <c r="R21" i="12"/>
  <c r="S21" i="12" s="1"/>
  <c r="AV21" i="12"/>
  <c r="DU23" i="12"/>
  <c r="CS23" i="12"/>
  <c r="DR23" i="12"/>
  <c r="CR23" i="12"/>
  <c r="R23" i="12"/>
  <c r="S23" i="12" s="1"/>
  <c r="AV23" i="12"/>
  <c r="DU25" i="12"/>
  <c r="CS25" i="12"/>
  <c r="DR25" i="12"/>
  <c r="CR25" i="12"/>
  <c r="R25" i="12"/>
  <c r="S25" i="12" s="1"/>
  <c r="AV25" i="12"/>
  <c r="DU27" i="12"/>
  <c r="CS27" i="12"/>
  <c r="DR27" i="12"/>
  <c r="CR27" i="12"/>
  <c r="R27" i="12"/>
  <c r="S27" i="12" s="1"/>
  <c r="AV27" i="12"/>
  <c r="DU29" i="12"/>
  <c r="CS29" i="12"/>
  <c r="DR29" i="12"/>
  <c r="CR29" i="12"/>
  <c r="R29" i="12"/>
  <c r="S29" i="12" s="1"/>
  <c r="AV29" i="12"/>
  <c r="DU31" i="12"/>
  <c r="CS31" i="12"/>
  <c r="DR31" i="12"/>
  <c r="CR31" i="12"/>
  <c r="R31" i="12"/>
  <c r="S31" i="12" s="1"/>
  <c r="AV31" i="12"/>
  <c r="DU33" i="12"/>
  <c r="CS33" i="12"/>
  <c r="DR33" i="12"/>
  <c r="CR33" i="12"/>
  <c r="R33" i="12"/>
  <c r="S33" i="12" s="1"/>
  <c r="AV33" i="12"/>
  <c r="DU35" i="12"/>
  <c r="CS35" i="12"/>
  <c r="DR35" i="12"/>
  <c r="CR35" i="12"/>
  <c r="R35" i="12"/>
  <c r="S35" i="12" s="1"/>
  <c r="AV35" i="12"/>
  <c r="DU37" i="12"/>
  <c r="CS37" i="12"/>
  <c r="DR37" i="12"/>
  <c r="CR37" i="12"/>
  <c r="R37" i="12"/>
  <c r="S37" i="12" s="1"/>
  <c r="AV37" i="12"/>
  <c r="DU39" i="12"/>
  <c r="CS39" i="12"/>
  <c r="DR39" i="12"/>
  <c r="CR39" i="12"/>
  <c r="R39" i="12"/>
  <c r="S39" i="12" s="1"/>
  <c r="AV39" i="12"/>
  <c r="DU41" i="12"/>
  <c r="CS41" i="12"/>
  <c r="DR41" i="12"/>
  <c r="CR41" i="12"/>
  <c r="R41" i="12"/>
  <c r="S41" i="12" s="1"/>
  <c r="AV41" i="12"/>
  <c r="DU43" i="12"/>
  <c r="CS43" i="12"/>
  <c r="DR43" i="12"/>
  <c r="CR43" i="12"/>
  <c r="R43" i="12"/>
  <c r="S43" i="12" s="1"/>
  <c r="AV43" i="12"/>
  <c r="DU45" i="12"/>
  <c r="CS45" i="12"/>
  <c r="DR45" i="12"/>
  <c r="CR45" i="12"/>
  <c r="R45" i="12"/>
  <c r="S45" i="12" s="1"/>
  <c r="AV45" i="12"/>
  <c r="DU47" i="12"/>
  <c r="CS47" i="12"/>
  <c r="DR47" i="12"/>
  <c r="CR47" i="12"/>
  <c r="R47" i="12"/>
  <c r="S47" i="12" s="1"/>
  <c r="AV47" i="12"/>
  <c r="FI12" i="12"/>
  <c r="FH12" i="12"/>
  <c r="FI14" i="12"/>
  <c r="FH14" i="12"/>
  <c r="FI16" i="12"/>
  <c r="FH16" i="12"/>
  <c r="FI18" i="12"/>
  <c r="FH18" i="12"/>
  <c r="FI20" i="12"/>
  <c r="FH20" i="12"/>
  <c r="FI22" i="12"/>
  <c r="FH22" i="12"/>
  <c r="FI24" i="12"/>
  <c r="FH24" i="12"/>
  <c r="FI26" i="12"/>
  <c r="FH26" i="12"/>
  <c r="FI28" i="12"/>
  <c r="FH28" i="12"/>
  <c r="FI30" i="12"/>
  <c r="FH30" i="12"/>
  <c r="FI32" i="12"/>
  <c r="FH32" i="12"/>
  <c r="FI34" i="12"/>
  <c r="FH34" i="12"/>
  <c r="FI36" i="12"/>
  <c r="FH36" i="12"/>
  <c r="FI38" i="12"/>
  <c r="FH38" i="12"/>
  <c r="FI40" i="12"/>
  <c r="FH40" i="12"/>
  <c r="FI42" i="12"/>
  <c r="FH42" i="12"/>
  <c r="FI44" i="12"/>
  <c r="FH44" i="12"/>
  <c r="FI46" i="12"/>
  <c r="FH46" i="12"/>
  <c r="FI48" i="12"/>
  <c r="FH48" i="12"/>
  <c r="DS48" i="12"/>
  <c r="DV48" i="12"/>
  <c r="CF48" i="12"/>
  <c r="CG48" i="12" s="1"/>
  <c r="V48" i="12"/>
  <c r="X48" i="12" s="1"/>
  <c r="AW48" i="12"/>
  <c r="AQ48" i="12"/>
  <c r="AP48" i="12"/>
  <c r="W48" i="12"/>
  <c r="Y48" i="12" s="1"/>
  <c r="DS47" i="12"/>
  <c r="V47" i="12"/>
  <c r="X47" i="12" s="1"/>
  <c r="DV47" i="12"/>
  <c r="CF47" i="12"/>
  <c r="CG47" i="12" s="1"/>
  <c r="AP47" i="12"/>
  <c r="AQ47" i="12"/>
  <c r="AW47" i="12"/>
  <c r="W47" i="12"/>
  <c r="Y47" i="12" s="1"/>
  <c r="DS46" i="12"/>
  <c r="DV46" i="12"/>
  <c r="CF46" i="12"/>
  <c r="CG46" i="12" s="1"/>
  <c r="V46" i="12"/>
  <c r="X46" i="12" s="1"/>
  <c r="AQ46" i="12"/>
  <c r="AW46" i="12"/>
  <c r="AP46" i="12"/>
  <c r="W46" i="12"/>
  <c r="Y46" i="12" s="1"/>
  <c r="DS45" i="12"/>
  <c r="V45" i="12"/>
  <c r="X45" i="12" s="1"/>
  <c r="DV45" i="12"/>
  <c r="CF45" i="12"/>
  <c r="CG45" i="12" s="1"/>
  <c r="AP45" i="12"/>
  <c r="AQ45" i="12"/>
  <c r="AW45" i="12"/>
  <c r="W45" i="12"/>
  <c r="Y45" i="12" s="1"/>
  <c r="DS44" i="12"/>
  <c r="DV44" i="12"/>
  <c r="CF44" i="12"/>
  <c r="CG44" i="12" s="1"/>
  <c r="V44" i="12"/>
  <c r="X44" i="12" s="1"/>
  <c r="AW44" i="12"/>
  <c r="AQ44" i="12"/>
  <c r="AP44" i="12"/>
  <c r="W44" i="12"/>
  <c r="Y44" i="12" s="1"/>
  <c r="DS43" i="12"/>
  <c r="V43" i="12"/>
  <c r="X43" i="12" s="1"/>
  <c r="DV43" i="12"/>
  <c r="CF43" i="12"/>
  <c r="CG43" i="12" s="1"/>
  <c r="AP43" i="12"/>
  <c r="AQ43" i="12"/>
  <c r="AW43" i="12"/>
  <c r="W43" i="12"/>
  <c r="Y43" i="12" s="1"/>
  <c r="DS42" i="12"/>
  <c r="DV42" i="12"/>
  <c r="CF42" i="12"/>
  <c r="CG42" i="12" s="1"/>
  <c r="V42" i="12"/>
  <c r="X42" i="12" s="1"/>
  <c r="AW42" i="12"/>
  <c r="AQ42" i="12"/>
  <c r="AP42" i="12"/>
  <c r="W42" i="12"/>
  <c r="Y42" i="12" s="1"/>
  <c r="DS41" i="12"/>
  <c r="V41" i="12"/>
  <c r="X41" i="12" s="1"/>
  <c r="DV41" i="12"/>
  <c r="CF41" i="12"/>
  <c r="CG41" i="12" s="1"/>
  <c r="AP41" i="12"/>
  <c r="AQ41" i="12"/>
  <c r="AW41" i="12"/>
  <c r="W41" i="12"/>
  <c r="Y41" i="12" s="1"/>
  <c r="DS40" i="12"/>
  <c r="DV40" i="12"/>
  <c r="CF40" i="12"/>
  <c r="CG40" i="12" s="1"/>
  <c r="V40" i="12"/>
  <c r="X40" i="12" s="1"/>
  <c r="AQ40" i="12"/>
  <c r="AW40" i="12"/>
  <c r="AP40" i="12"/>
  <c r="W40" i="12"/>
  <c r="Y40" i="12" s="1"/>
  <c r="DS39" i="12"/>
  <c r="V39" i="12"/>
  <c r="X39" i="12" s="1"/>
  <c r="DV39" i="12"/>
  <c r="CF39" i="12"/>
  <c r="CG39" i="12" s="1"/>
  <c r="AP39" i="12"/>
  <c r="AW39" i="12"/>
  <c r="AQ39" i="12"/>
  <c r="W39" i="12"/>
  <c r="Y39" i="12" s="1"/>
  <c r="DS38" i="12"/>
  <c r="DV38" i="12"/>
  <c r="CF38" i="12"/>
  <c r="CG38" i="12" s="1"/>
  <c r="V38" i="12"/>
  <c r="X38" i="12" s="1"/>
  <c r="AW38" i="12"/>
  <c r="AQ38" i="12"/>
  <c r="AP38" i="12"/>
  <c r="W38" i="12"/>
  <c r="Y38" i="12" s="1"/>
  <c r="DS37" i="12"/>
  <c r="V37" i="12"/>
  <c r="X37" i="12" s="1"/>
  <c r="DV37" i="12"/>
  <c r="CF37" i="12"/>
  <c r="CG37" i="12" s="1"/>
  <c r="AP37" i="12"/>
  <c r="AQ37" i="12"/>
  <c r="AW37" i="12"/>
  <c r="W37" i="12"/>
  <c r="Y37" i="12" s="1"/>
  <c r="DS36" i="12"/>
  <c r="DV36" i="12"/>
  <c r="CF36" i="12"/>
  <c r="CG36" i="12" s="1"/>
  <c r="V36" i="12"/>
  <c r="X36" i="12" s="1"/>
  <c r="AW36" i="12"/>
  <c r="AQ36" i="12"/>
  <c r="AP36" i="12"/>
  <c r="W36" i="12"/>
  <c r="Y36" i="12" s="1"/>
  <c r="DS35" i="12"/>
  <c r="V35" i="12"/>
  <c r="X35" i="12" s="1"/>
  <c r="DV35" i="12"/>
  <c r="CF35" i="12"/>
  <c r="CG35" i="12" s="1"/>
  <c r="AP35" i="12"/>
  <c r="AQ35" i="12"/>
  <c r="AW35" i="12"/>
  <c r="W35" i="12"/>
  <c r="Y35" i="12" s="1"/>
  <c r="DS34" i="12"/>
  <c r="DV34" i="12"/>
  <c r="CF34" i="12"/>
  <c r="CG34" i="12" s="1"/>
  <c r="V34" i="12"/>
  <c r="X34" i="12" s="1"/>
  <c r="AW34" i="12"/>
  <c r="AQ34" i="12"/>
  <c r="AP34" i="12"/>
  <c r="W34" i="12"/>
  <c r="Y34" i="12" s="1"/>
  <c r="DS33" i="12"/>
  <c r="V33" i="12"/>
  <c r="X33" i="12" s="1"/>
  <c r="DV33" i="12"/>
  <c r="CF33" i="12"/>
  <c r="CG33" i="12" s="1"/>
  <c r="AP33" i="12"/>
  <c r="AQ33" i="12"/>
  <c r="AW33" i="12"/>
  <c r="W33" i="12"/>
  <c r="Y33" i="12" s="1"/>
  <c r="DS32" i="12"/>
  <c r="DV32" i="12"/>
  <c r="CF32" i="12"/>
  <c r="CG32" i="12" s="1"/>
  <c r="V32" i="12"/>
  <c r="X32" i="12" s="1"/>
  <c r="AQ32" i="12"/>
  <c r="AW32" i="12"/>
  <c r="AP32" i="12"/>
  <c r="W32" i="12"/>
  <c r="Y32" i="12" s="1"/>
  <c r="DS31" i="12"/>
  <c r="V31" i="12"/>
  <c r="X31" i="12" s="1"/>
  <c r="DV31" i="12"/>
  <c r="CF31" i="12"/>
  <c r="CG31" i="12" s="1"/>
  <c r="AP31" i="12"/>
  <c r="AW31" i="12"/>
  <c r="AQ31" i="12"/>
  <c r="W31" i="12"/>
  <c r="Y31" i="12" s="1"/>
  <c r="DS30" i="12"/>
  <c r="DV30" i="12"/>
  <c r="CF30" i="12"/>
  <c r="CG30" i="12" s="1"/>
  <c r="V30" i="12"/>
  <c r="X30" i="12" s="1"/>
  <c r="AW30" i="12"/>
  <c r="AQ30" i="12"/>
  <c r="AP30" i="12"/>
  <c r="W30" i="12"/>
  <c r="Y30" i="12" s="1"/>
  <c r="DS29" i="12"/>
  <c r="V29" i="12"/>
  <c r="X29" i="12" s="1"/>
  <c r="DV29" i="12"/>
  <c r="CF29" i="12"/>
  <c r="CG29" i="12" s="1"/>
  <c r="AP29" i="12"/>
  <c r="AQ29" i="12"/>
  <c r="AW29" i="12"/>
  <c r="W29" i="12"/>
  <c r="Y29" i="12" s="1"/>
  <c r="DS28" i="12"/>
  <c r="DV28" i="12"/>
  <c r="CF28" i="12"/>
  <c r="CG28" i="12" s="1"/>
  <c r="V28" i="12"/>
  <c r="X28" i="12" s="1"/>
  <c r="AW28" i="12"/>
  <c r="AQ28" i="12"/>
  <c r="AP28" i="12"/>
  <c r="W28" i="12"/>
  <c r="Y28" i="12" s="1"/>
  <c r="DS27" i="12"/>
  <c r="V27" i="12"/>
  <c r="X27" i="12" s="1"/>
  <c r="DV27" i="12"/>
  <c r="CF27" i="12"/>
  <c r="CG27" i="12" s="1"/>
  <c r="AP27" i="12"/>
  <c r="AQ27" i="12"/>
  <c r="AW27" i="12"/>
  <c r="W27" i="12"/>
  <c r="Y27" i="12" s="1"/>
  <c r="DS26" i="12"/>
  <c r="DV26" i="12"/>
  <c r="CF26" i="12"/>
  <c r="CG26" i="12" s="1"/>
  <c r="V26" i="12"/>
  <c r="X26" i="12" s="1"/>
  <c r="AW26" i="12"/>
  <c r="AQ26" i="12"/>
  <c r="AP26" i="12"/>
  <c r="W26" i="12"/>
  <c r="Y26" i="12" s="1"/>
  <c r="DS25" i="12"/>
  <c r="V25" i="12"/>
  <c r="X25" i="12" s="1"/>
  <c r="DV25" i="12"/>
  <c r="CF25" i="12"/>
  <c r="CG25" i="12" s="1"/>
  <c r="AP25" i="12"/>
  <c r="AQ25" i="12"/>
  <c r="AW25" i="12"/>
  <c r="W25" i="12"/>
  <c r="Y25" i="12" s="1"/>
  <c r="DS24" i="12"/>
  <c r="DV24" i="12"/>
  <c r="CF24" i="12"/>
  <c r="CG24" i="12" s="1"/>
  <c r="V24" i="12"/>
  <c r="X24" i="12" s="1"/>
  <c r="AQ24" i="12"/>
  <c r="AW24" i="12"/>
  <c r="AP24" i="12"/>
  <c r="W24" i="12"/>
  <c r="Y24" i="12" s="1"/>
  <c r="DS23" i="12"/>
  <c r="V23" i="12"/>
  <c r="X23" i="12" s="1"/>
  <c r="DV23" i="12"/>
  <c r="CF23" i="12"/>
  <c r="CG23" i="12" s="1"/>
  <c r="AP23" i="12"/>
  <c r="AW23" i="12"/>
  <c r="AQ23" i="12"/>
  <c r="W23" i="12"/>
  <c r="Y23" i="12" s="1"/>
  <c r="DS22" i="12"/>
  <c r="DV22" i="12"/>
  <c r="CF22" i="12"/>
  <c r="CG22" i="12" s="1"/>
  <c r="V22" i="12"/>
  <c r="X22" i="12" s="1"/>
  <c r="AW22" i="12"/>
  <c r="AQ22" i="12"/>
  <c r="AP22" i="12"/>
  <c r="W22" i="12"/>
  <c r="Y22" i="12" s="1"/>
  <c r="DS21" i="12"/>
  <c r="V21" i="12"/>
  <c r="X21" i="12" s="1"/>
  <c r="DV21" i="12"/>
  <c r="CF21" i="12"/>
  <c r="CG21" i="12" s="1"/>
  <c r="AP21" i="12"/>
  <c r="AQ21" i="12"/>
  <c r="AW21" i="12"/>
  <c r="W21" i="12"/>
  <c r="Y21" i="12" s="1"/>
  <c r="DS20" i="12"/>
  <c r="DV20" i="12"/>
  <c r="CF20" i="12"/>
  <c r="CG20" i="12" s="1"/>
  <c r="V20" i="12"/>
  <c r="X20" i="12" s="1"/>
  <c r="AW20" i="12"/>
  <c r="AQ20" i="12"/>
  <c r="AP20" i="12"/>
  <c r="W20" i="12"/>
  <c r="Y20" i="12" s="1"/>
  <c r="DS19" i="12"/>
  <c r="V19" i="12"/>
  <c r="X19" i="12" s="1"/>
  <c r="DV19" i="12"/>
  <c r="CF19" i="12"/>
  <c r="CG19" i="12" s="1"/>
  <c r="AP19" i="12"/>
  <c r="AQ19" i="12"/>
  <c r="AW19" i="12"/>
  <c r="W19" i="12"/>
  <c r="Y19" i="12" s="1"/>
  <c r="DS18" i="12"/>
  <c r="DV18" i="12"/>
  <c r="CF18" i="12"/>
  <c r="CG18" i="12" s="1"/>
  <c r="V18" i="12"/>
  <c r="X18" i="12" s="1"/>
  <c r="AW18" i="12"/>
  <c r="AQ18" i="12"/>
  <c r="AP18" i="12"/>
  <c r="W18" i="12"/>
  <c r="Y18" i="12" s="1"/>
  <c r="DS17" i="12"/>
  <c r="V17" i="12"/>
  <c r="X17" i="12" s="1"/>
  <c r="DV17" i="12"/>
  <c r="CF17" i="12"/>
  <c r="CG17" i="12" s="1"/>
  <c r="AP17" i="12"/>
  <c r="AQ17" i="12"/>
  <c r="AW17" i="12"/>
  <c r="W17" i="12"/>
  <c r="Y17" i="12" s="1"/>
  <c r="DS16" i="12"/>
  <c r="DV16" i="12"/>
  <c r="CF16" i="12"/>
  <c r="CG16" i="12" s="1"/>
  <c r="V16" i="12"/>
  <c r="X16" i="12" s="1"/>
  <c r="AQ16" i="12"/>
  <c r="AW16" i="12"/>
  <c r="AP16" i="12"/>
  <c r="W16" i="12"/>
  <c r="Y16" i="12" s="1"/>
  <c r="DS15" i="12"/>
  <c r="V15" i="12"/>
  <c r="X15" i="12" s="1"/>
  <c r="DV15" i="12"/>
  <c r="CF15" i="12"/>
  <c r="CG15" i="12" s="1"/>
  <c r="AP15" i="12"/>
  <c r="AW15" i="12"/>
  <c r="AQ15" i="12"/>
  <c r="W15" i="12"/>
  <c r="Y15" i="12" s="1"/>
  <c r="DS14" i="12"/>
  <c r="DV14" i="12"/>
  <c r="CF14" i="12"/>
  <c r="CG14" i="12" s="1"/>
  <c r="V14" i="12"/>
  <c r="X14" i="12" s="1"/>
  <c r="AW14" i="12"/>
  <c r="AQ14" i="12"/>
  <c r="AP14" i="12"/>
  <c r="W14" i="12"/>
  <c r="Y14" i="12" s="1"/>
  <c r="DS13" i="12"/>
  <c r="V13" i="12"/>
  <c r="X13" i="12" s="1"/>
  <c r="DV13" i="12"/>
  <c r="CF13" i="12"/>
  <c r="CG13" i="12" s="1"/>
  <c r="AP13" i="12"/>
  <c r="AQ13" i="12"/>
  <c r="AW13" i="12"/>
  <c r="W13" i="12"/>
  <c r="Y13" i="12" s="1"/>
  <c r="DS12" i="12"/>
  <c r="DV12" i="12"/>
  <c r="CF12" i="12"/>
  <c r="CG12" i="12" s="1"/>
  <c r="V12" i="12"/>
  <c r="X12" i="12" s="1"/>
  <c r="AW12" i="12"/>
  <c r="AP12" i="12"/>
  <c r="W12" i="12"/>
  <c r="Y12" i="12" s="1"/>
  <c r="DU12" i="12"/>
  <c r="CS12" i="12"/>
  <c r="DR12" i="12"/>
  <c r="CR12" i="12"/>
  <c r="R12" i="12"/>
  <c r="S12" i="12" s="1"/>
  <c r="AV12" i="12"/>
  <c r="DU14" i="12"/>
  <c r="CS14" i="12"/>
  <c r="DR14" i="12"/>
  <c r="CR14" i="12"/>
  <c r="R14" i="12"/>
  <c r="S14" i="12" s="1"/>
  <c r="AV14" i="12"/>
  <c r="DU16" i="12"/>
  <c r="CS16" i="12"/>
  <c r="DR16" i="12"/>
  <c r="CR16" i="12"/>
  <c r="R16" i="12"/>
  <c r="S16" i="12" s="1"/>
  <c r="AV16" i="12"/>
  <c r="DU18" i="12"/>
  <c r="CS18" i="12"/>
  <c r="DR18" i="12"/>
  <c r="CR18" i="12"/>
  <c r="R18" i="12"/>
  <c r="S18" i="12" s="1"/>
  <c r="AV18" i="12"/>
  <c r="DU20" i="12"/>
  <c r="CS20" i="12"/>
  <c r="DR20" i="12"/>
  <c r="CR20" i="12"/>
  <c r="R20" i="12"/>
  <c r="S20" i="12" s="1"/>
  <c r="AV20" i="12"/>
  <c r="DU22" i="12"/>
  <c r="CS22" i="12"/>
  <c r="DR22" i="12"/>
  <c r="CR22" i="12"/>
  <c r="R22" i="12"/>
  <c r="S22" i="12" s="1"/>
  <c r="AV22" i="12"/>
  <c r="DU24" i="12"/>
  <c r="CS24" i="12"/>
  <c r="DR24" i="12"/>
  <c r="CR24" i="12"/>
  <c r="R24" i="12"/>
  <c r="S24" i="12" s="1"/>
  <c r="AV24" i="12"/>
  <c r="DU26" i="12"/>
  <c r="CS26" i="12"/>
  <c r="DR26" i="12"/>
  <c r="CR26" i="12"/>
  <c r="R26" i="12"/>
  <c r="S26" i="12" s="1"/>
  <c r="AV26" i="12"/>
  <c r="DU28" i="12"/>
  <c r="CS28" i="12"/>
  <c r="DR28" i="12"/>
  <c r="CR28" i="12"/>
  <c r="R28" i="12"/>
  <c r="S28" i="12" s="1"/>
  <c r="AV28" i="12"/>
  <c r="DU30" i="12"/>
  <c r="CS30" i="12"/>
  <c r="DR30" i="12"/>
  <c r="CR30" i="12"/>
  <c r="R30" i="12"/>
  <c r="S30" i="12" s="1"/>
  <c r="AV30" i="12"/>
  <c r="DU32" i="12"/>
  <c r="CS32" i="12"/>
  <c r="DR32" i="12"/>
  <c r="CR32" i="12"/>
  <c r="R32" i="12"/>
  <c r="S32" i="12" s="1"/>
  <c r="AV32" i="12"/>
  <c r="DU34" i="12"/>
  <c r="CS34" i="12"/>
  <c r="DR34" i="12"/>
  <c r="CR34" i="12"/>
  <c r="R34" i="12"/>
  <c r="S34" i="12" s="1"/>
  <c r="AV34" i="12"/>
  <c r="DU36" i="12"/>
  <c r="CS36" i="12"/>
  <c r="DR36" i="12"/>
  <c r="CR36" i="12"/>
  <c r="R36" i="12"/>
  <c r="S36" i="12" s="1"/>
  <c r="AV36" i="12"/>
  <c r="DU38" i="12"/>
  <c r="CS38" i="12"/>
  <c r="DR38" i="12"/>
  <c r="CR38" i="12"/>
  <c r="R38" i="12"/>
  <c r="S38" i="12" s="1"/>
  <c r="AV38" i="12"/>
  <c r="DU40" i="12"/>
  <c r="CS40" i="12"/>
  <c r="DR40" i="12"/>
  <c r="CR40" i="12"/>
  <c r="R40" i="12"/>
  <c r="S40" i="12" s="1"/>
  <c r="AV40" i="12"/>
  <c r="DU42" i="12"/>
  <c r="CS42" i="12"/>
  <c r="DR42" i="12"/>
  <c r="CR42" i="12"/>
  <c r="R42" i="12"/>
  <c r="S42" i="12" s="1"/>
  <c r="AV42" i="12"/>
  <c r="DU44" i="12"/>
  <c r="CS44" i="12"/>
  <c r="DR44" i="12"/>
  <c r="CR44" i="12"/>
  <c r="R44" i="12"/>
  <c r="S44" i="12" s="1"/>
  <c r="AV44" i="12"/>
  <c r="DU46" i="12"/>
  <c r="CS46" i="12"/>
  <c r="DR46" i="12"/>
  <c r="CR46" i="12"/>
  <c r="R46" i="12"/>
  <c r="S46" i="12" s="1"/>
  <c r="AV46" i="12"/>
  <c r="DU48" i="12"/>
  <c r="CS48" i="12"/>
  <c r="DR48" i="12"/>
  <c r="CR48" i="12"/>
  <c r="R48" i="12"/>
  <c r="S48" i="12" s="1"/>
  <c r="AV48" i="12"/>
  <c r="EG17" i="12"/>
  <c r="EF17" i="12"/>
  <c r="EG25" i="12"/>
  <c r="EF25" i="12"/>
  <c r="EG33" i="12"/>
  <c r="EF33" i="12"/>
  <c r="EG41" i="12"/>
  <c r="EF41" i="12"/>
  <c r="EG47" i="12"/>
  <c r="EF47" i="12"/>
  <c r="EW13" i="12"/>
  <c r="DE13" i="12"/>
  <c r="DF13" i="12"/>
  <c r="BM13" i="12"/>
  <c r="P13" i="12"/>
  <c r="Q13" i="12" s="1"/>
  <c r="ET13" i="12"/>
  <c r="EW15" i="12"/>
  <c r="DE15" i="12"/>
  <c r="DF15" i="12"/>
  <c r="BM15" i="12"/>
  <c r="P15" i="12"/>
  <c r="Q15" i="12" s="1"/>
  <c r="ET15" i="12"/>
  <c r="EW17" i="12"/>
  <c r="DE17" i="12"/>
  <c r="DF17" i="12"/>
  <c r="BM17" i="12"/>
  <c r="P17" i="12"/>
  <c r="Q17" i="12" s="1"/>
  <c r="ET17" i="12"/>
  <c r="EW19" i="12"/>
  <c r="DE19" i="12"/>
  <c r="DF19" i="12"/>
  <c r="BM19" i="12"/>
  <c r="P19" i="12"/>
  <c r="Q19" i="12" s="1"/>
  <c r="ET19" i="12"/>
  <c r="EW21" i="12"/>
  <c r="DE21" i="12"/>
  <c r="DF21" i="12"/>
  <c r="BM21" i="12"/>
  <c r="P21" i="12"/>
  <c r="Q21" i="12" s="1"/>
  <c r="ET21" i="12"/>
  <c r="EW23" i="12"/>
  <c r="DE23" i="12"/>
  <c r="DF23" i="12"/>
  <c r="BM23" i="12"/>
  <c r="P23" i="12"/>
  <c r="Q23" i="12" s="1"/>
  <c r="ET23" i="12"/>
  <c r="EW25" i="12"/>
  <c r="DE25" i="12"/>
  <c r="DF25" i="12"/>
  <c r="BM25" i="12"/>
  <c r="P25" i="12"/>
  <c r="Q25" i="12" s="1"/>
  <c r="ET25" i="12"/>
  <c r="EW27" i="12"/>
  <c r="DE27" i="12"/>
  <c r="DF27" i="12"/>
  <c r="BM27" i="12"/>
  <c r="P27" i="12"/>
  <c r="Q27" i="12" s="1"/>
  <c r="ET27" i="12"/>
  <c r="EW29" i="12"/>
  <c r="DE29" i="12"/>
  <c r="DF29" i="12"/>
  <c r="BM29" i="12"/>
  <c r="P29" i="12"/>
  <c r="Q29" i="12" s="1"/>
  <c r="ET29" i="12"/>
  <c r="EW31" i="12"/>
  <c r="DE31" i="12"/>
  <c r="DF31" i="12"/>
  <c r="BM31" i="12"/>
  <c r="P31" i="12"/>
  <c r="Q31" i="12" s="1"/>
  <c r="ET31" i="12"/>
  <c r="EW33" i="12"/>
  <c r="DE33" i="12"/>
  <c r="DF33" i="12"/>
  <c r="BM33" i="12"/>
  <c r="P33" i="12"/>
  <c r="Q33" i="12" s="1"/>
  <c r="ET33" i="12"/>
  <c r="EW35" i="12"/>
  <c r="DE35" i="12"/>
  <c r="DF35" i="12"/>
  <c r="BM35" i="12"/>
  <c r="P35" i="12"/>
  <c r="Q35" i="12" s="1"/>
  <c r="ET35" i="12"/>
  <c r="EW37" i="12"/>
  <c r="DE37" i="12"/>
  <c r="DF37" i="12"/>
  <c r="BM37" i="12"/>
  <c r="P37" i="12"/>
  <c r="Q37" i="12" s="1"/>
  <c r="ET37" i="12"/>
  <c r="EW39" i="12"/>
  <c r="DE39" i="12"/>
  <c r="DF39" i="12"/>
  <c r="BM39" i="12"/>
  <c r="P39" i="12"/>
  <c r="Q39" i="12" s="1"/>
  <c r="ET39" i="12"/>
  <c r="EW41" i="12"/>
  <c r="DE41" i="12"/>
  <c r="DF41" i="12"/>
  <c r="BM41" i="12"/>
  <c r="P41" i="12"/>
  <c r="Q41" i="12" s="1"/>
  <c r="ET41" i="12"/>
  <c r="EW43" i="12"/>
  <c r="DE43" i="12"/>
  <c r="DF43" i="12"/>
  <c r="BM43" i="12"/>
  <c r="P43" i="12"/>
  <c r="Q43" i="12" s="1"/>
  <c r="ET43" i="12"/>
  <c r="EW45" i="12"/>
  <c r="DE45" i="12"/>
  <c r="DF45" i="12"/>
  <c r="BM45" i="12"/>
  <c r="P45" i="12"/>
  <c r="Q45" i="12" s="1"/>
  <c r="ET45" i="12"/>
  <c r="EW47" i="12"/>
  <c r="DE47" i="12"/>
  <c r="DF47" i="12"/>
  <c r="BM47" i="12"/>
  <c r="P47" i="12"/>
  <c r="Q47" i="12" s="1"/>
  <c r="ET47" i="12"/>
  <c r="EX10" i="11"/>
  <c r="FF16" i="11" s="1"/>
  <c r="DV10" i="11"/>
  <c r="CE9" i="11"/>
  <c r="BZ9" i="11"/>
  <c r="BZ8" i="11"/>
  <c r="BN9" i="11"/>
  <c r="BI9" i="11"/>
  <c r="BI8" i="11"/>
  <c r="BB10" i="11"/>
  <c r="AP7" i="11"/>
  <c r="AB7" i="11"/>
  <c r="W8" i="11"/>
  <c r="ES26" i="17" l="1"/>
  <c r="ER26" i="17"/>
  <c r="FU44" i="17"/>
  <c r="FT44" i="17"/>
  <c r="FU21" i="17"/>
  <c r="FT21" i="17"/>
  <c r="FU48" i="17"/>
  <c r="FT48" i="17"/>
  <c r="ES47" i="17"/>
  <c r="ER47" i="17"/>
  <c r="ES17" i="17"/>
  <c r="ER17" i="17"/>
  <c r="FT47" i="17"/>
  <c r="FU47" i="17"/>
  <c r="FU19" i="17"/>
  <c r="FT19" i="17"/>
  <c r="FU26" i="17"/>
  <c r="FT26" i="17"/>
  <c r="FU34" i="17"/>
  <c r="FT34" i="17"/>
  <c r="ES32" i="17"/>
  <c r="ER32" i="17"/>
  <c r="ES48" i="17"/>
  <c r="ER48" i="17"/>
  <c r="FU17" i="17"/>
  <c r="FT17" i="17"/>
  <c r="ES13" i="17"/>
  <c r="ER13" i="17"/>
  <c r="ES15" i="17"/>
  <c r="ER15" i="17"/>
  <c r="ES28" i="17"/>
  <c r="ER28" i="17"/>
  <c r="FU23" i="17"/>
  <c r="FT23" i="17"/>
  <c r="FU32" i="17"/>
  <c r="FT32" i="17"/>
  <c r="FT12" i="17"/>
  <c r="FU12" i="17"/>
  <c r="ER29" i="17"/>
  <c r="ES29" i="17"/>
  <c r="FT38" i="17"/>
  <c r="FU38" i="17"/>
  <c r="ER27" i="17"/>
  <c r="ES27" i="17"/>
  <c r="FT35" i="17"/>
  <c r="FU35" i="17"/>
  <c r="ER18" i="17"/>
  <c r="ES18" i="17"/>
  <c r="ER25" i="17"/>
  <c r="ES25" i="17"/>
  <c r="ER38" i="17"/>
  <c r="ES38" i="17"/>
  <c r="FT40" i="17"/>
  <c r="FU40" i="17"/>
  <c r="FT42" i="17"/>
  <c r="FU42" i="17"/>
  <c r="ER43" i="17"/>
  <c r="ES43" i="17"/>
  <c r="FT31" i="17"/>
  <c r="FU31" i="17"/>
  <c r="ER16" i="17"/>
  <c r="ES16" i="17"/>
  <c r="ER12" i="17"/>
  <c r="ES12" i="17"/>
  <c r="FT27" i="17"/>
  <c r="FU27" i="17"/>
  <c r="FT22" i="17"/>
  <c r="FU22" i="17"/>
  <c r="ER20" i="17"/>
  <c r="ES20" i="17"/>
  <c r="FT29" i="17"/>
  <c r="FU29" i="17"/>
  <c r="ES37" i="17"/>
  <c r="ER37" i="17"/>
  <c r="ES34" i="17"/>
  <c r="ER34" i="17"/>
  <c r="FU13" i="17"/>
  <c r="FT13" i="17"/>
  <c r="FU37" i="17"/>
  <c r="FT37" i="17"/>
  <c r="ES24" i="17"/>
  <c r="ER24" i="17"/>
  <c r="ES19" i="17"/>
  <c r="ER19" i="17"/>
  <c r="ES30" i="17"/>
  <c r="ER30" i="17"/>
  <c r="FU39" i="17"/>
  <c r="FT39" i="17"/>
  <c r="FU24" i="17"/>
  <c r="FT24" i="17"/>
  <c r="FU28" i="17"/>
  <c r="FT28" i="17"/>
  <c r="FU36" i="17"/>
  <c r="FT36" i="17"/>
  <c r="ES39" i="17"/>
  <c r="ER39" i="17"/>
  <c r="ES21" i="17"/>
  <c r="ER21" i="17"/>
  <c r="ES41" i="17"/>
  <c r="ER41" i="17"/>
  <c r="ES44" i="17"/>
  <c r="ER44" i="17"/>
  <c r="ES23" i="17"/>
  <c r="ER23" i="17"/>
  <c r="ES36" i="17"/>
  <c r="ER36" i="17"/>
  <c r="FU15" i="17"/>
  <c r="FT15" i="17"/>
  <c r="FU30" i="17"/>
  <c r="FT30" i="17"/>
  <c r="FU41" i="17"/>
  <c r="FT41" i="17"/>
  <c r="FT20" i="17"/>
  <c r="FU20" i="17"/>
  <c r="FT33" i="17"/>
  <c r="FU33" i="17"/>
  <c r="FT45" i="17"/>
  <c r="FU45" i="17"/>
  <c r="ER46" i="17"/>
  <c r="ES46" i="17"/>
  <c r="FT18" i="17"/>
  <c r="FU18" i="17"/>
  <c r="ER22" i="17"/>
  <c r="ES22" i="17"/>
  <c r="ER33" i="17"/>
  <c r="ES33" i="17"/>
  <c r="ER42" i="17"/>
  <c r="ES42" i="17"/>
  <c r="FT46" i="17"/>
  <c r="FU46" i="17"/>
  <c r="ER40" i="17"/>
  <c r="ES40" i="17"/>
  <c r="FT14" i="17"/>
  <c r="FU14" i="17"/>
  <c r="ER45" i="17"/>
  <c r="ES45" i="17"/>
  <c r="FT25" i="17"/>
  <c r="FU25" i="17"/>
  <c r="ER35" i="17"/>
  <c r="ES35" i="17"/>
  <c r="ER14" i="17"/>
  <c r="ES14" i="17"/>
  <c r="FT16" i="17"/>
  <c r="FU16" i="17"/>
  <c r="FT43" i="17"/>
  <c r="FU43" i="17"/>
  <c r="ER31" i="17"/>
  <c r="ES31" i="17"/>
  <c r="FT43" i="16"/>
  <c r="FU43" i="16"/>
  <c r="ER36" i="16"/>
  <c r="ES36" i="16"/>
  <c r="ER30" i="16"/>
  <c r="ES30" i="16"/>
  <c r="FT12" i="16"/>
  <c r="FU12" i="16"/>
  <c r="FT46" i="16"/>
  <c r="FU46" i="16"/>
  <c r="ER34" i="16"/>
  <c r="ES34" i="16"/>
  <c r="FT16" i="16"/>
  <c r="FU16" i="16"/>
  <c r="FT30" i="16"/>
  <c r="FU30" i="16"/>
  <c r="ER46" i="16"/>
  <c r="ES46" i="16"/>
  <c r="ER26" i="16"/>
  <c r="ES26" i="16"/>
  <c r="FT36" i="16"/>
  <c r="FU36" i="16"/>
  <c r="ER32" i="16"/>
  <c r="ES32" i="16"/>
  <c r="ER43" i="16"/>
  <c r="ES43" i="16"/>
  <c r="ER12" i="16"/>
  <c r="ES12" i="16"/>
  <c r="FT38" i="16"/>
  <c r="FU38" i="16"/>
  <c r="FT18" i="16"/>
  <c r="FU18" i="16"/>
  <c r="ER16" i="16"/>
  <c r="ES16" i="16"/>
  <c r="FU27" i="16"/>
  <c r="FT27" i="16"/>
  <c r="FU44" i="16"/>
  <c r="FT44" i="16"/>
  <c r="ES44" i="16"/>
  <c r="ER44" i="16"/>
  <c r="ES35" i="16"/>
  <c r="ER35" i="16"/>
  <c r="ES29" i="16"/>
  <c r="ER29" i="16"/>
  <c r="FU13" i="16"/>
  <c r="FT13" i="16"/>
  <c r="ES15" i="16"/>
  <c r="ER15" i="16"/>
  <c r="FU33" i="16"/>
  <c r="FT33" i="16"/>
  <c r="FU31" i="16"/>
  <c r="FT31" i="16"/>
  <c r="FU48" i="16"/>
  <c r="FT48" i="16"/>
  <c r="FU19" i="16"/>
  <c r="FT19" i="16"/>
  <c r="FU29" i="16"/>
  <c r="FT29" i="16"/>
  <c r="FU42" i="16"/>
  <c r="FT42" i="16"/>
  <c r="FU35" i="16"/>
  <c r="FT35" i="16"/>
  <c r="FU17" i="16"/>
  <c r="FT17" i="16"/>
  <c r="ES19" i="16"/>
  <c r="ER19" i="16"/>
  <c r="ES23" i="16"/>
  <c r="ER23" i="16"/>
  <c r="FT47" i="16"/>
  <c r="FU47" i="16"/>
  <c r="FT28" i="16"/>
  <c r="FU28" i="16"/>
  <c r="FT45" i="16"/>
  <c r="FU45" i="16"/>
  <c r="ER22" i="16"/>
  <c r="ES22" i="16"/>
  <c r="ER24" i="16"/>
  <c r="ES24" i="16"/>
  <c r="ER45" i="16"/>
  <c r="ES45" i="16"/>
  <c r="FT32" i="16"/>
  <c r="FU32" i="16"/>
  <c r="ES42" i="16"/>
  <c r="ER42" i="16"/>
  <c r="ER40" i="16"/>
  <c r="ES40" i="16"/>
  <c r="ER14" i="16"/>
  <c r="ES14" i="16"/>
  <c r="ER38" i="16"/>
  <c r="ES38" i="16"/>
  <c r="FT26" i="16"/>
  <c r="FU26" i="16"/>
  <c r="ER20" i="16"/>
  <c r="ES20" i="16"/>
  <c r="ER18" i="16"/>
  <c r="ES18" i="16"/>
  <c r="FT34" i="16"/>
  <c r="FU34" i="16"/>
  <c r="FT20" i="16"/>
  <c r="FU20" i="16"/>
  <c r="FT14" i="16"/>
  <c r="FU14" i="16"/>
  <c r="FT22" i="16"/>
  <c r="FU22" i="16"/>
  <c r="FT24" i="16"/>
  <c r="FU24" i="16"/>
  <c r="FT40" i="16"/>
  <c r="FU40" i="16"/>
  <c r="ER28" i="16"/>
  <c r="ES28" i="16"/>
  <c r="ES47" i="16"/>
  <c r="ER47" i="16"/>
  <c r="FU15" i="16"/>
  <c r="FT15" i="16"/>
  <c r="ES48" i="16"/>
  <c r="ER48" i="16"/>
  <c r="ES27" i="16"/>
  <c r="ER27" i="16"/>
  <c r="ES39" i="16"/>
  <c r="ER39" i="16"/>
  <c r="FU23" i="16"/>
  <c r="FT23" i="16"/>
  <c r="FU37" i="16"/>
  <c r="FT37" i="16"/>
  <c r="ES13" i="16"/>
  <c r="ER13" i="16"/>
  <c r="FU25" i="16"/>
  <c r="FT25" i="16"/>
  <c r="ES25" i="16"/>
  <c r="ER25" i="16"/>
  <c r="FU39" i="16"/>
  <c r="FT39" i="16"/>
  <c r="FU21" i="16"/>
  <c r="FT21" i="16"/>
  <c r="ES21" i="16"/>
  <c r="ER21" i="16"/>
  <c r="ES37" i="16"/>
  <c r="ER37" i="16"/>
  <c r="ES33" i="16"/>
  <c r="ER33" i="16"/>
  <c r="FU41" i="16"/>
  <c r="FT41" i="16"/>
  <c r="ES17" i="16"/>
  <c r="ER17" i="16"/>
  <c r="ES31" i="16"/>
  <c r="ER31" i="16"/>
  <c r="ES41" i="16"/>
  <c r="ER41" i="16"/>
  <c r="ES31" i="15"/>
  <c r="ER31" i="15"/>
  <c r="FU23" i="15"/>
  <c r="FT23" i="15"/>
  <c r="FU35" i="15"/>
  <c r="FT35" i="15"/>
  <c r="ES17" i="15"/>
  <c r="ER17" i="15"/>
  <c r="FU48" i="15"/>
  <c r="FT48" i="15"/>
  <c r="FU13" i="15"/>
  <c r="FT13" i="15"/>
  <c r="ES41" i="15"/>
  <c r="ER41" i="15"/>
  <c r="ES47" i="15"/>
  <c r="ER47" i="15"/>
  <c r="FU19" i="15"/>
  <c r="FT19" i="15"/>
  <c r="ES35" i="15"/>
  <c r="ER35" i="15"/>
  <c r="ES29" i="15"/>
  <c r="ER29" i="15"/>
  <c r="ES13" i="15"/>
  <c r="ER13" i="15"/>
  <c r="FU44" i="15"/>
  <c r="FT44" i="15"/>
  <c r="FU29" i="15"/>
  <c r="FT29" i="15"/>
  <c r="FU42" i="15"/>
  <c r="FT42" i="15"/>
  <c r="FU31" i="15"/>
  <c r="FT31" i="15"/>
  <c r="ES48" i="15"/>
  <c r="ER48" i="15"/>
  <c r="ES21" i="15"/>
  <c r="ER21" i="15"/>
  <c r="FT32" i="15"/>
  <c r="FU32" i="15"/>
  <c r="ER30" i="15"/>
  <c r="ES30" i="15"/>
  <c r="ER14" i="15"/>
  <c r="ES14" i="15"/>
  <c r="ER34" i="15"/>
  <c r="ES34" i="15"/>
  <c r="ER18" i="15"/>
  <c r="ES18" i="15"/>
  <c r="FT12" i="15"/>
  <c r="FU12" i="15"/>
  <c r="ER32" i="15"/>
  <c r="ES32" i="15"/>
  <c r="FT28" i="15"/>
  <c r="FU28" i="15"/>
  <c r="FT43" i="15"/>
  <c r="FU43" i="15"/>
  <c r="FT36" i="15"/>
  <c r="FU36" i="15"/>
  <c r="ER26" i="15"/>
  <c r="ES26" i="15"/>
  <c r="FT30" i="15"/>
  <c r="FU30" i="15"/>
  <c r="FT24" i="15"/>
  <c r="FU24" i="15"/>
  <c r="FT40" i="15"/>
  <c r="FU40" i="15"/>
  <c r="FT16" i="15"/>
  <c r="FU16" i="15"/>
  <c r="FT38" i="15"/>
  <c r="FU38" i="15"/>
  <c r="ER43" i="15"/>
  <c r="ES43" i="15"/>
  <c r="ER22" i="15"/>
  <c r="ES22" i="15"/>
  <c r="FU15" i="15"/>
  <c r="FT15" i="15"/>
  <c r="ES23" i="15"/>
  <c r="ER23" i="15"/>
  <c r="ES39" i="15"/>
  <c r="ER39" i="15"/>
  <c r="FT47" i="15"/>
  <c r="FU47" i="15"/>
  <c r="ES33" i="15"/>
  <c r="ER33" i="15"/>
  <c r="FU41" i="15"/>
  <c r="FT41" i="15"/>
  <c r="ES19" i="15"/>
  <c r="ER19" i="15"/>
  <c r="ES37" i="15"/>
  <c r="ER37" i="15"/>
  <c r="FU27" i="15"/>
  <c r="FT27" i="15"/>
  <c r="FU21" i="15"/>
  <c r="FT21" i="15"/>
  <c r="ES27" i="15"/>
  <c r="ER27" i="15"/>
  <c r="FU37" i="15"/>
  <c r="FT37" i="15"/>
  <c r="ES15" i="15"/>
  <c r="ER15" i="15"/>
  <c r="FU17" i="15"/>
  <c r="FT17" i="15"/>
  <c r="FU25" i="15"/>
  <c r="FT25" i="15"/>
  <c r="FU33" i="15"/>
  <c r="FT33" i="15"/>
  <c r="ES25" i="15"/>
  <c r="ER25" i="15"/>
  <c r="FU39" i="15"/>
  <c r="FT39" i="15"/>
  <c r="ES44" i="15"/>
  <c r="ER44" i="15"/>
  <c r="ER28" i="15"/>
  <c r="ES28" i="15"/>
  <c r="ES42" i="15"/>
  <c r="ER42" i="15"/>
  <c r="ER16" i="15"/>
  <c r="ES16" i="15"/>
  <c r="ER38" i="15"/>
  <c r="ES38" i="15"/>
  <c r="FT26" i="15"/>
  <c r="FU26" i="15"/>
  <c r="ER46" i="15"/>
  <c r="ES46" i="15"/>
  <c r="ER24" i="15"/>
  <c r="ES24" i="15"/>
  <c r="ER20" i="15"/>
  <c r="ES20" i="15"/>
  <c r="FT45" i="15"/>
  <c r="FU45" i="15"/>
  <c r="FT14" i="15"/>
  <c r="FU14" i="15"/>
  <c r="FT34" i="15"/>
  <c r="FU34" i="15"/>
  <c r="FT20" i="15"/>
  <c r="FU20" i="15"/>
  <c r="ER12" i="15"/>
  <c r="ES12" i="15"/>
  <c r="FT18" i="15"/>
  <c r="FU18" i="15"/>
  <c r="FT46" i="15"/>
  <c r="FU46" i="15"/>
  <c r="ER36" i="15"/>
  <c r="ES36" i="15"/>
  <c r="ER45" i="15"/>
  <c r="ES45" i="15"/>
  <c r="FT22" i="15"/>
  <c r="FU22" i="15"/>
  <c r="ER40" i="15"/>
  <c r="ES40" i="15"/>
  <c r="EU34" i="14"/>
  <c r="EV34" i="14"/>
  <c r="FW41" i="14"/>
  <c r="FX41" i="14"/>
  <c r="EU39" i="14"/>
  <c r="EV39" i="14"/>
  <c r="FW34" i="14"/>
  <c r="FX34" i="14"/>
  <c r="FW30" i="14"/>
  <c r="FX30" i="14"/>
  <c r="EU36" i="14"/>
  <c r="EV36" i="14"/>
  <c r="EU41" i="14"/>
  <c r="EV41" i="14"/>
  <c r="FW35" i="14"/>
  <c r="FX35" i="14"/>
  <c r="FW43" i="14"/>
  <c r="FX43" i="14"/>
  <c r="FW45" i="14"/>
  <c r="FX45" i="14"/>
  <c r="EU28" i="14"/>
  <c r="EV28" i="14"/>
  <c r="FW40" i="14"/>
  <c r="FX40" i="14"/>
  <c r="EU33" i="14"/>
  <c r="EV33" i="14"/>
  <c r="FW36" i="14"/>
  <c r="FX36" i="14"/>
  <c r="EV14" i="14"/>
  <c r="EU14" i="14"/>
  <c r="FX12" i="14"/>
  <c r="FW12" i="14"/>
  <c r="EV44" i="14"/>
  <c r="EU44" i="14"/>
  <c r="EV47" i="14"/>
  <c r="EU47" i="14"/>
  <c r="EV12" i="14"/>
  <c r="EU12" i="14"/>
  <c r="FX26" i="14"/>
  <c r="FW26" i="14"/>
  <c r="FX48" i="14"/>
  <c r="FW48" i="14"/>
  <c r="EV13" i="14"/>
  <c r="EU13" i="14"/>
  <c r="EV18" i="14"/>
  <c r="EU18" i="14"/>
  <c r="FX23" i="14"/>
  <c r="FW23" i="14"/>
  <c r="FX47" i="14"/>
  <c r="FW47" i="14"/>
  <c r="FX20" i="14"/>
  <c r="FW20" i="14"/>
  <c r="EV26" i="14"/>
  <c r="EU26" i="14"/>
  <c r="FX46" i="14"/>
  <c r="FW46" i="14"/>
  <c r="EV25" i="14"/>
  <c r="EU25" i="14"/>
  <c r="EV48" i="14"/>
  <c r="EU48" i="14"/>
  <c r="FX18" i="14"/>
  <c r="FW18" i="14"/>
  <c r="EV20" i="14"/>
  <c r="EU20" i="14"/>
  <c r="FX25" i="14"/>
  <c r="FW25" i="14"/>
  <c r="EU43" i="14"/>
  <c r="EV43" i="14"/>
  <c r="EV46" i="14"/>
  <c r="EU46" i="14"/>
  <c r="FW33" i="14"/>
  <c r="FX33" i="14"/>
  <c r="EU35" i="14"/>
  <c r="EV35" i="14"/>
  <c r="EU30" i="14"/>
  <c r="EV30" i="14"/>
  <c r="EU38" i="14"/>
  <c r="EV38" i="14"/>
  <c r="EU45" i="14"/>
  <c r="EV45" i="14"/>
  <c r="FW29" i="14"/>
  <c r="FX29" i="14"/>
  <c r="FW37" i="14"/>
  <c r="FX37" i="14"/>
  <c r="EU31" i="14"/>
  <c r="EV31" i="14"/>
  <c r="FW28" i="14"/>
  <c r="FX28" i="14"/>
  <c r="FW42" i="14"/>
  <c r="FX42" i="14"/>
  <c r="EU42" i="14"/>
  <c r="EV42" i="14"/>
  <c r="FW38" i="14"/>
  <c r="FX38" i="14"/>
  <c r="EU32" i="14"/>
  <c r="EV32" i="14"/>
  <c r="EU40" i="14"/>
  <c r="EV40" i="14"/>
  <c r="FW31" i="14"/>
  <c r="FX31" i="14"/>
  <c r="FW39" i="14"/>
  <c r="FX39" i="14"/>
  <c r="FW32" i="14"/>
  <c r="FX32" i="14"/>
  <c r="EU29" i="14"/>
  <c r="EV29" i="14"/>
  <c r="EU37" i="14"/>
  <c r="EV37" i="14"/>
  <c r="FX15" i="14"/>
  <c r="FW15" i="14"/>
  <c r="EV24" i="14"/>
  <c r="EU24" i="14"/>
  <c r="EV15" i="14"/>
  <c r="EU15" i="14"/>
  <c r="FX22" i="14"/>
  <c r="FW22" i="14"/>
  <c r="FX17" i="14"/>
  <c r="FW17" i="14"/>
  <c r="EV16" i="14"/>
  <c r="EU16" i="14"/>
  <c r="EV21" i="14"/>
  <c r="EU21" i="14"/>
  <c r="FX14" i="14"/>
  <c r="FW14" i="14"/>
  <c r="FX27" i="14"/>
  <c r="FW27" i="14"/>
  <c r="FX16" i="14"/>
  <c r="FW16" i="14"/>
  <c r="FX19" i="14"/>
  <c r="FW19" i="14"/>
  <c r="EV22" i="14"/>
  <c r="EU22" i="14"/>
  <c r="EV19" i="14"/>
  <c r="EU19" i="14"/>
  <c r="FX24" i="14"/>
  <c r="FW24" i="14"/>
  <c r="FX44" i="14"/>
  <c r="FW44" i="14"/>
  <c r="FX13" i="14"/>
  <c r="FW13" i="14"/>
  <c r="EV23" i="14"/>
  <c r="EU23" i="14"/>
  <c r="EV27" i="14"/>
  <c r="EU27" i="14"/>
  <c r="EV17" i="14"/>
  <c r="EU17" i="14"/>
  <c r="FX21" i="14"/>
  <c r="FW21" i="14"/>
  <c r="CI12" i="12"/>
  <c r="CJ12" i="12" s="1"/>
  <c r="CL3" i="12" s="1"/>
  <c r="CI14" i="12"/>
  <c r="CJ14" i="12" s="1"/>
  <c r="CI16" i="12"/>
  <c r="CJ16" i="12" s="1"/>
  <c r="CI18" i="12"/>
  <c r="CJ18" i="12" s="1"/>
  <c r="CI20" i="12"/>
  <c r="CJ20" i="12" s="1"/>
  <c r="CI22" i="12"/>
  <c r="CJ22" i="12" s="1"/>
  <c r="CI24" i="12"/>
  <c r="CJ24" i="12" s="1"/>
  <c r="CI26" i="12"/>
  <c r="CJ26" i="12" s="1"/>
  <c r="CI28" i="12"/>
  <c r="CJ28" i="12" s="1"/>
  <c r="CI30" i="12"/>
  <c r="CJ30" i="12" s="1"/>
  <c r="CI32" i="12"/>
  <c r="CJ32" i="12" s="1"/>
  <c r="CI34" i="12"/>
  <c r="CJ34" i="12" s="1"/>
  <c r="CI36" i="12"/>
  <c r="CJ36" i="12" s="1"/>
  <c r="CI38" i="12"/>
  <c r="CJ38" i="12" s="1"/>
  <c r="CI40" i="12"/>
  <c r="CJ40" i="12" s="1"/>
  <c r="CI42" i="12"/>
  <c r="CJ42" i="12" s="1"/>
  <c r="CI44" i="12"/>
  <c r="CJ44" i="12" s="1"/>
  <c r="CI46" i="12"/>
  <c r="CJ46" i="12" s="1"/>
  <c r="CI48" i="12"/>
  <c r="CJ48" i="12" s="1"/>
  <c r="FE48" i="11"/>
  <c r="FE40" i="11"/>
  <c r="FE32" i="11"/>
  <c r="FE24" i="11"/>
  <c r="FE16" i="11"/>
  <c r="FF44" i="11"/>
  <c r="FF36" i="11"/>
  <c r="FF28" i="11"/>
  <c r="FF20" i="11"/>
  <c r="FE12" i="11"/>
  <c r="FE44" i="11"/>
  <c r="FE36" i="11"/>
  <c r="FE28" i="11"/>
  <c r="FE20" i="11"/>
  <c r="FF48" i="11"/>
  <c r="FF40" i="11"/>
  <c r="FF32" i="11"/>
  <c r="FF24" i="11"/>
  <c r="FM45" i="12"/>
  <c r="BS45" i="12"/>
  <c r="BU45" i="12" s="1"/>
  <c r="FL45" i="12"/>
  <c r="EV45" i="12"/>
  <c r="BV45" i="12"/>
  <c r="BX45" i="12" s="1"/>
  <c r="BR45" i="12"/>
  <c r="BT45" i="12" s="1"/>
  <c r="BW45" i="12"/>
  <c r="BY45" i="12" s="1"/>
  <c r="EY45" i="12"/>
  <c r="FM43" i="12"/>
  <c r="BS43" i="12"/>
  <c r="BU43" i="12" s="1"/>
  <c r="FL43" i="12"/>
  <c r="EV43" i="12"/>
  <c r="BV43" i="12"/>
  <c r="BX43" i="12" s="1"/>
  <c r="BR43" i="12"/>
  <c r="BT43" i="12" s="1"/>
  <c r="BW43" i="12"/>
  <c r="BY43" i="12" s="1"/>
  <c r="EY43" i="12"/>
  <c r="FM41" i="12"/>
  <c r="BS41" i="12"/>
  <c r="BU41" i="12" s="1"/>
  <c r="FL41" i="12"/>
  <c r="EV41" i="12"/>
  <c r="BV41" i="12"/>
  <c r="BX41" i="12" s="1"/>
  <c r="BR41" i="12"/>
  <c r="BT41" i="12" s="1"/>
  <c r="BW41" i="12"/>
  <c r="BY41" i="12" s="1"/>
  <c r="EY41" i="12"/>
  <c r="FM39" i="12"/>
  <c r="BS39" i="12"/>
  <c r="BU39" i="12" s="1"/>
  <c r="FL39" i="12"/>
  <c r="EV39" i="12"/>
  <c r="BV39" i="12"/>
  <c r="BX39" i="12" s="1"/>
  <c r="BR39" i="12"/>
  <c r="BT39" i="12" s="1"/>
  <c r="BW39" i="12"/>
  <c r="BY39" i="12" s="1"/>
  <c r="EY39" i="12"/>
  <c r="FM37" i="12"/>
  <c r="BS37" i="12"/>
  <c r="BU37" i="12" s="1"/>
  <c r="FL37" i="12"/>
  <c r="EV37" i="12"/>
  <c r="BV37" i="12"/>
  <c r="BX37" i="12" s="1"/>
  <c r="BR37" i="12"/>
  <c r="BT37" i="12" s="1"/>
  <c r="BW37" i="12"/>
  <c r="BY37" i="12" s="1"/>
  <c r="EY37" i="12"/>
  <c r="FM35" i="12"/>
  <c r="BS35" i="12"/>
  <c r="BU35" i="12" s="1"/>
  <c r="FL35" i="12"/>
  <c r="EV35" i="12"/>
  <c r="BV35" i="12"/>
  <c r="BX35" i="12" s="1"/>
  <c r="BR35" i="12"/>
  <c r="BT35" i="12" s="1"/>
  <c r="BW35" i="12"/>
  <c r="BY35" i="12" s="1"/>
  <c r="EY35" i="12"/>
  <c r="FM33" i="12"/>
  <c r="BS33" i="12"/>
  <c r="BU33" i="12" s="1"/>
  <c r="FL33" i="12"/>
  <c r="EV33" i="12"/>
  <c r="BV33" i="12"/>
  <c r="BX33" i="12" s="1"/>
  <c r="BR33" i="12"/>
  <c r="BT33" i="12" s="1"/>
  <c r="BW33" i="12"/>
  <c r="BY33" i="12" s="1"/>
  <c r="EY33" i="12"/>
  <c r="FM31" i="12"/>
  <c r="BS31" i="12"/>
  <c r="BU31" i="12" s="1"/>
  <c r="FL31" i="12"/>
  <c r="EV31" i="12"/>
  <c r="BV31" i="12"/>
  <c r="BX31" i="12" s="1"/>
  <c r="BR31" i="12"/>
  <c r="BT31" i="12" s="1"/>
  <c r="BW31" i="12"/>
  <c r="BY31" i="12" s="1"/>
  <c r="EY31" i="12"/>
  <c r="FM29" i="12"/>
  <c r="BS29" i="12"/>
  <c r="BU29" i="12" s="1"/>
  <c r="FL29" i="12"/>
  <c r="EV29" i="12"/>
  <c r="BV29" i="12"/>
  <c r="BX29" i="12" s="1"/>
  <c r="BR29" i="12"/>
  <c r="BT29" i="12" s="1"/>
  <c r="BW29" i="12"/>
  <c r="BY29" i="12" s="1"/>
  <c r="EY29" i="12"/>
  <c r="FM27" i="12"/>
  <c r="BS27" i="12"/>
  <c r="BU27" i="12" s="1"/>
  <c r="FL27" i="12"/>
  <c r="EV27" i="12"/>
  <c r="BV27" i="12"/>
  <c r="BX27" i="12" s="1"/>
  <c r="BR27" i="12"/>
  <c r="BT27" i="12" s="1"/>
  <c r="BW27" i="12"/>
  <c r="BY27" i="12" s="1"/>
  <c r="EY27" i="12"/>
  <c r="FM25" i="12"/>
  <c r="BS25" i="12"/>
  <c r="BU25" i="12" s="1"/>
  <c r="FL25" i="12"/>
  <c r="EV25" i="12"/>
  <c r="BV25" i="12"/>
  <c r="BX25" i="12" s="1"/>
  <c r="BR25" i="12"/>
  <c r="BT25" i="12" s="1"/>
  <c r="BW25" i="12"/>
  <c r="BY25" i="12" s="1"/>
  <c r="EY25" i="12"/>
  <c r="FM23" i="12"/>
  <c r="BS23" i="12"/>
  <c r="BU23" i="12" s="1"/>
  <c r="FL23" i="12"/>
  <c r="EV23" i="12"/>
  <c r="BV23" i="12"/>
  <c r="BX23" i="12" s="1"/>
  <c r="BR23" i="12"/>
  <c r="BT23" i="12" s="1"/>
  <c r="BW23" i="12"/>
  <c r="BY23" i="12" s="1"/>
  <c r="EY23" i="12"/>
  <c r="FM21" i="12"/>
  <c r="BS21" i="12"/>
  <c r="BU21" i="12" s="1"/>
  <c r="FL21" i="12"/>
  <c r="EV21" i="12"/>
  <c r="BV21" i="12"/>
  <c r="BX21" i="12" s="1"/>
  <c r="BR21" i="12"/>
  <c r="BT21" i="12" s="1"/>
  <c r="BW21" i="12"/>
  <c r="BY21" i="12" s="1"/>
  <c r="EY21" i="12"/>
  <c r="FM19" i="12"/>
  <c r="BS19" i="12"/>
  <c r="BU19" i="12" s="1"/>
  <c r="FL19" i="12"/>
  <c r="EV19" i="12"/>
  <c r="BV19" i="12"/>
  <c r="BX19" i="12" s="1"/>
  <c r="BR19" i="12"/>
  <c r="BT19" i="12" s="1"/>
  <c r="BW19" i="12"/>
  <c r="BY19" i="12" s="1"/>
  <c r="EY19" i="12"/>
  <c r="FM17" i="12"/>
  <c r="BS17" i="12"/>
  <c r="BU17" i="12" s="1"/>
  <c r="FL17" i="12"/>
  <c r="EV17" i="12"/>
  <c r="BV17" i="12"/>
  <c r="BX17" i="12" s="1"/>
  <c r="BR17" i="12"/>
  <c r="BT17" i="12" s="1"/>
  <c r="BW17" i="12"/>
  <c r="BY17" i="12" s="1"/>
  <c r="EY17" i="12"/>
  <c r="FM15" i="12"/>
  <c r="BS15" i="12"/>
  <c r="BU15" i="12" s="1"/>
  <c r="FL15" i="12"/>
  <c r="EV15" i="12"/>
  <c r="BV15" i="12"/>
  <c r="BX15" i="12" s="1"/>
  <c r="BR15" i="12"/>
  <c r="BT15" i="12" s="1"/>
  <c r="BW15" i="12"/>
  <c r="BY15" i="12" s="1"/>
  <c r="EY15" i="12"/>
  <c r="FM13" i="12"/>
  <c r="BS13" i="12"/>
  <c r="BU13" i="12" s="1"/>
  <c r="FL13" i="12"/>
  <c r="EV13" i="12"/>
  <c r="BV13" i="12"/>
  <c r="BX13" i="12" s="1"/>
  <c r="BR13" i="12"/>
  <c r="BT13" i="12" s="1"/>
  <c r="BW13" i="12"/>
  <c r="BY13" i="12" s="1"/>
  <c r="EY13" i="12"/>
  <c r="DC12" i="12"/>
  <c r="DD12" i="12" s="1"/>
  <c r="CH12" i="12"/>
  <c r="DC13" i="12"/>
  <c r="DD13" i="12" s="1"/>
  <c r="CH13" i="12"/>
  <c r="DC14" i="12"/>
  <c r="DD14" i="12" s="1"/>
  <c r="CH14" i="12"/>
  <c r="DC17" i="12"/>
  <c r="DD17" i="12" s="1"/>
  <c r="CH17" i="12"/>
  <c r="DC18" i="12"/>
  <c r="DD18" i="12" s="1"/>
  <c r="CH18" i="12"/>
  <c r="DC19" i="12"/>
  <c r="DD19" i="12" s="1"/>
  <c r="CH19" i="12"/>
  <c r="DC20" i="12"/>
  <c r="DD20" i="12" s="1"/>
  <c r="CH20" i="12"/>
  <c r="DC21" i="12"/>
  <c r="DD21" i="12" s="1"/>
  <c r="CH21" i="12"/>
  <c r="DC22" i="12"/>
  <c r="DD22" i="12" s="1"/>
  <c r="CH22" i="12"/>
  <c r="DC25" i="12"/>
  <c r="DD25" i="12" s="1"/>
  <c r="CH25" i="12"/>
  <c r="DC26" i="12"/>
  <c r="DD26" i="12" s="1"/>
  <c r="CH26" i="12"/>
  <c r="DC27" i="12"/>
  <c r="DD27" i="12" s="1"/>
  <c r="CH27" i="12"/>
  <c r="DC28" i="12"/>
  <c r="DD28" i="12" s="1"/>
  <c r="CH28" i="12"/>
  <c r="DC29" i="12"/>
  <c r="DD29" i="12" s="1"/>
  <c r="CH29" i="12"/>
  <c r="DC30" i="12"/>
  <c r="DD30" i="12" s="1"/>
  <c r="CH30" i="12"/>
  <c r="DC33" i="12"/>
  <c r="DD33" i="12" s="1"/>
  <c r="CH33" i="12"/>
  <c r="DC34" i="12"/>
  <c r="DD34" i="12" s="1"/>
  <c r="CH34" i="12"/>
  <c r="DC35" i="12"/>
  <c r="DD35" i="12" s="1"/>
  <c r="CH35" i="12"/>
  <c r="DC36" i="12"/>
  <c r="DD36" i="12" s="1"/>
  <c r="CH36" i="12"/>
  <c r="DC37" i="12"/>
  <c r="DD37" i="12" s="1"/>
  <c r="CH37" i="12"/>
  <c r="DC38" i="12"/>
  <c r="DD38" i="12" s="1"/>
  <c r="CH38" i="12"/>
  <c r="DC41" i="12"/>
  <c r="DD41" i="12" s="1"/>
  <c r="CH41" i="12"/>
  <c r="DC42" i="12"/>
  <c r="DD42" i="12" s="1"/>
  <c r="CH42" i="12"/>
  <c r="DC43" i="12"/>
  <c r="DD43" i="12" s="1"/>
  <c r="CH43" i="12"/>
  <c r="DC44" i="12"/>
  <c r="DD44" i="12" s="1"/>
  <c r="CH44" i="12"/>
  <c r="DC45" i="12"/>
  <c r="DD45" i="12" s="1"/>
  <c r="CH45" i="12"/>
  <c r="DC47" i="12"/>
  <c r="DD47" i="12" s="1"/>
  <c r="CH47" i="12"/>
  <c r="DC48" i="12"/>
  <c r="DD48" i="12" s="1"/>
  <c r="CH48" i="12"/>
  <c r="FM48" i="12"/>
  <c r="BS48" i="12"/>
  <c r="BU48" i="12" s="1"/>
  <c r="FL48" i="12"/>
  <c r="EV48" i="12"/>
  <c r="BV48" i="12"/>
  <c r="BX48" i="12" s="1"/>
  <c r="BR48" i="12"/>
  <c r="BT48" i="12" s="1"/>
  <c r="BW48" i="12"/>
  <c r="BY48" i="12" s="1"/>
  <c r="EY48" i="12"/>
  <c r="FM46" i="12"/>
  <c r="BS46" i="12"/>
  <c r="BU46" i="12" s="1"/>
  <c r="FL46" i="12"/>
  <c r="EV46" i="12"/>
  <c r="BV46" i="12"/>
  <c r="BX46" i="12" s="1"/>
  <c r="BR46" i="12"/>
  <c r="BT46" i="12" s="1"/>
  <c r="BW46" i="12"/>
  <c r="BY46" i="12" s="1"/>
  <c r="EY46" i="12"/>
  <c r="FM44" i="12"/>
  <c r="BS44" i="12"/>
  <c r="BU44" i="12" s="1"/>
  <c r="FL44" i="12"/>
  <c r="EV44" i="12"/>
  <c r="BV44" i="12"/>
  <c r="BX44" i="12" s="1"/>
  <c r="BR44" i="12"/>
  <c r="BT44" i="12" s="1"/>
  <c r="BW44" i="12"/>
  <c r="BY44" i="12" s="1"/>
  <c r="EY44" i="12"/>
  <c r="FM42" i="12"/>
  <c r="BS42" i="12"/>
  <c r="BU42" i="12" s="1"/>
  <c r="FL42" i="12"/>
  <c r="EV42" i="12"/>
  <c r="BV42" i="12"/>
  <c r="BX42" i="12" s="1"/>
  <c r="BR42" i="12"/>
  <c r="BT42" i="12" s="1"/>
  <c r="BW42" i="12"/>
  <c r="BY42" i="12" s="1"/>
  <c r="EY42" i="12"/>
  <c r="FM40" i="12"/>
  <c r="BS40" i="12"/>
  <c r="BU40" i="12" s="1"/>
  <c r="FL40" i="12"/>
  <c r="EV40" i="12"/>
  <c r="BV40" i="12"/>
  <c r="BX40" i="12" s="1"/>
  <c r="BR40" i="12"/>
  <c r="BT40" i="12" s="1"/>
  <c r="BW40" i="12"/>
  <c r="BY40" i="12" s="1"/>
  <c r="EY40" i="12"/>
  <c r="FM38" i="12"/>
  <c r="BS38" i="12"/>
  <c r="BU38" i="12" s="1"/>
  <c r="FL38" i="12"/>
  <c r="EV38" i="12"/>
  <c r="BV38" i="12"/>
  <c r="BX38" i="12" s="1"/>
  <c r="BR38" i="12"/>
  <c r="BT38" i="12" s="1"/>
  <c r="BW38" i="12"/>
  <c r="BY38" i="12" s="1"/>
  <c r="EY38" i="12"/>
  <c r="FM36" i="12"/>
  <c r="BS36" i="12"/>
  <c r="BU36" i="12" s="1"/>
  <c r="FL36" i="12"/>
  <c r="EV36" i="12"/>
  <c r="BV36" i="12"/>
  <c r="BX36" i="12" s="1"/>
  <c r="BR36" i="12"/>
  <c r="BT36" i="12" s="1"/>
  <c r="BW36" i="12"/>
  <c r="BY36" i="12" s="1"/>
  <c r="EY36" i="12"/>
  <c r="FM34" i="12"/>
  <c r="BS34" i="12"/>
  <c r="BU34" i="12" s="1"/>
  <c r="FL34" i="12"/>
  <c r="EV34" i="12"/>
  <c r="BV34" i="12"/>
  <c r="BX34" i="12" s="1"/>
  <c r="BR34" i="12"/>
  <c r="BT34" i="12" s="1"/>
  <c r="BW34" i="12"/>
  <c r="BY34" i="12" s="1"/>
  <c r="EY34" i="12"/>
  <c r="FM32" i="12"/>
  <c r="BS32" i="12"/>
  <c r="BU32" i="12" s="1"/>
  <c r="FL32" i="12"/>
  <c r="EV32" i="12"/>
  <c r="BV32" i="12"/>
  <c r="BX32" i="12" s="1"/>
  <c r="BR32" i="12"/>
  <c r="BT32" i="12" s="1"/>
  <c r="BW32" i="12"/>
  <c r="BY32" i="12" s="1"/>
  <c r="EY32" i="12"/>
  <c r="FM30" i="12"/>
  <c r="BS30" i="12"/>
  <c r="BU30" i="12" s="1"/>
  <c r="FL30" i="12"/>
  <c r="EV30" i="12"/>
  <c r="BV30" i="12"/>
  <c r="BX30" i="12" s="1"/>
  <c r="BR30" i="12"/>
  <c r="BT30" i="12" s="1"/>
  <c r="BW30" i="12"/>
  <c r="BY30" i="12" s="1"/>
  <c r="EY30" i="12"/>
  <c r="FM28" i="12"/>
  <c r="BS28" i="12"/>
  <c r="BU28" i="12" s="1"/>
  <c r="FL28" i="12"/>
  <c r="EV28" i="12"/>
  <c r="BV28" i="12"/>
  <c r="BX28" i="12" s="1"/>
  <c r="BR28" i="12"/>
  <c r="BT28" i="12" s="1"/>
  <c r="BW28" i="12"/>
  <c r="BY28" i="12" s="1"/>
  <c r="EY28" i="12"/>
  <c r="FM26" i="12"/>
  <c r="BS26" i="12"/>
  <c r="BU26" i="12" s="1"/>
  <c r="FL26" i="12"/>
  <c r="EV26" i="12"/>
  <c r="BV26" i="12"/>
  <c r="BX26" i="12" s="1"/>
  <c r="BR26" i="12"/>
  <c r="BT26" i="12" s="1"/>
  <c r="BW26" i="12"/>
  <c r="BY26" i="12" s="1"/>
  <c r="EY26" i="12"/>
  <c r="FM24" i="12"/>
  <c r="BS24" i="12"/>
  <c r="BU24" i="12" s="1"/>
  <c r="FL24" i="12"/>
  <c r="EV24" i="12"/>
  <c r="BV24" i="12"/>
  <c r="BX24" i="12" s="1"/>
  <c r="BR24" i="12"/>
  <c r="BT24" i="12" s="1"/>
  <c r="BW24" i="12"/>
  <c r="BY24" i="12" s="1"/>
  <c r="EY24" i="12"/>
  <c r="FM22" i="12"/>
  <c r="BS22" i="12"/>
  <c r="BU22" i="12" s="1"/>
  <c r="FL22" i="12"/>
  <c r="EV22" i="12"/>
  <c r="BV22" i="12"/>
  <c r="BX22" i="12" s="1"/>
  <c r="BR22" i="12"/>
  <c r="BT22" i="12" s="1"/>
  <c r="BW22" i="12"/>
  <c r="BY22" i="12" s="1"/>
  <c r="EY22" i="12"/>
  <c r="FM20" i="12"/>
  <c r="BS20" i="12"/>
  <c r="BU20" i="12" s="1"/>
  <c r="FL20" i="12"/>
  <c r="EV20" i="12"/>
  <c r="BV20" i="12"/>
  <c r="BX20" i="12" s="1"/>
  <c r="BR20" i="12"/>
  <c r="BT20" i="12" s="1"/>
  <c r="BW20" i="12"/>
  <c r="BY20" i="12" s="1"/>
  <c r="EY20" i="12"/>
  <c r="FM18" i="12"/>
  <c r="BS18" i="12"/>
  <c r="BU18" i="12" s="1"/>
  <c r="FL18" i="12"/>
  <c r="EV18" i="12"/>
  <c r="BV18" i="12"/>
  <c r="BX18" i="12" s="1"/>
  <c r="BR18" i="12"/>
  <c r="BT18" i="12" s="1"/>
  <c r="BW18" i="12"/>
  <c r="BY18" i="12" s="1"/>
  <c r="EY18" i="12"/>
  <c r="FM16" i="12"/>
  <c r="BS16" i="12"/>
  <c r="BU16" i="12" s="1"/>
  <c r="FL16" i="12"/>
  <c r="EV16" i="12"/>
  <c r="BV16" i="12"/>
  <c r="BX16" i="12" s="1"/>
  <c r="BR16" i="12"/>
  <c r="BT16" i="12" s="1"/>
  <c r="BW16" i="12"/>
  <c r="BY16" i="12" s="1"/>
  <c r="EY16" i="12"/>
  <c r="FM14" i="12"/>
  <c r="BS14" i="12"/>
  <c r="BU14" i="12" s="1"/>
  <c r="FL14" i="12"/>
  <c r="EV14" i="12"/>
  <c r="BV14" i="12"/>
  <c r="BX14" i="12" s="1"/>
  <c r="BR14" i="12"/>
  <c r="BT14" i="12" s="1"/>
  <c r="BW14" i="12"/>
  <c r="BY14" i="12" s="1"/>
  <c r="EY14" i="12"/>
  <c r="FM12" i="12"/>
  <c r="BS12" i="12"/>
  <c r="BU12" i="12" s="1"/>
  <c r="FL12" i="12"/>
  <c r="EV12" i="12"/>
  <c r="BV12" i="12"/>
  <c r="BX12" i="12" s="1"/>
  <c r="BR12" i="12"/>
  <c r="BT12" i="12" s="1"/>
  <c r="BW12" i="12"/>
  <c r="BY12" i="12" s="1"/>
  <c r="EY12" i="12"/>
  <c r="DP12" i="12"/>
  <c r="DQ12" i="12" s="1"/>
  <c r="CN12" i="12"/>
  <c r="AI13" i="12"/>
  <c r="AJ13" i="12"/>
  <c r="AK13" i="12" s="1"/>
  <c r="DP14" i="12"/>
  <c r="DQ14" i="12" s="1"/>
  <c r="CN14" i="12"/>
  <c r="DP15" i="12"/>
  <c r="DQ15" i="12" s="1"/>
  <c r="CN15" i="12"/>
  <c r="DP16" i="12"/>
  <c r="DQ16" i="12" s="1"/>
  <c r="CN16" i="12"/>
  <c r="AI17" i="12"/>
  <c r="AJ17" i="12"/>
  <c r="AK17" i="12" s="1"/>
  <c r="DP18" i="12"/>
  <c r="DQ18" i="12" s="1"/>
  <c r="CN18" i="12"/>
  <c r="DP19" i="12"/>
  <c r="DQ19" i="12" s="1"/>
  <c r="CN19" i="12"/>
  <c r="DP20" i="12"/>
  <c r="DQ20" i="12" s="1"/>
  <c r="CN20" i="12"/>
  <c r="AI21" i="12"/>
  <c r="AJ21" i="12"/>
  <c r="AK21" i="12" s="1"/>
  <c r="DP22" i="12"/>
  <c r="DQ22" i="12" s="1"/>
  <c r="CN22" i="12"/>
  <c r="DP23" i="12"/>
  <c r="DQ23" i="12" s="1"/>
  <c r="CN23" i="12"/>
  <c r="DP24" i="12"/>
  <c r="DQ24" i="12" s="1"/>
  <c r="CN24" i="12"/>
  <c r="AI25" i="12"/>
  <c r="AJ25" i="12"/>
  <c r="AK25" i="12" s="1"/>
  <c r="DP26" i="12"/>
  <c r="DQ26" i="12" s="1"/>
  <c r="CN26" i="12"/>
  <c r="DP27" i="12"/>
  <c r="DQ27" i="12" s="1"/>
  <c r="CN27" i="12"/>
  <c r="DP28" i="12"/>
  <c r="DQ28" i="12" s="1"/>
  <c r="CN28" i="12"/>
  <c r="AI29" i="12"/>
  <c r="AJ29" i="12"/>
  <c r="AK29" i="12" s="1"/>
  <c r="DP30" i="12"/>
  <c r="DQ30" i="12" s="1"/>
  <c r="CN30" i="12"/>
  <c r="DP31" i="12"/>
  <c r="DQ31" i="12" s="1"/>
  <c r="CN31" i="12"/>
  <c r="DP32" i="12"/>
  <c r="DQ32" i="12" s="1"/>
  <c r="CN32" i="12"/>
  <c r="AI33" i="12"/>
  <c r="AJ33" i="12"/>
  <c r="AK33" i="12" s="1"/>
  <c r="DP34" i="12"/>
  <c r="DQ34" i="12" s="1"/>
  <c r="CN34" i="12"/>
  <c r="DP35" i="12"/>
  <c r="DQ35" i="12" s="1"/>
  <c r="CN35" i="12"/>
  <c r="DP36" i="12"/>
  <c r="DQ36" i="12" s="1"/>
  <c r="CN36" i="12"/>
  <c r="AI37" i="12"/>
  <c r="AJ37" i="12"/>
  <c r="AK37" i="12" s="1"/>
  <c r="DP38" i="12"/>
  <c r="DQ38" i="12" s="1"/>
  <c r="CN38" i="12"/>
  <c r="DP39" i="12"/>
  <c r="DQ39" i="12" s="1"/>
  <c r="CN39" i="12"/>
  <c r="DP40" i="12"/>
  <c r="DQ40" i="12" s="1"/>
  <c r="CN40" i="12"/>
  <c r="AI41" i="12"/>
  <c r="AJ41" i="12"/>
  <c r="AK41" i="12" s="1"/>
  <c r="DP42" i="12"/>
  <c r="DQ42" i="12" s="1"/>
  <c r="CN42" i="12"/>
  <c r="DP43" i="12"/>
  <c r="DQ43" i="12" s="1"/>
  <c r="CN43" i="12"/>
  <c r="DP44" i="12"/>
  <c r="DQ44" i="12" s="1"/>
  <c r="CN44" i="12"/>
  <c r="AI45" i="12"/>
  <c r="AJ45" i="12"/>
  <c r="AK45" i="12" s="1"/>
  <c r="DP46" i="12"/>
  <c r="DQ46" i="12" s="1"/>
  <c r="CN46" i="12"/>
  <c r="DP47" i="12"/>
  <c r="DQ47" i="12" s="1"/>
  <c r="CN47" i="12"/>
  <c r="DP48" i="12"/>
  <c r="DQ48" i="12" s="1"/>
  <c r="CN48" i="12"/>
  <c r="FM47" i="12"/>
  <c r="BS47" i="12"/>
  <c r="BU47" i="12" s="1"/>
  <c r="FL47" i="12"/>
  <c r="EV47" i="12"/>
  <c r="BV47" i="12"/>
  <c r="BX47" i="12" s="1"/>
  <c r="BR47" i="12"/>
  <c r="BT47" i="12" s="1"/>
  <c r="BW47" i="12"/>
  <c r="BY47" i="12" s="1"/>
  <c r="EY47" i="12"/>
  <c r="DH47" i="12"/>
  <c r="DI47" i="12" s="1"/>
  <c r="DL47" i="12" s="1"/>
  <c r="DN47" i="12" s="1"/>
  <c r="DJ47" i="12"/>
  <c r="DK47" i="12" s="1"/>
  <c r="DO47" i="12" s="1"/>
  <c r="DH45" i="12"/>
  <c r="DI45" i="12" s="1"/>
  <c r="DL45" i="12" s="1"/>
  <c r="DN45" i="12" s="1"/>
  <c r="DJ45" i="12"/>
  <c r="DK45" i="12" s="1"/>
  <c r="DO45" i="12" s="1"/>
  <c r="DH43" i="12"/>
  <c r="DI43" i="12" s="1"/>
  <c r="DL43" i="12" s="1"/>
  <c r="DN43" i="12" s="1"/>
  <c r="DJ43" i="12"/>
  <c r="DK43" i="12" s="1"/>
  <c r="DO43" i="12" s="1"/>
  <c r="DH41" i="12"/>
  <c r="DI41" i="12" s="1"/>
  <c r="DL41" i="12" s="1"/>
  <c r="DN41" i="12" s="1"/>
  <c r="DJ41" i="12"/>
  <c r="DK41" i="12" s="1"/>
  <c r="DO41" i="12" s="1"/>
  <c r="DH39" i="12"/>
  <c r="DI39" i="12" s="1"/>
  <c r="DL39" i="12" s="1"/>
  <c r="DN39" i="12" s="1"/>
  <c r="DJ39" i="12"/>
  <c r="DK39" i="12" s="1"/>
  <c r="DO39" i="12" s="1"/>
  <c r="DH37" i="12"/>
  <c r="DI37" i="12" s="1"/>
  <c r="DL37" i="12" s="1"/>
  <c r="DN37" i="12" s="1"/>
  <c r="DJ37" i="12"/>
  <c r="DK37" i="12" s="1"/>
  <c r="DO37" i="12" s="1"/>
  <c r="DH35" i="12"/>
  <c r="DI35" i="12" s="1"/>
  <c r="DL35" i="12" s="1"/>
  <c r="DN35" i="12" s="1"/>
  <c r="DJ35" i="12"/>
  <c r="DK35" i="12" s="1"/>
  <c r="DO35" i="12" s="1"/>
  <c r="DH33" i="12"/>
  <c r="DI33" i="12" s="1"/>
  <c r="DL33" i="12" s="1"/>
  <c r="DN33" i="12" s="1"/>
  <c r="DJ33" i="12"/>
  <c r="DK33" i="12" s="1"/>
  <c r="DO33" i="12" s="1"/>
  <c r="DH31" i="12"/>
  <c r="DI31" i="12" s="1"/>
  <c r="DL31" i="12" s="1"/>
  <c r="DN31" i="12" s="1"/>
  <c r="DJ31" i="12"/>
  <c r="DK31" i="12" s="1"/>
  <c r="DO31" i="12" s="1"/>
  <c r="DH29" i="12"/>
  <c r="DI29" i="12" s="1"/>
  <c r="DL29" i="12" s="1"/>
  <c r="DN29" i="12" s="1"/>
  <c r="DJ29" i="12"/>
  <c r="DK29" i="12" s="1"/>
  <c r="DO29" i="12" s="1"/>
  <c r="DH27" i="12"/>
  <c r="DI27" i="12" s="1"/>
  <c r="DL27" i="12" s="1"/>
  <c r="DN27" i="12" s="1"/>
  <c r="DJ27" i="12"/>
  <c r="DK27" i="12" s="1"/>
  <c r="DO27" i="12" s="1"/>
  <c r="DH25" i="12"/>
  <c r="DI25" i="12" s="1"/>
  <c r="DL25" i="12" s="1"/>
  <c r="DN25" i="12" s="1"/>
  <c r="DJ25" i="12"/>
  <c r="DK25" i="12" s="1"/>
  <c r="DO25" i="12" s="1"/>
  <c r="DH23" i="12"/>
  <c r="DI23" i="12" s="1"/>
  <c r="DL23" i="12" s="1"/>
  <c r="DN23" i="12" s="1"/>
  <c r="DJ23" i="12"/>
  <c r="DK23" i="12" s="1"/>
  <c r="DO23" i="12" s="1"/>
  <c r="DH21" i="12"/>
  <c r="DI21" i="12" s="1"/>
  <c r="DL21" i="12" s="1"/>
  <c r="DN21" i="12" s="1"/>
  <c r="DJ21" i="12"/>
  <c r="DK21" i="12" s="1"/>
  <c r="DO21" i="12" s="1"/>
  <c r="DH19" i="12"/>
  <c r="DI19" i="12" s="1"/>
  <c r="DL19" i="12" s="1"/>
  <c r="DN19" i="12" s="1"/>
  <c r="DJ19" i="12"/>
  <c r="DK19" i="12" s="1"/>
  <c r="DO19" i="12" s="1"/>
  <c r="DH17" i="12"/>
  <c r="DI17" i="12" s="1"/>
  <c r="DL17" i="12" s="1"/>
  <c r="DN17" i="12" s="1"/>
  <c r="DJ17" i="12"/>
  <c r="DK17" i="12" s="1"/>
  <c r="DO17" i="12" s="1"/>
  <c r="DH15" i="12"/>
  <c r="DI15" i="12" s="1"/>
  <c r="DL15" i="12" s="1"/>
  <c r="DN15" i="12" s="1"/>
  <c r="DJ15" i="12"/>
  <c r="DK15" i="12" s="1"/>
  <c r="DO15" i="12" s="1"/>
  <c r="DH13" i="12"/>
  <c r="DI13" i="12" s="1"/>
  <c r="DL13" i="12" s="1"/>
  <c r="DN13" i="12" s="1"/>
  <c r="DJ13" i="12"/>
  <c r="DK13" i="12" s="1"/>
  <c r="DO13" i="12" s="1"/>
  <c r="EK48" i="12"/>
  <c r="AZ48" i="12"/>
  <c r="BB48" i="12" s="1"/>
  <c r="EJ48" i="12"/>
  <c r="BA48" i="12"/>
  <c r="BC48" i="12" s="1"/>
  <c r="DW48" i="12"/>
  <c r="BE48" i="12"/>
  <c r="BG48" i="12" s="1"/>
  <c r="BD48" i="12"/>
  <c r="BF48" i="12" s="1"/>
  <c r="DT48" i="12"/>
  <c r="CW48" i="12"/>
  <c r="CX48" i="12" s="1"/>
  <c r="CU48" i="12"/>
  <c r="CV48" i="12" s="1"/>
  <c r="CY48" i="12" s="1"/>
  <c r="DA48" i="12" s="1"/>
  <c r="EK46" i="12"/>
  <c r="AZ46" i="12"/>
  <c r="BB46" i="12" s="1"/>
  <c r="EJ46" i="12"/>
  <c r="BA46" i="12"/>
  <c r="BC46" i="12" s="1"/>
  <c r="DW46" i="12"/>
  <c r="BE46" i="12"/>
  <c r="BG46" i="12" s="1"/>
  <c r="BD46" i="12"/>
  <c r="BF46" i="12" s="1"/>
  <c r="DT46" i="12"/>
  <c r="CW46" i="12"/>
  <c r="CX46" i="12" s="1"/>
  <c r="CU46" i="12"/>
  <c r="CV46" i="12" s="1"/>
  <c r="CY46" i="12" s="1"/>
  <c r="DA46" i="12" s="1"/>
  <c r="EK44" i="12"/>
  <c r="AZ44" i="12"/>
  <c r="BB44" i="12" s="1"/>
  <c r="EJ44" i="12"/>
  <c r="BA44" i="12"/>
  <c r="BC44" i="12" s="1"/>
  <c r="DW44" i="12"/>
  <c r="BE44" i="12"/>
  <c r="BG44" i="12" s="1"/>
  <c r="BD44" i="12"/>
  <c r="BF44" i="12" s="1"/>
  <c r="DT44" i="12"/>
  <c r="CW44" i="12"/>
  <c r="CX44" i="12" s="1"/>
  <c r="CU44" i="12"/>
  <c r="CV44" i="12" s="1"/>
  <c r="CY44" i="12" s="1"/>
  <c r="DA44" i="12" s="1"/>
  <c r="EK42" i="12"/>
  <c r="AZ42" i="12"/>
  <c r="BB42" i="12" s="1"/>
  <c r="EJ42" i="12"/>
  <c r="BA42" i="12"/>
  <c r="BC42" i="12" s="1"/>
  <c r="DW42" i="12"/>
  <c r="BE42" i="12"/>
  <c r="BG42" i="12" s="1"/>
  <c r="BD42" i="12"/>
  <c r="BF42" i="12" s="1"/>
  <c r="DT42" i="12"/>
  <c r="CW42" i="12"/>
  <c r="CX42" i="12" s="1"/>
  <c r="CU42" i="12"/>
  <c r="CV42" i="12" s="1"/>
  <c r="CY42" i="12" s="1"/>
  <c r="DA42" i="12" s="1"/>
  <c r="EK40" i="12"/>
  <c r="AZ40" i="12"/>
  <c r="BB40" i="12" s="1"/>
  <c r="EJ40" i="12"/>
  <c r="BA40" i="12"/>
  <c r="BC40" i="12" s="1"/>
  <c r="DW40" i="12"/>
  <c r="BE40" i="12"/>
  <c r="BG40" i="12" s="1"/>
  <c r="BD40" i="12"/>
  <c r="BF40" i="12" s="1"/>
  <c r="DT40" i="12"/>
  <c r="CW40" i="12"/>
  <c r="CX40" i="12" s="1"/>
  <c r="CU40" i="12"/>
  <c r="CV40" i="12" s="1"/>
  <c r="CY40" i="12" s="1"/>
  <c r="DA40" i="12" s="1"/>
  <c r="EK38" i="12"/>
  <c r="AZ38" i="12"/>
  <c r="BB38" i="12" s="1"/>
  <c r="EJ38" i="12"/>
  <c r="BA38" i="12"/>
  <c r="BC38" i="12" s="1"/>
  <c r="DW38" i="12"/>
  <c r="BE38" i="12"/>
  <c r="BG38" i="12" s="1"/>
  <c r="BD38" i="12"/>
  <c r="BF38" i="12" s="1"/>
  <c r="DT38" i="12"/>
  <c r="CW38" i="12"/>
  <c r="CX38" i="12" s="1"/>
  <c r="CU38" i="12"/>
  <c r="CV38" i="12" s="1"/>
  <c r="CY38" i="12" s="1"/>
  <c r="DA38" i="12" s="1"/>
  <c r="EK36" i="12"/>
  <c r="AZ36" i="12"/>
  <c r="BB36" i="12" s="1"/>
  <c r="EJ36" i="12"/>
  <c r="BA36" i="12"/>
  <c r="BC36" i="12" s="1"/>
  <c r="DW36" i="12"/>
  <c r="BE36" i="12"/>
  <c r="BG36" i="12" s="1"/>
  <c r="BD36" i="12"/>
  <c r="BF36" i="12" s="1"/>
  <c r="DT36" i="12"/>
  <c r="CW36" i="12"/>
  <c r="CX36" i="12" s="1"/>
  <c r="CU36" i="12"/>
  <c r="CV36" i="12" s="1"/>
  <c r="CY36" i="12" s="1"/>
  <c r="DA36" i="12" s="1"/>
  <c r="EK34" i="12"/>
  <c r="AZ34" i="12"/>
  <c r="BB34" i="12" s="1"/>
  <c r="EJ34" i="12"/>
  <c r="BA34" i="12"/>
  <c r="BC34" i="12" s="1"/>
  <c r="DW34" i="12"/>
  <c r="BE34" i="12"/>
  <c r="BG34" i="12" s="1"/>
  <c r="BD34" i="12"/>
  <c r="BF34" i="12" s="1"/>
  <c r="DT34" i="12"/>
  <c r="CW34" i="12"/>
  <c r="CX34" i="12" s="1"/>
  <c r="CU34" i="12"/>
  <c r="CV34" i="12" s="1"/>
  <c r="CY34" i="12" s="1"/>
  <c r="DA34" i="12" s="1"/>
  <c r="EK32" i="12"/>
  <c r="AZ32" i="12"/>
  <c r="BB32" i="12" s="1"/>
  <c r="EJ32" i="12"/>
  <c r="BA32" i="12"/>
  <c r="BC32" i="12" s="1"/>
  <c r="DW32" i="12"/>
  <c r="BE32" i="12"/>
  <c r="BG32" i="12" s="1"/>
  <c r="BD32" i="12"/>
  <c r="BF32" i="12" s="1"/>
  <c r="DT32" i="12"/>
  <c r="CW32" i="12"/>
  <c r="CX32" i="12" s="1"/>
  <c r="CU32" i="12"/>
  <c r="CV32" i="12" s="1"/>
  <c r="CY32" i="12" s="1"/>
  <c r="DA32" i="12" s="1"/>
  <c r="EK30" i="12"/>
  <c r="AZ30" i="12"/>
  <c r="BB30" i="12" s="1"/>
  <c r="EJ30" i="12"/>
  <c r="BA30" i="12"/>
  <c r="BC30" i="12" s="1"/>
  <c r="DW30" i="12"/>
  <c r="BE30" i="12"/>
  <c r="BG30" i="12" s="1"/>
  <c r="BD30" i="12"/>
  <c r="BF30" i="12" s="1"/>
  <c r="DT30" i="12"/>
  <c r="CW30" i="12"/>
  <c r="CX30" i="12" s="1"/>
  <c r="CU30" i="12"/>
  <c r="CV30" i="12" s="1"/>
  <c r="CY30" i="12" s="1"/>
  <c r="DA30" i="12" s="1"/>
  <c r="EK28" i="12"/>
  <c r="AZ28" i="12"/>
  <c r="BB28" i="12" s="1"/>
  <c r="EJ28" i="12"/>
  <c r="BA28" i="12"/>
  <c r="BC28" i="12" s="1"/>
  <c r="DW28" i="12"/>
  <c r="BE28" i="12"/>
  <c r="BG28" i="12" s="1"/>
  <c r="BD28" i="12"/>
  <c r="BF28" i="12" s="1"/>
  <c r="DT28" i="12"/>
  <c r="CW28" i="12"/>
  <c r="CX28" i="12" s="1"/>
  <c r="CU28" i="12"/>
  <c r="CV28" i="12" s="1"/>
  <c r="CY28" i="12" s="1"/>
  <c r="DA28" i="12" s="1"/>
  <c r="EK26" i="12"/>
  <c r="AZ26" i="12"/>
  <c r="BB26" i="12" s="1"/>
  <c r="EJ26" i="12"/>
  <c r="BA26" i="12"/>
  <c r="BC26" i="12" s="1"/>
  <c r="DW26" i="12"/>
  <c r="BE26" i="12"/>
  <c r="BG26" i="12" s="1"/>
  <c r="BD26" i="12"/>
  <c r="BF26" i="12" s="1"/>
  <c r="DT26" i="12"/>
  <c r="CW26" i="12"/>
  <c r="CX26" i="12" s="1"/>
  <c r="CU26" i="12"/>
  <c r="CV26" i="12" s="1"/>
  <c r="CY26" i="12" s="1"/>
  <c r="DA26" i="12" s="1"/>
  <c r="EK24" i="12"/>
  <c r="AZ24" i="12"/>
  <c r="BB24" i="12" s="1"/>
  <c r="EJ24" i="12"/>
  <c r="BA24" i="12"/>
  <c r="BC24" i="12" s="1"/>
  <c r="DW24" i="12"/>
  <c r="BE24" i="12"/>
  <c r="BG24" i="12" s="1"/>
  <c r="BD24" i="12"/>
  <c r="BF24" i="12" s="1"/>
  <c r="DT24" i="12"/>
  <c r="CW24" i="12"/>
  <c r="CX24" i="12" s="1"/>
  <c r="CU24" i="12"/>
  <c r="CV24" i="12" s="1"/>
  <c r="CY24" i="12" s="1"/>
  <c r="DA24" i="12" s="1"/>
  <c r="EK22" i="12"/>
  <c r="AZ22" i="12"/>
  <c r="BB22" i="12" s="1"/>
  <c r="EJ22" i="12"/>
  <c r="BA22" i="12"/>
  <c r="BC22" i="12" s="1"/>
  <c r="DW22" i="12"/>
  <c r="BE22" i="12"/>
  <c r="BG22" i="12" s="1"/>
  <c r="BD22" i="12"/>
  <c r="BF22" i="12" s="1"/>
  <c r="DT22" i="12"/>
  <c r="CW22" i="12"/>
  <c r="CX22" i="12" s="1"/>
  <c r="CU22" i="12"/>
  <c r="CV22" i="12" s="1"/>
  <c r="CY22" i="12" s="1"/>
  <c r="DA22" i="12" s="1"/>
  <c r="EK20" i="12"/>
  <c r="AZ20" i="12"/>
  <c r="BB20" i="12" s="1"/>
  <c r="EJ20" i="12"/>
  <c r="BA20" i="12"/>
  <c r="BC20" i="12" s="1"/>
  <c r="DW20" i="12"/>
  <c r="BE20" i="12"/>
  <c r="BG20" i="12" s="1"/>
  <c r="BD20" i="12"/>
  <c r="BF20" i="12" s="1"/>
  <c r="DT20" i="12"/>
  <c r="CW20" i="12"/>
  <c r="CX20" i="12" s="1"/>
  <c r="CU20" i="12"/>
  <c r="CV20" i="12" s="1"/>
  <c r="CY20" i="12" s="1"/>
  <c r="DA20" i="12" s="1"/>
  <c r="EK18" i="12"/>
  <c r="AZ18" i="12"/>
  <c r="BB18" i="12" s="1"/>
  <c r="EJ18" i="12"/>
  <c r="BA18" i="12"/>
  <c r="BC18" i="12" s="1"/>
  <c r="DW18" i="12"/>
  <c r="BE18" i="12"/>
  <c r="BG18" i="12" s="1"/>
  <c r="BD18" i="12"/>
  <c r="BF18" i="12" s="1"/>
  <c r="DT18" i="12"/>
  <c r="CW18" i="12"/>
  <c r="CX18" i="12" s="1"/>
  <c r="CU18" i="12"/>
  <c r="CV18" i="12" s="1"/>
  <c r="CY18" i="12" s="1"/>
  <c r="DA18" i="12" s="1"/>
  <c r="EK16" i="12"/>
  <c r="AZ16" i="12"/>
  <c r="BB16" i="12" s="1"/>
  <c r="EJ16" i="12"/>
  <c r="BA16" i="12"/>
  <c r="BC16" i="12" s="1"/>
  <c r="DW16" i="12"/>
  <c r="BE16" i="12"/>
  <c r="BG16" i="12" s="1"/>
  <c r="BD16" i="12"/>
  <c r="BF16" i="12" s="1"/>
  <c r="DT16" i="12"/>
  <c r="CW16" i="12"/>
  <c r="CX16" i="12" s="1"/>
  <c r="CU16" i="12"/>
  <c r="CV16" i="12" s="1"/>
  <c r="CY16" i="12" s="1"/>
  <c r="DA16" i="12" s="1"/>
  <c r="EK14" i="12"/>
  <c r="AZ14" i="12"/>
  <c r="BB14" i="12" s="1"/>
  <c r="EJ14" i="12"/>
  <c r="BA14" i="12"/>
  <c r="BC14" i="12" s="1"/>
  <c r="DW14" i="12"/>
  <c r="BE14" i="12"/>
  <c r="BG14" i="12" s="1"/>
  <c r="BD14" i="12"/>
  <c r="BF14" i="12" s="1"/>
  <c r="DT14" i="12"/>
  <c r="CW14" i="12"/>
  <c r="CX14" i="12" s="1"/>
  <c r="CU14" i="12"/>
  <c r="CV14" i="12" s="1"/>
  <c r="CY14" i="12" s="1"/>
  <c r="DA14" i="12" s="1"/>
  <c r="EK12" i="12"/>
  <c r="AZ12" i="12"/>
  <c r="BB12" i="12" s="1"/>
  <c r="EJ12" i="12"/>
  <c r="BA12" i="12"/>
  <c r="BC12" i="12" s="1"/>
  <c r="DW12" i="12"/>
  <c r="BE12" i="12"/>
  <c r="BG12" i="12" s="1"/>
  <c r="BD12" i="12"/>
  <c r="BF12" i="12" s="1"/>
  <c r="DT12" i="12"/>
  <c r="CW12" i="12"/>
  <c r="CX12" i="12" s="1"/>
  <c r="CU12" i="12"/>
  <c r="CV12" i="12" s="1"/>
  <c r="CY12" i="12" s="1"/>
  <c r="DA12" i="12" s="1"/>
  <c r="AA12" i="12"/>
  <c r="AB12" i="12" s="1"/>
  <c r="Z12" i="12"/>
  <c r="CI13" i="12"/>
  <c r="CJ13" i="12" s="1"/>
  <c r="AA13" i="12"/>
  <c r="AB13" i="12" s="1"/>
  <c r="Z13" i="12"/>
  <c r="AA14" i="12"/>
  <c r="AB14" i="12" s="1"/>
  <c r="Z14" i="12"/>
  <c r="DC15" i="12"/>
  <c r="DD15" i="12" s="1"/>
  <c r="CH15" i="12"/>
  <c r="CI15" i="12"/>
  <c r="CJ15" i="12" s="1"/>
  <c r="AA15" i="12"/>
  <c r="AB15" i="12" s="1"/>
  <c r="Z15" i="12"/>
  <c r="DC16" i="12"/>
  <c r="DD16" i="12" s="1"/>
  <c r="CH16" i="12"/>
  <c r="AA16" i="12"/>
  <c r="AB16" i="12" s="1"/>
  <c r="Z16" i="12"/>
  <c r="CI17" i="12"/>
  <c r="CJ17" i="12" s="1"/>
  <c r="AA17" i="12"/>
  <c r="AB17" i="12" s="1"/>
  <c r="Z17" i="12"/>
  <c r="AA18" i="12"/>
  <c r="AB18" i="12" s="1"/>
  <c r="Z18" i="12"/>
  <c r="CI19" i="12"/>
  <c r="CJ19" i="12" s="1"/>
  <c r="AA19" i="12"/>
  <c r="AB19" i="12" s="1"/>
  <c r="Z19" i="12"/>
  <c r="AA20" i="12"/>
  <c r="AB20" i="12" s="1"/>
  <c r="Z20" i="12"/>
  <c r="CI21" i="12"/>
  <c r="CJ21" i="12" s="1"/>
  <c r="AA21" i="12"/>
  <c r="AB21" i="12" s="1"/>
  <c r="Z21" i="12"/>
  <c r="AA22" i="12"/>
  <c r="AB22" i="12" s="1"/>
  <c r="Z22" i="12"/>
  <c r="DC23" i="12"/>
  <c r="DD23" i="12" s="1"/>
  <c r="CH23" i="12"/>
  <c r="CI23" i="12"/>
  <c r="CJ23" i="12" s="1"/>
  <c r="AA23" i="12"/>
  <c r="AB23" i="12" s="1"/>
  <c r="Z23" i="12"/>
  <c r="DC24" i="12"/>
  <c r="DD24" i="12" s="1"/>
  <c r="CH24" i="12"/>
  <c r="AA24" i="12"/>
  <c r="AB24" i="12" s="1"/>
  <c r="Z24" i="12"/>
  <c r="CI25" i="12"/>
  <c r="CJ25" i="12" s="1"/>
  <c r="AA25" i="12"/>
  <c r="AB25" i="12" s="1"/>
  <c r="Z25" i="12"/>
  <c r="AA26" i="12"/>
  <c r="AB26" i="12" s="1"/>
  <c r="Z26" i="12"/>
  <c r="CI27" i="12"/>
  <c r="CJ27" i="12" s="1"/>
  <c r="AA27" i="12"/>
  <c r="AB27" i="12" s="1"/>
  <c r="Z27" i="12"/>
  <c r="AA28" i="12"/>
  <c r="AB28" i="12" s="1"/>
  <c r="Z28" i="12"/>
  <c r="CI29" i="12"/>
  <c r="CJ29" i="12" s="1"/>
  <c r="AA29" i="12"/>
  <c r="AB29" i="12" s="1"/>
  <c r="Z29" i="12"/>
  <c r="AA30" i="12"/>
  <c r="AB30" i="12" s="1"/>
  <c r="Z30" i="12"/>
  <c r="DC31" i="12"/>
  <c r="DD31" i="12" s="1"/>
  <c r="CH31" i="12"/>
  <c r="CI31" i="12"/>
  <c r="CJ31" i="12" s="1"/>
  <c r="AA31" i="12"/>
  <c r="AB31" i="12" s="1"/>
  <c r="Z31" i="12"/>
  <c r="DC32" i="12"/>
  <c r="DD32" i="12" s="1"/>
  <c r="CH32" i="12"/>
  <c r="AA32" i="12"/>
  <c r="AB32" i="12" s="1"/>
  <c r="Z32" i="12"/>
  <c r="CI33" i="12"/>
  <c r="CJ33" i="12" s="1"/>
  <c r="AA33" i="12"/>
  <c r="AB33" i="12" s="1"/>
  <c r="Z33" i="12"/>
  <c r="AA34" i="12"/>
  <c r="AB34" i="12" s="1"/>
  <c r="Z34" i="12"/>
  <c r="CI35" i="12"/>
  <c r="CJ35" i="12" s="1"/>
  <c r="AA35" i="12"/>
  <c r="AB35" i="12" s="1"/>
  <c r="Z35" i="12"/>
  <c r="AA36" i="12"/>
  <c r="AB36" i="12" s="1"/>
  <c r="Z36" i="12"/>
  <c r="CI37" i="12"/>
  <c r="CJ37" i="12" s="1"/>
  <c r="AA37" i="12"/>
  <c r="AB37" i="12" s="1"/>
  <c r="Z37" i="12"/>
  <c r="AA38" i="12"/>
  <c r="AB38" i="12" s="1"/>
  <c r="Z38" i="12"/>
  <c r="DC39" i="12"/>
  <c r="DD39" i="12" s="1"/>
  <c r="CH39" i="12"/>
  <c r="CI39" i="12"/>
  <c r="CJ39" i="12" s="1"/>
  <c r="AA39" i="12"/>
  <c r="AB39" i="12" s="1"/>
  <c r="Z39" i="12"/>
  <c r="DC40" i="12"/>
  <c r="DD40" i="12" s="1"/>
  <c r="CH40" i="12"/>
  <c r="AA40" i="12"/>
  <c r="AB40" i="12" s="1"/>
  <c r="Z40" i="12"/>
  <c r="CI41" i="12"/>
  <c r="CJ41" i="12" s="1"/>
  <c r="AA41" i="12"/>
  <c r="AB41" i="12" s="1"/>
  <c r="Z41" i="12"/>
  <c r="AA42" i="12"/>
  <c r="AB42" i="12" s="1"/>
  <c r="Z42" i="12"/>
  <c r="CI43" i="12"/>
  <c r="CJ43" i="12" s="1"/>
  <c r="AA43" i="12"/>
  <c r="AB43" i="12" s="1"/>
  <c r="Z43" i="12"/>
  <c r="AA44" i="12"/>
  <c r="AB44" i="12" s="1"/>
  <c r="Z44" i="12"/>
  <c r="CI45" i="12"/>
  <c r="CJ45" i="12" s="1"/>
  <c r="AA45" i="12"/>
  <c r="AB45" i="12" s="1"/>
  <c r="Z45" i="12"/>
  <c r="DC46" i="12"/>
  <c r="DD46" i="12" s="1"/>
  <c r="CH46" i="12"/>
  <c r="AA46" i="12"/>
  <c r="AB46" i="12" s="1"/>
  <c r="Z46" i="12"/>
  <c r="CI47" i="12"/>
  <c r="CJ47" i="12" s="1"/>
  <c r="AA47" i="12"/>
  <c r="AB47" i="12" s="1"/>
  <c r="Z47" i="12"/>
  <c r="AA48" i="12"/>
  <c r="AB48" i="12" s="1"/>
  <c r="Z48" i="12"/>
  <c r="EK47" i="12"/>
  <c r="AZ47" i="12"/>
  <c r="BB47" i="12" s="1"/>
  <c r="EJ47" i="12"/>
  <c r="BA47" i="12"/>
  <c r="BC47" i="12" s="1"/>
  <c r="BD47" i="12"/>
  <c r="BF47" i="12" s="1"/>
  <c r="DW47" i="12"/>
  <c r="DT47" i="12"/>
  <c r="BE47" i="12"/>
  <c r="BG47" i="12" s="1"/>
  <c r="CW47" i="12"/>
  <c r="CX47" i="12" s="1"/>
  <c r="CU47" i="12"/>
  <c r="CV47" i="12" s="1"/>
  <c r="CY47" i="12" s="1"/>
  <c r="DA47" i="12" s="1"/>
  <c r="EK45" i="12"/>
  <c r="AZ45" i="12"/>
  <c r="BB45" i="12" s="1"/>
  <c r="EJ45" i="12"/>
  <c r="BA45" i="12"/>
  <c r="BC45" i="12" s="1"/>
  <c r="BD45" i="12"/>
  <c r="BF45" i="12" s="1"/>
  <c r="DW45" i="12"/>
  <c r="DT45" i="12"/>
  <c r="BE45" i="12"/>
  <c r="BG45" i="12" s="1"/>
  <c r="CW45" i="12"/>
  <c r="CX45" i="12" s="1"/>
  <c r="CU45" i="12"/>
  <c r="CV45" i="12" s="1"/>
  <c r="CY45" i="12" s="1"/>
  <c r="DA45" i="12" s="1"/>
  <c r="EK43" i="12"/>
  <c r="AZ43" i="12"/>
  <c r="BB43" i="12" s="1"/>
  <c r="EJ43" i="12"/>
  <c r="BA43" i="12"/>
  <c r="BC43" i="12" s="1"/>
  <c r="BD43" i="12"/>
  <c r="BF43" i="12" s="1"/>
  <c r="DW43" i="12"/>
  <c r="DT43" i="12"/>
  <c r="BE43" i="12"/>
  <c r="BG43" i="12" s="1"/>
  <c r="CW43" i="12"/>
  <c r="CX43" i="12" s="1"/>
  <c r="CU43" i="12"/>
  <c r="CV43" i="12" s="1"/>
  <c r="CY43" i="12" s="1"/>
  <c r="DA43" i="12" s="1"/>
  <c r="EK41" i="12"/>
  <c r="AZ41" i="12"/>
  <c r="BB41" i="12" s="1"/>
  <c r="EJ41" i="12"/>
  <c r="BA41" i="12"/>
  <c r="BC41" i="12" s="1"/>
  <c r="BD41" i="12"/>
  <c r="BF41" i="12" s="1"/>
  <c r="DW41" i="12"/>
  <c r="DT41" i="12"/>
  <c r="BE41" i="12"/>
  <c r="BG41" i="12" s="1"/>
  <c r="CW41" i="12"/>
  <c r="CX41" i="12" s="1"/>
  <c r="CU41" i="12"/>
  <c r="CV41" i="12" s="1"/>
  <c r="CY41" i="12" s="1"/>
  <c r="DA41" i="12" s="1"/>
  <c r="EK39" i="12"/>
  <c r="AZ39" i="12"/>
  <c r="BB39" i="12" s="1"/>
  <c r="EJ39" i="12"/>
  <c r="BA39" i="12"/>
  <c r="BC39" i="12" s="1"/>
  <c r="BD39" i="12"/>
  <c r="BF39" i="12" s="1"/>
  <c r="DW39" i="12"/>
  <c r="DT39" i="12"/>
  <c r="BE39" i="12"/>
  <c r="BG39" i="12" s="1"/>
  <c r="CW39" i="12"/>
  <c r="CX39" i="12" s="1"/>
  <c r="CU39" i="12"/>
  <c r="CV39" i="12" s="1"/>
  <c r="CY39" i="12" s="1"/>
  <c r="DA39" i="12" s="1"/>
  <c r="EK37" i="12"/>
  <c r="AZ37" i="12"/>
  <c r="BB37" i="12" s="1"/>
  <c r="EJ37" i="12"/>
  <c r="BA37" i="12"/>
  <c r="BC37" i="12" s="1"/>
  <c r="BD37" i="12"/>
  <c r="BF37" i="12" s="1"/>
  <c r="DW37" i="12"/>
  <c r="DT37" i="12"/>
  <c r="BE37" i="12"/>
  <c r="BG37" i="12" s="1"/>
  <c r="CW37" i="12"/>
  <c r="CX37" i="12" s="1"/>
  <c r="CU37" i="12"/>
  <c r="CV37" i="12" s="1"/>
  <c r="CY37" i="12" s="1"/>
  <c r="DA37" i="12" s="1"/>
  <c r="EK35" i="12"/>
  <c r="AZ35" i="12"/>
  <c r="BB35" i="12" s="1"/>
  <c r="EJ35" i="12"/>
  <c r="BA35" i="12"/>
  <c r="BC35" i="12" s="1"/>
  <c r="BD35" i="12"/>
  <c r="BF35" i="12" s="1"/>
  <c r="DW35" i="12"/>
  <c r="DT35" i="12"/>
  <c r="BE35" i="12"/>
  <c r="BG35" i="12" s="1"/>
  <c r="CW35" i="12"/>
  <c r="CX35" i="12" s="1"/>
  <c r="CU35" i="12"/>
  <c r="CV35" i="12" s="1"/>
  <c r="CY35" i="12" s="1"/>
  <c r="DA35" i="12" s="1"/>
  <c r="EK33" i="12"/>
  <c r="AZ33" i="12"/>
  <c r="BB33" i="12" s="1"/>
  <c r="EJ33" i="12"/>
  <c r="BA33" i="12"/>
  <c r="BC33" i="12" s="1"/>
  <c r="BD33" i="12"/>
  <c r="BF33" i="12" s="1"/>
  <c r="DW33" i="12"/>
  <c r="DT33" i="12"/>
  <c r="BE33" i="12"/>
  <c r="BG33" i="12" s="1"/>
  <c r="CW33" i="12"/>
  <c r="CX33" i="12" s="1"/>
  <c r="CU33" i="12"/>
  <c r="CV33" i="12" s="1"/>
  <c r="CY33" i="12" s="1"/>
  <c r="DA33" i="12" s="1"/>
  <c r="EK31" i="12"/>
  <c r="AZ31" i="12"/>
  <c r="BB31" i="12" s="1"/>
  <c r="EJ31" i="12"/>
  <c r="BA31" i="12"/>
  <c r="BC31" i="12" s="1"/>
  <c r="BD31" i="12"/>
  <c r="BF31" i="12" s="1"/>
  <c r="DW31" i="12"/>
  <c r="DT31" i="12"/>
  <c r="BE31" i="12"/>
  <c r="BG31" i="12" s="1"/>
  <c r="CW31" i="12"/>
  <c r="CX31" i="12" s="1"/>
  <c r="CU31" i="12"/>
  <c r="CV31" i="12" s="1"/>
  <c r="CY31" i="12" s="1"/>
  <c r="DA31" i="12" s="1"/>
  <c r="EK29" i="12"/>
  <c r="AZ29" i="12"/>
  <c r="BB29" i="12" s="1"/>
  <c r="EJ29" i="12"/>
  <c r="BA29" i="12"/>
  <c r="BC29" i="12" s="1"/>
  <c r="BD29" i="12"/>
  <c r="BF29" i="12" s="1"/>
  <c r="DW29" i="12"/>
  <c r="DT29" i="12"/>
  <c r="BE29" i="12"/>
  <c r="BG29" i="12" s="1"/>
  <c r="CW29" i="12"/>
  <c r="CX29" i="12" s="1"/>
  <c r="CU29" i="12"/>
  <c r="CV29" i="12" s="1"/>
  <c r="CY29" i="12" s="1"/>
  <c r="DA29" i="12" s="1"/>
  <c r="EK27" i="12"/>
  <c r="AZ27" i="12"/>
  <c r="BB27" i="12" s="1"/>
  <c r="EJ27" i="12"/>
  <c r="BA27" i="12"/>
  <c r="BC27" i="12" s="1"/>
  <c r="BD27" i="12"/>
  <c r="BF27" i="12" s="1"/>
  <c r="DW27" i="12"/>
  <c r="DT27" i="12"/>
  <c r="BE27" i="12"/>
  <c r="BG27" i="12" s="1"/>
  <c r="CW27" i="12"/>
  <c r="CX27" i="12" s="1"/>
  <c r="CU27" i="12"/>
  <c r="CV27" i="12" s="1"/>
  <c r="CY27" i="12" s="1"/>
  <c r="DA27" i="12" s="1"/>
  <c r="EK25" i="12"/>
  <c r="AZ25" i="12"/>
  <c r="BB25" i="12" s="1"/>
  <c r="EJ25" i="12"/>
  <c r="BA25" i="12"/>
  <c r="BC25" i="12" s="1"/>
  <c r="BD25" i="12"/>
  <c r="BF25" i="12" s="1"/>
  <c r="DW25" i="12"/>
  <c r="DT25" i="12"/>
  <c r="BE25" i="12"/>
  <c r="BG25" i="12" s="1"/>
  <c r="CW25" i="12"/>
  <c r="CX25" i="12" s="1"/>
  <c r="CU25" i="12"/>
  <c r="CV25" i="12" s="1"/>
  <c r="CY25" i="12" s="1"/>
  <c r="DA25" i="12" s="1"/>
  <c r="EK23" i="12"/>
  <c r="AZ23" i="12"/>
  <c r="BB23" i="12" s="1"/>
  <c r="EJ23" i="12"/>
  <c r="BA23" i="12"/>
  <c r="BC23" i="12" s="1"/>
  <c r="BD23" i="12"/>
  <c r="BF23" i="12" s="1"/>
  <c r="DW23" i="12"/>
  <c r="DT23" i="12"/>
  <c r="BE23" i="12"/>
  <c r="BG23" i="12" s="1"/>
  <c r="CW23" i="12"/>
  <c r="CX23" i="12" s="1"/>
  <c r="CU23" i="12"/>
  <c r="CV23" i="12" s="1"/>
  <c r="CY23" i="12" s="1"/>
  <c r="DA23" i="12" s="1"/>
  <c r="EK21" i="12"/>
  <c r="AZ21" i="12"/>
  <c r="BB21" i="12" s="1"/>
  <c r="EJ21" i="12"/>
  <c r="BA21" i="12"/>
  <c r="BC21" i="12" s="1"/>
  <c r="BD21" i="12"/>
  <c r="BF21" i="12" s="1"/>
  <c r="DW21" i="12"/>
  <c r="DT21" i="12"/>
  <c r="BE21" i="12"/>
  <c r="BG21" i="12" s="1"/>
  <c r="CW21" i="12"/>
  <c r="CX21" i="12" s="1"/>
  <c r="CU21" i="12"/>
  <c r="CV21" i="12" s="1"/>
  <c r="CY21" i="12" s="1"/>
  <c r="DA21" i="12" s="1"/>
  <c r="EK19" i="12"/>
  <c r="AZ19" i="12"/>
  <c r="BB19" i="12" s="1"/>
  <c r="EJ19" i="12"/>
  <c r="BA19" i="12"/>
  <c r="BC19" i="12" s="1"/>
  <c r="BD19" i="12"/>
  <c r="BF19" i="12" s="1"/>
  <c r="DW19" i="12"/>
  <c r="DT19" i="12"/>
  <c r="BE19" i="12"/>
  <c r="BG19" i="12" s="1"/>
  <c r="CW19" i="12"/>
  <c r="CX19" i="12" s="1"/>
  <c r="CU19" i="12"/>
  <c r="CV19" i="12" s="1"/>
  <c r="CY19" i="12" s="1"/>
  <c r="DA19" i="12" s="1"/>
  <c r="EK17" i="12"/>
  <c r="AZ17" i="12"/>
  <c r="BB17" i="12" s="1"/>
  <c r="EJ17" i="12"/>
  <c r="BA17" i="12"/>
  <c r="BC17" i="12" s="1"/>
  <c r="BD17" i="12"/>
  <c r="BF17" i="12" s="1"/>
  <c r="DW17" i="12"/>
  <c r="DT17" i="12"/>
  <c r="BE17" i="12"/>
  <c r="BG17" i="12" s="1"/>
  <c r="CW17" i="12"/>
  <c r="CX17" i="12" s="1"/>
  <c r="CU17" i="12"/>
  <c r="CV17" i="12" s="1"/>
  <c r="CY17" i="12" s="1"/>
  <c r="DA17" i="12" s="1"/>
  <c r="EK15" i="12"/>
  <c r="AZ15" i="12"/>
  <c r="BB15" i="12" s="1"/>
  <c r="EJ15" i="12"/>
  <c r="BA15" i="12"/>
  <c r="BC15" i="12" s="1"/>
  <c r="BD15" i="12"/>
  <c r="BF15" i="12" s="1"/>
  <c r="DW15" i="12"/>
  <c r="DT15" i="12"/>
  <c r="BE15" i="12"/>
  <c r="BG15" i="12" s="1"/>
  <c r="CW15" i="12"/>
  <c r="CX15" i="12" s="1"/>
  <c r="CU15" i="12"/>
  <c r="CV15" i="12" s="1"/>
  <c r="CY15" i="12" s="1"/>
  <c r="DA15" i="12" s="1"/>
  <c r="EK13" i="12"/>
  <c r="AZ13" i="12"/>
  <c r="BB13" i="12" s="1"/>
  <c r="EJ13" i="12"/>
  <c r="BA13" i="12"/>
  <c r="BC13" i="12" s="1"/>
  <c r="BD13" i="12"/>
  <c r="BF13" i="12" s="1"/>
  <c r="DW13" i="12"/>
  <c r="DT13" i="12"/>
  <c r="BE13" i="12"/>
  <c r="BG13" i="12" s="1"/>
  <c r="CW13" i="12"/>
  <c r="CX13" i="12" s="1"/>
  <c r="CU13" i="12"/>
  <c r="CV13" i="12" s="1"/>
  <c r="CY13" i="12" s="1"/>
  <c r="DA13" i="12" s="1"/>
  <c r="DJ48" i="12"/>
  <c r="DK48" i="12" s="1"/>
  <c r="DO48" i="12" s="1"/>
  <c r="DH48" i="12"/>
  <c r="DI48" i="12" s="1"/>
  <c r="DL48" i="12" s="1"/>
  <c r="DN48" i="12" s="1"/>
  <c r="DJ46" i="12"/>
  <c r="DK46" i="12" s="1"/>
  <c r="DO46" i="12" s="1"/>
  <c r="DH46" i="12"/>
  <c r="DI46" i="12" s="1"/>
  <c r="DL46" i="12" s="1"/>
  <c r="DN46" i="12" s="1"/>
  <c r="DJ44" i="12"/>
  <c r="DK44" i="12" s="1"/>
  <c r="DO44" i="12" s="1"/>
  <c r="DH44" i="12"/>
  <c r="DI44" i="12" s="1"/>
  <c r="DL44" i="12" s="1"/>
  <c r="DN44" i="12" s="1"/>
  <c r="DJ42" i="12"/>
  <c r="DK42" i="12" s="1"/>
  <c r="DO42" i="12" s="1"/>
  <c r="DH42" i="12"/>
  <c r="DI42" i="12" s="1"/>
  <c r="DL42" i="12" s="1"/>
  <c r="DN42" i="12" s="1"/>
  <c r="DJ40" i="12"/>
  <c r="DK40" i="12" s="1"/>
  <c r="DO40" i="12" s="1"/>
  <c r="DH40" i="12"/>
  <c r="DI40" i="12" s="1"/>
  <c r="DL40" i="12" s="1"/>
  <c r="DN40" i="12" s="1"/>
  <c r="DJ38" i="12"/>
  <c r="DK38" i="12" s="1"/>
  <c r="DO38" i="12" s="1"/>
  <c r="DH38" i="12"/>
  <c r="DI38" i="12" s="1"/>
  <c r="DL38" i="12" s="1"/>
  <c r="DN38" i="12" s="1"/>
  <c r="DJ36" i="12"/>
  <c r="DK36" i="12" s="1"/>
  <c r="DO36" i="12" s="1"/>
  <c r="DH36" i="12"/>
  <c r="DI36" i="12" s="1"/>
  <c r="DL36" i="12" s="1"/>
  <c r="DN36" i="12" s="1"/>
  <c r="DJ34" i="12"/>
  <c r="DK34" i="12" s="1"/>
  <c r="DO34" i="12" s="1"/>
  <c r="DH34" i="12"/>
  <c r="DI34" i="12" s="1"/>
  <c r="DL34" i="12" s="1"/>
  <c r="DN34" i="12" s="1"/>
  <c r="DJ32" i="12"/>
  <c r="DK32" i="12" s="1"/>
  <c r="DO32" i="12" s="1"/>
  <c r="DH32" i="12"/>
  <c r="DI32" i="12" s="1"/>
  <c r="DL32" i="12" s="1"/>
  <c r="DN32" i="12" s="1"/>
  <c r="DJ30" i="12"/>
  <c r="DK30" i="12" s="1"/>
  <c r="DO30" i="12" s="1"/>
  <c r="DH30" i="12"/>
  <c r="DI30" i="12" s="1"/>
  <c r="DL30" i="12" s="1"/>
  <c r="DN30" i="12" s="1"/>
  <c r="DJ28" i="12"/>
  <c r="DK28" i="12" s="1"/>
  <c r="DO28" i="12" s="1"/>
  <c r="DH28" i="12"/>
  <c r="DI28" i="12" s="1"/>
  <c r="DL28" i="12" s="1"/>
  <c r="DN28" i="12" s="1"/>
  <c r="DJ26" i="12"/>
  <c r="DK26" i="12" s="1"/>
  <c r="DO26" i="12" s="1"/>
  <c r="DH26" i="12"/>
  <c r="DI26" i="12" s="1"/>
  <c r="DL26" i="12" s="1"/>
  <c r="DN26" i="12" s="1"/>
  <c r="DJ24" i="12"/>
  <c r="DK24" i="12" s="1"/>
  <c r="DO24" i="12" s="1"/>
  <c r="DH24" i="12"/>
  <c r="DI24" i="12" s="1"/>
  <c r="DL24" i="12" s="1"/>
  <c r="DN24" i="12" s="1"/>
  <c r="DJ22" i="12"/>
  <c r="DK22" i="12" s="1"/>
  <c r="DO22" i="12" s="1"/>
  <c r="DH22" i="12"/>
  <c r="DI22" i="12" s="1"/>
  <c r="DL22" i="12" s="1"/>
  <c r="DN22" i="12" s="1"/>
  <c r="DJ20" i="12"/>
  <c r="DK20" i="12" s="1"/>
  <c r="DO20" i="12" s="1"/>
  <c r="DH20" i="12"/>
  <c r="DI20" i="12" s="1"/>
  <c r="DL20" i="12" s="1"/>
  <c r="DN20" i="12" s="1"/>
  <c r="DJ18" i="12"/>
  <c r="DK18" i="12" s="1"/>
  <c r="DO18" i="12" s="1"/>
  <c r="DH18" i="12"/>
  <c r="DI18" i="12" s="1"/>
  <c r="DL18" i="12" s="1"/>
  <c r="DN18" i="12" s="1"/>
  <c r="DJ16" i="12"/>
  <c r="DK16" i="12" s="1"/>
  <c r="DO16" i="12" s="1"/>
  <c r="DH16" i="12"/>
  <c r="DI16" i="12" s="1"/>
  <c r="DL16" i="12" s="1"/>
  <c r="DN16" i="12" s="1"/>
  <c r="DJ14" i="12"/>
  <c r="DK14" i="12" s="1"/>
  <c r="DO14" i="12" s="1"/>
  <c r="DH14" i="12"/>
  <c r="DI14" i="12" s="1"/>
  <c r="DL14" i="12" s="1"/>
  <c r="DN14" i="12" s="1"/>
  <c r="Q5" i="12"/>
  <c r="Q6" i="12"/>
  <c r="DJ12" i="12"/>
  <c r="DK12" i="12" s="1"/>
  <c r="DO12" i="12" s="1"/>
  <c r="DH12" i="12"/>
  <c r="DI12" i="12" s="1"/>
  <c r="DL12" i="12" s="1"/>
  <c r="DN12" i="12" s="1"/>
  <c r="AI12" i="12"/>
  <c r="AJ12" i="12"/>
  <c r="AK12" i="12" s="1"/>
  <c r="CO12" i="12"/>
  <c r="CP12" i="12" s="1"/>
  <c r="CL4" i="12" s="1"/>
  <c r="CM12" i="12"/>
  <c r="DP13" i="12"/>
  <c r="DQ13" i="12" s="1"/>
  <c r="CN13" i="12"/>
  <c r="CO13" i="12"/>
  <c r="CP13" i="12" s="1"/>
  <c r="CM13" i="12"/>
  <c r="AI14" i="12"/>
  <c r="AJ14" i="12"/>
  <c r="AK14" i="12" s="1"/>
  <c r="CO14" i="12"/>
  <c r="CP14" i="12" s="1"/>
  <c r="CM14" i="12"/>
  <c r="AI15" i="12"/>
  <c r="AJ15" i="12"/>
  <c r="AK15" i="12" s="1"/>
  <c r="CO15" i="12"/>
  <c r="CP15" i="12" s="1"/>
  <c r="CM15" i="12"/>
  <c r="AI16" i="12"/>
  <c r="AJ16" i="12"/>
  <c r="AK16" i="12" s="1"/>
  <c r="CO16" i="12"/>
  <c r="CP16" i="12" s="1"/>
  <c r="CM16" i="12"/>
  <c r="DP17" i="12"/>
  <c r="DQ17" i="12" s="1"/>
  <c r="CN17" i="12"/>
  <c r="CO17" i="12"/>
  <c r="CP17" i="12" s="1"/>
  <c r="CM17" i="12"/>
  <c r="AI18" i="12"/>
  <c r="AJ18" i="12"/>
  <c r="AK18" i="12" s="1"/>
  <c r="CO18" i="12"/>
  <c r="CP18" i="12" s="1"/>
  <c r="CM18" i="12"/>
  <c r="AI19" i="12"/>
  <c r="AJ19" i="12"/>
  <c r="AK19" i="12" s="1"/>
  <c r="CO19" i="12"/>
  <c r="CP19" i="12" s="1"/>
  <c r="CM19" i="12"/>
  <c r="AI20" i="12"/>
  <c r="AJ20" i="12"/>
  <c r="AK20" i="12" s="1"/>
  <c r="CO20" i="12"/>
  <c r="CP20" i="12" s="1"/>
  <c r="CM20" i="12"/>
  <c r="DP21" i="12"/>
  <c r="DQ21" i="12" s="1"/>
  <c r="CN21" i="12"/>
  <c r="CO21" i="12"/>
  <c r="CP21" i="12" s="1"/>
  <c r="CM21" i="12"/>
  <c r="AI22" i="12"/>
  <c r="AJ22" i="12"/>
  <c r="AK22" i="12" s="1"/>
  <c r="CO22" i="12"/>
  <c r="CP22" i="12" s="1"/>
  <c r="CM22" i="12"/>
  <c r="AI23" i="12"/>
  <c r="AJ23" i="12"/>
  <c r="AK23" i="12" s="1"/>
  <c r="CO23" i="12"/>
  <c r="CP23" i="12" s="1"/>
  <c r="CM23" i="12"/>
  <c r="AI24" i="12"/>
  <c r="AJ24" i="12"/>
  <c r="AK24" i="12" s="1"/>
  <c r="CO24" i="12"/>
  <c r="CP24" i="12" s="1"/>
  <c r="CM24" i="12"/>
  <c r="DP25" i="12"/>
  <c r="DQ25" i="12" s="1"/>
  <c r="CN25" i="12"/>
  <c r="CO25" i="12"/>
  <c r="CP25" i="12" s="1"/>
  <c r="CM25" i="12"/>
  <c r="AI26" i="12"/>
  <c r="AJ26" i="12"/>
  <c r="AK26" i="12" s="1"/>
  <c r="CO26" i="12"/>
  <c r="CP26" i="12" s="1"/>
  <c r="CM26" i="12"/>
  <c r="AI27" i="12"/>
  <c r="AJ27" i="12"/>
  <c r="AK27" i="12" s="1"/>
  <c r="CO27" i="12"/>
  <c r="CP27" i="12" s="1"/>
  <c r="CM27" i="12"/>
  <c r="AI28" i="12"/>
  <c r="AJ28" i="12"/>
  <c r="AK28" i="12" s="1"/>
  <c r="CO28" i="12"/>
  <c r="CP28" i="12" s="1"/>
  <c r="CM28" i="12"/>
  <c r="DP29" i="12"/>
  <c r="DQ29" i="12" s="1"/>
  <c r="CN29" i="12"/>
  <c r="CO29" i="12"/>
  <c r="CP29" i="12" s="1"/>
  <c r="CM29" i="12"/>
  <c r="AI30" i="12"/>
  <c r="AJ30" i="12"/>
  <c r="AK30" i="12" s="1"/>
  <c r="CO30" i="12"/>
  <c r="CP30" i="12" s="1"/>
  <c r="CM30" i="12"/>
  <c r="AI31" i="12"/>
  <c r="AJ31" i="12"/>
  <c r="AK31" i="12" s="1"/>
  <c r="CO31" i="12"/>
  <c r="CP31" i="12" s="1"/>
  <c r="CM31" i="12"/>
  <c r="AI32" i="12"/>
  <c r="AJ32" i="12"/>
  <c r="AK32" i="12" s="1"/>
  <c r="CO32" i="12"/>
  <c r="CP32" i="12" s="1"/>
  <c r="CM32" i="12"/>
  <c r="DP33" i="12"/>
  <c r="DQ33" i="12" s="1"/>
  <c r="CN33" i="12"/>
  <c r="CO33" i="12"/>
  <c r="CP33" i="12" s="1"/>
  <c r="CM33" i="12"/>
  <c r="AI34" i="12"/>
  <c r="AJ34" i="12"/>
  <c r="AK34" i="12" s="1"/>
  <c r="CO34" i="12"/>
  <c r="CP34" i="12" s="1"/>
  <c r="CM34" i="12"/>
  <c r="AI35" i="12"/>
  <c r="AJ35" i="12"/>
  <c r="AK35" i="12" s="1"/>
  <c r="CO35" i="12"/>
  <c r="CP35" i="12" s="1"/>
  <c r="CM35" i="12"/>
  <c r="AI36" i="12"/>
  <c r="AJ36" i="12"/>
  <c r="AK36" i="12" s="1"/>
  <c r="CO36" i="12"/>
  <c r="CP36" i="12" s="1"/>
  <c r="CM36" i="12"/>
  <c r="DP37" i="12"/>
  <c r="DQ37" i="12" s="1"/>
  <c r="CN37" i="12"/>
  <c r="CO37" i="12"/>
  <c r="CP37" i="12" s="1"/>
  <c r="CM37" i="12"/>
  <c r="AI38" i="12"/>
  <c r="AJ38" i="12"/>
  <c r="AK38" i="12" s="1"/>
  <c r="CO38" i="12"/>
  <c r="CP38" i="12" s="1"/>
  <c r="CM38" i="12"/>
  <c r="AI39" i="12"/>
  <c r="AJ39" i="12"/>
  <c r="AK39" i="12" s="1"/>
  <c r="CO39" i="12"/>
  <c r="CP39" i="12" s="1"/>
  <c r="CM39" i="12"/>
  <c r="AI40" i="12"/>
  <c r="AJ40" i="12"/>
  <c r="AK40" i="12" s="1"/>
  <c r="CO40" i="12"/>
  <c r="CP40" i="12" s="1"/>
  <c r="CM40" i="12"/>
  <c r="DP41" i="12"/>
  <c r="DQ41" i="12" s="1"/>
  <c r="CN41" i="12"/>
  <c r="CO41" i="12"/>
  <c r="CP41" i="12" s="1"/>
  <c r="CM41" i="12"/>
  <c r="AI42" i="12"/>
  <c r="AJ42" i="12"/>
  <c r="AK42" i="12" s="1"/>
  <c r="CO42" i="12"/>
  <c r="CP42" i="12" s="1"/>
  <c r="CM42" i="12"/>
  <c r="AI43" i="12"/>
  <c r="AJ43" i="12"/>
  <c r="AK43" i="12" s="1"/>
  <c r="CO43" i="12"/>
  <c r="CP43" i="12" s="1"/>
  <c r="CM43" i="12"/>
  <c r="AI44" i="12"/>
  <c r="AJ44" i="12"/>
  <c r="AK44" i="12" s="1"/>
  <c r="CO44" i="12"/>
  <c r="CP44" i="12" s="1"/>
  <c r="CM44" i="12"/>
  <c r="DP45" i="12"/>
  <c r="DQ45" i="12" s="1"/>
  <c r="CN45" i="12"/>
  <c r="CO45" i="12"/>
  <c r="CP45" i="12" s="1"/>
  <c r="CM45" i="12"/>
  <c r="AI46" i="12"/>
  <c r="AJ46" i="12"/>
  <c r="AK46" i="12" s="1"/>
  <c r="CO46" i="12"/>
  <c r="CP46" i="12" s="1"/>
  <c r="CM46" i="12"/>
  <c r="AI47" i="12"/>
  <c r="AJ47" i="12"/>
  <c r="AK47" i="12" s="1"/>
  <c r="CO47" i="12"/>
  <c r="CP47" i="12" s="1"/>
  <c r="CM47" i="12"/>
  <c r="AI48" i="12"/>
  <c r="AJ48" i="12"/>
  <c r="AK48" i="12" s="1"/>
  <c r="CO48" i="12"/>
  <c r="CP48" i="12" s="1"/>
  <c r="CM48" i="12"/>
  <c r="ED13" i="11"/>
  <c r="ED15" i="11"/>
  <c r="ED17" i="11"/>
  <c r="ED19" i="11"/>
  <c r="ED21" i="11"/>
  <c r="ED23" i="11"/>
  <c r="ED25" i="11"/>
  <c r="ED27" i="11"/>
  <c r="ED29" i="11"/>
  <c r="ED31" i="11"/>
  <c r="ED33" i="11"/>
  <c r="ED35" i="11"/>
  <c r="ED37" i="11"/>
  <c r="ED39" i="11"/>
  <c r="ED41" i="11"/>
  <c r="ED43" i="11"/>
  <c r="ED45" i="11"/>
  <c r="ED47" i="11"/>
  <c r="ED16" i="11"/>
  <c r="ED20" i="11"/>
  <c r="ED24" i="11"/>
  <c r="ED28" i="11"/>
  <c r="ED32" i="11"/>
  <c r="ED36" i="11"/>
  <c r="ED40" i="11"/>
  <c r="ED44" i="11"/>
  <c r="ED48" i="11"/>
  <c r="ED14" i="11"/>
  <c r="ED22" i="11"/>
  <c r="ED30" i="11"/>
  <c r="ED38" i="11"/>
  <c r="ED46" i="11"/>
  <c r="EC13" i="11"/>
  <c r="EC15" i="11"/>
  <c r="EC17" i="11"/>
  <c r="EC19" i="11"/>
  <c r="EC21" i="11"/>
  <c r="EC23" i="11"/>
  <c r="EC25" i="11"/>
  <c r="EC27" i="11"/>
  <c r="EC29" i="11"/>
  <c r="EC31" i="11"/>
  <c r="EC33" i="11"/>
  <c r="EC35" i="11"/>
  <c r="EC37" i="11"/>
  <c r="EC39" i="11"/>
  <c r="EC41" i="11"/>
  <c r="EC43" i="11"/>
  <c r="EC45" i="11"/>
  <c r="EC47" i="11"/>
  <c r="ED26" i="11"/>
  <c r="ED42" i="11"/>
  <c r="EC14" i="11"/>
  <c r="EC18" i="11"/>
  <c r="EC22" i="11"/>
  <c r="EC26" i="11"/>
  <c r="EC30" i="11"/>
  <c r="EC34" i="11"/>
  <c r="EC38" i="11"/>
  <c r="EC42" i="11"/>
  <c r="EC46" i="11"/>
  <c r="ED18" i="11"/>
  <c r="EC16" i="11"/>
  <c r="EC24" i="11"/>
  <c r="EC32" i="11"/>
  <c r="EC40" i="11"/>
  <c r="EC48" i="11"/>
  <c r="ED12" i="11"/>
  <c r="EC28" i="11"/>
  <c r="EC44" i="11"/>
  <c r="EC12" i="11"/>
  <c r="ED34" i="11"/>
  <c r="EC20" i="11"/>
  <c r="EC36" i="11"/>
  <c r="FF12" i="11"/>
  <c r="FF13" i="11"/>
  <c r="FF15" i="11"/>
  <c r="FF17" i="11"/>
  <c r="FF19" i="11"/>
  <c r="FF21" i="11"/>
  <c r="FF23" i="11"/>
  <c r="FF25" i="11"/>
  <c r="FF27" i="11"/>
  <c r="FF29" i="11"/>
  <c r="FF31" i="11"/>
  <c r="FF33" i="11"/>
  <c r="FF35" i="11"/>
  <c r="FF37" i="11"/>
  <c r="FF39" i="11"/>
  <c r="FF41" i="11"/>
  <c r="FF43" i="11"/>
  <c r="FF45" i="11"/>
  <c r="FF47" i="11"/>
  <c r="FE13" i="11"/>
  <c r="FE15" i="11"/>
  <c r="FE17" i="11"/>
  <c r="FE19" i="11"/>
  <c r="FE21" i="11"/>
  <c r="FE23" i="11"/>
  <c r="FE25" i="11"/>
  <c r="FE27" i="11"/>
  <c r="FE29" i="11"/>
  <c r="FE31" i="11"/>
  <c r="FE33" i="11"/>
  <c r="FE35" i="11"/>
  <c r="FE37" i="11"/>
  <c r="FE39" i="11"/>
  <c r="FE41" i="11"/>
  <c r="FE43" i="11"/>
  <c r="FE45" i="11"/>
  <c r="FE47" i="11"/>
  <c r="FE46" i="11"/>
  <c r="FE42" i="11"/>
  <c r="FE38" i="11"/>
  <c r="FE34" i="11"/>
  <c r="FE30" i="11"/>
  <c r="FE26" i="11"/>
  <c r="FE22" i="11"/>
  <c r="FE18" i="11"/>
  <c r="FE14" i="11"/>
  <c r="FF46" i="11"/>
  <c r="FF42" i="11"/>
  <c r="FF38" i="11"/>
  <c r="FF34" i="11"/>
  <c r="FF30" i="11"/>
  <c r="FF26" i="11"/>
  <c r="FF22" i="11"/>
  <c r="FF18" i="11"/>
  <c r="FF14" i="11"/>
  <c r="EF13" i="11"/>
  <c r="EF15" i="11"/>
  <c r="EF17" i="11"/>
  <c r="EF19" i="11"/>
  <c r="EF21" i="11"/>
  <c r="EF23" i="11"/>
  <c r="EF25" i="11"/>
  <c r="EF27" i="11"/>
  <c r="EF29" i="11"/>
  <c r="EF31" i="11"/>
  <c r="EF33" i="11"/>
  <c r="EF35" i="11"/>
  <c r="EF37" i="11"/>
  <c r="EF39" i="11"/>
  <c r="EF41" i="11"/>
  <c r="EF43" i="11"/>
  <c r="EF45" i="11"/>
  <c r="EF47" i="11"/>
  <c r="EF14" i="11"/>
  <c r="EF18" i="11"/>
  <c r="EF22" i="11"/>
  <c r="EF26" i="11"/>
  <c r="EF30" i="11"/>
  <c r="EF34" i="11"/>
  <c r="EF38" i="11"/>
  <c r="EF42" i="11"/>
  <c r="EF46" i="11"/>
  <c r="EF16" i="11"/>
  <c r="EH16" i="11" s="1"/>
  <c r="EF24" i="11"/>
  <c r="EF32" i="11"/>
  <c r="EH32" i="11" s="1"/>
  <c r="EF40" i="11"/>
  <c r="EF48" i="11"/>
  <c r="EH48" i="11" s="1"/>
  <c r="EE14" i="11"/>
  <c r="EE16" i="11"/>
  <c r="EE18" i="11"/>
  <c r="EE20" i="11"/>
  <c r="EG20" i="11" s="1"/>
  <c r="EE22" i="11"/>
  <c r="EE24" i="11"/>
  <c r="EE26" i="11"/>
  <c r="EE28" i="11"/>
  <c r="EE30" i="11"/>
  <c r="EE32" i="11"/>
  <c r="EE34" i="11"/>
  <c r="EE36" i="11"/>
  <c r="EE38" i="11"/>
  <c r="EE40" i="11"/>
  <c r="EE42" i="11"/>
  <c r="EE44" i="11"/>
  <c r="EE46" i="11"/>
  <c r="EE48" i="11"/>
  <c r="EF20" i="11"/>
  <c r="EF36" i="11"/>
  <c r="EE13" i="11"/>
  <c r="EE17" i="11"/>
  <c r="EG17" i="11" s="1"/>
  <c r="EE21" i="11"/>
  <c r="EE25" i="11"/>
  <c r="EG25" i="11" s="1"/>
  <c r="EE29" i="11"/>
  <c r="EE33" i="11"/>
  <c r="EG33" i="11" s="1"/>
  <c r="EE37" i="11"/>
  <c r="EE41" i="11"/>
  <c r="EG41" i="11" s="1"/>
  <c r="EE45" i="11"/>
  <c r="EF12" i="11"/>
  <c r="EE12" i="11"/>
  <c r="EE43" i="11"/>
  <c r="EE35" i="11"/>
  <c r="EE27" i="11"/>
  <c r="EE19" i="11"/>
  <c r="EF44" i="11"/>
  <c r="EE47" i="11"/>
  <c r="EE39" i="11"/>
  <c r="EE31" i="11"/>
  <c r="EE23" i="11"/>
  <c r="EE15" i="11"/>
  <c r="EF28" i="11"/>
  <c r="EG19" i="11"/>
  <c r="BS10" i="11"/>
  <c r="DB31" i="12" l="1"/>
  <c r="EG37" i="11"/>
  <c r="EG29" i="11"/>
  <c r="EG46" i="11"/>
  <c r="EH45" i="11"/>
  <c r="EH37" i="11"/>
  <c r="EH29" i="11"/>
  <c r="EH21" i="11"/>
  <c r="EH13" i="11"/>
  <c r="EH34" i="11"/>
  <c r="EG26" i="11"/>
  <c r="EG35" i="11"/>
  <c r="EH28" i="11"/>
  <c r="EG23" i="11"/>
  <c r="EG39" i="11"/>
  <c r="EH44" i="11"/>
  <c r="EJ37" i="11"/>
  <c r="EG18" i="11"/>
  <c r="EI37" i="11"/>
  <c r="EH12" i="11"/>
  <c r="EG44" i="11"/>
  <c r="EJ44" i="11" s="1"/>
  <c r="EG40" i="11"/>
  <c r="EG24" i="11"/>
  <c r="EH42" i="11"/>
  <c r="EH18" i="11"/>
  <c r="EJ18" i="11" s="1"/>
  <c r="EH47" i="11"/>
  <c r="EH43" i="11"/>
  <c r="EH39" i="11"/>
  <c r="EH35" i="11"/>
  <c r="EJ35" i="11" s="1"/>
  <c r="EH31" i="11"/>
  <c r="EH27" i="11"/>
  <c r="EH23" i="11"/>
  <c r="EJ23" i="11" s="1"/>
  <c r="EH19" i="11"/>
  <c r="EI19" i="11" s="1"/>
  <c r="EH15" i="11"/>
  <c r="EG38" i="11"/>
  <c r="EG30" i="11"/>
  <c r="EG22" i="11"/>
  <c r="EG14" i="11"/>
  <c r="EG45" i="11"/>
  <c r="EI45" i="11" s="1"/>
  <c r="EG21" i="11"/>
  <c r="EI21" i="11" s="1"/>
  <c r="EG13" i="11"/>
  <c r="EI13" i="11" s="1"/>
  <c r="EH38" i="11"/>
  <c r="EH22" i="11"/>
  <c r="EH41" i="11"/>
  <c r="EJ41" i="11" s="1"/>
  <c r="EH33" i="11"/>
  <c r="EJ33" i="11" s="1"/>
  <c r="EH25" i="11"/>
  <c r="EJ25" i="11" s="1"/>
  <c r="EH17" i="11"/>
  <c r="EI17" i="11" s="1"/>
  <c r="EJ21" i="11"/>
  <c r="EI38" i="11"/>
  <c r="EH40" i="11"/>
  <c r="EJ40" i="11" s="1"/>
  <c r="EH24" i="11"/>
  <c r="AC12" i="12"/>
  <c r="EI23" i="11"/>
  <c r="EG28" i="11"/>
  <c r="EG42" i="11"/>
  <c r="EI42" i="11" s="1"/>
  <c r="EG34" i="11"/>
  <c r="EI34" i="11" s="1"/>
  <c r="EH26" i="11"/>
  <c r="EG47" i="11"/>
  <c r="EJ47" i="11" s="1"/>
  <c r="EG43" i="11"/>
  <c r="EG31" i="11"/>
  <c r="EI31" i="11" s="1"/>
  <c r="EG27" i="11"/>
  <c r="EH20" i="11"/>
  <c r="EJ20" i="11" s="1"/>
  <c r="EJ26" i="11"/>
  <c r="EG15" i="11"/>
  <c r="EJ15" i="11" s="1"/>
  <c r="DB47" i="12"/>
  <c r="DB26" i="12"/>
  <c r="DB34" i="12"/>
  <c r="DB42" i="12"/>
  <c r="DB15" i="12"/>
  <c r="DB23" i="12"/>
  <c r="DB39" i="12"/>
  <c r="DB18" i="12"/>
  <c r="DB19" i="12"/>
  <c r="DB27" i="12"/>
  <c r="DB35" i="12"/>
  <c r="DB43" i="12"/>
  <c r="DB14" i="12"/>
  <c r="DB22" i="12"/>
  <c r="DB30" i="12"/>
  <c r="DB38" i="12"/>
  <c r="DB46" i="12"/>
  <c r="DY13" i="12"/>
  <c r="DX13" i="12"/>
  <c r="BH13" i="12"/>
  <c r="BI13" i="12"/>
  <c r="BJ13" i="12" s="1"/>
  <c r="DB13" i="12"/>
  <c r="DY17" i="12"/>
  <c r="DX17" i="12"/>
  <c r="BH17" i="12"/>
  <c r="BI17" i="12"/>
  <c r="BJ17" i="12" s="1"/>
  <c r="DB17" i="12"/>
  <c r="DY21" i="12"/>
  <c r="DX21" i="12"/>
  <c r="BH21" i="12"/>
  <c r="BI21" i="12"/>
  <c r="BJ21" i="12" s="1"/>
  <c r="DB21" i="12"/>
  <c r="DY25" i="12"/>
  <c r="DX25" i="12"/>
  <c r="BH25" i="12"/>
  <c r="BI25" i="12"/>
  <c r="BJ25" i="12" s="1"/>
  <c r="DB25" i="12"/>
  <c r="DY29" i="12"/>
  <c r="DX29" i="12"/>
  <c r="BH29" i="12"/>
  <c r="BI29" i="12"/>
  <c r="BJ29" i="12" s="1"/>
  <c r="DB29" i="12"/>
  <c r="DY33" i="12"/>
  <c r="DX33" i="12"/>
  <c r="BH33" i="12"/>
  <c r="BI33" i="12"/>
  <c r="BJ33" i="12" s="1"/>
  <c r="DB33" i="12"/>
  <c r="DY37" i="12"/>
  <c r="DX37" i="12"/>
  <c r="BH37" i="12"/>
  <c r="BI37" i="12"/>
  <c r="BJ37" i="12" s="1"/>
  <c r="DB37" i="12"/>
  <c r="DY41" i="12"/>
  <c r="DX41" i="12"/>
  <c r="BH41" i="12"/>
  <c r="BI41" i="12"/>
  <c r="BJ41" i="12" s="1"/>
  <c r="DB41" i="12"/>
  <c r="DY45" i="12"/>
  <c r="DX45" i="12"/>
  <c r="BH45" i="12"/>
  <c r="BI45" i="12"/>
  <c r="BJ45" i="12" s="1"/>
  <c r="DB45" i="12"/>
  <c r="AC48" i="12"/>
  <c r="AD48" i="12"/>
  <c r="AC47" i="12"/>
  <c r="AD47" i="12"/>
  <c r="AC44" i="12"/>
  <c r="AD44" i="12"/>
  <c r="AC43" i="12"/>
  <c r="AD43" i="12"/>
  <c r="AC40" i="12"/>
  <c r="AD40" i="12"/>
  <c r="AC39" i="12"/>
  <c r="AD39" i="12"/>
  <c r="AC36" i="12"/>
  <c r="AD36" i="12"/>
  <c r="AC35" i="12"/>
  <c r="AD35" i="12"/>
  <c r="AC32" i="12"/>
  <c r="AD32" i="12"/>
  <c r="AC31" i="12"/>
  <c r="AD31" i="12"/>
  <c r="AC28" i="12"/>
  <c r="AD28" i="12"/>
  <c r="AC27" i="12"/>
  <c r="AD27" i="12"/>
  <c r="AC24" i="12"/>
  <c r="AD24" i="12"/>
  <c r="AC23" i="12"/>
  <c r="AD23" i="12"/>
  <c r="AC20" i="12"/>
  <c r="AD20" i="12"/>
  <c r="AC19" i="12"/>
  <c r="AD19" i="12"/>
  <c r="AC16" i="12"/>
  <c r="AD16" i="12"/>
  <c r="AC15" i="12"/>
  <c r="AD15" i="12"/>
  <c r="AD12" i="12"/>
  <c r="DY12" i="12"/>
  <c r="DX12" i="12"/>
  <c r="BH14" i="12"/>
  <c r="BI14" i="12"/>
  <c r="BJ14" i="12" s="1"/>
  <c r="DY16" i="12"/>
  <c r="DX16" i="12"/>
  <c r="BH18" i="12"/>
  <c r="BI18" i="12"/>
  <c r="BJ18" i="12" s="1"/>
  <c r="DY20" i="12"/>
  <c r="DX20" i="12"/>
  <c r="BH22" i="12"/>
  <c r="BI22" i="12"/>
  <c r="BJ22" i="12" s="1"/>
  <c r="DY24" i="12"/>
  <c r="DX24" i="12"/>
  <c r="BH26" i="12"/>
  <c r="BI26" i="12"/>
  <c r="BJ26" i="12" s="1"/>
  <c r="DY28" i="12"/>
  <c r="DX28" i="12"/>
  <c r="BH30" i="12"/>
  <c r="BI30" i="12"/>
  <c r="BJ30" i="12" s="1"/>
  <c r="DY32" i="12"/>
  <c r="DX32" i="12"/>
  <c r="BH34" i="12"/>
  <c r="BI34" i="12"/>
  <c r="BJ34" i="12" s="1"/>
  <c r="DY36" i="12"/>
  <c r="DX36" i="12"/>
  <c r="BH38" i="12"/>
  <c r="BI38" i="12"/>
  <c r="BJ38" i="12" s="1"/>
  <c r="DY40" i="12"/>
  <c r="DX40" i="12"/>
  <c r="BH42" i="12"/>
  <c r="BI42" i="12"/>
  <c r="BJ42" i="12" s="1"/>
  <c r="DY44" i="12"/>
  <c r="DX44" i="12"/>
  <c r="BH46" i="12"/>
  <c r="BI46" i="12"/>
  <c r="BJ46" i="12" s="1"/>
  <c r="DY48" i="12"/>
  <c r="DX48" i="12"/>
  <c r="CA47" i="12"/>
  <c r="CB47" i="12" s="1"/>
  <c r="BZ47" i="12"/>
  <c r="FA47" i="12"/>
  <c r="EZ47" i="12"/>
  <c r="CA14" i="12"/>
  <c r="CB14" i="12" s="1"/>
  <c r="BZ14" i="12"/>
  <c r="FA14" i="12"/>
  <c r="EZ14" i="12"/>
  <c r="CA18" i="12"/>
  <c r="CB18" i="12" s="1"/>
  <c r="BZ18" i="12"/>
  <c r="FA18" i="12"/>
  <c r="EZ18" i="12"/>
  <c r="CA22" i="12"/>
  <c r="CB22" i="12" s="1"/>
  <c r="BZ22" i="12"/>
  <c r="FA22" i="12"/>
  <c r="EZ22" i="12"/>
  <c r="CA26" i="12"/>
  <c r="CB26" i="12" s="1"/>
  <c r="BZ26" i="12"/>
  <c r="FA26" i="12"/>
  <c r="EZ26" i="12"/>
  <c r="CA30" i="12"/>
  <c r="CB30" i="12" s="1"/>
  <c r="BZ30" i="12"/>
  <c r="FA30" i="12"/>
  <c r="EZ30" i="12"/>
  <c r="CA34" i="12"/>
  <c r="CB34" i="12" s="1"/>
  <c r="BZ34" i="12"/>
  <c r="FA34" i="12"/>
  <c r="EZ34" i="12"/>
  <c r="CA38" i="12"/>
  <c r="CB38" i="12" s="1"/>
  <c r="BZ38" i="12"/>
  <c r="FA38" i="12"/>
  <c r="EZ38" i="12"/>
  <c r="CA42" i="12"/>
  <c r="CB42" i="12" s="1"/>
  <c r="BZ42" i="12"/>
  <c r="FA42" i="12"/>
  <c r="EZ42" i="12"/>
  <c r="CA46" i="12"/>
  <c r="CB46" i="12" s="1"/>
  <c r="BZ46" i="12"/>
  <c r="FA46" i="12"/>
  <c r="EZ46" i="12"/>
  <c r="CA15" i="12"/>
  <c r="CB15" i="12" s="1"/>
  <c r="BZ15" i="12"/>
  <c r="FA15" i="12"/>
  <c r="EZ15" i="12"/>
  <c r="CA19" i="12"/>
  <c r="CB19" i="12" s="1"/>
  <c r="BZ19" i="12"/>
  <c r="FA19" i="12"/>
  <c r="EZ19" i="12"/>
  <c r="CA23" i="12"/>
  <c r="CB23" i="12" s="1"/>
  <c r="BZ23" i="12"/>
  <c r="FA23" i="12"/>
  <c r="EZ23" i="12"/>
  <c r="CA27" i="12"/>
  <c r="CB27" i="12" s="1"/>
  <c r="BZ27" i="12"/>
  <c r="FA27" i="12"/>
  <c r="EZ27" i="12"/>
  <c r="CA31" i="12"/>
  <c r="CB31" i="12" s="1"/>
  <c r="BZ31" i="12"/>
  <c r="FA31" i="12"/>
  <c r="EZ31" i="12"/>
  <c r="CA35" i="12"/>
  <c r="CB35" i="12" s="1"/>
  <c r="BZ35" i="12"/>
  <c r="FA35" i="12"/>
  <c r="EZ35" i="12"/>
  <c r="CA39" i="12"/>
  <c r="CB39" i="12" s="1"/>
  <c r="BZ39" i="12"/>
  <c r="FA39" i="12"/>
  <c r="EZ39" i="12"/>
  <c r="CA43" i="12"/>
  <c r="CB43" i="12" s="1"/>
  <c r="BZ43" i="12"/>
  <c r="FA43" i="12"/>
  <c r="EZ43" i="12"/>
  <c r="AM48" i="12"/>
  <c r="AL48" i="12"/>
  <c r="AM47" i="12"/>
  <c r="AL47" i="12"/>
  <c r="AM46" i="12"/>
  <c r="AL46" i="12"/>
  <c r="AM44" i="12"/>
  <c r="AL44" i="12"/>
  <c r="AM43" i="12"/>
  <c r="AL43" i="12"/>
  <c r="AM42" i="12"/>
  <c r="AL42" i="12"/>
  <c r="AM40" i="12"/>
  <c r="AL40" i="12"/>
  <c r="AM39" i="12"/>
  <c r="AL39" i="12"/>
  <c r="AM38" i="12"/>
  <c r="AL38" i="12"/>
  <c r="AM36" i="12"/>
  <c r="AL36" i="12"/>
  <c r="AM35" i="12"/>
  <c r="AL35" i="12"/>
  <c r="AM34" i="12"/>
  <c r="AL34" i="12"/>
  <c r="AM32" i="12"/>
  <c r="AL32" i="12"/>
  <c r="AM31" i="12"/>
  <c r="AL31" i="12"/>
  <c r="AM30" i="12"/>
  <c r="AL30" i="12"/>
  <c r="AM28" i="12"/>
  <c r="AL28" i="12"/>
  <c r="AM27" i="12"/>
  <c r="AL27" i="12"/>
  <c r="AM26" i="12"/>
  <c r="AL26" i="12"/>
  <c r="AM24" i="12"/>
  <c r="AL24" i="12"/>
  <c r="AM23" i="12"/>
  <c r="AL23" i="12"/>
  <c r="AM22" i="12"/>
  <c r="AL22" i="12"/>
  <c r="AM20" i="12"/>
  <c r="AL20" i="12"/>
  <c r="AM19" i="12"/>
  <c r="AL19" i="12"/>
  <c r="AM18" i="12"/>
  <c r="AL18" i="12"/>
  <c r="AM16" i="12"/>
  <c r="AL16" i="12"/>
  <c r="AM15" i="12"/>
  <c r="AL15" i="12"/>
  <c r="AM14" i="12"/>
  <c r="AL14" i="12"/>
  <c r="AM12" i="12"/>
  <c r="AL12" i="12"/>
  <c r="DY15" i="12"/>
  <c r="DX15" i="12"/>
  <c r="BH15" i="12"/>
  <c r="BI15" i="12"/>
  <c r="BJ15" i="12" s="1"/>
  <c r="DY19" i="12"/>
  <c r="DX19" i="12"/>
  <c r="BH19" i="12"/>
  <c r="BI19" i="12"/>
  <c r="BJ19" i="12" s="1"/>
  <c r="DY23" i="12"/>
  <c r="DX23" i="12"/>
  <c r="BH23" i="12"/>
  <c r="BI23" i="12"/>
  <c r="BJ23" i="12" s="1"/>
  <c r="DY27" i="12"/>
  <c r="DX27" i="12"/>
  <c r="BH27" i="12"/>
  <c r="BI27" i="12"/>
  <c r="BJ27" i="12" s="1"/>
  <c r="DY31" i="12"/>
  <c r="DX31" i="12"/>
  <c r="BH31" i="12"/>
  <c r="BI31" i="12"/>
  <c r="BJ31" i="12" s="1"/>
  <c r="DY35" i="12"/>
  <c r="DX35" i="12"/>
  <c r="BH35" i="12"/>
  <c r="BI35" i="12"/>
  <c r="BJ35" i="12" s="1"/>
  <c r="DY39" i="12"/>
  <c r="DX39" i="12"/>
  <c r="BH39" i="12"/>
  <c r="BI39" i="12"/>
  <c r="BJ39" i="12" s="1"/>
  <c r="DY43" i="12"/>
  <c r="DX43" i="12"/>
  <c r="BH43" i="12"/>
  <c r="BI43" i="12"/>
  <c r="BJ43" i="12" s="1"/>
  <c r="DY47" i="12"/>
  <c r="DX47" i="12"/>
  <c r="BH47" i="12"/>
  <c r="BI47" i="12"/>
  <c r="BJ47" i="12" s="1"/>
  <c r="AC46" i="12"/>
  <c r="AD46" i="12"/>
  <c r="AC45" i="12"/>
  <c r="AD45" i="12"/>
  <c r="AC42" i="12"/>
  <c r="AD42" i="12"/>
  <c r="AC41" i="12"/>
  <c r="AD41" i="12"/>
  <c r="AC38" i="12"/>
  <c r="AD38" i="12"/>
  <c r="AC37" i="12"/>
  <c r="AD37" i="12"/>
  <c r="AC34" i="12"/>
  <c r="AD34" i="12"/>
  <c r="AC33" i="12"/>
  <c r="AD33" i="12"/>
  <c r="AC30" i="12"/>
  <c r="AD30" i="12"/>
  <c r="AC29" i="12"/>
  <c r="AD29" i="12"/>
  <c r="AC26" i="12"/>
  <c r="AD26" i="12"/>
  <c r="AC25" i="12"/>
  <c r="AD25" i="12"/>
  <c r="AC22" i="12"/>
  <c r="AD22" i="12"/>
  <c r="AC21" i="12"/>
  <c r="AD21" i="12"/>
  <c r="AC18" i="12"/>
  <c r="AD18" i="12"/>
  <c r="AC17" i="12"/>
  <c r="AD17" i="12"/>
  <c r="AC14" i="12"/>
  <c r="AD14" i="12"/>
  <c r="AC13" i="12"/>
  <c r="AD13" i="12"/>
  <c r="BH12" i="12"/>
  <c r="BI12" i="12"/>
  <c r="BJ12" i="12" s="1"/>
  <c r="DB12" i="12"/>
  <c r="DY14" i="12"/>
  <c r="DX14" i="12"/>
  <c r="BH16" i="12"/>
  <c r="BI16" i="12"/>
  <c r="BJ16" i="12" s="1"/>
  <c r="DB16" i="12"/>
  <c r="DY18" i="12"/>
  <c r="DX18" i="12"/>
  <c r="BH20" i="12"/>
  <c r="BI20" i="12"/>
  <c r="BJ20" i="12" s="1"/>
  <c r="DB20" i="12"/>
  <c r="DY22" i="12"/>
  <c r="DX22" i="12"/>
  <c r="BH24" i="12"/>
  <c r="BI24" i="12"/>
  <c r="BJ24" i="12" s="1"/>
  <c r="DB24" i="12"/>
  <c r="DY26" i="12"/>
  <c r="DX26" i="12"/>
  <c r="BH28" i="12"/>
  <c r="BI28" i="12"/>
  <c r="BJ28" i="12" s="1"/>
  <c r="DB28" i="12"/>
  <c r="DY30" i="12"/>
  <c r="DX30" i="12"/>
  <c r="BH32" i="12"/>
  <c r="BI32" i="12"/>
  <c r="BJ32" i="12" s="1"/>
  <c r="DB32" i="12"/>
  <c r="DY34" i="12"/>
  <c r="DX34" i="12"/>
  <c r="BH36" i="12"/>
  <c r="BI36" i="12"/>
  <c r="BJ36" i="12" s="1"/>
  <c r="DB36" i="12"/>
  <c r="DY38" i="12"/>
  <c r="DX38" i="12"/>
  <c r="BH40" i="12"/>
  <c r="BI40" i="12"/>
  <c r="BJ40" i="12" s="1"/>
  <c r="DB40" i="12"/>
  <c r="DY42" i="12"/>
  <c r="DX42" i="12"/>
  <c r="BH44" i="12"/>
  <c r="BI44" i="12"/>
  <c r="BJ44" i="12" s="1"/>
  <c r="DB44" i="12"/>
  <c r="DY46" i="12"/>
  <c r="DX46" i="12"/>
  <c r="BH48" i="12"/>
  <c r="BI48" i="12"/>
  <c r="BJ48" i="12" s="1"/>
  <c r="DB48" i="12"/>
  <c r="AM45" i="12"/>
  <c r="AL45" i="12"/>
  <c r="AM41" i="12"/>
  <c r="AL41" i="12"/>
  <c r="AM37" i="12"/>
  <c r="AL37" i="12"/>
  <c r="AM33" i="12"/>
  <c r="AL33" i="12"/>
  <c r="AM29" i="12"/>
  <c r="AL29" i="12"/>
  <c r="AM25" i="12"/>
  <c r="AL25" i="12"/>
  <c r="AM21" i="12"/>
  <c r="AL21" i="12"/>
  <c r="AM17" i="12"/>
  <c r="AL17" i="12"/>
  <c r="AM13" i="12"/>
  <c r="AL13" i="12"/>
  <c r="CA12" i="12"/>
  <c r="CB12" i="12" s="1"/>
  <c r="BZ12" i="12"/>
  <c r="FA12" i="12"/>
  <c r="EZ12" i="12"/>
  <c r="CA16" i="12"/>
  <c r="CB16" i="12" s="1"/>
  <c r="BZ16" i="12"/>
  <c r="FA16" i="12"/>
  <c r="EZ16" i="12"/>
  <c r="CA20" i="12"/>
  <c r="CB20" i="12" s="1"/>
  <c r="BZ20" i="12"/>
  <c r="FA20" i="12"/>
  <c r="EZ20" i="12"/>
  <c r="CA24" i="12"/>
  <c r="CB24" i="12" s="1"/>
  <c r="BZ24" i="12"/>
  <c r="FA24" i="12"/>
  <c r="EZ24" i="12"/>
  <c r="CA28" i="12"/>
  <c r="CB28" i="12" s="1"/>
  <c r="BZ28" i="12"/>
  <c r="FA28" i="12"/>
  <c r="EZ28" i="12"/>
  <c r="CA32" i="12"/>
  <c r="CB32" i="12" s="1"/>
  <c r="BZ32" i="12"/>
  <c r="FA32" i="12"/>
  <c r="EZ32" i="12"/>
  <c r="CA36" i="12"/>
  <c r="CB36" i="12" s="1"/>
  <c r="BZ36" i="12"/>
  <c r="FA36" i="12"/>
  <c r="EZ36" i="12"/>
  <c r="CA40" i="12"/>
  <c r="CB40" i="12" s="1"/>
  <c r="BZ40" i="12"/>
  <c r="FA40" i="12"/>
  <c r="EZ40" i="12"/>
  <c r="CA44" i="12"/>
  <c r="CB44" i="12" s="1"/>
  <c r="BZ44" i="12"/>
  <c r="FA44" i="12"/>
  <c r="EZ44" i="12"/>
  <c r="CA48" i="12"/>
  <c r="CB48" i="12" s="1"/>
  <c r="BZ48" i="12"/>
  <c r="FA48" i="12"/>
  <c r="EZ48" i="12"/>
  <c r="CA13" i="12"/>
  <c r="CB13" i="12" s="1"/>
  <c r="BZ13" i="12"/>
  <c r="FA13" i="12"/>
  <c r="EZ13" i="12"/>
  <c r="CA17" i="12"/>
  <c r="CB17" i="12" s="1"/>
  <c r="BZ17" i="12"/>
  <c r="FA17" i="12"/>
  <c r="EZ17" i="12"/>
  <c r="CA21" i="12"/>
  <c r="CB21" i="12" s="1"/>
  <c r="BZ21" i="12"/>
  <c r="FA21" i="12"/>
  <c r="EZ21" i="12"/>
  <c r="CA25" i="12"/>
  <c r="CB25" i="12" s="1"/>
  <c r="BZ25" i="12"/>
  <c r="FA25" i="12"/>
  <c r="EZ25" i="12"/>
  <c r="CA29" i="12"/>
  <c r="CB29" i="12" s="1"/>
  <c r="BZ29" i="12"/>
  <c r="FA29" i="12"/>
  <c r="EZ29" i="12"/>
  <c r="CA33" i="12"/>
  <c r="CB33" i="12" s="1"/>
  <c r="BZ33" i="12"/>
  <c r="FA33" i="12"/>
  <c r="EZ33" i="12"/>
  <c r="CA37" i="12"/>
  <c r="CB37" i="12" s="1"/>
  <c r="BZ37" i="12"/>
  <c r="FA37" i="12"/>
  <c r="EZ37" i="12"/>
  <c r="CA41" i="12"/>
  <c r="CB41" i="12" s="1"/>
  <c r="BZ41" i="12"/>
  <c r="FA41" i="12"/>
  <c r="EZ41" i="12"/>
  <c r="CA45" i="12"/>
  <c r="CB45" i="12" s="1"/>
  <c r="BZ45" i="12"/>
  <c r="FA45" i="12"/>
  <c r="EZ45" i="12"/>
  <c r="EG12" i="11"/>
  <c r="EJ12" i="11" s="1"/>
  <c r="EH36" i="11"/>
  <c r="EG48" i="11"/>
  <c r="EG36" i="11"/>
  <c r="EJ36" i="11" s="1"/>
  <c r="EG32" i="11"/>
  <c r="EG16" i="11"/>
  <c r="EH46" i="11"/>
  <c r="EJ46" i="11" s="1"/>
  <c r="EH30" i="11"/>
  <c r="EJ30" i="11" s="1"/>
  <c r="EH14" i="11"/>
  <c r="FH13" i="11"/>
  <c r="FJ13" i="11" s="1"/>
  <c r="FH15" i="11"/>
  <c r="FJ15" i="11" s="1"/>
  <c r="FH17" i="11"/>
  <c r="FJ17" i="11" s="1"/>
  <c r="FH19" i="11"/>
  <c r="FJ19" i="11" s="1"/>
  <c r="FH21" i="11"/>
  <c r="FJ21" i="11" s="1"/>
  <c r="FH23" i="11"/>
  <c r="FJ23" i="11" s="1"/>
  <c r="FH25" i="11"/>
  <c r="FJ25" i="11" s="1"/>
  <c r="FH27" i="11"/>
  <c r="FJ27" i="11" s="1"/>
  <c r="FH29" i="11"/>
  <c r="FJ29" i="11" s="1"/>
  <c r="FH31" i="11"/>
  <c r="FJ31" i="11" s="1"/>
  <c r="FH33" i="11"/>
  <c r="FJ33" i="11" s="1"/>
  <c r="FH35" i="11"/>
  <c r="FJ35" i="11" s="1"/>
  <c r="FH37" i="11"/>
  <c r="FJ37" i="11" s="1"/>
  <c r="FH39" i="11"/>
  <c r="FJ39" i="11" s="1"/>
  <c r="FH41" i="11"/>
  <c r="FJ41" i="11" s="1"/>
  <c r="FH43" i="11"/>
  <c r="FJ43" i="11" s="1"/>
  <c r="FH45" i="11"/>
  <c r="FJ45" i="11" s="1"/>
  <c r="FH47" i="11"/>
  <c r="FJ47" i="11" s="1"/>
  <c r="FH12" i="11"/>
  <c r="FH16" i="11"/>
  <c r="FJ16" i="11" s="1"/>
  <c r="FH20" i="11"/>
  <c r="FJ20" i="11" s="1"/>
  <c r="FH24" i="11"/>
  <c r="FJ24" i="11" s="1"/>
  <c r="FH28" i="11"/>
  <c r="FJ28" i="11" s="1"/>
  <c r="FH32" i="11"/>
  <c r="FJ32" i="11" s="1"/>
  <c r="FH36" i="11"/>
  <c r="FJ36" i="11" s="1"/>
  <c r="FH40" i="11"/>
  <c r="FJ40" i="11" s="1"/>
  <c r="FH44" i="11"/>
  <c r="FJ44" i="11" s="1"/>
  <c r="FH48" i="11"/>
  <c r="FJ48" i="11" s="1"/>
  <c r="FG14" i="11"/>
  <c r="FI14" i="11" s="1"/>
  <c r="FG16" i="11"/>
  <c r="FI16" i="11" s="1"/>
  <c r="FK16" i="11" s="1"/>
  <c r="FG18" i="11"/>
  <c r="FI18" i="11" s="1"/>
  <c r="FG20" i="11"/>
  <c r="FI20" i="11" s="1"/>
  <c r="FG22" i="11"/>
  <c r="FI22" i="11" s="1"/>
  <c r="FG24" i="11"/>
  <c r="FI24" i="11" s="1"/>
  <c r="FK24" i="11" s="1"/>
  <c r="FG26" i="11"/>
  <c r="FI26" i="11" s="1"/>
  <c r="FG28" i="11"/>
  <c r="FI28" i="11" s="1"/>
  <c r="FG30" i="11"/>
  <c r="FI30" i="11" s="1"/>
  <c r="FG32" i="11"/>
  <c r="FI32" i="11" s="1"/>
  <c r="FK32" i="11" s="1"/>
  <c r="FG34" i="11"/>
  <c r="FI34" i="11" s="1"/>
  <c r="FG36" i="11"/>
  <c r="FI36" i="11" s="1"/>
  <c r="FG38" i="11"/>
  <c r="FI38" i="11" s="1"/>
  <c r="FG40" i="11"/>
  <c r="FI40" i="11" s="1"/>
  <c r="FK40" i="11" s="1"/>
  <c r="FG42" i="11"/>
  <c r="FI42" i="11" s="1"/>
  <c r="FG44" i="11"/>
  <c r="FI44" i="11" s="1"/>
  <c r="FG46" i="11"/>
  <c r="FI46" i="11" s="1"/>
  <c r="FG48" i="11"/>
  <c r="FI48" i="11" s="1"/>
  <c r="FK48" i="11" s="1"/>
  <c r="FG12" i="11"/>
  <c r="FI12" i="11" s="1"/>
  <c r="FH14" i="11"/>
  <c r="FJ14" i="11" s="1"/>
  <c r="FH18" i="11"/>
  <c r="FJ18" i="11" s="1"/>
  <c r="FL18" i="11" s="1"/>
  <c r="FH22" i="11"/>
  <c r="FJ22" i="11" s="1"/>
  <c r="FH26" i="11"/>
  <c r="FJ26" i="11" s="1"/>
  <c r="FL26" i="11" s="1"/>
  <c r="FH30" i="11"/>
  <c r="FJ30" i="11" s="1"/>
  <c r="FH34" i="11"/>
  <c r="FJ34" i="11" s="1"/>
  <c r="FL34" i="11" s="1"/>
  <c r="FH38" i="11"/>
  <c r="FJ38" i="11" s="1"/>
  <c r="FH42" i="11"/>
  <c r="FJ42" i="11" s="1"/>
  <c r="FL42" i="11" s="1"/>
  <c r="FH46" i="11"/>
  <c r="FJ46" i="11" s="1"/>
  <c r="FG13" i="11"/>
  <c r="FI13" i="11" s="1"/>
  <c r="FG15" i="11"/>
  <c r="FI15" i="11" s="1"/>
  <c r="FG17" i="11"/>
  <c r="FI17" i="11" s="1"/>
  <c r="FG19" i="11"/>
  <c r="FI19" i="11" s="1"/>
  <c r="FG21" i="11"/>
  <c r="FI21" i="11" s="1"/>
  <c r="FG23" i="11"/>
  <c r="FI23" i="11" s="1"/>
  <c r="FG25" i="11"/>
  <c r="FI25" i="11" s="1"/>
  <c r="FG27" i="11"/>
  <c r="FI27" i="11" s="1"/>
  <c r="FG29" i="11"/>
  <c r="FI29" i="11" s="1"/>
  <c r="FG31" i="11"/>
  <c r="FI31" i="11" s="1"/>
  <c r="FG33" i="11"/>
  <c r="FI33" i="11" s="1"/>
  <c r="FG35" i="11"/>
  <c r="FI35" i="11" s="1"/>
  <c r="FG37" i="11"/>
  <c r="FI37" i="11" s="1"/>
  <c r="FG39" i="11"/>
  <c r="FI39" i="11" s="1"/>
  <c r="FG41" i="11"/>
  <c r="FI41" i="11" s="1"/>
  <c r="FG43" i="11"/>
  <c r="FI43" i="11" s="1"/>
  <c r="FG45" i="11"/>
  <c r="FI45" i="11" s="1"/>
  <c r="FG47" i="11"/>
  <c r="FI47" i="11" s="1"/>
  <c r="EI46" i="11"/>
  <c r="EI39" i="11" l="1"/>
  <c r="FK38" i="11"/>
  <c r="EJ22" i="11"/>
  <c r="EI43" i="11"/>
  <c r="EJ17" i="11"/>
  <c r="EJ19" i="11"/>
  <c r="EJ29" i="11"/>
  <c r="EI33" i="11"/>
  <c r="EI29" i="11"/>
  <c r="EI26" i="11"/>
  <c r="EJ24" i="11"/>
  <c r="EJ39" i="11"/>
  <c r="EI22" i="11"/>
  <c r="EI27" i="11"/>
  <c r="EI24" i="11"/>
  <c r="EI18" i="11"/>
  <c r="EJ45" i="11"/>
  <c r="EI28" i="11"/>
  <c r="EJ34" i="11"/>
  <c r="EI36" i="11"/>
  <c r="FK46" i="11"/>
  <c r="FK30" i="11"/>
  <c r="FK22" i="11"/>
  <c r="FK14" i="11"/>
  <c r="EI44" i="11"/>
  <c r="EJ13" i="11"/>
  <c r="EJ27" i="11"/>
  <c r="EJ43" i="11"/>
  <c r="EI35" i="11"/>
  <c r="EJ38" i="11"/>
  <c r="EI25" i="11"/>
  <c r="EI41" i="11"/>
  <c r="EI15" i="11"/>
  <c r="EJ31" i="11"/>
  <c r="EI47" i="11"/>
  <c r="EJ28" i="11"/>
  <c r="EJ42" i="11"/>
  <c r="FK42" i="11"/>
  <c r="FK34" i="11"/>
  <c r="FK26" i="11"/>
  <c r="FK18" i="11"/>
  <c r="EI30" i="11"/>
  <c r="EI20" i="11"/>
  <c r="EI40" i="11"/>
  <c r="EI12" i="11"/>
  <c r="FL46" i="11"/>
  <c r="FL38" i="11"/>
  <c r="FL30" i="11"/>
  <c r="FL22" i="11"/>
  <c r="FL14" i="11"/>
  <c r="FK44" i="11"/>
  <c r="FK36" i="11"/>
  <c r="FK28" i="11"/>
  <c r="FK20" i="11"/>
  <c r="FK41" i="12"/>
  <c r="FO41" i="12" s="1"/>
  <c r="FS41" i="12" s="1"/>
  <c r="FJ41" i="12"/>
  <c r="FN41" i="12" s="1"/>
  <c r="FK33" i="12"/>
  <c r="FO33" i="12" s="1"/>
  <c r="FS33" i="12" s="1"/>
  <c r="FJ33" i="12"/>
  <c r="FN33" i="12" s="1"/>
  <c r="FK25" i="12"/>
  <c r="FO25" i="12" s="1"/>
  <c r="FS25" i="12" s="1"/>
  <c r="FJ25" i="12"/>
  <c r="FN25" i="12" s="1"/>
  <c r="FK17" i="12"/>
  <c r="FO17" i="12" s="1"/>
  <c r="FS17" i="12" s="1"/>
  <c r="FJ17" i="12"/>
  <c r="FN17" i="12" s="1"/>
  <c r="FK44" i="12"/>
  <c r="FO44" i="12" s="1"/>
  <c r="FS44" i="12" s="1"/>
  <c r="FJ44" i="12"/>
  <c r="FN44" i="12" s="1"/>
  <c r="CC44" i="12"/>
  <c r="CD44" i="12"/>
  <c r="FK36" i="12"/>
  <c r="FO36" i="12" s="1"/>
  <c r="FS36" i="12" s="1"/>
  <c r="FJ36" i="12"/>
  <c r="FN36" i="12" s="1"/>
  <c r="CC36" i="12"/>
  <c r="CD36" i="12"/>
  <c r="FK28" i="12"/>
  <c r="FO28" i="12" s="1"/>
  <c r="FS28" i="12" s="1"/>
  <c r="FJ28" i="12"/>
  <c r="FN28" i="12" s="1"/>
  <c r="CC28" i="12"/>
  <c r="CD28" i="12"/>
  <c r="FK20" i="12"/>
  <c r="FO20" i="12" s="1"/>
  <c r="FS20" i="12" s="1"/>
  <c r="FJ20" i="12"/>
  <c r="FN20" i="12" s="1"/>
  <c r="CC20" i="12"/>
  <c r="CD20" i="12"/>
  <c r="FK12" i="12"/>
  <c r="FO12" i="12" s="1"/>
  <c r="FS12" i="12" s="1"/>
  <c r="FJ12" i="12"/>
  <c r="FN12" i="12" s="1"/>
  <c r="CC12" i="12"/>
  <c r="CD12" i="12"/>
  <c r="FK45" i="12"/>
  <c r="FO45" i="12" s="1"/>
  <c r="FS45" i="12" s="1"/>
  <c r="FJ45" i="12"/>
  <c r="FN45" i="12" s="1"/>
  <c r="CC45" i="12"/>
  <c r="CD45" i="12"/>
  <c r="FK37" i="12"/>
  <c r="FO37" i="12" s="1"/>
  <c r="FS37" i="12" s="1"/>
  <c r="FJ37" i="12"/>
  <c r="FN37" i="12" s="1"/>
  <c r="CC37" i="12"/>
  <c r="CD37" i="12"/>
  <c r="FK29" i="12"/>
  <c r="FO29" i="12" s="1"/>
  <c r="FS29" i="12" s="1"/>
  <c r="FJ29" i="12"/>
  <c r="FN29" i="12" s="1"/>
  <c r="CC29" i="12"/>
  <c r="CD29" i="12"/>
  <c r="FK21" i="12"/>
  <c r="FO21" i="12" s="1"/>
  <c r="FS21" i="12" s="1"/>
  <c r="FJ21" i="12"/>
  <c r="FN21" i="12" s="1"/>
  <c r="CC21" i="12"/>
  <c r="CD21" i="12"/>
  <c r="FK13" i="12"/>
  <c r="FO13" i="12" s="1"/>
  <c r="FS13" i="12" s="1"/>
  <c r="FJ13" i="12"/>
  <c r="FN13" i="12" s="1"/>
  <c r="CC13" i="12"/>
  <c r="CD13" i="12"/>
  <c r="FK48" i="12"/>
  <c r="FO48" i="12" s="1"/>
  <c r="FS48" i="12" s="1"/>
  <c r="FJ48" i="12"/>
  <c r="FN48" i="12" s="1"/>
  <c r="CC48" i="12"/>
  <c r="CD48" i="12"/>
  <c r="FK40" i="12"/>
  <c r="FO40" i="12" s="1"/>
  <c r="FS40" i="12" s="1"/>
  <c r="FJ40" i="12"/>
  <c r="FN40" i="12" s="1"/>
  <c r="CC40" i="12"/>
  <c r="CD40" i="12"/>
  <c r="FK32" i="12"/>
  <c r="FO32" i="12" s="1"/>
  <c r="FS32" i="12" s="1"/>
  <c r="FJ32" i="12"/>
  <c r="FN32" i="12" s="1"/>
  <c r="CC32" i="12"/>
  <c r="CD32" i="12"/>
  <c r="FK24" i="12"/>
  <c r="FO24" i="12" s="1"/>
  <c r="FS24" i="12" s="1"/>
  <c r="FJ24" i="12"/>
  <c r="FN24" i="12" s="1"/>
  <c r="CC24" i="12"/>
  <c r="CD24" i="12"/>
  <c r="FK16" i="12"/>
  <c r="FO16" i="12" s="1"/>
  <c r="FS16" i="12" s="1"/>
  <c r="FJ16" i="12"/>
  <c r="FN16" i="12" s="1"/>
  <c r="CC16" i="12"/>
  <c r="CD16" i="12"/>
  <c r="BL48" i="12"/>
  <c r="BK48" i="12"/>
  <c r="EI46" i="12"/>
  <c r="EM46" i="12" s="1"/>
  <c r="EQ46" i="12" s="1"/>
  <c r="EH46" i="12"/>
  <c r="EL46" i="12" s="1"/>
  <c r="BL44" i="12"/>
  <c r="BK44" i="12"/>
  <c r="EI42" i="12"/>
  <c r="EM42" i="12" s="1"/>
  <c r="EQ42" i="12" s="1"/>
  <c r="EH42" i="12"/>
  <c r="EL42" i="12" s="1"/>
  <c r="BL40" i="12"/>
  <c r="BK40" i="12"/>
  <c r="EI38" i="12"/>
  <c r="EM38" i="12" s="1"/>
  <c r="EQ38" i="12" s="1"/>
  <c r="EH38" i="12"/>
  <c r="EL38" i="12" s="1"/>
  <c r="BL36" i="12"/>
  <c r="BK36" i="12"/>
  <c r="EI34" i="12"/>
  <c r="EM34" i="12" s="1"/>
  <c r="EQ34" i="12" s="1"/>
  <c r="EH34" i="12"/>
  <c r="EL34" i="12" s="1"/>
  <c r="BL32" i="12"/>
  <c r="BK32" i="12"/>
  <c r="EI30" i="12"/>
  <c r="EM30" i="12" s="1"/>
  <c r="EQ30" i="12" s="1"/>
  <c r="EH30" i="12"/>
  <c r="EL30" i="12" s="1"/>
  <c r="BL28" i="12"/>
  <c r="BK28" i="12"/>
  <c r="EI26" i="12"/>
  <c r="EM26" i="12" s="1"/>
  <c r="EQ26" i="12" s="1"/>
  <c r="EH26" i="12"/>
  <c r="EL26" i="12" s="1"/>
  <c r="BL24" i="12"/>
  <c r="BK24" i="12"/>
  <c r="EI22" i="12"/>
  <c r="EM22" i="12" s="1"/>
  <c r="EQ22" i="12" s="1"/>
  <c r="EH22" i="12"/>
  <c r="EL22" i="12" s="1"/>
  <c r="BL20" i="12"/>
  <c r="BK20" i="12"/>
  <c r="EI18" i="12"/>
  <c r="EM18" i="12" s="1"/>
  <c r="EQ18" i="12" s="1"/>
  <c r="EH18" i="12"/>
  <c r="EL18" i="12" s="1"/>
  <c r="BL16" i="12"/>
  <c r="BK16" i="12"/>
  <c r="EI14" i="12"/>
  <c r="EM14" i="12" s="1"/>
  <c r="EQ14" i="12" s="1"/>
  <c r="EH14" i="12"/>
  <c r="EL14" i="12" s="1"/>
  <c r="BL12" i="12"/>
  <c r="BK12" i="12"/>
  <c r="EI47" i="12"/>
  <c r="EM47" i="12" s="1"/>
  <c r="EQ47" i="12" s="1"/>
  <c r="EH47" i="12"/>
  <c r="EL47" i="12" s="1"/>
  <c r="BL43" i="12"/>
  <c r="BK43" i="12"/>
  <c r="EI39" i="12"/>
  <c r="EM39" i="12" s="1"/>
  <c r="EQ39" i="12" s="1"/>
  <c r="EH39" i="12"/>
  <c r="EL39" i="12" s="1"/>
  <c r="BL35" i="12"/>
  <c r="BK35" i="12"/>
  <c r="EI31" i="12"/>
  <c r="EM31" i="12" s="1"/>
  <c r="EQ31" i="12" s="1"/>
  <c r="EH31" i="12"/>
  <c r="EL31" i="12" s="1"/>
  <c r="BL27" i="12"/>
  <c r="BK27" i="12"/>
  <c r="EI23" i="12"/>
  <c r="EM23" i="12" s="1"/>
  <c r="EQ23" i="12" s="1"/>
  <c r="EH23" i="12"/>
  <c r="EL23" i="12" s="1"/>
  <c r="BL19" i="12"/>
  <c r="BK19" i="12"/>
  <c r="EI15" i="12"/>
  <c r="EM15" i="12" s="1"/>
  <c r="EQ15" i="12" s="1"/>
  <c r="EH15" i="12"/>
  <c r="EL15" i="12" s="1"/>
  <c r="FK43" i="12"/>
  <c r="FO43" i="12" s="1"/>
  <c r="FS43" i="12" s="1"/>
  <c r="FJ43" i="12"/>
  <c r="FN43" i="12" s="1"/>
  <c r="CC43" i="12"/>
  <c r="CD43" i="12"/>
  <c r="FK35" i="12"/>
  <c r="FO35" i="12" s="1"/>
  <c r="FS35" i="12" s="1"/>
  <c r="FJ35" i="12"/>
  <c r="FN35" i="12" s="1"/>
  <c r="CC35" i="12"/>
  <c r="CD35" i="12"/>
  <c r="FK27" i="12"/>
  <c r="FO27" i="12" s="1"/>
  <c r="FS27" i="12" s="1"/>
  <c r="FJ27" i="12"/>
  <c r="FN27" i="12" s="1"/>
  <c r="CC27" i="12"/>
  <c r="CD27" i="12"/>
  <c r="FK19" i="12"/>
  <c r="FO19" i="12" s="1"/>
  <c r="FS19" i="12" s="1"/>
  <c r="FJ19" i="12"/>
  <c r="FN19" i="12" s="1"/>
  <c r="CC19" i="12"/>
  <c r="CD19" i="12"/>
  <c r="FK46" i="12"/>
  <c r="FO46" i="12" s="1"/>
  <c r="FS46" i="12" s="1"/>
  <c r="FJ46" i="12"/>
  <c r="FN46" i="12" s="1"/>
  <c r="CC46" i="12"/>
  <c r="CD46" i="12"/>
  <c r="FK38" i="12"/>
  <c r="FO38" i="12" s="1"/>
  <c r="FS38" i="12" s="1"/>
  <c r="FJ38" i="12"/>
  <c r="FN38" i="12" s="1"/>
  <c r="CC38" i="12"/>
  <c r="CD38" i="12"/>
  <c r="FK30" i="12"/>
  <c r="FO30" i="12" s="1"/>
  <c r="FS30" i="12" s="1"/>
  <c r="FJ30" i="12"/>
  <c r="FN30" i="12" s="1"/>
  <c r="CC30" i="12"/>
  <c r="CD30" i="12"/>
  <c r="FK22" i="12"/>
  <c r="FO22" i="12" s="1"/>
  <c r="FS22" i="12" s="1"/>
  <c r="FJ22" i="12"/>
  <c r="FN22" i="12" s="1"/>
  <c r="CC22" i="12"/>
  <c r="CD22" i="12"/>
  <c r="FK14" i="12"/>
  <c r="FO14" i="12" s="1"/>
  <c r="FS14" i="12" s="1"/>
  <c r="FJ14" i="12"/>
  <c r="FN14" i="12" s="1"/>
  <c r="CC14" i="12"/>
  <c r="CD14" i="12"/>
  <c r="FK47" i="12"/>
  <c r="FO47" i="12" s="1"/>
  <c r="FS47" i="12" s="1"/>
  <c r="FJ47" i="12"/>
  <c r="FN47" i="12" s="1"/>
  <c r="CC47" i="12"/>
  <c r="CD47" i="12"/>
  <c r="BL46" i="12"/>
  <c r="BK46" i="12"/>
  <c r="EI44" i="12"/>
  <c r="EM44" i="12" s="1"/>
  <c r="EQ44" i="12" s="1"/>
  <c r="EH44" i="12"/>
  <c r="EL44" i="12" s="1"/>
  <c r="BL38" i="12"/>
  <c r="BK38" i="12"/>
  <c r="EI36" i="12"/>
  <c r="EM36" i="12" s="1"/>
  <c r="EQ36" i="12" s="1"/>
  <c r="EH36" i="12"/>
  <c r="EL36" i="12" s="1"/>
  <c r="BL30" i="12"/>
  <c r="BK30" i="12"/>
  <c r="EI28" i="12"/>
  <c r="EM28" i="12" s="1"/>
  <c r="EQ28" i="12" s="1"/>
  <c r="EH28" i="12"/>
  <c r="EL28" i="12" s="1"/>
  <c r="BL22" i="12"/>
  <c r="BK22" i="12"/>
  <c r="EI20" i="12"/>
  <c r="EM20" i="12" s="1"/>
  <c r="EQ20" i="12" s="1"/>
  <c r="EH20" i="12"/>
  <c r="EL20" i="12" s="1"/>
  <c r="BL14" i="12"/>
  <c r="BK14" i="12"/>
  <c r="EI12" i="12"/>
  <c r="EM12" i="12" s="1"/>
  <c r="EQ12" i="12" s="1"/>
  <c r="EH12" i="12"/>
  <c r="EL12" i="12" s="1"/>
  <c r="EI45" i="12"/>
  <c r="EM45" i="12" s="1"/>
  <c r="EQ45" i="12" s="1"/>
  <c r="EH45" i="12"/>
  <c r="EL45" i="12" s="1"/>
  <c r="EI41" i="12"/>
  <c r="EM41" i="12" s="1"/>
  <c r="EQ41" i="12" s="1"/>
  <c r="EH41" i="12"/>
  <c r="EL41" i="12" s="1"/>
  <c r="EI37" i="12"/>
  <c r="EM37" i="12" s="1"/>
  <c r="EQ37" i="12" s="1"/>
  <c r="EH37" i="12"/>
  <c r="EL37" i="12" s="1"/>
  <c r="EI33" i="12"/>
  <c r="EM33" i="12" s="1"/>
  <c r="EQ33" i="12" s="1"/>
  <c r="EH33" i="12"/>
  <c r="EL33" i="12" s="1"/>
  <c r="EI29" i="12"/>
  <c r="EM29" i="12" s="1"/>
  <c r="EQ29" i="12" s="1"/>
  <c r="EH29" i="12"/>
  <c r="EL29" i="12" s="1"/>
  <c r="EI25" i="12"/>
  <c r="EM25" i="12" s="1"/>
  <c r="EQ25" i="12" s="1"/>
  <c r="EH25" i="12"/>
  <c r="EL25" i="12" s="1"/>
  <c r="EI21" i="12"/>
  <c r="EM21" i="12" s="1"/>
  <c r="EQ21" i="12" s="1"/>
  <c r="EH21" i="12"/>
  <c r="EL21" i="12" s="1"/>
  <c r="EI17" i="12"/>
  <c r="EM17" i="12" s="1"/>
  <c r="EQ17" i="12" s="1"/>
  <c r="EH17" i="12"/>
  <c r="EL17" i="12" s="1"/>
  <c r="EI13" i="12"/>
  <c r="EM13" i="12" s="1"/>
  <c r="EQ13" i="12" s="1"/>
  <c r="EH13" i="12"/>
  <c r="EL13" i="12" s="1"/>
  <c r="CC41" i="12"/>
  <c r="CD41" i="12"/>
  <c r="CC33" i="12"/>
  <c r="CD33" i="12"/>
  <c r="CC25" i="12"/>
  <c r="CD25" i="12"/>
  <c r="CC17" i="12"/>
  <c r="CD17" i="12"/>
  <c r="BL47" i="12"/>
  <c r="BK47" i="12"/>
  <c r="EI43" i="12"/>
  <c r="EM43" i="12" s="1"/>
  <c r="EQ43" i="12" s="1"/>
  <c r="EH43" i="12"/>
  <c r="EL43" i="12" s="1"/>
  <c r="BL39" i="12"/>
  <c r="BK39" i="12"/>
  <c r="EI35" i="12"/>
  <c r="EM35" i="12" s="1"/>
  <c r="EQ35" i="12" s="1"/>
  <c r="EH35" i="12"/>
  <c r="EL35" i="12" s="1"/>
  <c r="BL31" i="12"/>
  <c r="BK31" i="12"/>
  <c r="EI27" i="12"/>
  <c r="EM27" i="12" s="1"/>
  <c r="EQ27" i="12" s="1"/>
  <c r="EH27" i="12"/>
  <c r="EL27" i="12" s="1"/>
  <c r="BL23" i="12"/>
  <c r="BK23" i="12"/>
  <c r="EI19" i="12"/>
  <c r="EM19" i="12" s="1"/>
  <c r="EQ19" i="12" s="1"/>
  <c r="EH19" i="12"/>
  <c r="EL19" i="12" s="1"/>
  <c r="BL15" i="12"/>
  <c r="BK15" i="12"/>
  <c r="FK39" i="12"/>
  <c r="FO39" i="12" s="1"/>
  <c r="FS39" i="12" s="1"/>
  <c r="FJ39" i="12"/>
  <c r="FN39" i="12" s="1"/>
  <c r="CC39" i="12"/>
  <c r="CD39" i="12"/>
  <c r="FK31" i="12"/>
  <c r="FO31" i="12" s="1"/>
  <c r="FS31" i="12" s="1"/>
  <c r="FJ31" i="12"/>
  <c r="FN31" i="12" s="1"/>
  <c r="CC31" i="12"/>
  <c r="CD31" i="12"/>
  <c r="FK23" i="12"/>
  <c r="FO23" i="12" s="1"/>
  <c r="FS23" i="12" s="1"/>
  <c r="FJ23" i="12"/>
  <c r="FN23" i="12" s="1"/>
  <c r="CC23" i="12"/>
  <c r="CD23" i="12"/>
  <c r="FK15" i="12"/>
  <c r="FO15" i="12" s="1"/>
  <c r="FS15" i="12" s="1"/>
  <c r="FJ15" i="12"/>
  <c r="FN15" i="12" s="1"/>
  <c r="CC15" i="12"/>
  <c r="CD15" i="12"/>
  <c r="FK42" i="12"/>
  <c r="FO42" i="12" s="1"/>
  <c r="FS42" i="12" s="1"/>
  <c r="FJ42" i="12"/>
  <c r="FN42" i="12" s="1"/>
  <c r="CC42" i="12"/>
  <c r="CD42" i="12"/>
  <c r="FK34" i="12"/>
  <c r="FO34" i="12" s="1"/>
  <c r="FS34" i="12" s="1"/>
  <c r="FJ34" i="12"/>
  <c r="FN34" i="12" s="1"/>
  <c r="CC34" i="12"/>
  <c r="CD34" i="12"/>
  <c r="FK26" i="12"/>
  <c r="FO26" i="12" s="1"/>
  <c r="FS26" i="12" s="1"/>
  <c r="FJ26" i="12"/>
  <c r="FN26" i="12" s="1"/>
  <c r="CC26" i="12"/>
  <c r="CD26" i="12"/>
  <c r="FK18" i="12"/>
  <c r="FO18" i="12" s="1"/>
  <c r="FS18" i="12" s="1"/>
  <c r="FJ18" i="12"/>
  <c r="FN18" i="12" s="1"/>
  <c r="CC18" i="12"/>
  <c r="CD18" i="12"/>
  <c r="EI48" i="12"/>
  <c r="EM48" i="12" s="1"/>
  <c r="EQ48" i="12" s="1"/>
  <c r="EH48" i="12"/>
  <c r="EL48" i="12" s="1"/>
  <c r="BL42" i="12"/>
  <c r="BK42" i="12"/>
  <c r="EI40" i="12"/>
  <c r="EM40" i="12" s="1"/>
  <c r="EQ40" i="12" s="1"/>
  <c r="EH40" i="12"/>
  <c r="EL40" i="12" s="1"/>
  <c r="BL34" i="12"/>
  <c r="BK34" i="12"/>
  <c r="EI32" i="12"/>
  <c r="EM32" i="12" s="1"/>
  <c r="EQ32" i="12" s="1"/>
  <c r="EH32" i="12"/>
  <c r="EL32" i="12" s="1"/>
  <c r="BL26" i="12"/>
  <c r="BK26" i="12"/>
  <c r="EI24" i="12"/>
  <c r="EM24" i="12" s="1"/>
  <c r="EQ24" i="12" s="1"/>
  <c r="EH24" i="12"/>
  <c r="EL24" i="12" s="1"/>
  <c r="BL18" i="12"/>
  <c r="BK18" i="12"/>
  <c r="EI16" i="12"/>
  <c r="EM16" i="12" s="1"/>
  <c r="EQ16" i="12" s="1"/>
  <c r="EH16" i="12"/>
  <c r="EL16" i="12" s="1"/>
  <c r="BL45" i="12"/>
  <c r="BK45" i="12"/>
  <c r="BL41" i="12"/>
  <c r="BK41" i="12"/>
  <c r="BL37" i="12"/>
  <c r="BK37" i="12"/>
  <c r="BL33" i="12"/>
  <c r="BK33" i="12"/>
  <c r="BL29" i="12"/>
  <c r="BK29" i="12"/>
  <c r="BL25" i="12"/>
  <c r="BK25" i="12"/>
  <c r="BL21" i="12"/>
  <c r="BK21" i="12"/>
  <c r="BL17" i="12"/>
  <c r="BK17" i="12"/>
  <c r="BL13" i="12"/>
  <c r="BK13" i="12"/>
  <c r="EJ14" i="11"/>
  <c r="EI14" i="11"/>
  <c r="EI16" i="11"/>
  <c r="EJ16" i="11"/>
  <c r="EI48" i="11"/>
  <c r="EJ48" i="11"/>
  <c r="EI32" i="11"/>
  <c r="EJ32" i="11"/>
  <c r="FK47" i="11"/>
  <c r="FL47" i="11"/>
  <c r="FK43" i="11"/>
  <c r="FL43" i="11"/>
  <c r="FK39" i="11"/>
  <c r="FL39" i="11"/>
  <c r="FK35" i="11"/>
  <c r="FL35" i="11"/>
  <c r="FK31" i="11"/>
  <c r="FL31" i="11"/>
  <c r="FK27" i="11"/>
  <c r="FL27" i="11"/>
  <c r="FK23" i="11"/>
  <c r="FL23" i="11"/>
  <c r="FK19" i="11"/>
  <c r="FL19" i="11"/>
  <c r="FL15" i="11"/>
  <c r="FK15" i="11"/>
  <c r="FL48" i="11"/>
  <c r="FL40" i="11"/>
  <c r="FL32" i="11"/>
  <c r="FL24" i="11"/>
  <c r="FL16" i="11"/>
  <c r="FK45" i="11"/>
  <c r="FL45" i="11"/>
  <c r="FL41" i="11"/>
  <c r="FK41" i="11"/>
  <c r="FK37" i="11"/>
  <c r="FL37" i="11"/>
  <c r="FL33" i="11"/>
  <c r="FK33" i="11"/>
  <c r="FK29" i="11"/>
  <c r="FL29" i="11"/>
  <c r="FL25" i="11"/>
  <c r="FK25" i="11"/>
  <c r="FK21" i="11"/>
  <c r="FL21" i="11"/>
  <c r="FL17" i="11"/>
  <c r="FK17" i="11"/>
  <c r="FL13" i="11"/>
  <c r="FK13" i="11"/>
  <c r="FL44" i="11"/>
  <c r="FL36" i="11"/>
  <c r="FL28" i="11"/>
  <c r="FL20" i="11"/>
  <c r="FJ12" i="11"/>
  <c r="FL12" i="11" s="1"/>
  <c r="CE18" i="12" l="1"/>
  <c r="CE26" i="12"/>
  <c r="CE34" i="12"/>
  <c r="CE42" i="12"/>
  <c r="CE23" i="12"/>
  <c r="CE31" i="12"/>
  <c r="CE39" i="12"/>
  <c r="CE17" i="12"/>
  <c r="CE25" i="12"/>
  <c r="CE33" i="12"/>
  <c r="CE41" i="12"/>
  <c r="CE47" i="12"/>
  <c r="CE22" i="12"/>
  <c r="CE30" i="12"/>
  <c r="CE38" i="12"/>
  <c r="CE46" i="12"/>
  <c r="CE19" i="12"/>
  <c r="CE27" i="12"/>
  <c r="CE35" i="12"/>
  <c r="CE43" i="12"/>
  <c r="CE15" i="12"/>
  <c r="CE14" i="12"/>
  <c r="EO16" i="12"/>
  <c r="EP16" i="12"/>
  <c r="EN16" i="12"/>
  <c r="EO24" i="12"/>
  <c r="EP24" i="12"/>
  <c r="EN24" i="12"/>
  <c r="EO32" i="12"/>
  <c r="EP32" i="12"/>
  <c r="EN32" i="12"/>
  <c r="EO40" i="12"/>
  <c r="EP40" i="12"/>
  <c r="EN40" i="12"/>
  <c r="EO48" i="12"/>
  <c r="EP48" i="12"/>
  <c r="EN48" i="12"/>
  <c r="FQ18" i="12"/>
  <c r="FP18" i="12"/>
  <c r="FR18" i="12"/>
  <c r="FQ26" i="12"/>
  <c r="FP26" i="12"/>
  <c r="FR26" i="12"/>
  <c r="FQ34" i="12"/>
  <c r="FP34" i="12"/>
  <c r="FR34" i="12"/>
  <c r="FQ42" i="12"/>
  <c r="FP42" i="12"/>
  <c r="FR42" i="12"/>
  <c r="FQ15" i="12"/>
  <c r="FP15" i="12"/>
  <c r="FR15" i="12"/>
  <c r="FQ23" i="12"/>
  <c r="FP23" i="12"/>
  <c r="FR23" i="12"/>
  <c r="FQ31" i="12"/>
  <c r="FP31" i="12"/>
  <c r="FR31" i="12"/>
  <c r="FQ39" i="12"/>
  <c r="FP39" i="12"/>
  <c r="FR39" i="12"/>
  <c r="EO19" i="12"/>
  <c r="EN19" i="12"/>
  <c r="EP19" i="12"/>
  <c r="EO27" i="12"/>
  <c r="EN27" i="12"/>
  <c r="EP27" i="12"/>
  <c r="EO35" i="12"/>
  <c r="EN35" i="12"/>
  <c r="EP35" i="12"/>
  <c r="EO43" i="12"/>
  <c r="EN43" i="12"/>
  <c r="EP43" i="12"/>
  <c r="EO13" i="12"/>
  <c r="EN13" i="12"/>
  <c r="EP13" i="12"/>
  <c r="EO17" i="12"/>
  <c r="EN17" i="12"/>
  <c r="EP17" i="12"/>
  <c r="EO21" i="12"/>
  <c r="EN21" i="12"/>
  <c r="EP21" i="12"/>
  <c r="EO25" i="12"/>
  <c r="EN25" i="12"/>
  <c r="EP25" i="12"/>
  <c r="EO29" i="12"/>
  <c r="EN29" i="12"/>
  <c r="EP29" i="12"/>
  <c r="EO33" i="12"/>
  <c r="EN33" i="12"/>
  <c r="EP33" i="12"/>
  <c r="EO37" i="12"/>
  <c r="EN37" i="12"/>
  <c r="EP37" i="12"/>
  <c r="EO41" i="12"/>
  <c r="EN41" i="12"/>
  <c r="EP41" i="12"/>
  <c r="EO45" i="12"/>
  <c r="EN45" i="12"/>
  <c r="EP45" i="12"/>
  <c r="EO12" i="12"/>
  <c r="EP12" i="12"/>
  <c r="EN12" i="12"/>
  <c r="EO20" i="12"/>
  <c r="EP20" i="12"/>
  <c r="EN20" i="12"/>
  <c r="EO28" i="12"/>
  <c r="EP28" i="12"/>
  <c r="EN28" i="12"/>
  <c r="EO36" i="12"/>
  <c r="EP36" i="12"/>
  <c r="EN36" i="12"/>
  <c r="EO44" i="12"/>
  <c r="EP44" i="12"/>
  <c r="EN44" i="12"/>
  <c r="FQ47" i="12"/>
  <c r="FP47" i="12"/>
  <c r="FR47" i="12"/>
  <c r="FQ14" i="12"/>
  <c r="FP14" i="12"/>
  <c r="FR14" i="12"/>
  <c r="FQ22" i="12"/>
  <c r="FP22" i="12"/>
  <c r="FR22" i="12"/>
  <c r="FQ30" i="12"/>
  <c r="FP30" i="12"/>
  <c r="FR30" i="12"/>
  <c r="FQ38" i="12"/>
  <c r="FP38" i="12"/>
  <c r="FR38" i="12"/>
  <c r="FQ46" i="12"/>
  <c r="FP46" i="12"/>
  <c r="FR46" i="12"/>
  <c r="FQ19" i="12"/>
  <c r="FP19" i="12"/>
  <c r="FR19" i="12"/>
  <c r="FQ27" i="12"/>
  <c r="FP27" i="12"/>
  <c r="FR27" i="12"/>
  <c r="FQ35" i="12"/>
  <c r="FP35" i="12"/>
  <c r="FR35" i="12"/>
  <c r="FQ43" i="12"/>
  <c r="FP43" i="12"/>
  <c r="FR43" i="12"/>
  <c r="EO15" i="12"/>
  <c r="EN15" i="12"/>
  <c r="EP15" i="12"/>
  <c r="EO23" i="12"/>
  <c r="EN23" i="12"/>
  <c r="EP23" i="12"/>
  <c r="EO31" i="12"/>
  <c r="EN31" i="12"/>
  <c r="EP31" i="12"/>
  <c r="EO39" i="12"/>
  <c r="EN39" i="12"/>
  <c r="EP39" i="12"/>
  <c r="EO47" i="12"/>
  <c r="EN47" i="12"/>
  <c r="EP47" i="12"/>
  <c r="EO14" i="12"/>
  <c r="EP14" i="12"/>
  <c r="EN14" i="12"/>
  <c r="EO18" i="12"/>
  <c r="EP18" i="12"/>
  <c r="EN18" i="12"/>
  <c r="EO22" i="12"/>
  <c r="EP22" i="12"/>
  <c r="EN22" i="12"/>
  <c r="EO26" i="12"/>
  <c r="EP26" i="12"/>
  <c r="EN26" i="12"/>
  <c r="EO30" i="12"/>
  <c r="EP30" i="12"/>
  <c r="EN30" i="12"/>
  <c r="EO34" i="12"/>
  <c r="EP34" i="12"/>
  <c r="EN34" i="12"/>
  <c r="EO38" i="12"/>
  <c r="EP38" i="12"/>
  <c r="EN38" i="12"/>
  <c r="EO42" i="12"/>
  <c r="EP42" i="12"/>
  <c r="EN42" i="12"/>
  <c r="EO46" i="12"/>
  <c r="EP46" i="12"/>
  <c r="EN46" i="12"/>
  <c r="FQ16" i="12"/>
  <c r="FP16" i="12"/>
  <c r="FR16" i="12"/>
  <c r="FQ24" i="12"/>
  <c r="FP24" i="12"/>
  <c r="FR24" i="12"/>
  <c r="FQ32" i="12"/>
  <c r="FP32" i="12"/>
  <c r="FR32" i="12"/>
  <c r="FQ40" i="12"/>
  <c r="FP40" i="12"/>
  <c r="FR40" i="12"/>
  <c r="FQ48" i="12"/>
  <c r="FP48" i="12"/>
  <c r="FR48" i="12"/>
  <c r="FQ13" i="12"/>
  <c r="FP13" i="12"/>
  <c r="FR13" i="12"/>
  <c r="FQ21" i="12"/>
  <c r="FP21" i="12"/>
  <c r="FR21" i="12"/>
  <c r="FQ29" i="12"/>
  <c r="FP29" i="12"/>
  <c r="FR29" i="12"/>
  <c r="FQ37" i="12"/>
  <c r="FP37" i="12"/>
  <c r="FR37" i="12"/>
  <c r="FQ45" i="12"/>
  <c r="FP45" i="12"/>
  <c r="FR45" i="12"/>
  <c r="FQ12" i="12"/>
  <c r="FP12" i="12"/>
  <c r="FR12" i="12"/>
  <c r="FQ20" i="12"/>
  <c r="FP20" i="12"/>
  <c r="FR20" i="12"/>
  <c r="FQ28" i="12"/>
  <c r="FP28" i="12"/>
  <c r="FR28" i="12"/>
  <c r="FQ36" i="12"/>
  <c r="FP36" i="12"/>
  <c r="FR36" i="12"/>
  <c r="FQ44" i="12"/>
  <c r="FP44" i="12"/>
  <c r="FR44" i="12"/>
  <c r="FQ17" i="12"/>
  <c r="FP17" i="12"/>
  <c r="FR17" i="12"/>
  <c r="FQ25" i="12"/>
  <c r="FP25" i="12"/>
  <c r="FR25" i="12"/>
  <c r="FQ33" i="12"/>
  <c r="FP33" i="12"/>
  <c r="FR33" i="12"/>
  <c r="FQ41" i="12"/>
  <c r="FP41" i="12"/>
  <c r="FR41" i="12"/>
  <c r="CE16" i="12"/>
  <c r="CE24" i="12"/>
  <c r="CE32" i="12"/>
  <c r="CE40" i="12"/>
  <c r="CE48" i="12"/>
  <c r="CE13" i="12"/>
  <c r="CE21" i="12"/>
  <c r="CE29" i="12"/>
  <c r="CE37" i="12"/>
  <c r="CE45" i="12"/>
  <c r="CE12" i="12"/>
  <c r="CE20" i="12"/>
  <c r="CE28" i="12"/>
  <c r="CE36" i="12"/>
  <c r="CE44" i="12"/>
  <c r="FK12" i="11"/>
  <c r="FU41" i="12" l="1"/>
  <c r="FT41" i="12"/>
  <c r="FU25" i="12"/>
  <c r="FT25" i="12"/>
  <c r="FU44" i="12"/>
  <c r="FT44" i="12"/>
  <c r="FU28" i="12"/>
  <c r="FT28" i="12"/>
  <c r="FU12" i="12"/>
  <c r="FT12" i="12"/>
  <c r="FU37" i="12"/>
  <c r="FT37" i="12"/>
  <c r="FU21" i="12"/>
  <c r="FT21" i="12"/>
  <c r="FU48" i="12"/>
  <c r="FT48" i="12"/>
  <c r="FU32" i="12"/>
  <c r="FT32" i="12"/>
  <c r="FU16" i="12"/>
  <c r="FT16" i="12"/>
  <c r="ES46" i="12"/>
  <c r="ER46" i="12"/>
  <c r="ES38" i="12"/>
  <c r="ER38" i="12"/>
  <c r="ES30" i="12"/>
  <c r="ER30" i="12"/>
  <c r="ES22" i="12"/>
  <c r="ER22" i="12"/>
  <c r="ES14" i="12"/>
  <c r="ER14" i="12"/>
  <c r="ES39" i="12"/>
  <c r="ER39" i="12"/>
  <c r="ES23" i="12"/>
  <c r="ER23" i="12"/>
  <c r="FU43" i="12"/>
  <c r="FT43" i="12"/>
  <c r="FU27" i="12"/>
  <c r="FT27" i="12"/>
  <c r="FU46" i="12"/>
  <c r="FT46" i="12"/>
  <c r="FU30" i="12"/>
  <c r="FT30" i="12"/>
  <c r="FU14" i="12"/>
  <c r="FT14" i="12"/>
  <c r="ES44" i="12"/>
  <c r="ER44" i="12"/>
  <c r="ES28" i="12"/>
  <c r="ER28" i="12"/>
  <c r="ES12" i="12"/>
  <c r="ER12" i="12"/>
  <c r="ES41" i="12"/>
  <c r="ER41" i="12"/>
  <c r="ES33" i="12"/>
  <c r="ER33" i="12"/>
  <c r="ES25" i="12"/>
  <c r="ER25" i="12"/>
  <c r="ES17" i="12"/>
  <c r="ER17" i="12"/>
  <c r="ES43" i="12"/>
  <c r="ER43" i="12"/>
  <c r="ES27" i="12"/>
  <c r="ER27" i="12"/>
  <c r="FU39" i="12"/>
  <c r="FT39" i="12"/>
  <c r="FU23" i="12"/>
  <c r="FT23" i="12"/>
  <c r="FU42" i="12"/>
  <c r="FT42" i="12"/>
  <c r="FU26" i="12"/>
  <c r="FT26" i="12"/>
  <c r="ES40" i="12"/>
  <c r="ER40" i="12"/>
  <c r="ES24" i="12"/>
  <c r="ER24" i="12"/>
  <c r="FU33" i="12"/>
  <c r="FT33" i="12"/>
  <c r="FU17" i="12"/>
  <c r="FT17" i="12"/>
  <c r="FU36" i="12"/>
  <c r="FT36" i="12"/>
  <c r="FU20" i="12"/>
  <c r="FT20" i="12"/>
  <c r="FU45" i="12"/>
  <c r="FT45" i="12"/>
  <c r="FU29" i="12"/>
  <c r="FT29" i="12"/>
  <c r="FU13" i="12"/>
  <c r="FT13" i="12"/>
  <c r="FU40" i="12"/>
  <c r="FT40" i="12"/>
  <c r="FU24" i="12"/>
  <c r="FT24" i="12"/>
  <c r="ES42" i="12"/>
  <c r="ER42" i="12"/>
  <c r="ES34" i="12"/>
  <c r="ER34" i="12"/>
  <c r="ES26" i="12"/>
  <c r="ER26" i="12"/>
  <c r="ES18" i="12"/>
  <c r="ER18" i="12"/>
  <c r="ES47" i="12"/>
  <c r="ER47" i="12"/>
  <c r="ES31" i="12"/>
  <c r="ER31" i="12"/>
  <c r="ES15" i="12"/>
  <c r="ER15" i="12"/>
  <c r="FU35" i="12"/>
  <c r="FT35" i="12"/>
  <c r="FU19" i="12"/>
  <c r="FT19" i="12"/>
  <c r="FU38" i="12"/>
  <c r="FT38" i="12"/>
  <c r="FU22" i="12"/>
  <c r="FT22" i="12"/>
  <c r="FU47" i="12"/>
  <c r="FT47" i="12"/>
  <c r="ES36" i="12"/>
  <c r="ER36" i="12"/>
  <c r="ES20" i="12"/>
  <c r="ER20" i="12"/>
  <c r="ES45" i="12"/>
  <c r="ER45" i="12"/>
  <c r="ES37" i="12"/>
  <c r="ER37" i="12"/>
  <c r="ES29" i="12"/>
  <c r="ER29" i="12"/>
  <c r="ES21" i="12"/>
  <c r="ER21" i="12"/>
  <c r="ES13" i="12"/>
  <c r="ER13" i="12"/>
  <c r="ES35" i="12"/>
  <c r="ER35" i="12"/>
  <c r="ES19" i="12"/>
  <c r="ER19" i="12"/>
  <c r="FU31" i="12"/>
  <c r="FT31" i="12"/>
  <c r="FU15" i="12"/>
  <c r="FT15" i="12"/>
  <c r="FU34" i="12"/>
  <c r="FT34" i="12"/>
  <c r="FU18" i="12"/>
  <c r="FT18" i="12"/>
  <c r="ES48" i="12"/>
  <c r="ER48" i="12"/>
  <c r="ES32" i="12"/>
  <c r="ER32" i="12"/>
  <c r="ES16" i="12"/>
  <c r="ER16" i="12"/>
  <c r="DP13" i="11"/>
  <c r="DP14" i="11"/>
  <c r="DP15" i="11"/>
  <c r="DP16" i="11"/>
  <c r="DP17" i="11"/>
  <c r="DP18" i="11"/>
  <c r="DP19" i="11"/>
  <c r="DP20" i="11"/>
  <c r="DP21" i="11"/>
  <c r="DP22" i="11"/>
  <c r="DP23" i="11"/>
  <c r="DP24" i="11"/>
  <c r="DP25" i="11"/>
  <c r="DP26" i="11"/>
  <c r="DP27" i="11"/>
  <c r="DP28" i="11"/>
  <c r="DP29" i="11"/>
  <c r="DP30" i="11"/>
  <c r="DP31" i="11"/>
  <c r="DP32" i="11"/>
  <c r="DP33" i="11"/>
  <c r="DP34" i="11"/>
  <c r="DP35" i="11"/>
  <c r="DP36" i="11"/>
  <c r="DP37" i="11"/>
  <c r="DP38" i="11"/>
  <c r="DP39" i="11"/>
  <c r="DP40" i="11"/>
  <c r="DP41" i="11"/>
  <c r="DP42" i="11"/>
  <c r="DP43" i="11"/>
  <c r="DP44" i="11"/>
  <c r="DP45" i="11"/>
  <c r="DP46" i="11"/>
  <c r="DP47" i="11"/>
  <c r="DP48" i="11"/>
  <c r="DP12" i="11"/>
  <c r="DJ13" i="11"/>
  <c r="DJ14" i="11"/>
  <c r="DJ15" i="11"/>
  <c r="DJ16" i="11"/>
  <c r="DJ17" i="11"/>
  <c r="DJ18" i="11"/>
  <c r="DJ19" i="11"/>
  <c r="DJ20" i="11"/>
  <c r="DJ21" i="11"/>
  <c r="DJ22" i="11"/>
  <c r="DJ23" i="11"/>
  <c r="DJ24" i="11"/>
  <c r="DJ25" i="11"/>
  <c r="DJ26" i="11"/>
  <c r="DJ27" i="11"/>
  <c r="DJ28" i="11"/>
  <c r="DJ29" i="11"/>
  <c r="DJ30" i="11"/>
  <c r="DJ31" i="11"/>
  <c r="DJ32" i="11"/>
  <c r="DJ33" i="11"/>
  <c r="DJ34" i="11"/>
  <c r="DJ35" i="11"/>
  <c r="DJ36" i="11"/>
  <c r="DJ37" i="11"/>
  <c r="DJ38" i="11"/>
  <c r="DJ39" i="11"/>
  <c r="DJ40" i="11"/>
  <c r="DJ41" i="11"/>
  <c r="DJ42" i="11"/>
  <c r="DJ43" i="11"/>
  <c r="DJ44" i="11"/>
  <c r="DJ45" i="11"/>
  <c r="DJ46" i="11"/>
  <c r="DJ47" i="11"/>
  <c r="DJ48" i="11"/>
  <c r="DC13" i="11"/>
  <c r="DC14" i="11"/>
  <c r="DC15" i="11"/>
  <c r="DC16" i="11"/>
  <c r="DC17" i="11"/>
  <c r="DC18" i="11"/>
  <c r="DC19" i="11"/>
  <c r="DC20" i="11"/>
  <c r="DC21" i="11"/>
  <c r="DC22" i="11"/>
  <c r="DC23" i="11"/>
  <c r="DC24" i="11"/>
  <c r="DC25" i="11"/>
  <c r="DC26" i="11"/>
  <c r="DC27" i="11"/>
  <c r="DC28" i="11"/>
  <c r="DC29" i="11"/>
  <c r="DC30" i="11"/>
  <c r="DC31" i="11"/>
  <c r="DC32" i="11"/>
  <c r="DC33" i="11"/>
  <c r="DC34" i="11"/>
  <c r="DC35" i="11"/>
  <c r="DC36" i="11"/>
  <c r="DC37" i="11"/>
  <c r="DC38" i="11"/>
  <c r="DC39" i="11"/>
  <c r="DC40" i="11"/>
  <c r="DC41" i="11"/>
  <c r="DC42" i="11"/>
  <c r="DC43" i="11"/>
  <c r="DC44" i="11"/>
  <c r="DC45" i="11"/>
  <c r="DC46" i="11"/>
  <c r="DC47" i="11"/>
  <c r="DC48" i="11"/>
  <c r="CW13" i="11"/>
  <c r="CW14" i="11"/>
  <c r="CW15" i="11"/>
  <c r="CW16" i="11"/>
  <c r="CW17" i="11"/>
  <c r="CW18" i="11"/>
  <c r="CW19" i="11"/>
  <c r="CW20" i="11"/>
  <c r="CW21" i="11"/>
  <c r="CW22" i="11"/>
  <c r="CW23" i="11"/>
  <c r="CW24" i="11"/>
  <c r="CW25" i="11"/>
  <c r="CW26" i="11"/>
  <c r="CW27" i="11"/>
  <c r="CW28" i="11"/>
  <c r="CW29" i="11"/>
  <c r="CW30" i="11"/>
  <c r="CW31" i="11"/>
  <c r="CW32" i="11"/>
  <c r="CW33" i="11"/>
  <c r="CW34" i="11"/>
  <c r="CW35" i="11"/>
  <c r="CW36" i="11"/>
  <c r="CW37" i="11"/>
  <c r="CW38" i="11"/>
  <c r="CW39" i="11"/>
  <c r="CW40" i="11"/>
  <c r="CW41" i="11"/>
  <c r="CW42" i="11"/>
  <c r="CW43" i="11"/>
  <c r="CW44" i="11"/>
  <c r="CW45" i="11"/>
  <c r="CW46" i="11"/>
  <c r="CW47" i="11"/>
  <c r="CW48" i="11"/>
  <c r="DJ12" i="11"/>
  <c r="CW12" i="11"/>
  <c r="DC12" i="11"/>
  <c r="CN12" i="11"/>
  <c r="CR3" i="11" s="1"/>
  <c r="CT48" i="11" l="1"/>
  <c r="CN48" i="11"/>
  <c r="BT48" i="11"/>
  <c r="BS48" i="11"/>
  <c r="BC48" i="11"/>
  <c r="BB48" i="11"/>
  <c r="AV48" i="11"/>
  <c r="U48" i="11"/>
  <c r="T48" i="11"/>
  <c r="C48" i="11"/>
  <c r="F48" i="11" s="1"/>
  <c r="CT47" i="11"/>
  <c r="CN47" i="11"/>
  <c r="BT47" i="11"/>
  <c r="BS47" i="11"/>
  <c r="BC47" i="11"/>
  <c r="BB47" i="11"/>
  <c r="AV47" i="11"/>
  <c r="U47" i="11"/>
  <c r="T47" i="11"/>
  <c r="C47" i="11"/>
  <c r="F47" i="11" s="1"/>
  <c r="CT46" i="11"/>
  <c r="CN46" i="11"/>
  <c r="BT46" i="11"/>
  <c r="BS46" i="11"/>
  <c r="BC46" i="11"/>
  <c r="BB46" i="11"/>
  <c r="AV46" i="11"/>
  <c r="U46" i="11"/>
  <c r="T46" i="11"/>
  <c r="C46" i="11"/>
  <c r="F46" i="11" s="1"/>
  <c r="CT45" i="11"/>
  <c r="CN45" i="11"/>
  <c r="BT45" i="11"/>
  <c r="BS45" i="11"/>
  <c r="BC45" i="11"/>
  <c r="BB45" i="11"/>
  <c r="AV45" i="11"/>
  <c r="U45" i="11"/>
  <c r="T45" i="11"/>
  <c r="C45" i="11"/>
  <c r="F45" i="11" s="1"/>
  <c r="CT44" i="11"/>
  <c r="CN44" i="11"/>
  <c r="BT44" i="11"/>
  <c r="BS44" i="11"/>
  <c r="BC44" i="11"/>
  <c r="BB44" i="11"/>
  <c r="AV44" i="11"/>
  <c r="U44" i="11"/>
  <c r="T44" i="11"/>
  <c r="C44" i="11"/>
  <c r="F44" i="11" s="1"/>
  <c r="CT43" i="11"/>
  <c r="CN43" i="11"/>
  <c r="BT43" i="11"/>
  <c r="BS43" i="11"/>
  <c r="BC43" i="11"/>
  <c r="BB43" i="11"/>
  <c r="AV43" i="11"/>
  <c r="U43" i="11"/>
  <c r="T43" i="11"/>
  <c r="C43" i="11"/>
  <c r="F43" i="11" s="1"/>
  <c r="CT42" i="11"/>
  <c r="CN42" i="11"/>
  <c r="BT42" i="11"/>
  <c r="BS42" i="11"/>
  <c r="BC42" i="11"/>
  <c r="BB42" i="11"/>
  <c r="AV42" i="11"/>
  <c r="U42" i="11"/>
  <c r="T42" i="11"/>
  <c r="C42" i="11"/>
  <c r="F42" i="11" s="1"/>
  <c r="CT41" i="11"/>
  <c r="CN41" i="11"/>
  <c r="BT41" i="11"/>
  <c r="BS41" i="11"/>
  <c r="BC41" i="11"/>
  <c r="BB41" i="11"/>
  <c r="AV41" i="11"/>
  <c r="U41" i="11"/>
  <c r="T41" i="11"/>
  <c r="C41" i="11"/>
  <c r="F41" i="11" s="1"/>
  <c r="CT40" i="11"/>
  <c r="CN40" i="11"/>
  <c r="BT40" i="11"/>
  <c r="BS40" i="11"/>
  <c r="BC40" i="11"/>
  <c r="BB40" i="11"/>
  <c r="AV40" i="11"/>
  <c r="U40" i="11"/>
  <c r="T40" i="11"/>
  <c r="C40" i="11"/>
  <c r="F40" i="11" s="1"/>
  <c r="CT39" i="11"/>
  <c r="CN39" i="11"/>
  <c r="BT39" i="11"/>
  <c r="BS39" i="11"/>
  <c r="BC39" i="11"/>
  <c r="BB39" i="11"/>
  <c r="AV39" i="11"/>
  <c r="U39" i="11"/>
  <c r="T39" i="11"/>
  <c r="C39" i="11"/>
  <c r="F39" i="11" s="1"/>
  <c r="CT38" i="11"/>
  <c r="CN38" i="11"/>
  <c r="BT38" i="11"/>
  <c r="BS38" i="11"/>
  <c r="BC38" i="11"/>
  <c r="BB38" i="11"/>
  <c r="AV38" i="11"/>
  <c r="U38" i="11"/>
  <c r="T38" i="11"/>
  <c r="C38" i="11"/>
  <c r="F38" i="11" s="1"/>
  <c r="CT37" i="11"/>
  <c r="CN37" i="11"/>
  <c r="BT37" i="11"/>
  <c r="BS37" i="11"/>
  <c r="BC37" i="11"/>
  <c r="BB37" i="11"/>
  <c r="AV37" i="11"/>
  <c r="U37" i="11"/>
  <c r="T37" i="11"/>
  <c r="C37" i="11"/>
  <c r="F37" i="11" s="1"/>
  <c r="CT36" i="11"/>
  <c r="CN36" i="11"/>
  <c r="BT36" i="11"/>
  <c r="BS36" i="11"/>
  <c r="BC36" i="11"/>
  <c r="BB36" i="11"/>
  <c r="AV36" i="11"/>
  <c r="U36" i="11"/>
  <c r="T36" i="11"/>
  <c r="C36" i="11"/>
  <c r="F36" i="11" s="1"/>
  <c r="CT35" i="11"/>
  <c r="CN35" i="11"/>
  <c r="BT35" i="11"/>
  <c r="BS35" i="11"/>
  <c r="BC35" i="11"/>
  <c r="BB35" i="11"/>
  <c r="AV35" i="11"/>
  <c r="U35" i="11"/>
  <c r="T35" i="11"/>
  <c r="C35" i="11"/>
  <c r="F35" i="11" s="1"/>
  <c r="CT34" i="11"/>
  <c r="CN34" i="11"/>
  <c r="BT34" i="11"/>
  <c r="BS34" i="11"/>
  <c r="BC34" i="11"/>
  <c r="BB34" i="11"/>
  <c r="AV34" i="11"/>
  <c r="U34" i="11"/>
  <c r="T34" i="11"/>
  <c r="C34" i="11"/>
  <c r="F34" i="11" s="1"/>
  <c r="CT33" i="11"/>
  <c r="CN33" i="11"/>
  <c r="BT33" i="11"/>
  <c r="BS33" i="11"/>
  <c r="BC33" i="11"/>
  <c r="BB33" i="11"/>
  <c r="AV33" i="11"/>
  <c r="U33" i="11"/>
  <c r="T33" i="11"/>
  <c r="C33" i="11"/>
  <c r="F33" i="11" s="1"/>
  <c r="CT32" i="11"/>
  <c r="CN32" i="11"/>
  <c r="BT32" i="11"/>
  <c r="BS32" i="11"/>
  <c r="BC32" i="11"/>
  <c r="BB32" i="11"/>
  <c r="AV32" i="11"/>
  <c r="U32" i="11"/>
  <c r="T32" i="11"/>
  <c r="C32" i="11"/>
  <c r="F32" i="11" s="1"/>
  <c r="CT31" i="11"/>
  <c r="CN31" i="11"/>
  <c r="BT31" i="11"/>
  <c r="BS31" i="11"/>
  <c r="BC31" i="11"/>
  <c r="BB31" i="11"/>
  <c r="AV31" i="11"/>
  <c r="U31" i="11"/>
  <c r="T31" i="11"/>
  <c r="C31" i="11"/>
  <c r="F31" i="11" s="1"/>
  <c r="CT30" i="11"/>
  <c r="CN30" i="11"/>
  <c r="BT30" i="11"/>
  <c r="BS30" i="11"/>
  <c r="BC30" i="11"/>
  <c r="BB30" i="11"/>
  <c r="AV30" i="11"/>
  <c r="U30" i="11"/>
  <c r="T30" i="11"/>
  <c r="C30" i="11"/>
  <c r="F30" i="11" s="1"/>
  <c r="CT29" i="11"/>
  <c r="CN29" i="11"/>
  <c r="BT29" i="11"/>
  <c r="BS29" i="11"/>
  <c r="BC29" i="11"/>
  <c r="BB29" i="11"/>
  <c r="AV29" i="11"/>
  <c r="U29" i="11"/>
  <c r="T29" i="11"/>
  <c r="C29" i="11"/>
  <c r="F29" i="11" s="1"/>
  <c r="CT28" i="11"/>
  <c r="CN28" i="11"/>
  <c r="BT28" i="11"/>
  <c r="BS28" i="11"/>
  <c r="BC28" i="11"/>
  <c r="BB28" i="11"/>
  <c r="AV28" i="11"/>
  <c r="U28" i="11"/>
  <c r="T28" i="11"/>
  <c r="C28" i="11"/>
  <c r="F28" i="11" s="1"/>
  <c r="CT27" i="11"/>
  <c r="CN27" i="11"/>
  <c r="BT27" i="11"/>
  <c r="BS27" i="11"/>
  <c r="BC27" i="11"/>
  <c r="BB27" i="11"/>
  <c r="AV27" i="11"/>
  <c r="U27" i="11"/>
  <c r="T27" i="11"/>
  <c r="C27" i="11"/>
  <c r="F27" i="11" s="1"/>
  <c r="CT26" i="11"/>
  <c r="CN26" i="11"/>
  <c r="BT26" i="11"/>
  <c r="BS26" i="11"/>
  <c r="BC26" i="11"/>
  <c r="BB26" i="11"/>
  <c r="AV26" i="11"/>
  <c r="U26" i="11"/>
  <c r="T26" i="11"/>
  <c r="C26" i="11"/>
  <c r="F26" i="11" s="1"/>
  <c r="CT25" i="11"/>
  <c r="CN25" i="11"/>
  <c r="BT25" i="11"/>
  <c r="BS25" i="11"/>
  <c r="BC25" i="11"/>
  <c r="BB25" i="11"/>
  <c r="AV25" i="11"/>
  <c r="U25" i="11"/>
  <c r="T25" i="11"/>
  <c r="C25" i="11"/>
  <c r="F25" i="11" s="1"/>
  <c r="CT24" i="11"/>
  <c r="CN24" i="11"/>
  <c r="BT24" i="11"/>
  <c r="BS24" i="11"/>
  <c r="BC24" i="11"/>
  <c r="BB24" i="11"/>
  <c r="AV24" i="11"/>
  <c r="U24" i="11"/>
  <c r="T24" i="11"/>
  <c r="C24" i="11"/>
  <c r="F24" i="11" s="1"/>
  <c r="CT23" i="11"/>
  <c r="CN23" i="11"/>
  <c r="BT23" i="11"/>
  <c r="BS23" i="11"/>
  <c r="BC23" i="11"/>
  <c r="BB23" i="11"/>
  <c r="AV23" i="11"/>
  <c r="U23" i="11"/>
  <c r="T23" i="11"/>
  <c r="C23" i="11"/>
  <c r="F23" i="11" s="1"/>
  <c r="CT22" i="11"/>
  <c r="CN22" i="11"/>
  <c r="BT22" i="11"/>
  <c r="BS22" i="11"/>
  <c r="BC22" i="11"/>
  <c r="BB22" i="11"/>
  <c r="AV22" i="11"/>
  <c r="U22" i="11"/>
  <c r="T22" i="11"/>
  <c r="C22" i="11"/>
  <c r="F22" i="11" s="1"/>
  <c r="CT21" i="11"/>
  <c r="CN21" i="11"/>
  <c r="BT21" i="11"/>
  <c r="BS21" i="11"/>
  <c r="BC21" i="11"/>
  <c r="BB21" i="11"/>
  <c r="AV21" i="11"/>
  <c r="U21" i="11"/>
  <c r="T21" i="11"/>
  <c r="C21" i="11"/>
  <c r="F21" i="11" s="1"/>
  <c r="CT20" i="11"/>
  <c r="CN20" i="11"/>
  <c r="BT20" i="11"/>
  <c r="BS20" i="11"/>
  <c r="BC20" i="11"/>
  <c r="BB20" i="11"/>
  <c r="AV20" i="11"/>
  <c r="U20" i="11"/>
  <c r="T20" i="11"/>
  <c r="C20" i="11"/>
  <c r="F20" i="11" s="1"/>
  <c r="CT19" i="11"/>
  <c r="CN19" i="11"/>
  <c r="BT19" i="11"/>
  <c r="BS19" i="11"/>
  <c r="BC19" i="11"/>
  <c r="BB19" i="11"/>
  <c r="AV19" i="11"/>
  <c r="U19" i="11"/>
  <c r="T19" i="11"/>
  <c r="C19" i="11"/>
  <c r="F19" i="11" s="1"/>
  <c r="CT18" i="11"/>
  <c r="CN18" i="11"/>
  <c r="BT18" i="11"/>
  <c r="BS18" i="11"/>
  <c r="BC18" i="11"/>
  <c r="BB18" i="11"/>
  <c r="AV18" i="11"/>
  <c r="U18" i="11"/>
  <c r="T18" i="11"/>
  <c r="C18" i="11"/>
  <c r="F18" i="11" s="1"/>
  <c r="CT17" i="11"/>
  <c r="CN17" i="11"/>
  <c r="BT17" i="11"/>
  <c r="BS17" i="11"/>
  <c r="BC17" i="11"/>
  <c r="BB17" i="11"/>
  <c r="AV17" i="11"/>
  <c r="U17" i="11"/>
  <c r="T17" i="11"/>
  <c r="C17" i="11"/>
  <c r="F17" i="11" s="1"/>
  <c r="CT16" i="11"/>
  <c r="CN16" i="11"/>
  <c r="BT16" i="11"/>
  <c r="BS16" i="11"/>
  <c r="BC16" i="11"/>
  <c r="BB16" i="11"/>
  <c r="AV16" i="11"/>
  <c r="U16" i="11"/>
  <c r="T16" i="11"/>
  <c r="C16" i="11"/>
  <c r="F16" i="11" s="1"/>
  <c r="CT15" i="11"/>
  <c r="CN15" i="11"/>
  <c r="BT15" i="11"/>
  <c r="BS15" i="11"/>
  <c r="BC15" i="11"/>
  <c r="BB15" i="11"/>
  <c r="AV15" i="11"/>
  <c r="U15" i="11"/>
  <c r="T15" i="11"/>
  <c r="C15" i="11"/>
  <c r="F15" i="11" s="1"/>
  <c r="CT14" i="11"/>
  <c r="CN14" i="11"/>
  <c r="BT14" i="11"/>
  <c r="BS14" i="11"/>
  <c r="BC14" i="11"/>
  <c r="BB14" i="11"/>
  <c r="AV14" i="11"/>
  <c r="U14" i="11"/>
  <c r="T14" i="11"/>
  <c r="C14" i="11"/>
  <c r="F14" i="11" s="1"/>
  <c r="CT13" i="11"/>
  <c r="CN13" i="11"/>
  <c r="BT13" i="11"/>
  <c r="BS13" i="11"/>
  <c r="BC13" i="11"/>
  <c r="BB13" i="11"/>
  <c r="AV13" i="11"/>
  <c r="U13" i="11"/>
  <c r="T13" i="11"/>
  <c r="C13" i="11"/>
  <c r="F13" i="11" s="1"/>
  <c r="CT12" i="11"/>
  <c r="CR4" i="11" s="1"/>
  <c r="BT12" i="11"/>
  <c r="BS12" i="11"/>
  <c r="BC12" i="11"/>
  <c r="BB12" i="11"/>
  <c r="AV12" i="11"/>
  <c r="U12" i="11"/>
  <c r="C12" i="11"/>
  <c r="F12" i="11" s="1"/>
  <c r="E8" i="11"/>
  <c r="D8" i="11"/>
  <c r="C8" i="11"/>
  <c r="B8" i="11"/>
  <c r="A8" i="11"/>
  <c r="AC5" i="11"/>
  <c r="AC4" i="11"/>
  <c r="AL2" i="11"/>
  <c r="AM2" i="11" s="1"/>
  <c r="AD2" i="11"/>
  <c r="AC2" i="11"/>
  <c r="AI2" i="11" s="1"/>
  <c r="AB2" i="11"/>
  <c r="E12" i="11" l="1"/>
  <c r="G12" i="11"/>
  <c r="B13" i="11"/>
  <c r="D13" i="11"/>
  <c r="E14" i="11"/>
  <c r="G14" i="11"/>
  <c r="B15" i="11"/>
  <c r="D15" i="11"/>
  <c r="E16" i="11"/>
  <c r="G16" i="11"/>
  <c r="B17" i="11"/>
  <c r="D17" i="11"/>
  <c r="E18" i="11"/>
  <c r="G18" i="11"/>
  <c r="B19" i="11"/>
  <c r="D19" i="11"/>
  <c r="E20" i="11"/>
  <c r="G20" i="11"/>
  <c r="B21" i="11"/>
  <c r="D21" i="11"/>
  <c r="E22" i="11"/>
  <c r="G22" i="11"/>
  <c r="B23" i="11"/>
  <c r="D23" i="11"/>
  <c r="E24" i="11"/>
  <c r="G24" i="11"/>
  <c r="B25" i="11"/>
  <c r="D25" i="11"/>
  <c r="E26" i="11"/>
  <c r="G26" i="11"/>
  <c r="B27" i="11"/>
  <c r="D27" i="11"/>
  <c r="E28" i="11"/>
  <c r="G28" i="11"/>
  <c r="B29" i="11"/>
  <c r="D29" i="11"/>
  <c r="E30" i="11"/>
  <c r="G30" i="11"/>
  <c r="B31" i="11"/>
  <c r="D31" i="11"/>
  <c r="E32" i="11"/>
  <c r="G32" i="11"/>
  <c r="B33" i="11"/>
  <c r="D33" i="11"/>
  <c r="E34" i="11"/>
  <c r="G34" i="11"/>
  <c r="B35" i="11"/>
  <c r="D35" i="11"/>
  <c r="E36" i="11"/>
  <c r="G36" i="11"/>
  <c r="B37" i="11"/>
  <c r="D37" i="11"/>
  <c r="E38" i="11"/>
  <c r="G38" i="11"/>
  <c r="B39" i="11"/>
  <c r="D39" i="11"/>
  <c r="E40" i="11"/>
  <c r="G40" i="11"/>
  <c r="B41" i="11"/>
  <c r="D41" i="11"/>
  <c r="E42" i="11"/>
  <c r="G42" i="11"/>
  <c r="B43" i="11"/>
  <c r="D43" i="11"/>
  <c r="E44" i="11"/>
  <c r="G44" i="11"/>
  <c r="B45" i="11"/>
  <c r="D45" i="11"/>
  <c r="E46" i="11"/>
  <c r="G46" i="11"/>
  <c r="B47" i="11"/>
  <c r="D47" i="11"/>
  <c r="E48" i="11"/>
  <c r="G48" i="11"/>
  <c r="B12" i="11"/>
  <c r="D12" i="11"/>
  <c r="E13" i="11"/>
  <c r="G13" i="11"/>
  <c r="B14" i="11"/>
  <c r="D14" i="11"/>
  <c r="E15" i="11"/>
  <c r="G15" i="11"/>
  <c r="B16" i="11"/>
  <c r="D16" i="11"/>
  <c r="E17" i="11"/>
  <c r="G17" i="11"/>
  <c r="B18" i="11"/>
  <c r="D18" i="11"/>
  <c r="E19" i="11"/>
  <c r="G19" i="11"/>
  <c r="B20" i="11"/>
  <c r="D20" i="11"/>
  <c r="E21" i="11"/>
  <c r="G21" i="11"/>
  <c r="B22" i="11"/>
  <c r="D22" i="11"/>
  <c r="E23" i="11"/>
  <c r="G23" i="11"/>
  <c r="B24" i="11"/>
  <c r="D24" i="11"/>
  <c r="E25" i="11"/>
  <c r="G25" i="11"/>
  <c r="B26" i="11"/>
  <c r="D26" i="11"/>
  <c r="E27" i="11"/>
  <c r="G27" i="11"/>
  <c r="B28" i="11"/>
  <c r="D28" i="11"/>
  <c r="E29" i="11"/>
  <c r="G29" i="11"/>
  <c r="B30" i="11"/>
  <c r="D30" i="11"/>
  <c r="E31" i="11"/>
  <c r="G31" i="11"/>
  <c r="B32" i="11"/>
  <c r="D32" i="11"/>
  <c r="E33" i="11"/>
  <c r="G33" i="11"/>
  <c r="B34" i="11"/>
  <c r="D34" i="11"/>
  <c r="E35" i="11"/>
  <c r="G35" i="11"/>
  <c r="B36" i="11"/>
  <c r="D36" i="11"/>
  <c r="E37" i="11"/>
  <c r="G37" i="11"/>
  <c r="B38" i="11"/>
  <c r="D38" i="11"/>
  <c r="E39" i="11"/>
  <c r="G39" i="11"/>
  <c r="B40" i="11"/>
  <c r="D40" i="11"/>
  <c r="E41" i="11"/>
  <c r="G41" i="11"/>
  <c r="B42" i="11"/>
  <c r="D42" i="11"/>
  <c r="E43" i="11"/>
  <c r="G43" i="11"/>
  <c r="B44" i="11"/>
  <c r="D44" i="11"/>
  <c r="E45" i="11"/>
  <c r="G45" i="11"/>
  <c r="B46" i="11"/>
  <c r="D46" i="11"/>
  <c r="E47" i="11"/>
  <c r="G47" i="11"/>
  <c r="B48" i="11"/>
  <c r="D48" i="11"/>
  <c r="L47" i="11" l="1"/>
  <c r="N47" i="11" s="1"/>
  <c r="H47" i="11"/>
  <c r="J47" i="11" s="1"/>
  <c r="L45" i="11"/>
  <c r="N45" i="11" s="1"/>
  <c r="H45" i="11"/>
  <c r="J45" i="11" s="1"/>
  <c r="L43" i="11"/>
  <c r="N43" i="11" s="1"/>
  <c r="H43" i="11"/>
  <c r="J43" i="11" s="1"/>
  <c r="L41" i="11"/>
  <c r="N41" i="11" s="1"/>
  <c r="H41" i="11"/>
  <c r="J41" i="11" s="1"/>
  <c r="L39" i="11"/>
  <c r="N39" i="11" s="1"/>
  <c r="H39" i="11"/>
  <c r="J39" i="11" s="1"/>
  <c r="L37" i="11"/>
  <c r="N37" i="11" s="1"/>
  <c r="H37" i="11"/>
  <c r="J37" i="11" s="1"/>
  <c r="L35" i="11"/>
  <c r="N35" i="11" s="1"/>
  <c r="H35" i="11"/>
  <c r="J35" i="11" s="1"/>
  <c r="L33" i="11"/>
  <c r="N33" i="11" s="1"/>
  <c r="H33" i="11"/>
  <c r="J33" i="11" s="1"/>
  <c r="L31" i="11"/>
  <c r="N31" i="11" s="1"/>
  <c r="H31" i="11"/>
  <c r="J31" i="11" s="1"/>
  <c r="L29" i="11"/>
  <c r="N29" i="11" s="1"/>
  <c r="H29" i="11"/>
  <c r="J29" i="11" s="1"/>
  <c r="L27" i="11"/>
  <c r="N27" i="11" s="1"/>
  <c r="H27" i="11"/>
  <c r="J27" i="11" s="1"/>
  <c r="L25" i="11"/>
  <c r="N25" i="11" s="1"/>
  <c r="H25" i="11"/>
  <c r="J25" i="11" s="1"/>
  <c r="L23" i="11"/>
  <c r="N23" i="11" s="1"/>
  <c r="H23" i="11"/>
  <c r="J23" i="11" s="1"/>
  <c r="L21" i="11"/>
  <c r="N21" i="11" s="1"/>
  <c r="H21" i="11"/>
  <c r="J21" i="11" s="1"/>
  <c r="L19" i="11"/>
  <c r="N19" i="11" s="1"/>
  <c r="H19" i="11"/>
  <c r="J19" i="11" s="1"/>
  <c r="L17" i="11"/>
  <c r="N17" i="11" s="1"/>
  <c r="H17" i="11"/>
  <c r="J17" i="11" s="1"/>
  <c r="V17" i="11" s="1"/>
  <c r="X17" i="11" s="1"/>
  <c r="L15" i="11"/>
  <c r="N15" i="11" s="1"/>
  <c r="H15" i="11"/>
  <c r="J15" i="11" s="1"/>
  <c r="L13" i="11"/>
  <c r="N13" i="11" s="1"/>
  <c r="H13" i="11"/>
  <c r="J13" i="11" s="1"/>
  <c r="M48" i="11"/>
  <c r="O48" i="11" s="1"/>
  <c r="I48" i="11"/>
  <c r="K48" i="11" s="1"/>
  <c r="M46" i="11"/>
  <c r="O46" i="11" s="1"/>
  <c r="I46" i="11"/>
  <c r="K46" i="11" s="1"/>
  <c r="M44" i="11"/>
  <c r="O44" i="11" s="1"/>
  <c r="I44" i="11"/>
  <c r="K44" i="11" s="1"/>
  <c r="M42" i="11"/>
  <c r="O42" i="11" s="1"/>
  <c r="I42" i="11"/>
  <c r="K42" i="11" s="1"/>
  <c r="M40" i="11"/>
  <c r="O40" i="11" s="1"/>
  <c r="I40" i="11"/>
  <c r="K40" i="11" s="1"/>
  <c r="M38" i="11"/>
  <c r="O38" i="11" s="1"/>
  <c r="I38" i="11"/>
  <c r="K38" i="11" s="1"/>
  <c r="M36" i="11"/>
  <c r="O36" i="11" s="1"/>
  <c r="I36" i="11"/>
  <c r="K36" i="11" s="1"/>
  <c r="M34" i="11"/>
  <c r="O34" i="11" s="1"/>
  <c r="I34" i="11"/>
  <c r="K34" i="11" s="1"/>
  <c r="M32" i="11"/>
  <c r="O32" i="11" s="1"/>
  <c r="I32" i="11"/>
  <c r="K32" i="11" s="1"/>
  <c r="M30" i="11"/>
  <c r="O30" i="11" s="1"/>
  <c r="I30" i="11"/>
  <c r="K30" i="11" s="1"/>
  <c r="M28" i="11"/>
  <c r="O28" i="11" s="1"/>
  <c r="I28" i="11"/>
  <c r="K28" i="11" s="1"/>
  <c r="M26" i="11"/>
  <c r="O26" i="11" s="1"/>
  <c r="I26" i="11"/>
  <c r="K26" i="11" s="1"/>
  <c r="M24" i="11"/>
  <c r="O24" i="11" s="1"/>
  <c r="I24" i="11"/>
  <c r="K24" i="11" s="1"/>
  <c r="M22" i="11"/>
  <c r="O22" i="11" s="1"/>
  <c r="I22" i="11"/>
  <c r="K22" i="11" s="1"/>
  <c r="M20" i="11"/>
  <c r="O20" i="11" s="1"/>
  <c r="I20" i="11"/>
  <c r="K20" i="11" s="1"/>
  <c r="M18" i="11"/>
  <c r="O18" i="11" s="1"/>
  <c r="I18" i="11"/>
  <c r="K18" i="11" s="1"/>
  <c r="M16" i="11"/>
  <c r="O16" i="11" s="1"/>
  <c r="I16" i="11"/>
  <c r="K16" i="11" s="1"/>
  <c r="M14" i="11"/>
  <c r="O14" i="11" s="1"/>
  <c r="I14" i="11"/>
  <c r="K14" i="11" s="1"/>
  <c r="M12" i="11"/>
  <c r="O12" i="11" s="1"/>
  <c r="I12" i="11"/>
  <c r="K12" i="11" s="1"/>
  <c r="L48" i="11"/>
  <c r="N48" i="11" s="1"/>
  <c r="H48" i="11"/>
  <c r="J48" i="11" s="1"/>
  <c r="M47" i="11"/>
  <c r="O47" i="11" s="1"/>
  <c r="I47" i="11"/>
  <c r="K47" i="11" s="1"/>
  <c r="L46" i="11"/>
  <c r="N46" i="11" s="1"/>
  <c r="H46" i="11"/>
  <c r="J46" i="11" s="1"/>
  <c r="M45" i="11"/>
  <c r="O45" i="11" s="1"/>
  <c r="I45" i="11"/>
  <c r="K45" i="11" s="1"/>
  <c r="L44" i="11"/>
  <c r="N44" i="11" s="1"/>
  <c r="H44" i="11"/>
  <c r="J44" i="11" s="1"/>
  <c r="M43" i="11"/>
  <c r="O43" i="11" s="1"/>
  <c r="I43" i="11"/>
  <c r="K43" i="11" s="1"/>
  <c r="L42" i="11"/>
  <c r="N42" i="11" s="1"/>
  <c r="H42" i="11"/>
  <c r="J42" i="11" s="1"/>
  <c r="M41" i="11"/>
  <c r="O41" i="11" s="1"/>
  <c r="I41" i="11"/>
  <c r="K41" i="11" s="1"/>
  <c r="L40" i="11"/>
  <c r="N40" i="11" s="1"/>
  <c r="H40" i="11"/>
  <c r="J40" i="11" s="1"/>
  <c r="M39" i="11"/>
  <c r="O39" i="11" s="1"/>
  <c r="I39" i="11"/>
  <c r="K39" i="11" s="1"/>
  <c r="L38" i="11"/>
  <c r="N38" i="11" s="1"/>
  <c r="H38" i="11"/>
  <c r="J38" i="11" s="1"/>
  <c r="M37" i="11"/>
  <c r="O37" i="11" s="1"/>
  <c r="I37" i="11"/>
  <c r="K37" i="11" s="1"/>
  <c r="L36" i="11"/>
  <c r="N36" i="11" s="1"/>
  <c r="H36" i="11"/>
  <c r="J36" i="11" s="1"/>
  <c r="M35" i="11"/>
  <c r="O35" i="11" s="1"/>
  <c r="I35" i="11"/>
  <c r="K35" i="11" s="1"/>
  <c r="L34" i="11"/>
  <c r="N34" i="11" s="1"/>
  <c r="H34" i="11"/>
  <c r="J34" i="11" s="1"/>
  <c r="M33" i="11"/>
  <c r="O33" i="11" s="1"/>
  <c r="I33" i="11"/>
  <c r="K33" i="11" s="1"/>
  <c r="L32" i="11"/>
  <c r="N32" i="11" s="1"/>
  <c r="H32" i="11"/>
  <c r="J32" i="11" s="1"/>
  <c r="M31" i="11"/>
  <c r="O31" i="11" s="1"/>
  <c r="I31" i="11"/>
  <c r="K31" i="11" s="1"/>
  <c r="L30" i="11"/>
  <c r="N30" i="11" s="1"/>
  <c r="H30" i="11"/>
  <c r="J30" i="11" s="1"/>
  <c r="M29" i="11"/>
  <c r="O29" i="11" s="1"/>
  <c r="I29" i="11"/>
  <c r="K29" i="11" s="1"/>
  <c r="L28" i="11"/>
  <c r="N28" i="11" s="1"/>
  <c r="H28" i="11"/>
  <c r="J28" i="11" s="1"/>
  <c r="M27" i="11"/>
  <c r="O27" i="11" s="1"/>
  <c r="I27" i="11"/>
  <c r="K27" i="11" s="1"/>
  <c r="L26" i="11"/>
  <c r="N26" i="11" s="1"/>
  <c r="H26" i="11"/>
  <c r="J26" i="11" s="1"/>
  <c r="M25" i="11"/>
  <c r="O25" i="11" s="1"/>
  <c r="I25" i="11"/>
  <c r="K25" i="11" s="1"/>
  <c r="L24" i="11"/>
  <c r="N24" i="11" s="1"/>
  <c r="H24" i="11"/>
  <c r="J24" i="11" s="1"/>
  <c r="M23" i="11"/>
  <c r="O23" i="11" s="1"/>
  <c r="I23" i="11"/>
  <c r="K23" i="11" s="1"/>
  <c r="L22" i="11"/>
  <c r="N22" i="11" s="1"/>
  <c r="H22" i="11"/>
  <c r="J22" i="11" s="1"/>
  <c r="M21" i="11"/>
  <c r="O21" i="11" s="1"/>
  <c r="I21" i="11"/>
  <c r="K21" i="11" s="1"/>
  <c r="L20" i="11"/>
  <c r="N20" i="11" s="1"/>
  <c r="H20" i="11"/>
  <c r="J20" i="11" s="1"/>
  <c r="M19" i="11"/>
  <c r="O19" i="11" s="1"/>
  <c r="I19" i="11"/>
  <c r="K19" i="11" s="1"/>
  <c r="L18" i="11"/>
  <c r="N18" i="11" s="1"/>
  <c r="H18" i="11"/>
  <c r="J18" i="11" s="1"/>
  <c r="M17" i="11"/>
  <c r="O17" i="11" s="1"/>
  <c r="I17" i="11"/>
  <c r="K17" i="11" s="1"/>
  <c r="L16" i="11"/>
  <c r="N16" i="11" s="1"/>
  <c r="H16" i="11"/>
  <c r="J16" i="11" s="1"/>
  <c r="M15" i="11"/>
  <c r="O15" i="11" s="1"/>
  <c r="I15" i="11"/>
  <c r="K15" i="11" s="1"/>
  <c r="L14" i="11"/>
  <c r="N14" i="11" s="1"/>
  <c r="H14" i="11"/>
  <c r="J14" i="11" s="1"/>
  <c r="M13" i="11"/>
  <c r="O13" i="11" s="1"/>
  <c r="I13" i="11"/>
  <c r="K13" i="11" s="1"/>
  <c r="L12" i="11"/>
  <c r="N12" i="11" s="1"/>
  <c r="H12" i="11"/>
  <c r="J12" i="11" s="1"/>
  <c r="V12" i="11" s="1"/>
  <c r="X12" i="11" s="1"/>
  <c r="AF13" i="11" l="1"/>
  <c r="AE13" i="11"/>
  <c r="AF15" i="11"/>
  <c r="AE15" i="11"/>
  <c r="AF17" i="11"/>
  <c r="AE17" i="11"/>
  <c r="AF19" i="11"/>
  <c r="AE19" i="11"/>
  <c r="AF21" i="11"/>
  <c r="AE21" i="11"/>
  <c r="AF23" i="11"/>
  <c r="AE23" i="11"/>
  <c r="AF25" i="11"/>
  <c r="AE25" i="11"/>
  <c r="AF27" i="11"/>
  <c r="AE27" i="11"/>
  <c r="AF29" i="11"/>
  <c r="AE29" i="11"/>
  <c r="AF31" i="11"/>
  <c r="AE31" i="11"/>
  <c r="AF33" i="11"/>
  <c r="AE33" i="11"/>
  <c r="AF35" i="11"/>
  <c r="AE35" i="11"/>
  <c r="AF37" i="11"/>
  <c r="AE37" i="11"/>
  <c r="AF39" i="11"/>
  <c r="AE39" i="11"/>
  <c r="AF41" i="11"/>
  <c r="AE41" i="11"/>
  <c r="AF43" i="11"/>
  <c r="AE43" i="11"/>
  <c r="AF45" i="11"/>
  <c r="AE45" i="11"/>
  <c r="AF47" i="11"/>
  <c r="AE47" i="11"/>
  <c r="AF14" i="11"/>
  <c r="AE14" i="11"/>
  <c r="AF16" i="11"/>
  <c r="AE16" i="11"/>
  <c r="AF18" i="11"/>
  <c r="AE18" i="11"/>
  <c r="AF20" i="11"/>
  <c r="AE20" i="11"/>
  <c r="AF22" i="11"/>
  <c r="AE22" i="11"/>
  <c r="AF24" i="11"/>
  <c r="AE24" i="11"/>
  <c r="AF26" i="11"/>
  <c r="AE26" i="11"/>
  <c r="AF28" i="11"/>
  <c r="AE28" i="11"/>
  <c r="AF30" i="11"/>
  <c r="AE30" i="11"/>
  <c r="AF32" i="11"/>
  <c r="AE32" i="11"/>
  <c r="AF34" i="11"/>
  <c r="AE34" i="11"/>
  <c r="AF36" i="11"/>
  <c r="AE36" i="11"/>
  <c r="AF38" i="11"/>
  <c r="AE38" i="11"/>
  <c r="AF40" i="11"/>
  <c r="AE40" i="11"/>
  <c r="AF42" i="11"/>
  <c r="AE42" i="11"/>
  <c r="AF44" i="11"/>
  <c r="AE44" i="11"/>
  <c r="AF46" i="11"/>
  <c r="AE46" i="11"/>
  <c r="AF48" i="11"/>
  <c r="AE48" i="11"/>
  <c r="AE12" i="11"/>
  <c r="AF12" i="11"/>
  <c r="AX12" i="11"/>
  <c r="AI12" i="11"/>
  <c r="AK12" i="11" s="1"/>
  <c r="DX13" i="11"/>
  <c r="DU13" i="11"/>
  <c r="DY14" i="11"/>
  <c r="DV14" i="11"/>
  <c r="DX15" i="11"/>
  <c r="DU15" i="11"/>
  <c r="DY16" i="11"/>
  <c r="DV16" i="11"/>
  <c r="DX17" i="11"/>
  <c r="DU17" i="11"/>
  <c r="DY18" i="11"/>
  <c r="DV18" i="11"/>
  <c r="DX19" i="11"/>
  <c r="DU19" i="11"/>
  <c r="DY20" i="11"/>
  <c r="DV20" i="11"/>
  <c r="DX21" i="11"/>
  <c r="DU21" i="11"/>
  <c r="DY22" i="11"/>
  <c r="DV22" i="11"/>
  <c r="DX23" i="11"/>
  <c r="DU23" i="11"/>
  <c r="DY24" i="11"/>
  <c r="DV24" i="11"/>
  <c r="DX25" i="11"/>
  <c r="DU25" i="11"/>
  <c r="DY26" i="11"/>
  <c r="DV26" i="11"/>
  <c r="DX27" i="11"/>
  <c r="DU27" i="11"/>
  <c r="DY28" i="11"/>
  <c r="DV28" i="11"/>
  <c r="DX29" i="11"/>
  <c r="DU29" i="11"/>
  <c r="DY30" i="11"/>
  <c r="DV30" i="11"/>
  <c r="DX31" i="11"/>
  <c r="DU31" i="11"/>
  <c r="DY32" i="11"/>
  <c r="DV32" i="11"/>
  <c r="DX33" i="11"/>
  <c r="DU33" i="11"/>
  <c r="DY34" i="11"/>
  <c r="DV34" i="11"/>
  <c r="DX35" i="11"/>
  <c r="DU35" i="11"/>
  <c r="DY36" i="11"/>
  <c r="DV36" i="11"/>
  <c r="DX37" i="11"/>
  <c r="DU37" i="11"/>
  <c r="DY38" i="11"/>
  <c r="DV38" i="11"/>
  <c r="DX39" i="11"/>
  <c r="DU39" i="11"/>
  <c r="DY40" i="11"/>
  <c r="DV40" i="11"/>
  <c r="DX41" i="11"/>
  <c r="DU41" i="11"/>
  <c r="DY42" i="11"/>
  <c r="DV42" i="11"/>
  <c r="DX43" i="11"/>
  <c r="DU43" i="11"/>
  <c r="DY44" i="11"/>
  <c r="DV44" i="11"/>
  <c r="DX45" i="11"/>
  <c r="DU45" i="11"/>
  <c r="DY46" i="11"/>
  <c r="DV46" i="11"/>
  <c r="DX47" i="11"/>
  <c r="DU47" i="11"/>
  <c r="DY48" i="11"/>
  <c r="DV48" i="11"/>
  <c r="DX14" i="11"/>
  <c r="DU14" i="11"/>
  <c r="DX16" i="11"/>
  <c r="DU16" i="11"/>
  <c r="DX18" i="11"/>
  <c r="DU18" i="11"/>
  <c r="DX20" i="11"/>
  <c r="DU20" i="11"/>
  <c r="DX22" i="11"/>
  <c r="DU22" i="11"/>
  <c r="DX24" i="11"/>
  <c r="DU24" i="11"/>
  <c r="DX26" i="11"/>
  <c r="DU26" i="11"/>
  <c r="DX28" i="11"/>
  <c r="DU28" i="11"/>
  <c r="DX30" i="11"/>
  <c r="DU30" i="11"/>
  <c r="DX32" i="11"/>
  <c r="DU32" i="11"/>
  <c r="DX34" i="11"/>
  <c r="DU34" i="11"/>
  <c r="DX36" i="11"/>
  <c r="DU36" i="11"/>
  <c r="DX38" i="11"/>
  <c r="DU38" i="11"/>
  <c r="DX40" i="11"/>
  <c r="DU40" i="11"/>
  <c r="DX42" i="11"/>
  <c r="DU42" i="11"/>
  <c r="DX44" i="11"/>
  <c r="DU44" i="11"/>
  <c r="DX46" i="11"/>
  <c r="DU46" i="11"/>
  <c r="DX48" i="11"/>
  <c r="DU48" i="11"/>
  <c r="DY13" i="11"/>
  <c r="DV13" i="11"/>
  <c r="DY15" i="11"/>
  <c r="DV15" i="11"/>
  <c r="DY17" i="11"/>
  <c r="DV17" i="11"/>
  <c r="DY19" i="11"/>
  <c r="DV19" i="11"/>
  <c r="DY21" i="11"/>
  <c r="DV21" i="11"/>
  <c r="DY23" i="11"/>
  <c r="DV23" i="11"/>
  <c r="DY25" i="11"/>
  <c r="DV25" i="11"/>
  <c r="DY27" i="11"/>
  <c r="DV27" i="11"/>
  <c r="DY29" i="11"/>
  <c r="DV29" i="11"/>
  <c r="DY31" i="11"/>
  <c r="DV31" i="11"/>
  <c r="DY33" i="11"/>
  <c r="DV33" i="11"/>
  <c r="DY35" i="11"/>
  <c r="DV35" i="11"/>
  <c r="DY37" i="11"/>
  <c r="DV37" i="11"/>
  <c r="DY39" i="11"/>
  <c r="DV39" i="11"/>
  <c r="DY41" i="11"/>
  <c r="DV41" i="11"/>
  <c r="DY43" i="11"/>
  <c r="DV43" i="11"/>
  <c r="DY45" i="11"/>
  <c r="DV45" i="11"/>
  <c r="DY47" i="11"/>
  <c r="DV47" i="11"/>
  <c r="FA12" i="11"/>
  <c r="EX12" i="11"/>
  <c r="EZ12" i="11"/>
  <c r="EW12" i="11"/>
  <c r="DY12" i="11"/>
  <c r="DV12" i="11"/>
  <c r="CU12" i="11"/>
  <c r="DX12" i="11"/>
  <c r="DU12" i="11"/>
  <c r="EZ13" i="11"/>
  <c r="EW13" i="11"/>
  <c r="EZ15" i="11"/>
  <c r="EW15" i="11"/>
  <c r="EZ17" i="11"/>
  <c r="EW17" i="11"/>
  <c r="EZ19" i="11"/>
  <c r="EW19" i="11"/>
  <c r="EZ21" i="11"/>
  <c r="EW21" i="11"/>
  <c r="EZ23" i="11"/>
  <c r="EW23" i="11"/>
  <c r="FA14" i="11"/>
  <c r="EX14" i="11"/>
  <c r="FA16" i="11"/>
  <c r="EX16" i="11"/>
  <c r="FA18" i="11"/>
  <c r="EX18" i="11"/>
  <c r="FA20" i="11"/>
  <c r="EX20" i="11"/>
  <c r="FA22" i="11"/>
  <c r="EX22" i="11"/>
  <c r="FA24" i="11"/>
  <c r="EX24" i="11"/>
  <c r="EZ25" i="11"/>
  <c r="EW25" i="11"/>
  <c r="FA26" i="11"/>
  <c r="EX26" i="11"/>
  <c r="EZ27" i="11"/>
  <c r="EW27" i="11"/>
  <c r="FA28" i="11"/>
  <c r="EX28" i="11"/>
  <c r="EZ29" i="11"/>
  <c r="EW29" i="11"/>
  <c r="FA30" i="11"/>
  <c r="EX30" i="11"/>
  <c r="EZ31" i="11"/>
  <c r="EW31" i="11"/>
  <c r="FA32" i="11"/>
  <c r="EX32" i="11"/>
  <c r="EZ33" i="11"/>
  <c r="EW33" i="11"/>
  <c r="FA34" i="11"/>
  <c r="EX34" i="11"/>
  <c r="EZ35" i="11"/>
  <c r="EW35" i="11"/>
  <c r="FA36" i="11"/>
  <c r="EX36" i="11"/>
  <c r="EZ37" i="11"/>
  <c r="EW37" i="11"/>
  <c r="FA38" i="11"/>
  <c r="EX38" i="11"/>
  <c r="EZ39" i="11"/>
  <c r="EW39" i="11"/>
  <c r="FA40" i="11"/>
  <c r="EX40" i="11"/>
  <c r="EZ41" i="11"/>
  <c r="EW41" i="11"/>
  <c r="FA42" i="11"/>
  <c r="EX42" i="11"/>
  <c r="EZ43" i="11"/>
  <c r="EW43" i="11"/>
  <c r="FA44" i="11"/>
  <c r="EX44" i="11"/>
  <c r="EZ45" i="11"/>
  <c r="EW45" i="11"/>
  <c r="FA46" i="11"/>
  <c r="EX46" i="11"/>
  <c r="EZ47" i="11"/>
  <c r="EW47" i="11"/>
  <c r="FA48" i="11"/>
  <c r="EX48" i="11"/>
  <c r="EZ14" i="11"/>
  <c r="EW14" i="11"/>
  <c r="EZ16" i="11"/>
  <c r="EW16" i="11"/>
  <c r="EZ18" i="11"/>
  <c r="EW18" i="11"/>
  <c r="EZ20" i="11"/>
  <c r="EW20" i="11"/>
  <c r="EZ22" i="11"/>
  <c r="EW22" i="11"/>
  <c r="EZ24" i="11"/>
  <c r="EW24" i="11"/>
  <c r="EZ26" i="11"/>
  <c r="EW26" i="11"/>
  <c r="EZ28" i="11"/>
  <c r="EW28" i="11"/>
  <c r="EZ30" i="11"/>
  <c r="EW30" i="11"/>
  <c r="EZ32" i="11"/>
  <c r="EW32" i="11"/>
  <c r="EZ34" i="11"/>
  <c r="EW34" i="11"/>
  <c r="EZ36" i="11"/>
  <c r="EW36" i="11"/>
  <c r="EZ38" i="11"/>
  <c r="EW38" i="11"/>
  <c r="EZ40" i="11"/>
  <c r="EW40" i="11"/>
  <c r="EZ42" i="11"/>
  <c r="EW42" i="11"/>
  <c r="EZ44" i="11"/>
  <c r="EW44" i="11"/>
  <c r="EZ46" i="11"/>
  <c r="EW46" i="11"/>
  <c r="EZ48" i="11"/>
  <c r="EW48" i="11"/>
  <c r="FA13" i="11"/>
  <c r="EX13" i="11"/>
  <c r="FA15" i="11"/>
  <c r="EX15" i="11"/>
  <c r="FA17" i="11"/>
  <c r="EX17" i="11"/>
  <c r="FA19" i="11"/>
  <c r="EX19" i="11"/>
  <c r="FA21" i="11"/>
  <c r="EX21" i="11"/>
  <c r="FA23" i="11"/>
  <c r="EX23" i="11"/>
  <c r="FA25" i="11"/>
  <c r="EX25" i="11"/>
  <c r="FA27" i="11"/>
  <c r="EX27" i="11"/>
  <c r="FA29" i="11"/>
  <c r="EX29" i="11"/>
  <c r="FA31" i="11"/>
  <c r="EX31" i="11"/>
  <c r="FA33" i="11"/>
  <c r="EX33" i="11"/>
  <c r="FA35" i="11"/>
  <c r="EX35" i="11"/>
  <c r="FA37" i="11"/>
  <c r="EX37" i="11"/>
  <c r="FA39" i="11"/>
  <c r="EX39" i="11"/>
  <c r="FA41" i="11"/>
  <c r="EX41" i="11"/>
  <c r="FA43" i="11"/>
  <c r="EX43" i="11"/>
  <c r="FA45" i="11"/>
  <c r="EX45" i="11"/>
  <c r="FA47" i="11"/>
  <c r="EX47" i="11"/>
  <c r="W12" i="11"/>
  <c r="Y12" i="11" s="1"/>
  <c r="CI12" i="11"/>
  <c r="CJ12" i="11" s="1"/>
  <c r="BA12" i="11"/>
  <c r="CK12" i="11" s="1"/>
  <c r="DI13" i="11"/>
  <c r="DH13" i="11"/>
  <c r="DI15" i="11"/>
  <c r="DH15" i="11"/>
  <c r="DI17" i="11"/>
  <c r="DH17" i="11"/>
  <c r="DI19" i="11"/>
  <c r="DH19" i="11"/>
  <c r="DI21" i="11"/>
  <c r="DH21" i="11"/>
  <c r="DI23" i="11"/>
  <c r="DH23" i="11"/>
  <c r="DI25" i="11"/>
  <c r="DH25" i="11"/>
  <c r="DI27" i="11"/>
  <c r="DH27" i="11"/>
  <c r="DI29" i="11"/>
  <c r="DH29" i="11"/>
  <c r="DI31" i="11"/>
  <c r="DH31" i="11"/>
  <c r="DI33" i="11"/>
  <c r="DH33" i="11"/>
  <c r="DI35" i="11"/>
  <c r="DH35" i="11"/>
  <c r="DI37" i="11"/>
  <c r="DH37" i="11"/>
  <c r="DI39" i="11"/>
  <c r="DH39" i="11"/>
  <c r="DI41" i="11"/>
  <c r="DH41" i="11"/>
  <c r="DI43" i="11"/>
  <c r="DH43" i="11"/>
  <c r="DI45" i="11"/>
  <c r="DH45" i="11"/>
  <c r="DI47" i="11"/>
  <c r="DH47" i="11"/>
  <c r="DH12" i="11"/>
  <c r="DI12" i="11"/>
  <c r="DI14" i="11"/>
  <c r="DH14" i="11"/>
  <c r="DI16" i="11"/>
  <c r="DH16" i="11"/>
  <c r="DI18" i="11"/>
  <c r="DH18" i="11"/>
  <c r="DI20" i="11"/>
  <c r="DH20" i="11"/>
  <c r="DI22" i="11"/>
  <c r="DH22" i="11"/>
  <c r="DI24" i="11"/>
  <c r="DH24" i="11"/>
  <c r="DI26" i="11"/>
  <c r="DH26" i="11"/>
  <c r="DI28" i="11"/>
  <c r="DH28" i="11"/>
  <c r="DI30" i="11"/>
  <c r="DH30" i="11"/>
  <c r="DI32" i="11"/>
  <c r="DH32" i="11"/>
  <c r="DI34" i="11"/>
  <c r="DH34" i="11"/>
  <c r="DI36" i="11"/>
  <c r="DH36" i="11"/>
  <c r="DI38" i="11"/>
  <c r="DH38" i="11"/>
  <c r="DI40" i="11"/>
  <c r="DH40" i="11"/>
  <c r="DI42" i="11"/>
  <c r="DH42" i="11"/>
  <c r="DI44" i="11"/>
  <c r="DH44" i="11"/>
  <c r="DI46" i="11"/>
  <c r="DH46" i="11"/>
  <c r="DI48" i="11"/>
  <c r="DH48" i="11"/>
  <c r="CV13" i="11"/>
  <c r="CU13" i="11"/>
  <c r="CV15" i="11"/>
  <c r="CU15" i="11"/>
  <c r="CV17" i="11"/>
  <c r="CU17" i="11"/>
  <c r="CV19" i="11"/>
  <c r="CU19" i="11"/>
  <c r="CV21" i="11"/>
  <c r="CU21" i="11"/>
  <c r="CV23" i="11"/>
  <c r="CU23" i="11"/>
  <c r="CV25" i="11"/>
  <c r="CU25" i="11"/>
  <c r="CV27" i="11"/>
  <c r="CU27" i="11"/>
  <c r="CV29" i="11"/>
  <c r="CU29" i="11"/>
  <c r="CV31" i="11"/>
  <c r="CU31" i="11"/>
  <c r="CV33" i="11"/>
  <c r="CU33" i="11"/>
  <c r="CV35" i="11"/>
  <c r="CU35" i="11"/>
  <c r="CV37" i="11"/>
  <c r="CU37" i="11"/>
  <c r="CV39" i="11"/>
  <c r="CU39" i="11"/>
  <c r="CV41" i="11"/>
  <c r="CU41" i="11"/>
  <c r="CV43" i="11"/>
  <c r="CU43" i="11"/>
  <c r="CV45" i="11"/>
  <c r="CU45" i="11"/>
  <c r="CV47" i="11"/>
  <c r="CU47" i="11"/>
  <c r="CV12" i="11"/>
  <c r="CV14" i="11"/>
  <c r="CU14" i="11"/>
  <c r="CV16" i="11"/>
  <c r="CU16" i="11"/>
  <c r="CV18" i="11"/>
  <c r="CU18" i="11"/>
  <c r="CV20" i="11"/>
  <c r="CU20" i="11"/>
  <c r="CV22" i="11"/>
  <c r="CU22" i="11"/>
  <c r="CV24" i="11"/>
  <c r="CU24" i="11"/>
  <c r="CV26" i="11"/>
  <c r="CU26" i="11"/>
  <c r="CV28" i="11"/>
  <c r="CU28" i="11"/>
  <c r="CV30" i="11"/>
  <c r="CU30" i="11"/>
  <c r="CV32" i="11"/>
  <c r="CU32" i="11"/>
  <c r="CV34" i="11"/>
  <c r="CU34" i="11"/>
  <c r="CV36" i="11"/>
  <c r="CU36" i="11"/>
  <c r="CV38" i="11"/>
  <c r="CU38" i="11"/>
  <c r="CV40" i="11"/>
  <c r="CU40" i="11"/>
  <c r="CV42" i="11"/>
  <c r="CU42" i="11"/>
  <c r="CV44" i="11"/>
  <c r="CU44" i="11"/>
  <c r="CV46" i="11"/>
  <c r="CU46" i="11"/>
  <c r="CV48" i="11"/>
  <c r="CU48" i="11"/>
  <c r="AZ13" i="11"/>
  <c r="R13" i="11"/>
  <c r="S13" i="11" s="1"/>
  <c r="AZ15" i="11"/>
  <c r="R15" i="11"/>
  <c r="S15" i="11" s="1"/>
  <c r="AZ17" i="11"/>
  <c r="R17" i="11"/>
  <c r="S17" i="11" s="1"/>
  <c r="AZ19" i="11"/>
  <c r="R19" i="11"/>
  <c r="S19" i="11" s="1"/>
  <c r="AZ21" i="11"/>
  <c r="R21" i="11"/>
  <c r="S21" i="11" s="1"/>
  <c r="AZ23" i="11"/>
  <c r="R23" i="11"/>
  <c r="S23" i="11" s="1"/>
  <c r="AZ25" i="11"/>
  <c r="R25" i="11"/>
  <c r="S25" i="11" s="1"/>
  <c r="AZ27" i="11"/>
  <c r="R27" i="11"/>
  <c r="S27" i="11" s="1"/>
  <c r="AZ29" i="11"/>
  <c r="R29" i="11"/>
  <c r="S29" i="11" s="1"/>
  <c r="AZ31" i="11"/>
  <c r="R31" i="11"/>
  <c r="S31" i="11" s="1"/>
  <c r="AZ33" i="11"/>
  <c r="R33" i="11"/>
  <c r="S33" i="11" s="1"/>
  <c r="AZ35" i="11"/>
  <c r="R35" i="11"/>
  <c r="S35" i="11" s="1"/>
  <c r="AZ37" i="11"/>
  <c r="R37" i="11"/>
  <c r="S37" i="11" s="1"/>
  <c r="AZ39" i="11"/>
  <c r="R39" i="11"/>
  <c r="S39" i="11" s="1"/>
  <c r="AZ41" i="11"/>
  <c r="R41" i="11"/>
  <c r="S41" i="11" s="1"/>
  <c r="AZ43" i="11"/>
  <c r="R43" i="11"/>
  <c r="S43" i="11" s="1"/>
  <c r="AZ45" i="11"/>
  <c r="R45" i="11"/>
  <c r="S45" i="11" s="1"/>
  <c r="AZ47" i="11"/>
  <c r="R47" i="11"/>
  <c r="S47" i="11" s="1"/>
  <c r="R14" i="11"/>
  <c r="S14" i="11" s="1"/>
  <c r="R16" i="11"/>
  <c r="S16" i="11" s="1"/>
  <c r="R18" i="11"/>
  <c r="S18" i="11" s="1"/>
  <c r="R20" i="11"/>
  <c r="S20" i="11" s="1"/>
  <c r="R22" i="11"/>
  <c r="S22" i="11" s="1"/>
  <c r="R24" i="11"/>
  <c r="S24" i="11" s="1"/>
  <c r="R26" i="11"/>
  <c r="S26" i="11" s="1"/>
  <c r="R28" i="11"/>
  <c r="S28" i="11" s="1"/>
  <c r="R30" i="11"/>
  <c r="S30" i="11" s="1"/>
  <c r="R32" i="11"/>
  <c r="S32" i="11" s="1"/>
  <c r="R34" i="11"/>
  <c r="S34" i="11" s="1"/>
  <c r="R36" i="11"/>
  <c r="S36" i="11" s="1"/>
  <c r="R38" i="11"/>
  <c r="S38" i="11" s="1"/>
  <c r="R40" i="11"/>
  <c r="S40" i="11" s="1"/>
  <c r="R42" i="11"/>
  <c r="S42" i="11" s="1"/>
  <c r="R44" i="11"/>
  <c r="S44" i="11" s="1"/>
  <c r="R46" i="11"/>
  <c r="S46" i="11" s="1"/>
  <c r="R48" i="11"/>
  <c r="S48" i="11" s="1"/>
  <c r="R12" i="11"/>
  <c r="S12" i="11" s="1"/>
  <c r="P12" i="11"/>
  <c r="Q12" i="11" s="1"/>
  <c r="BH13" i="11"/>
  <c r="BJ13" i="11" s="1"/>
  <c r="CI16" i="11"/>
  <c r="CJ16" i="11" s="1"/>
  <c r="BA16" i="11"/>
  <c r="CK16" i="11" s="1"/>
  <c r="AT16" i="11"/>
  <c r="V16" i="11"/>
  <c r="X16" i="11" s="1"/>
  <c r="AU16" i="11"/>
  <c r="W16" i="11"/>
  <c r="Y16" i="11" s="1"/>
  <c r="CI18" i="11"/>
  <c r="CJ18" i="11" s="1"/>
  <c r="BA18" i="11"/>
  <c r="CK18" i="11" s="1"/>
  <c r="AT18" i="11"/>
  <c r="V18" i="11"/>
  <c r="X18" i="11" s="1"/>
  <c r="AU18" i="11"/>
  <c r="W18" i="11"/>
  <c r="Y18" i="11" s="1"/>
  <c r="CI20" i="11"/>
  <c r="CJ20" i="11" s="1"/>
  <c r="BA20" i="11"/>
  <c r="CK20" i="11" s="1"/>
  <c r="AT20" i="11"/>
  <c r="V20" i="11"/>
  <c r="X20" i="11" s="1"/>
  <c r="AU20" i="11"/>
  <c r="W20" i="11"/>
  <c r="Y20" i="11" s="1"/>
  <c r="CI22" i="11"/>
  <c r="CJ22" i="11" s="1"/>
  <c r="BA22" i="11"/>
  <c r="CK22" i="11" s="1"/>
  <c r="AT22" i="11"/>
  <c r="V22" i="11"/>
  <c r="X22" i="11" s="1"/>
  <c r="AU22" i="11"/>
  <c r="W22" i="11"/>
  <c r="Y22" i="11" s="1"/>
  <c r="CI24" i="11"/>
  <c r="CJ24" i="11" s="1"/>
  <c r="BA24" i="11"/>
  <c r="CK24" i="11" s="1"/>
  <c r="AT24" i="11"/>
  <c r="V24" i="11"/>
  <c r="X24" i="11" s="1"/>
  <c r="AU24" i="11"/>
  <c r="W24" i="11"/>
  <c r="Y24" i="11" s="1"/>
  <c r="CI26" i="11"/>
  <c r="CJ26" i="11" s="1"/>
  <c r="BA26" i="11"/>
  <c r="CK26" i="11" s="1"/>
  <c r="AT26" i="11"/>
  <c r="V26" i="11"/>
  <c r="X26" i="11" s="1"/>
  <c r="AU26" i="11"/>
  <c r="W26" i="11"/>
  <c r="Y26" i="11" s="1"/>
  <c r="CI28" i="11"/>
  <c r="CJ28" i="11" s="1"/>
  <c r="BA28" i="11"/>
  <c r="CK28" i="11" s="1"/>
  <c r="AT28" i="11"/>
  <c r="V28" i="11"/>
  <c r="X28" i="11" s="1"/>
  <c r="AU28" i="11"/>
  <c r="W28" i="11"/>
  <c r="Y28" i="11" s="1"/>
  <c r="CI30" i="11"/>
  <c r="CJ30" i="11" s="1"/>
  <c r="BA30" i="11"/>
  <c r="CK30" i="11" s="1"/>
  <c r="AT30" i="11"/>
  <c r="V30" i="11"/>
  <c r="X30" i="11" s="1"/>
  <c r="AU30" i="11"/>
  <c r="W30" i="11"/>
  <c r="Y30" i="11" s="1"/>
  <c r="CI32" i="11"/>
  <c r="CJ32" i="11" s="1"/>
  <c r="BA32" i="11"/>
  <c r="CK32" i="11" s="1"/>
  <c r="AT32" i="11"/>
  <c r="V32" i="11"/>
  <c r="X32" i="11" s="1"/>
  <c r="AU32" i="11"/>
  <c r="W32" i="11"/>
  <c r="Y32" i="11" s="1"/>
  <c r="CI34" i="11"/>
  <c r="CJ34" i="11" s="1"/>
  <c r="BA34" i="11"/>
  <c r="CK34" i="11" s="1"/>
  <c r="AT34" i="11"/>
  <c r="V34" i="11"/>
  <c r="X34" i="11" s="1"/>
  <c r="AU34" i="11"/>
  <c r="W34" i="11"/>
  <c r="Y34" i="11" s="1"/>
  <c r="CI36" i="11"/>
  <c r="CJ36" i="11" s="1"/>
  <c r="BA36" i="11"/>
  <c r="CK36" i="11" s="1"/>
  <c r="AT36" i="11"/>
  <c r="V36" i="11"/>
  <c r="X36" i="11" s="1"/>
  <c r="AU36" i="11"/>
  <c r="W36" i="11"/>
  <c r="Y36" i="11" s="1"/>
  <c r="CI38" i="11"/>
  <c r="CJ38" i="11" s="1"/>
  <c r="BA38" i="11"/>
  <c r="CK38" i="11" s="1"/>
  <c r="AT38" i="11"/>
  <c r="V38" i="11"/>
  <c r="X38" i="11" s="1"/>
  <c r="AU38" i="11"/>
  <c r="W38" i="11"/>
  <c r="Y38" i="11" s="1"/>
  <c r="CI40" i="11"/>
  <c r="CJ40" i="11" s="1"/>
  <c r="BA40" i="11"/>
  <c r="CK40" i="11" s="1"/>
  <c r="AT40" i="11"/>
  <c r="V40" i="11"/>
  <c r="X40" i="11" s="1"/>
  <c r="AU40" i="11"/>
  <c r="W40" i="11"/>
  <c r="Y40" i="11" s="1"/>
  <c r="CI42" i="11"/>
  <c r="CJ42" i="11" s="1"/>
  <c r="BA42" i="11"/>
  <c r="CK42" i="11" s="1"/>
  <c r="AT42" i="11"/>
  <c r="V42" i="11"/>
  <c r="X42" i="11" s="1"/>
  <c r="AU42" i="11"/>
  <c r="W42" i="11"/>
  <c r="Y42" i="11" s="1"/>
  <c r="CI44" i="11"/>
  <c r="CJ44" i="11" s="1"/>
  <c r="BA44" i="11"/>
  <c r="CK44" i="11" s="1"/>
  <c r="AT44" i="11"/>
  <c r="V44" i="11"/>
  <c r="X44" i="11" s="1"/>
  <c r="AU44" i="11"/>
  <c r="W44" i="11"/>
  <c r="Y44" i="11" s="1"/>
  <c r="CI46" i="11"/>
  <c r="CJ46" i="11" s="1"/>
  <c r="BA46" i="11"/>
  <c r="CK46" i="11" s="1"/>
  <c r="AT46" i="11"/>
  <c r="V46" i="11"/>
  <c r="X46" i="11" s="1"/>
  <c r="AU46" i="11"/>
  <c r="W46" i="11"/>
  <c r="Y46" i="11" s="1"/>
  <c r="CI48" i="11"/>
  <c r="CJ48" i="11" s="1"/>
  <c r="BA48" i="11"/>
  <c r="CK48" i="11" s="1"/>
  <c r="AT48" i="11"/>
  <c r="V48" i="11"/>
  <c r="X48" i="11" s="1"/>
  <c r="AU48" i="11"/>
  <c r="W48" i="11"/>
  <c r="Y48" i="11" s="1"/>
  <c r="AZ12" i="11"/>
  <c r="AZ14" i="11"/>
  <c r="AZ16" i="11"/>
  <c r="AZ18" i="11"/>
  <c r="AZ20" i="11"/>
  <c r="AZ22" i="11"/>
  <c r="AZ24" i="11"/>
  <c r="AZ26" i="11"/>
  <c r="AZ28" i="11"/>
  <c r="AZ30" i="11"/>
  <c r="AZ32" i="11"/>
  <c r="AZ34" i="11"/>
  <c r="AZ36" i="11"/>
  <c r="AZ38" i="11"/>
  <c r="AZ40" i="11"/>
  <c r="AZ42" i="11"/>
  <c r="AZ44" i="11"/>
  <c r="AZ46" i="11"/>
  <c r="AZ48" i="11"/>
  <c r="CI13" i="11"/>
  <c r="CJ13" i="11" s="1"/>
  <c r="AU13" i="11"/>
  <c r="W13" i="11"/>
  <c r="Y13" i="11" s="1"/>
  <c r="BA13" i="11"/>
  <c r="CK13" i="11" s="1"/>
  <c r="AT13" i="11"/>
  <c r="V13" i="11"/>
  <c r="X13" i="11" s="1"/>
  <c r="CI15" i="11"/>
  <c r="CJ15" i="11" s="1"/>
  <c r="AU15" i="11"/>
  <c r="W15" i="11"/>
  <c r="Y15" i="11" s="1"/>
  <c r="BA15" i="11"/>
  <c r="CK15" i="11" s="1"/>
  <c r="AT15" i="11"/>
  <c r="V15" i="11"/>
  <c r="X15" i="11" s="1"/>
  <c r="CI17" i="11"/>
  <c r="CJ17" i="11" s="1"/>
  <c r="AU17" i="11"/>
  <c r="W17" i="11"/>
  <c r="Y17" i="11" s="1"/>
  <c r="BA17" i="11"/>
  <c r="CK17" i="11" s="1"/>
  <c r="AT17" i="11"/>
  <c r="CI19" i="11"/>
  <c r="CJ19" i="11" s="1"/>
  <c r="AU19" i="11"/>
  <c r="W19" i="11"/>
  <c r="Y19" i="11" s="1"/>
  <c r="BA19" i="11"/>
  <c r="CK19" i="11" s="1"/>
  <c r="AT19" i="11"/>
  <c r="V19" i="11"/>
  <c r="X19" i="11" s="1"/>
  <c r="CI21" i="11"/>
  <c r="CJ21" i="11" s="1"/>
  <c r="AU21" i="11"/>
  <c r="W21" i="11"/>
  <c r="Y21" i="11" s="1"/>
  <c r="BA21" i="11"/>
  <c r="CK21" i="11" s="1"/>
  <c r="AT21" i="11"/>
  <c r="V21" i="11"/>
  <c r="X21" i="11" s="1"/>
  <c r="CI23" i="11"/>
  <c r="CJ23" i="11" s="1"/>
  <c r="AU23" i="11"/>
  <c r="W23" i="11"/>
  <c r="Y23" i="11" s="1"/>
  <c r="BA23" i="11"/>
  <c r="CK23" i="11" s="1"/>
  <c r="AT23" i="11"/>
  <c r="V23" i="11"/>
  <c r="X23" i="11" s="1"/>
  <c r="CI25" i="11"/>
  <c r="CJ25" i="11" s="1"/>
  <c r="AU25" i="11"/>
  <c r="W25" i="11"/>
  <c r="Y25" i="11" s="1"/>
  <c r="BA25" i="11"/>
  <c r="CK25" i="11" s="1"/>
  <c r="AT25" i="11"/>
  <c r="V25" i="11"/>
  <c r="X25" i="11" s="1"/>
  <c r="CI27" i="11"/>
  <c r="CJ27" i="11" s="1"/>
  <c r="AU27" i="11"/>
  <c r="W27" i="11"/>
  <c r="Y27" i="11" s="1"/>
  <c r="BA27" i="11"/>
  <c r="CK27" i="11" s="1"/>
  <c r="AT27" i="11"/>
  <c r="V27" i="11"/>
  <c r="X27" i="11" s="1"/>
  <c r="CI29" i="11"/>
  <c r="CJ29" i="11" s="1"/>
  <c r="AU29" i="11"/>
  <c r="W29" i="11"/>
  <c r="Y29" i="11" s="1"/>
  <c r="BA29" i="11"/>
  <c r="CK29" i="11" s="1"/>
  <c r="AT29" i="11"/>
  <c r="V29" i="11"/>
  <c r="X29" i="11" s="1"/>
  <c r="CI31" i="11"/>
  <c r="CJ31" i="11" s="1"/>
  <c r="AU31" i="11"/>
  <c r="W31" i="11"/>
  <c r="Y31" i="11" s="1"/>
  <c r="BA31" i="11"/>
  <c r="CK31" i="11" s="1"/>
  <c r="AT31" i="11"/>
  <c r="V31" i="11"/>
  <c r="X31" i="11" s="1"/>
  <c r="CI33" i="11"/>
  <c r="CJ33" i="11" s="1"/>
  <c r="AU33" i="11"/>
  <c r="W33" i="11"/>
  <c r="Y33" i="11" s="1"/>
  <c r="BA33" i="11"/>
  <c r="CK33" i="11" s="1"/>
  <c r="AT33" i="11"/>
  <c r="V33" i="11"/>
  <c r="X33" i="11" s="1"/>
  <c r="CI35" i="11"/>
  <c r="CJ35" i="11" s="1"/>
  <c r="AU35" i="11"/>
  <c r="W35" i="11"/>
  <c r="Y35" i="11" s="1"/>
  <c r="BA35" i="11"/>
  <c r="CK35" i="11" s="1"/>
  <c r="AT35" i="11"/>
  <c r="V35" i="11"/>
  <c r="X35" i="11" s="1"/>
  <c r="CI37" i="11"/>
  <c r="CJ37" i="11" s="1"/>
  <c r="AU37" i="11"/>
  <c r="W37" i="11"/>
  <c r="Y37" i="11" s="1"/>
  <c r="BA37" i="11"/>
  <c r="CK37" i="11" s="1"/>
  <c r="AT37" i="11"/>
  <c r="V37" i="11"/>
  <c r="X37" i="11" s="1"/>
  <c r="CI39" i="11"/>
  <c r="CJ39" i="11" s="1"/>
  <c r="AU39" i="11"/>
  <c r="W39" i="11"/>
  <c r="Y39" i="11" s="1"/>
  <c r="BA39" i="11"/>
  <c r="CK39" i="11" s="1"/>
  <c r="AT39" i="11"/>
  <c r="V39" i="11"/>
  <c r="X39" i="11" s="1"/>
  <c r="CI41" i="11"/>
  <c r="CJ41" i="11" s="1"/>
  <c r="AU41" i="11"/>
  <c r="W41" i="11"/>
  <c r="Y41" i="11" s="1"/>
  <c r="BA41" i="11"/>
  <c r="CK41" i="11" s="1"/>
  <c r="AT41" i="11"/>
  <c r="V41" i="11"/>
  <c r="X41" i="11" s="1"/>
  <c r="CI43" i="11"/>
  <c r="CJ43" i="11" s="1"/>
  <c r="AU43" i="11"/>
  <c r="W43" i="11"/>
  <c r="Y43" i="11" s="1"/>
  <c r="BA43" i="11"/>
  <c r="CK43" i="11" s="1"/>
  <c r="AT43" i="11"/>
  <c r="V43" i="11"/>
  <c r="X43" i="11" s="1"/>
  <c r="CI45" i="11"/>
  <c r="CJ45" i="11" s="1"/>
  <c r="AU45" i="11"/>
  <c r="W45" i="11"/>
  <c r="Y45" i="11" s="1"/>
  <c r="BA45" i="11"/>
  <c r="CK45" i="11" s="1"/>
  <c r="AT45" i="11"/>
  <c r="V45" i="11"/>
  <c r="X45" i="11" s="1"/>
  <c r="CI47" i="11"/>
  <c r="CJ47" i="11" s="1"/>
  <c r="AU47" i="11"/>
  <c r="W47" i="11"/>
  <c r="Y47" i="11" s="1"/>
  <c r="BA47" i="11"/>
  <c r="CK47" i="11" s="1"/>
  <c r="AT47" i="11"/>
  <c r="V47" i="11"/>
  <c r="X47" i="11" s="1"/>
  <c r="AT12" i="11"/>
  <c r="AU12" i="11"/>
  <c r="CI14" i="11"/>
  <c r="CJ14" i="11" s="1"/>
  <c r="BA14" i="11"/>
  <c r="CK14" i="11" s="1"/>
  <c r="AT14" i="11"/>
  <c r="V14" i="11"/>
  <c r="X14" i="11" s="1"/>
  <c r="AU14" i="11"/>
  <c r="W14" i="11"/>
  <c r="Y14" i="11" s="1"/>
  <c r="AY12" i="11"/>
  <c r="AJ12" i="11"/>
  <c r="AL12" i="11" s="1"/>
  <c r="CO12" i="11"/>
  <c r="BR12" i="11"/>
  <c r="CQ12" i="11" s="1"/>
  <c r="BQ13" i="11"/>
  <c r="P13" i="11"/>
  <c r="Q13" i="11" s="1"/>
  <c r="CO14" i="11"/>
  <c r="AY14" i="11"/>
  <c r="AJ14" i="11"/>
  <c r="AL14" i="11" s="1"/>
  <c r="BR14" i="11"/>
  <c r="CQ14" i="11" s="1"/>
  <c r="AX14" i="11"/>
  <c r="AI14" i="11"/>
  <c r="AK14" i="11" s="1"/>
  <c r="BQ15" i="11"/>
  <c r="P15" i="11"/>
  <c r="Q15" i="11" s="1"/>
  <c r="CO16" i="11"/>
  <c r="AY16" i="11"/>
  <c r="AJ16" i="11"/>
  <c r="AL16" i="11" s="1"/>
  <c r="BR16" i="11"/>
  <c r="CQ16" i="11" s="1"/>
  <c r="AX16" i="11"/>
  <c r="AI16" i="11"/>
  <c r="AK16" i="11" s="1"/>
  <c r="BQ17" i="11"/>
  <c r="P17" i="11"/>
  <c r="Q17" i="11" s="1"/>
  <c r="CO18" i="11"/>
  <c r="AY18" i="11"/>
  <c r="AJ18" i="11"/>
  <c r="AL18" i="11" s="1"/>
  <c r="BR18" i="11"/>
  <c r="CQ18" i="11" s="1"/>
  <c r="AX18" i="11"/>
  <c r="AI18" i="11"/>
  <c r="AK18" i="11" s="1"/>
  <c r="BQ19" i="11"/>
  <c r="P19" i="11"/>
  <c r="Q19" i="11" s="1"/>
  <c r="CO20" i="11"/>
  <c r="AY20" i="11"/>
  <c r="AJ20" i="11"/>
  <c r="AL20" i="11" s="1"/>
  <c r="BR20" i="11"/>
  <c r="CQ20" i="11" s="1"/>
  <c r="AX20" i="11"/>
  <c r="AI20" i="11"/>
  <c r="AK20" i="11" s="1"/>
  <c r="BQ21" i="11"/>
  <c r="P21" i="11"/>
  <c r="Q21" i="11" s="1"/>
  <c r="CO22" i="11"/>
  <c r="AY22" i="11"/>
  <c r="AJ22" i="11"/>
  <c r="AL22" i="11" s="1"/>
  <c r="BR22" i="11"/>
  <c r="CQ22" i="11" s="1"/>
  <c r="AX22" i="11"/>
  <c r="AI22" i="11"/>
  <c r="AK22" i="11" s="1"/>
  <c r="BQ23" i="11"/>
  <c r="P23" i="11"/>
  <c r="Q23" i="11" s="1"/>
  <c r="CO24" i="11"/>
  <c r="AY24" i="11"/>
  <c r="AJ24" i="11"/>
  <c r="AL24" i="11" s="1"/>
  <c r="BR24" i="11"/>
  <c r="CQ24" i="11" s="1"/>
  <c r="AX24" i="11"/>
  <c r="AI24" i="11"/>
  <c r="AK24" i="11" s="1"/>
  <c r="BQ25" i="11"/>
  <c r="P25" i="11"/>
  <c r="Q25" i="11" s="1"/>
  <c r="CO26" i="11"/>
  <c r="AY26" i="11"/>
  <c r="AJ26" i="11"/>
  <c r="AL26" i="11" s="1"/>
  <c r="BR26" i="11"/>
  <c r="CQ26" i="11" s="1"/>
  <c r="AX26" i="11"/>
  <c r="AI26" i="11"/>
  <c r="AK26" i="11" s="1"/>
  <c r="BQ27" i="11"/>
  <c r="P27" i="11"/>
  <c r="Q27" i="11" s="1"/>
  <c r="CO28" i="11"/>
  <c r="AY28" i="11"/>
  <c r="AJ28" i="11"/>
  <c r="AL28" i="11" s="1"/>
  <c r="BR28" i="11"/>
  <c r="CQ28" i="11" s="1"/>
  <c r="AX28" i="11"/>
  <c r="AI28" i="11"/>
  <c r="AK28" i="11" s="1"/>
  <c r="BQ29" i="11"/>
  <c r="P29" i="11"/>
  <c r="Q29" i="11" s="1"/>
  <c r="CO30" i="11"/>
  <c r="AY30" i="11"/>
  <c r="AJ30" i="11"/>
  <c r="AL30" i="11" s="1"/>
  <c r="BR30" i="11"/>
  <c r="CQ30" i="11" s="1"/>
  <c r="AX30" i="11"/>
  <c r="AI30" i="11"/>
  <c r="AK30" i="11" s="1"/>
  <c r="BQ31" i="11"/>
  <c r="P31" i="11"/>
  <c r="Q31" i="11" s="1"/>
  <c r="CO32" i="11"/>
  <c r="AY32" i="11"/>
  <c r="AJ32" i="11"/>
  <c r="AL32" i="11" s="1"/>
  <c r="BR32" i="11"/>
  <c r="CQ32" i="11" s="1"/>
  <c r="AX32" i="11"/>
  <c r="AI32" i="11"/>
  <c r="AK32" i="11" s="1"/>
  <c r="BQ33" i="11"/>
  <c r="P33" i="11"/>
  <c r="Q33" i="11" s="1"/>
  <c r="CO34" i="11"/>
  <c r="AY34" i="11"/>
  <c r="AJ34" i="11"/>
  <c r="AL34" i="11" s="1"/>
  <c r="BR34" i="11"/>
  <c r="CQ34" i="11" s="1"/>
  <c r="AX34" i="11"/>
  <c r="AI34" i="11"/>
  <c r="AK34" i="11" s="1"/>
  <c r="BQ35" i="11"/>
  <c r="P35" i="11"/>
  <c r="Q35" i="11" s="1"/>
  <c r="CO36" i="11"/>
  <c r="AY36" i="11"/>
  <c r="AJ36" i="11"/>
  <c r="AL36" i="11" s="1"/>
  <c r="BR36" i="11"/>
  <c r="CQ36" i="11" s="1"/>
  <c r="AX36" i="11"/>
  <c r="AI36" i="11"/>
  <c r="AK36" i="11" s="1"/>
  <c r="BQ37" i="11"/>
  <c r="P37" i="11"/>
  <c r="Q37" i="11" s="1"/>
  <c r="CO38" i="11"/>
  <c r="AY38" i="11"/>
  <c r="AJ38" i="11"/>
  <c r="AL38" i="11" s="1"/>
  <c r="BR38" i="11"/>
  <c r="CQ38" i="11" s="1"/>
  <c r="AX38" i="11"/>
  <c r="AI38" i="11"/>
  <c r="AK38" i="11" s="1"/>
  <c r="BQ39" i="11"/>
  <c r="P39" i="11"/>
  <c r="Q39" i="11" s="1"/>
  <c r="CO40" i="11"/>
  <c r="AY40" i="11"/>
  <c r="AJ40" i="11"/>
  <c r="AL40" i="11" s="1"/>
  <c r="BR40" i="11"/>
  <c r="CQ40" i="11" s="1"/>
  <c r="AX40" i="11"/>
  <c r="AI40" i="11"/>
  <c r="AK40" i="11" s="1"/>
  <c r="BQ41" i="11"/>
  <c r="P41" i="11"/>
  <c r="Q41" i="11" s="1"/>
  <c r="CO42" i="11"/>
  <c r="AY42" i="11"/>
  <c r="AJ42" i="11"/>
  <c r="AL42" i="11" s="1"/>
  <c r="BR42" i="11"/>
  <c r="CQ42" i="11" s="1"/>
  <c r="AX42" i="11"/>
  <c r="AI42" i="11"/>
  <c r="AK42" i="11" s="1"/>
  <c r="BQ43" i="11"/>
  <c r="P43" i="11"/>
  <c r="Q43" i="11" s="1"/>
  <c r="CO44" i="11"/>
  <c r="AY44" i="11"/>
  <c r="AJ44" i="11"/>
  <c r="AL44" i="11" s="1"/>
  <c r="BR44" i="11"/>
  <c r="CQ44" i="11" s="1"/>
  <c r="AX44" i="11"/>
  <c r="AI44" i="11"/>
  <c r="AK44" i="11" s="1"/>
  <c r="BQ45" i="11"/>
  <c r="P45" i="11"/>
  <c r="Q45" i="11" s="1"/>
  <c r="CO46" i="11"/>
  <c r="AY46" i="11"/>
  <c r="AJ46" i="11"/>
  <c r="AL46" i="11" s="1"/>
  <c r="BR46" i="11"/>
  <c r="CQ46" i="11" s="1"/>
  <c r="AX46" i="11"/>
  <c r="AI46" i="11"/>
  <c r="AK46" i="11" s="1"/>
  <c r="BQ47" i="11"/>
  <c r="P47" i="11"/>
  <c r="Q47" i="11" s="1"/>
  <c r="CO48" i="11"/>
  <c r="AY48" i="11"/>
  <c r="AJ48" i="11"/>
  <c r="AL48" i="11" s="1"/>
  <c r="BR48" i="11"/>
  <c r="CQ48" i="11" s="1"/>
  <c r="AX48" i="11"/>
  <c r="AI48" i="11"/>
  <c r="AK48" i="11" s="1"/>
  <c r="BQ12" i="11"/>
  <c r="BQ14" i="11"/>
  <c r="P14" i="11"/>
  <c r="Q14" i="11" s="1"/>
  <c r="BQ16" i="11"/>
  <c r="P16" i="11"/>
  <c r="Q16" i="11" s="1"/>
  <c r="BQ18" i="11"/>
  <c r="P18" i="11"/>
  <c r="Q18" i="11" s="1"/>
  <c r="BQ20" i="11"/>
  <c r="P20" i="11"/>
  <c r="Q20" i="11" s="1"/>
  <c r="BQ22" i="11"/>
  <c r="P22" i="11"/>
  <c r="Q22" i="11" s="1"/>
  <c r="BQ24" i="11"/>
  <c r="P24" i="11"/>
  <c r="Q24" i="11" s="1"/>
  <c r="BQ26" i="11"/>
  <c r="P26" i="11"/>
  <c r="Q26" i="11" s="1"/>
  <c r="BQ28" i="11"/>
  <c r="P28" i="11"/>
  <c r="Q28" i="11" s="1"/>
  <c r="BQ30" i="11"/>
  <c r="P30" i="11"/>
  <c r="Q30" i="11" s="1"/>
  <c r="BQ32" i="11"/>
  <c r="P32" i="11"/>
  <c r="Q32" i="11" s="1"/>
  <c r="BQ34" i="11"/>
  <c r="P34" i="11"/>
  <c r="Q34" i="11" s="1"/>
  <c r="BQ36" i="11"/>
  <c r="P36" i="11"/>
  <c r="Q36" i="11" s="1"/>
  <c r="BQ38" i="11"/>
  <c r="P38" i="11"/>
  <c r="Q38" i="11" s="1"/>
  <c r="BQ40" i="11"/>
  <c r="P40" i="11"/>
  <c r="Q40" i="11" s="1"/>
  <c r="BQ42" i="11"/>
  <c r="P42" i="11"/>
  <c r="Q42" i="11" s="1"/>
  <c r="BQ44" i="11"/>
  <c r="P44" i="11"/>
  <c r="Q44" i="11" s="1"/>
  <c r="BQ46" i="11"/>
  <c r="P46" i="11"/>
  <c r="Q46" i="11" s="1"/>
  <c r="BQ48" i="11"/>
  <c r="P48" i="11"/>
  <c r="Q48" i="11" s="1"/>
  <c r="CO13" i="11"/>
  <c r="BR13" i="11"/>
  <c r="CQ13" i="11" s="1"/>
  <c r="AX13" i="11"/>
  <c r="AI13" i="11"/>
  <c r="AK13" i="11" s="1"/>
  <c r="AY13" i="11"/>
  <c r="AJ13" i="11"/>
  <c r="AL13" i="11" s="1"/>
  <c r="CO15" i="11"/>
  <c r="BR15" i="11"/>
  <c r="CQ15" i="11" s="1"/>
  <c r="AX15" i="11"/>
  <c r="AI15" i="11"/>
  <c r="AK15" i="11" s="1"/>
  <c r="AY15" i="11"/>
  <c r="AJ15" i="11"/>
  <c r="AL15" i="11" s="1"/>
  <c r="CO17" i="11"/>
  <c r="BR17" i="11"/>
  <c r="CQ17" i="11" s="1"/>
  <c r="AX17" i="11"/>
  <c r="AI17" i="11"/>
  <c r="AK17" i="11" s="1"/>
  <c r="AY17" i="11"/>
  <c r="AJ17" i="11"/>
  <c r="AL17" i="11" s="1"/>
  <c r="CO19" i="11"/>
  <c r="BR19" i="11"/>
  <c r="CQ19" i="11" s="1"/>
  <c r="AX19" i="11"/>
  <c r="AI19" i="11"/>
  <c r="AK19" i="11" s="1"/>
  <c r="AY19" i="11"/>
  <c r="AJ19" i="11"/>
  <c r="AL19" i="11" s="1"/>
  <c r="CO21" i="11"/>
  <c r="BR21" i="11"/>
  <c r="CQ21" i="11" s="1"/>
  <c r="AX21" i="11"/>
  <c r="AI21" i="11"/>
  <c r="AK21" i="11" s="1"/>
  <c r="AY21" i="11"/>
  <c r="AJ21" i="11"/>
  <c r="AL21" i="11" s="1"/>
  <c r="CO23" i="11"/>
  <c r="BR23" i="11"/>
  <c r="CQ23" i="11" s="1"/>
  <c r="AX23" i="11"/>
  <c r="AI23" i="11"/>
  <c r="AK23" i="11" s="1"/>
  <c r="AY23" i="11"/>
  <c r="AJ23" i="11"/>
  <c r="AL23" i="11" s="1"/>
  <c r="CO25" i="11"/>
  <c r="BR25" i="11"/>
  <c r="CQ25" i="11" s="1"/>
  <c r="AX25" i="11"/>
  <c r="AI25" i="11"/>
  <c r="AK25" i="11" s="1"/>
  <c r="AY25" i="11"/>
  <c r="AJ25" i="11"/>
  <c r="AL25" i="11" s="1"/>
  <c r="CO27" i="11"/>
  <c r="BR27" i="11"/>
  <c r="CQ27" i="11" s="1"/>
  <c r="AX27" i="11"/>
  <c r="AI27" i="11"/>
  <c r="AK27" i="11" s="1"/>
  <c r="AY27" i="11"/>
  <c r="AJ27" i="11"/>
  <c r="AL27" i="11" s="1"/>
  <c r="CO29" i="11"/>
  <c r="BR29" i="11"/>
  <c r="CQ29" i="11" s="1"/>
  <c r="AX29" i="11"/>
  <c r="AI29" i="11"/>
  <c r="AK29" i="11" s="1"/>
  <c r="AY29" i="11"/>
  <c r="AJ29" i="11"/>
  <c r="AL29" i="11" s="1"/>
  <c r="CO31" i="11"/>
  <c r="BR31" i="11"/>
  <c r="CQ31" i="11" s="1"/>
  <c r="AX31" i="11"/>
  <c r="AI31" i="11"/>
  <c r="AK31" i="11" s="1"/>
  <c r="AY31" i="11"/>
  <c r="AJ31" i="11"/>
  <c r="AL31" i="11" s="1"/>
  <c r="CO33" i="11"/>
  <c r="BR33" i="11"/>
  <c r="CQ33" i="11" s="1"/>
  <c r="AX33" i="11"/>
  <c r="AI33" i="11"/>
  <c r="AK33" i="11" s="1"/>
  <c r="AY33" i="11"/>
  <c r="AJ33" i="11"/>
  <c r="AL33" i="11" s="1"/>
  <c r="CO35" i="11"/>
  <c r="BR35" i="11"/>
  <c r="CQ35" i="11" s="1"/>
  <c r="AX35" i="11"/>
  <c r="AI35" i="11"/>
  <c r="AK35" i="11" s="1"/>
  <c r="AY35" i="11"/>
  <c r="AJ35" i="11"/>
  <c r="AL35" i="11" s="1"/>
  <c r="CO37" i="11"/>
  <c r="BR37" i="11"/>
  <c r="CQ37" i="11" s="1"/>
  <c r="AX37" i="11"/>
  <c r="AI37" i="11"/>
  <c r="AK37" i="11" s="1"/>
  <c r="AY37" i="11"/>
  <c r="AJ37" i="11"/>
  <c r="AL37" i="11" s="1"/>
  <c r="CO39" i="11"/>
  <c r="BR39" i="11"/>
  <c r="CQ39" i="11" s="1"/>
  <c r="AX39" i="11"/>
  <c r="AI39" i="11"/>
  <c r="AK39" i="11" s="1"/>
  <c r="AY39" i="11"/>
  <c r="AJ39" i="11"/>
  <c r="AL39" i="11" s="1"/>
  <c r="CO41" i="11"/>
  <c r="BR41" i="11"/>
  <c r="CQ41" i="11" s="1"/>
  <c r="AX41" i="11"/>
  <c r="AI41" i="11"/>
  <c r="AK41" i="11" s="1"/>
  <c r="AY41" i="11"/>
  <c r="AJ41" i="11"/>
  <c r="AL41" i="11" s="1"/>
  <c r="CO43" i="11"/>
  <c r="BR43" i="11"/>
  <c r="CQ43" i="11" s="1"/>
  <c r="AX43" i="11"/>
  <c r="AI43" i="11"/>
  <c r="AK43" i="11" s="1"/>
  <c r="AY43" i="11"/>
  <c r="AJ43" i="11"/>
  <c r="AL43" i="11" s="1"/>
  <c r="CO45" i="11"/>
  <c r="BR45" i="11"/>
  <c r="CQ45" i="11" s="1"/>
  <c r="AX45" i="11"/>
  <c r="AI45" i="11"/>
  <c r="AK45" i="11" s="1"/>
  <c r="AY45" i="11"/>
  <c r="AJ45" i="11"/>
  <c r="AL45" i="11" s="1"/>
  <c r="CO47" i="11"/>
  <c r="BR47" i="11"/>
  <c r="CQ47" i="11" s="1"/>
  <c r="AX47" i="11"/>
  <c r="AI47" i="11"/>
  <c r="AK47" i="11" s="1"/>
  <c r="AY47" i="11"/>
  <c r="AJ47" i="11"/>
  <c r="AL47" i="11" s="1"/>
  <c r="AH48" i="11" l="1"/>
  <c r="AG48" i="11"/>
  <c r="AH46" i="11"/>
  <c r="AG46" i="11"/>
  <c r="AH44" i="11"/>
  <c r="AG44" i="11"/>
  <c r="AH42" i="11"/>
  <c r="AG42" i="11"/>
  <c r="AH40" i="11"/>
  <c r="AG40" i="11"/>
  <c r="AH38" i="11"/>
  <c r="AG38" i="11"/>
  <c r="AH36" i="11"/>
  <c r="AG36" i="11"/>
  <c r="AH34" i="11"/>
  <c r="AG34" i="11"/>
  <c r="AH32" i="11"/>
  <c r="AG32" i="11"/>
  <c r="AH30" i="11"/>
  <c r="AG30" i="11"/>
  <c r="AH28" i="11"/>
  <c r="AG28" i="11"/>
  <c r="AH26" i="11"/>
  <c r="AG26" i="11"/>
  <c r="AH24" i="11"/>
  <c r="AG24" i="11"/>
  <c r="AH22" i="11"/>
  <c r="AG22" i="11"/>
  <c r="AH20" i="11"/>
  <c r="AG20" i="11"/>
  <c r="AH18" i="11"/>
  <c r="AG18" i="11"/>
  <c r="AH16" i="11"/>
  <c r="AG16" i="11"/>
  <c r="AH14" i="11"/>
  <c r="AG14" i="11"/>
  <c r="AH47" i="11"/>
  <c r="AG47" i="11"/>
  <c r="AH45" i="11"/>
  <c r="AG45" i="11"/>
  <c r="AH43" i="11"/>
  <c r="AG43" i="11"/>
  <c r="AH41" i="11"/>
  <c r="AG41" i="11"/>
  <c r="AH39" i="11"/>
  <c r="AG39" i="11"/>
  <c r="AH37" i="11"/>
  <c r="AG37" i="11"/>
  <c r="AH35" i="11"/>
  <c r="AG35" i="11"/>
  <c r="AH33" i="11"/>
  <c r="AG33" i="11"/>
  <c r="AH31" i="11"/>
  <c r="AG31" i="11"/>
  <c r="AH29" i="11"/>
  <c r="AG29" i="11"/>
  <c r="AH27" i="11"/>
  <c r="AG27" i="11"/>
  <c r="AH25" i="11"/>
  <c r="AG25" i="11"/>
  <c r="AH23" i="11"/>
  <c r="AG23" i="11"/>
  <c r="AH21" i="11"/>
  <c r="AG21" i="11"/>
  <c r="AH19" i="11"/>
  <c r="AG19" i="11"/>
  <c r="AH17" i="11"/>
  <c r="AG17" i="11"/>
  <c r="AH15" i="11"/>
  <c r="AG15" i="11"/>
  <c r="AH13" i="11"/>
  <c r="AG13" i="11"/>
  <c r="AH12" i="11"/>
  <c r="AG12" i="11"/>
  <c r="AM12" i="11"/>
  <c r="FP47" i="11"/>
  <c r="FO47" i="11"/>
  <c r="FP45" i="11"/>
  <c r="FO45" i="11"/>
  <c r="FP43" i="11"/>
  <c r="FO43" i="11"/>
  <c r="FP41" i="11"/>
  <c r="FO41" i="11"/>
  <c r="FP39" i="11"/>
  <c r="FO39" i="11"/>
  <c r="FP37" i="11"/>
  <c r="FO37" i="11"/>
  <c r="FP35" i="11"/>
  <c r="FO35" i="11"/>
  <c r="FP33" i="11"/>
  <c r="FO33" i="11"/>
  <c r="FP31" i="11"/>
  <c r="FO31" i="11"/>
  <c r="FP29" i="11"/>
  <c r="FO29" i="11"/>
  <c r="FP27" i="11"/>
  <c r="FO27" i="11"/>
  <c r="FP25" i="11"/>
  <c r="FO25" i="11"/>
  <c r="FP23" i="11"/>
  <c r="FO23" i="11"/>
  <c r="FP21" i="11"/>
  <c r="FO21" i="11"/>
  <c r="FP19" i="11"/>
  <c r="FO19" i="11"/>
  <c r="FP17" i="11"/>
  <c r="FO17" i="11"/>
  <c r="FP15" i="11"/>
  <c r="FO15" i="11"/>
  <c r="FP13" i="11"/>
  <c r="FO13" i="11"/>
  <c r="EN48" i="11"/>
  <c r="EM48" i="11"/>
  <c r="DZ48" i="11"/>
  <c r="DW48" i="11"/>
  <c r="DZ44" i="11"/>
  <c r="DW44" i="11"/>
  <c r="EM44" i="11"/>
  <c r="EN44" i="11"/>
  <c r="EN40" i="11"/>
  <c r="EM40" i="11"/>
  <c r="DZ40" i="11"/>
  <c r="DW40" i="11"/>
  <c r="DZ36" i="11"/>
  <c r="DW36" i="11"/>
  <c r="EN36" i="11"/>
  <c r="EM36" i="11"/>
  <c r="EN32" i="11"/>
  <c r="EM32" i="11"/>
  <c r="DZ32" i="11"/>
  <c r="DW32" i="11"/>
  <c r="DZ28" i="11"/>
  <c r="DW28" i="11"/>
  <c r="EM28" i="11"/>
  <c r="EN28" i="11"/>
  <c r="EN24" i="11"/>
  <c r="EM24" i="11"/>
  <c r="DZ24" i="11"/>
  <c r="DW24" i="11"/>
  <c r="DZ20" i="11"/>
  <c r="DW20" i="11"/>
  <c r="EN20" i="11"/>
  <c r="EM20" i="11"/>
  <c r="EN16" i="11"/>
  <c r="EM16" i="11"/>
  <c r="DZ16" i="11"/>
  <c r="DW16" i="11"/>
  <c r="FP48" i="11"/>
  <c r="FO48" i="11"/>
  <c r="FP46" i="11"/>
  <c r="FO46" i="11"/>
  <c r="FP44" i="11"/>
  <c r="FO44" i="11"/>
  <c r="FP42" i="11"/>
  <c r="FO42" i="11"/>
  <c r="FP40" i="11"/>
  <c r="FO40" i="11"/>
  <c r="FP38" i="11"/>
  <c r="FO38" i="11"/>
  <c r="FP36" i="11"/>
  <c r="FO36" i="11"/>
  <c r="FP34" i="11"/>
  <c r="FO34" i="11"/>
  <c r="FP32" i="11"/>
  <c r="FO32" i="11"/>
  <c r="FP30" i="11"/>
  <c r="FO30" i="11"/>
  <c r="FP28" i="11"/>
  <c r="FO28" i="11"/>
  <c r="FP26" i="11"/>
  <c r="FO26" i="11"/>
  <c r="FP24" i="11"/>
  <c r="FO24" i="11"/>
  <c r="FP22" i="11"/>
  <c r="FO22" i="11"/>
  <c r="FP20" i="11"/>
  <c r="FO20" i="11"/>
  <c r="FP18" i="11"/>
  <c r="FO18" i="11"/>
  <c r="FP16" i="11"/>
  <c r="FO16" i="11"/>
  <c r="FP14" i="11"/>
  <c r="FO14" i="11"/>
  <c r="EN46" i="11"/>
  <c r="EM46" i="11"/>
  <c r="DZ46" i="11"/>
  <c r="DW46" i="11"/>
  <c r="EN42" i="11"/>
  <c r="EM42" i="11"/>
  <c r="DZ42" i="11"/>
  <c r="DW42" i="11"/>
  <c r="EN38" i="11"/>
  <c r="EM38" i="11"/>
  <c r="DZ38" i="11"/>
  <c r="DW38" i="11"/>
  <c r="EN34" i="11"/>
  <c r="EM34" i="11"/>
  <c r="DZ34" i="11"/>
  <c r="DW34" i="11"/>
  <c r="EN30" i="11"/>
  <c r="EM30" i="11"/>
  <c r="DZ30" i="11"/>
  <c r="DW30" i="11"/>
  <c r="EN26" i="11"/>
  <c r="EM26" i="11"/>
  <c r="DZ26" i="11"/>
  <c r="DW26" i="11"/>
  <c r="EN22" i="11"/>
  <c r="EM22" i="11"/>
  <c r="DZ22" i="11"/>
  <c r="DW22" i="11"/>
  <c r="EN18" i="11"/>
  <c r="EM18" i="11"/>
  <c r="DZ18" i="11"/>
  <c r="DW18" i="11"/>
  <c r="EN14" i="11"/>
  <c r="EM14" i="11"/>
  <c r="DZ14" i="11"/>
  <c r="DW14" i="11"/>
  <c r="BI47" i="11"/>
  <c r="BK47" i="11" s="1"/>
  <c r="EN47" i="11"/>
  <c r="EM47" i="11"/>
  <c r="DZ47" i="11"/>
  <c r="DW47" i="11"/>
  <c r="EN45" i="11"/>
  <c r="EM45" i="11"/>
  <c r="DZ45" i="11"/>
  <c r="DW45" i="11"/>
  <c r="BI43" i="11"/>
  <c r="BK43" i="11" s="1"/>
  <c r="EN43" i="11"/>
  <c r="EM43" i="11"/>
  <c r="DZ43" i="11"/>
  <c r="DW43" i="11"/>
  <c r="EN41" i="11"/>
  <c r="EM41" i="11"/>
  <c r="DZ41" i="11"/>
  <c r="DW41" i="11"/>
  <c r="BI39" i="11"/>
  <c r="BK39" i="11" s="1"/>
  <c r="EN39" i="11"/>
  <c r="EM39" i="11"/>
  <c r="DZ39" i="11"/>
  <c r="DW39" i="11"/>
  <c r="EN37" i="11"/>
  <c r="EM37" i="11"/>
  <c r="DZ37" i="11"/>
  <c r="DW37" i="11"/>
  <c r="BI35" i="11"/>
  <c r="BK35" i="11" s="1"/>
  <c r="EN35" i="11"/>
  <c r="EM35" i="11"/>
  <c r="DZ35" i="11"/>
  <c r="DW35" i="11"/>
  <c r="EN33" i="11"/>
  <c r="EM33" i="11"/>
  <c r="DZ33" i="11"/>
  <c r="DW33" i="11"/>
  <c r="BI31" i="11"/>
  <c r="BK31" i="11" s="1"/>
  <c r="EN31" i="11"/>
  <c r="EM31" i="11"/>
  <c r="DZ31" i="11"/>
  <c r="DW31" i="11"/>
  <c r="EN29" i="11"/>
  <c r="EM29" i="11"/>
  <c r="DZ29" i="11"/>
  <c r="DW29" i="11"/>
  <c r="BI27" i="11"/>
  <c r="BK27" i="11" s="1"/>
  <c r="EN27" i="11"/>
  <c r="EM27" i="11"/>
  <c r="DZ27" i="11"/>
  <c r="DW27" i="11"/>
  <c r="EN25" i="11"/>
  <c r="EM25" i="11"/>
  <c r="DZ25" i="11"/>
  <c r="DW25" i="11"/>
  <c r="BI23" i="11"/>
  <c r="BK23" i="11" s="1"/>
  <c r="EN23" i="11"/>
  <c r="EM23" i="11"/>
  <c r="DZ23" i="11"/>
  <c r="DW23" i="11"/>
  <c r="EN21" i="11"/>
  <c r="EM21" i="11"/>
  <c r="DZ21" i="11"/>
  <c r="DW21" i="11"/>
  <c r="BI19" i="11"/>
  <c r="BK19" i="11" s="1"/>
  <c r="EN19" i="11"/>
  <c r="EM19" i="11"/>
  <c r="DZ19" i="11"/>
  <c r="DW19" i="11"/>
  <c r="EN17" i="11"/>
  <c r="EM17" i="11"/>
  <c r="DZ17" i="11"/>
  <c r="DW17" i="11"/>
  <c r="EN15" i="11"/>
  <c r="EM15" i="11"/>
  <c r="DZ15" i="11"/>
  <c r="DW15" i="11"/>
  <c r="BD13" i="11"/>
  <c r="BF13" i="11" s="1"/>
  <c r="EN13" i="11"/>
  <c r="EM13" i="11"/>
  <c r="DZ13" i="11"/>
  <c r="DW13" i="11"/>
  <c r="FO12" i="11"/>
  <c r="FP12" i="11"/>
  <c r="FB12" i="11"/>
  <c r="EY12" i="11"/>
  <c r="EM12" i="11"/>
  <c r="DZ12" i="11"/>
  <c r="DW12" i="11"/>
  <c r="EN12" i="11"/>
  <c r="FB47" i="11"/>
  <c r="EY47" i="11"/>
  <c r="FB45" i="11"/>
  <c r="EY45" i="11"/>
  <c r="FB43" i="11"/>
  <c r="EY43" i="11"/>
  <c r="FB41" i="11"/>
  <c r="EY41" i="11"/>
  <c r="FB39" i="11"/>
  <c r="EY39" i="11"/>
  <c r="FB37" i="11"/>
  <c r="EY37" i="11"/>
  <c r="FB35" i="11"/>
  <c r="EY35" i="11"/>
  <c r="FB33" i="11"/>
  <c r="EY33" i="11"/>
  <c r="FB31" i="11"/>
  <c r="EY31" i="11"/>
  <c r="FB29" i="11"/>
  <c r="EY29" i="11"/>
  <c r="FB27" i="11"/>
  <c r="EY27" i="11"/>
  <c r="FB25" i="11"/>
  <c r="EY25" i="11"/>
  <c r="FB23" i="11"/>
  <c r="EY23" i="11"/>
  <c r="FB21" i="11"/>
  <c r="EY21" i="11"/>
  <c r="FB19" i="11"/>
  <c r="EY19" i="11"/>
  <c r="FB17" i="11"/>
  <c r="EY17" i="11"/>
  <c r="FB15" i="11"/>
  <c r="EY15" i="11"/>
  <c r="FB13" i="11"/>
  <c r="EY13" i="11"/>
  <c r="FB48" i="11"/>
  <c r="EY48" i="11"/>
  <c r="FB46" i="11"/>
  <c r="EY46" i="11"/>
  <c r="FB44" i="11"/>
  <c r="EY44" i="11"/>
  <c r="FB42" i="11"/>
  <c r="EY42" i="11"/>
  <c r="FB40" i="11"/>
  <c r="EY40" i="11"/>
  <c r="FB38" i="11"/>
  <c r="EY38" i="11"/>
  <c r="FB36" i="11"/>
  <c r="EY36" i="11"/>
  <c r="FB34" i="11"/>
  <c r="EY34" i="11"/>
  <c r="FB32" i="11"/>
  <c r="EY32" i="11"/>
  <c r="FB30" i="11"/>
  <c r="EY30" i="11"/>
  <c r="FB28" i="11"/>
  <c r="EY28" i="11"/>
  <c r="FB26" i="11"/>
  <c r="EY26" i="11"/>
  <c r="FB24" i="11"/>
  <c r="EY24" i="11"/>
  <c r="FB22" i="11"/>
  <c r="EY22" i="11"/>
  <c r="FB20" i="11"/>
  <c r="EY20" i="11"/>
  <c r="FB18" i="11"/>
  <c r="EY18" i="11"/>
  <c r="FB16" i="11"/>
  <c r="EY16" i="11"/>
  <c r="FB14" i="11"/>
  <c r="EY14" i="11"/>
  <c r="CL12" i="11"/>
  <c r="CM12" i="11" s="1"/>
  <c r="CO3" i="11" s="1"/>
  <c r="CR12" i="11"/>
  <c r="CS12" i="11" s="1"/>
  <c r="CO4" i="11" s="1"/>
  <c r="BD47" i="11"/>
  <c r="BF47" i="11" s="1"/>
  <c r="BH47" i="11"/>
  <c r="BJ47" i="11" s="1"/>
  <c r="BM47" i="11" s="1"/>
  <c r="BN47" i="11" s="1"/>
  <c r="BD45" i="11"/>
  <c r="BF45" i="11" s="1"/>
  <c r="BH45" i="11"/>
  <c r="BJ45" i="11" s="1"/>
  <c r="BD43" i="11"/>
  <c r="BF43" i="11" s="1"/>
  <c r="BH43" i="11"/>
  <c r="BJ43" i="11" s="1"/>
  <c r="BD41" i="11"/>
  <c r="BF41" i="11" s="1"/>
  <c r="BH41" i="11"/>
  <c r="BJ41" i="11" s="1"/>
  <c r="BD39" i="11"/>
  <c r="BF39" i="11" s="1"/>
  <c r="BH39" i="11"/>
  <c r="BJ39" i="11" s="1"/>
  <c r="BL39" i="11" s="1"/>
  <c r="BD37" i="11"/>
  <c r="BF37" i="11" s="1"/>
  <c r="BH37" i="11"/>
  <c r="BJ37" i="11" s="1"/>
  <c r="BD35" i="11"/>
  <c r="BF35" i="11" s="1"/>
  <c r="BH35" i="11"/>
  <c r="BJ35" i="11" s="1"/>
  <c r="BD33" i="11"/>
  <c r="BF33" i="11" s="1"/>
  <c r="BH33" i="11"/>
  <c r="BJ33" i="11" s="1"/>
  <c r="BD31" i="11"/>
  <c r="BF31" i="11" s="1"/>
  <c r="BH31" i="11"/>
  <c r="BJ31" i="11" s="1"/>
  <c r="BM31" i="11" s="1"/>
  <c r="BN31" i="11" s="1"/>
  <c r="BD29" i="11"/>
  <c r="BF29" i="11" s="1"/>
  <c r="BH29" i="11"/>
  <c r="BJ29" i="11" s="1"/>
  <c r="BD27" i="11"/>
  <c r="BF27" i="11" s="1"/>
  <c r="BH27" i="11"/>
  <c r="BJ27" i="11" s="1"/>
  <c r="BD25" i="11"/>
  <c r="BF25" i="11" s="1"/>
  <c r="BH25" i="11"/>
  <c r="BJ25" i="11" s="1"/>
  <c r="BD23" i="11"/>
  <c r="BF23" i="11" s="1"/>
  <c r="BH23" i="11"/>
  <c r="BJ23" i="11" s="1"/>
  <c r="BL23" i="11" s="1"/>
  <c r="BD21" i="11"/>
  <c r="BF21" i="11" s="1"/>
  <c r="BH21" i="11"/>
  <c r="BJ21" i="11" s="1"/>
  <c r="BD19" i="11"/>
  <c r="BF19" i="11" s="1"/>
  <c r="BH19" i="11"/>
  <c r="BJ19" i="11" s="1"/>
  <c r="BD17" i="11"/>
  <c r="BF17" i="11" s="1"/>
  <c r="BH17" i="11"/>
  <c r="BJ17" i="11" s="1"/>
  <c r="BD15" i="11"/>
  <c r="BF15" i="11" s="1"/>
  <c r="BH15" i="11"/>
  <c r="BJ15" i="11" s="1"/>
  <c r="BI17" i="11"/>
  <c r="BK17" i="11" s="1"/>
  <c r="BI45" i="11"/>
  <c r="BK45" i="11" s="1"/>
  <c r="BI41" i="11"/>
  <c r="BK41" i="11" s="1"/>
  <c r="BI37" i="11"/>
  <c r="BK37" i="11" s="1"/>
  <c r="BI33" i="11"/>
  <c r="BK33" i="11" s="1"/>
  <c r="BI29" i="11"/>
  <c r="BK29" i="11" s="1"/>
  <c r="BI25" i="11"/>
  <c r="BK25" i="11" s="1"/>
  <c r="BI21" i="11"/>
  <c r="BK21" i="11" s="1"/>
  <c r="BI15" i="11"/>
  <c r="BK15" i="11" s="1"/>
  <c r="BI13" i="11"/>
  <c r="BK13" i="11" s="1"/>
  <c r="BL13" i="11" s="1"/>
  <c r="CR47" i="11"/>
  <c r="CS47" i="11" s="1"/>
  <c r="CR45" i="11"/>
  <c r="CR43" i="11"/>
  <c r="CS43" i="11" s="1"/>
  <c r="CR41" i="11"/>
  <c r="CR39" i="11"/>
  <c r="CS39" i="11" s="1"/>
  <c r="CR37" i="11"/>
  <c r="CR35" i="11"/>
  <c r="CS35" i="11" s="1"/>
  <c r="CR33" i="11"/>
  <c r="CR31" i="11"/>
  <c r="CS31" i="11" s="1"/>
  <c r="CR29" i="11"/>
  <c r="CR27" i="11"/>
  <c r="CS27" i="11" s="1"/>
  <c r="CR25" i="11"/>
  <c r="CR23" i="11"/>
  <c r="CS23" i="11" s="1"/>
  <c r="CR21" i="11"/>
  <c r="CR19" i="11"/>
  <c r="CS19" i="11" s="1"/>
  <c r="CR17" i="11"/>
  <c r="CR15" i="11"/>
  <c r="CS15" i="11" s="1"/>
  <c r="CR13" i="11"/>
  <c r="CS13" i="11" s="1"/>
  <c r="CR48" i="11"/>
  <c r="CR44" i="11"/>
  <c r="CR42" i="11"/>
  <c r="CS42" i="11" s="1"/>
  <c r="CR38" i="11"/>
  <c r="CS38" i="11" s="1"/>
  <c r="CR36" i="11"/>
  <c r="CR30" i="11"/>
  <c r="CS30" i="11" s="1"/>
  <c r="CR26" i="11"/>
  <c r="CS26" i="11" s="1"/>
  <c r="CR24" i="11"/>
  <c r="CR20" i="11"/>
  <c r="CS20" i="11" s="1"/>
  <c r="CR16" i="11"/>
  <c r="CS16" i="11" s="1"/>
  <c r="CR14" i="11"/>
  <c r="CS14" i="11" s="1"/>
  <c r="CL48" i="11"/>
  <c r="CM48" i="11" s="1"/>
  <c r="CL46" i="11"/>
  <c r="CM46" i="11" s="1"/>
  <c r="CL44" i="11"/>
  <c r="CM44" i="11" s="1"/>
  <c r="CL42" i="11"/>
  <c r="CM42" i="11" s="1"/>
  <c r="CL40" i="11"/>
  <c r="CM40" i="11" s="1"/>
  <c r="CL38" i="11"/>
  <c r="CM38" i="11" s="1"/>
  <c r="CL36" i="11"/>
  <c r="CM36" i="11" s="1"/>
  <c r="CL34" i="11"/>
  <c r="CM34" i="11" s="1"/>
  <c r="CL32" i="11"/>
  <c r="CM32" i="11" s="1"/>
  <c r="CL30" i="11"/>
  <c r="CM30" i="11" s="1"/>
  <c r="CL28" i="11"/>
  <c r="CM28" i="11" s="1"/>
  <c r="CL26" i="11"/>
  <c r="CM26" i="11" s="1"/>
  <c r="CL24" i="11"/>
  <c r="CM24" i="11" s="1"/>
  <c r="CL22" i="11"/>
  <c r="CM22" i="11" s="1"/>
  <c r="CL20" i="11"/>
  <c r="CM20" i="11" s="1"/>
  <c r="CL18" i="11"/>
  <c r="CM18" i="11" s="1"/>
  <c r="CL16" i="11"/>
  <c r="CM16" i="11" s="1"/>
  <c r="CR46" i="11"/>
  <c r="CS46" i="11" s="1"/>
  <c r="CR40" i="11"/>
  <c r="CS40" i="11" s="1"/>
  <c r="CR34" i="11"/>
  <c r="CS34" i="11" s="1"/>
  <c r="CR32" i="11"/>
  <c r="CS32" i="11" s="1"/>
  <c r="CR28" i="11"/>
  <c r="CS28" i="11" s="1"/>
  <c r="CR22" i="11"/>
  <c r="CS22" i="11" s="1"/>
  <c r="CR18" i="11"/>
  <c r="CS18" i="11" s="1"/>
  <c r="CL14" i="11"/>
  <c r="CM14" i="11" s="1"/>
  <c r="BE17" i="11"/>
  <c r="BG17" i="11" s="1"/>
  <c r="CL47" i="11"/>
  <c r="CM47" i="11" s="1"/>
  <c r="CL45" i="11"/>
  <c r="CM45" i="11" s="1"/>
  <c r="CL43" i="11"/>
  <c r="CM43" i="11" s="1"/>
  <c r="CL41" i="11"/>
  <c r="CM41" i="11" s="1"/>
  <c r="CL39" i="11"/>
  <c r="CM39" i="11" s="1"/>
  <c r="CL37" i="11"/>
  <c r="CM37" i="11" s="1"/>
  <c r="CL35" i="11"/>
  <c r="CM35" i="11" s="1"/>
  <c r="CL33" i="11"/>
  <c r="CM33" i="11" s="1"/>
  <c r="CL31" i="11"/>
  <c r="CM31" i="11" s="1"/>
  <c r="CL29" i="11"/>
  <c r="CM29" i="11" s="1"/>
  <c r="CL27" i="11"/>
  <c r="CM27" i="11" s="1"/>
  <c r="CL25" i="11"/>
  <c r="CM25" i="11" s="1"/>
  <c r="CL23" i="11"/>
  <c r="CM23" i="11" s="1"/>
  <c r="CL21" i="11"/>
  <c r="CM21" i="11" s="1"/>
  <c r="CL19" i="11"/>
  <c r="CM19" i="11" s="1"/>
  <c r="CL17" i="11"/>
  <c r="CM17" i="11" s="1"/>
  <c r="CL15" i="11"/>
  <c r="CM15" i="11" s="1"/>
  <c r="CL13" i="11"/>
  <c r="CM13" i="11" s="1"/>
  <c r="BE47" i="11"/>
  <c r="BG47" i="11" s="1"/>
  <c r="BE45" i="11"/>
  <c r="BG45" i="11" s="1"/>
  <c r="BE43" i="11"/>
  <c r="BG43" i="11" s="1"/>
  <c r="BE41" i="11"/>
  <c r="BG41" i="11" s="1"/>
  <c r="BE39" i="11"/>
  <c r="BG39" i="11" s="1"/>
  <c r="BE37" i="11"/>
  <c r="BG37" i="11" s="1"/>
  <c r="BE35" i="11"/>
  <c r="BG35" i="11" s="1"/>
  <c r="BE33" i="11"/>
  <c r="BG33" i="11" s="1"/>
  <c r="BE31" i="11"/>
  <c r="BG31" i="11" s="1"/>
  <c r="BE29" i="11"/>
  <c r="BG29" i="11" s="1"/>
  <c r="BE27" i="11"/>
  <c r="BG27" i="11" s="1"/>
  <c r="BE25" i="11"/>
  <c r="BG25" i="11" s="1"/>
  <c r="BE23" i="11"/>
  <c r="BG23" i="11" s="1"/>
  <c r="BE21" i="11"/>
  <c r="BG21" i="11" s="1"/>
  <c r="BE19" i="11"/>
  <c r="BG19" i="11" s="1"/>
  <c r="BE15" i="11"/>
  <c r="BG15" i="11" s="1"/>
  <c r="BE13" i="11"/>
  <c r="BG13" i="11" s="1"/>
  <c r="DF47" i="11"/>
  <c r="DG47" i="11" s="1"/>
  <c r="DF45" i="11"/>
  <c r="DG45" i="11" s="1"/>
  <c r="DF43" i="11"/>
  <c r="DG43" i="11" s="1"/>
  <c r="DF41" i="11"/>
  <c r="DG41" i="11" s="1"/>
  <c r="DF39" i="11"/>
  <c r="DG39" i="11" s="1"/>
  <c r="DF37" i="11"/>
  <c r="DG37" i="11" s="1"/>
  <c r="DF35" i="11"/>
  <c r="DG35" i="11" s="1"/>
  <c r="DF33" i="11"/>
  <c r="DG33" i="11" s="1"/>
  <c r="DF31" i="11"/>
  <c r="DG31" i="11" s="1"/>
  <c r="DF29" i="11"/>
  <c r="DG29" i="11" s="1"/>
  <c r="DF27" i="11"/>
  <c r="DG27" i="11" s="1"/>
  <c r="DF25" i="11"/>
  <c r="DG25" i="11" s="1"/>
  <c r="DF23" i="11"/>
  <c r="DG23" i="11" s="1"/>
  <c r="DF21" i="11"/>
  <c r="DG21" i="11" s="1"/>
  <c r="DF19" i="11"/>
  <c r="DG19" i="11" s="1"/>
  <c r="DF17" i="11"/>
  <c r="DG17" i="11" s="1"/>
  <c r="DF15" i="11"/>
  <c r="DG15" i="11" s="1"/>
  <c r="DF13" i="11"/>
  <c r="DG13" i="11" s="1"/>
  <c r="DF48" i="11"/>
  <c r="DG48" i="11" s="1"/>
  <c r="DF46" i="11"/>
  <c r="DG46" i="11" s="1"/>
  <c r="DF44" i="11"/>
  <c r="DG44" i="11" s="1"/>
  <c r="DF42" i="11"/>
  <c r="DG42" i="11" s="1"/>
  <c r="DF40" i="11"/>
  <c r="DG40" i="11" s="1"/>
  <c r="DF38" i="11"/>
  <c r="DG38" i="11" s="1"/>
  <c r="DF36" i="11"/>
  <c r="DG36" i="11" s="1"/>
  <c r="DF34" i="11"/>
  <c r="DG34" i="11" s="1"/>
  <c r="DF32" i="11"/>
  <c r="DG32" i="11" s="1"/>
  <c r="DF30" i="11"/>
  <c r="DG30" i="11" s="1"/>
  <c r="DF28" i="11"/>
  <c r="DG28" i="11" s="1"/>
  <c r="DF26" i="11"/>
  <c r="DG26" i="11" s="1"/>
  <c r="DF24" i="11"/>
  <c r="DG24" i="11" s="1"/>
  <c r="DF22" i="11"/>
  <c r="DG22" i="11" s="1"/>
  <c r="DF20" i="11"/>
  <c r="DG20" i="11" s="1"/>
  <c r="DF18" i="11"/>
  <c r="DG18" i="11" s="1"/>
  <c r="DF16" i="11"/>
  <c r="DG16" i="11" s="1"/>
  <c r="DS47" i="11"/>
  <c r="DT47" i="11" s="1"/>
  <c r="DS45" i="11"/>
  <c r="DT45" i="11" s="1"/>
  <c r="DS43" i="11"/>
  <c r="DT43" i="11" s="1"/>
  <c r="DS41" i="11"/>
  <c r="DT41" i="11" s="1"/>
  <c r="DS39" i="11"/>
  <c r="DT39" i="11" s="1"/>
  <c r="DS37" i="11"/>
  <c r="DT37" i="11" s="1"/>
  <c r="DS35" i="11"/>
  <c r="DT35" i="11" s="1"/>
  <c r="DS33" i="11"/>
  <c r="DT33" i="11" s="1"/>
  <c r="DS31" i="11"/>
  <c r="DT31" i="11" s="1"/>
  <c r="DS29" i="11"/>
  <c r="DT29" i="11" s="1"/>
  <c r="DS27" i="11"/>
  <c r="DT27" i="11" s="1"/>
  <c r="DS25" i="11"/>
  <c r="DT25" i="11" s="1"/>
  <c r="DS23" i="11"/>
  <c r="DT23" i="11" s="1"/>
  <c r="DS21" i="11"/>
  <c r="DT21" i="11" s="1"/>
  <c r="DS19" i="11"/>
  <c r="DT19" i="11" s="1"/>
  <c r="DS17" i="11"/>
  <c r="DT17" i="11" s="1"/>
  <c r="DS15" i="11"/>
  <c r="DT15" i="11" s="1"/>
  <c r="DS13" i="11"/>
  <c r="DT13" i="11" s="1"/>
  <c r="DS48" i="11"/>
  <c r="DT48" i="11" s="1"/>
  <c r="DS46" i="11"/>
  <c r="DT46" i="11" s="1"/>
  <c r="DS44" i="11"/>
  <c r="DT44" i="11" s="1"/>
  <c r="DS42" i="11"/>
  <c r="DT42" i="11" s="1"/>
  <c r="DS40" i="11"/>
  <c r="DT40" i="11" s="1"/>
  <c r="DS38" i="11"/>
  <c r="DT38" i="11" s="1"/>
  <c r="DS36" i="11"/>
  <c r="DT36" i="11" s="1"/>
  <c r="DS34" i="11"/>
  <c r="DT34" i="11" s="1"/>
  <c r="DS32" i="11"/>
  <c r="DT32" i="11" s="1"/>
  <c r="DS30" i="11"/>
  <c r="DT30" i="11" s="1"/>
  <c r="DS28" i="11"/>
  <c r="DT28" i="11" s="1"/>
  <c r="DS26" i="11"/>
  <c r="DT26" i="11" s="1"/>
  <c r="DS24" i="11"/>
  <c r="DT24" i="11" s="1"/>
  <c r="DS22" i="11"/>
  <c r="DT22" i="11" s="1"/>
  <c r="DS20" i="11"/>
  <c r="DT20" i="11" s="1"/>
  <c r="DS18" i="11"/>
  <c r="DT18" i="11" s="1"/>
  <c r="DS16" i="11"/>
  <c r="DT16" i="11" s="1"/>
  <c r="DS14" i="11"/>
  <c r="DT14" i="11" s="1"/>
  <c r="DS12" i="11"/>
  <c r="DT12" i="11" s="1"/>
  <c r="DF14" i="11"/>
  <c r="DG14" i="11" s="1"/>
  <c r="DF12" i="11"/>
  <c r="DG12" i="11" s="1"/>
  <c r="CZ48" i="11"/>
  <c r="DA48" i="11" s="1"/>
  <c r="CX48" i="11"/>
  <c r="CY48" i="11" s="1"/>
  <c r="DB48" i="11" s="1"/>
  <c r="DD48" i="11" s="1"/>
  <c r="CZ46" i="11"/>
  <c r="DA46" i="11" s="1"/>
  <c r="CX46" i="11"/>
  <c r="CY46" i="11" s="1"/>
  <c r="DB46" i="11" s="1"/>
  <c r="DD46" i="11" s="1"/>
  <c r="CZ44" i="11"/>
  <c r="DA44" i="11" s="1"/>
  <c r="CX44" i="11"/>
  <c r="CY44" i="11" s="1"/>
  <c r="DB44" i="11" s="1"/>
  <c r="DD44" i="11" s="1"/>
  <c r="CZ42" i="11"/>
  <c r="DA42" i="11" s="1"/>
  <c r="CX42" i="11"/>
  <c r="CY42" i="11" s="1"/>
  <c r="DB42" i="11" s="1"/>
  <c r="DD42" i="11" s="1"/>
  <c r="CZ40" i="11"/>
  <c r="DA40" i="11" s="1"/>
  <c r="CX40" i="11"/>
  <c r="CY40" i="11" s="1"/>
  <c r="DB40" i="11" s="1"/>
  <c r="DD40" i="11" s="1"/>
  <c r="CZ38" i="11"/>
  <c r="DA38" i="11" s="1"/>
  <c r="CX38" i="11"/>
  <c r="CY38" i="11" s="1"/>
  <c r="DB38" i="11" s="1"/>
  <c r="DD38" i="11" s="1"/>
  <c r="CZ36" i="11"/>
  <c r="DA36" i="11" s="1"/>
  <c r="CX36" i="11"/>
  <c r="CY36" i="11" s="1"/>
  <c r="DB36" i="11" s="1"/>
  <c r="DD36" i="11" s="1"/>
  <c r="CZ34" i="11"/>
  <c r="DA34" i="11" s="1"/>
  <c r="CX34" i="11"/>
  <c r="CY34" i="11" s="1"/>
  <c r="DB34" i="11" s="1"/>
  <c r="DD34" i="11" s="1"/>
  <c r="CZ32" i="11"/>
  <c r="DA32" i="11" s="1"/>
  <c r="CX32" i="11"/>
  <c r="CY32" i="11" s="1"/>
  <c r="DB32" i="11" s="1"/>
  <c r="DD32" i="11" s="1"/>
  <c r="CZ30" i="11"/>
  <c r="DA30" i="11" s="1"/>
  <c r="CX30" i="11"/>
  <c r="CY30" i="11" s="1"/>
  <c r="DB30" i="11" s="1"/>
  <c r="DD30" i="11" s="1"/>
  <c r="CZ28" i="11"/>
  <c r="DA28" i="11" s="1"/>
  <c r="CX28" i="11"/>
  <c r="CY28" i="11" s="1"/>
  <c r="DB28" i="11" s="1"/>
  <c r="DD28" i="11" s="1"/>
  <c r="CZ26" i="11"/>
  <c r="DA26" i="11" s="1"/>
  <c r="CX26" i="11"/>
  <c r="CY26" i="11" s="1"/>
  <c r="DB26" i="11" s="1"/>
  <c r="DD26" i="11" s="1"/>
  <c r="CZ24" i="11"/>
  <c r="DA24" i="11" s="1"/>
  <c r="CX24" i="11"/>
  <c r="CY24" i="11" s="1"/>
  <c r="DB24" i="11" s="1"/>
  <c r="DD24" i="11" s="1"/>
  <c r="CZ22" i="11"/>
  <c r="DA22" i="11" s="1"/>
  <c r="CX22" i="11"/>
  <c r="CY22" i="11" s="1"/>
  <c r="DB22" i="11" s="1"/>
  <c r="DD22" i="11" s="1"/>
  <c r="CZ20" i="11"/>
  <c r="DA20" i="11" s="1"/>
  <c r="CX20" i="11"/>
  <c r="CY20" i="11" s="1"/>
  <c r="DB20" i="11" s="1"/>
  <c r="DD20" i="11" s="1"/>
  <c r="CZ18" i="11"/>
  <c r="DA18" i="11" s="1"/>
  <c r="CX18" i="11"/>
  <c r="CY18" i="11" s="1"/>
  <c r="DB18" i="11" s="1"/>
  <c r="DD18" i="11" s="1"/>
  <c r="CZ16" i="11"/>
  <c r="DA16" i="11" s="1"/>
  <c r="CX16" i="11"/>
  <c r="CY16" i="11" s="1"/>
  <c r="DB16" i="11" s="1"/>
  <c r="DD16" i="11" s="1"/>
  <c r="CZ14" i="11"/>
  <c r="DA14" i="11" s="1"/>
  <c r="CX14" i="11"/>
  <c r="CY14" i="11" s="1"/>
  <c r="DB14" i="11" s="1"/>
  <c r="DD14" i="11" s="1"/>
  <c r="CZ47" i="11"/>
  <c r="DA47" i="11" s="1"/>
  <c r="CX47" i="11"/>
  <c r="CY47" i="11" s="1"/>
  <c r="DB47" i="11" s="1"/>
  <c r="DD47" i="11" s="1"/>
  <c r="CZ45" i="11"/>
  <c r="DA45" i="11" s="1"/>
  <c r="CX45" i="11"/>
  <c r="CY45" i="11" s="1"/>
  <c r="DB45" i="11" s="1"/>
  <c r="DD45" i="11" s="1"/>
  <c r="CZ43" i="11"/>
  <c r="DA43" i="11" s="1"/>
  <c r="CX43" i="11"/>
  <c r="CY43" i="11" s="1"/>
  <c r="DB43" i="11" s="1"/>
  <c r="DD43" i="11" s="1"/>
  <c r="CZ41" i="11"/>
  <c r="DA41" i="11" s="1"/>
  <c r="CX41" i="11"/>
  <c r="CY41" i="11" s="1"/>
  <c r="DB41" i="11" s="1"/>
  <c r="DD41" i="11" s="1"/>
  <c r="CZ39" i="11"/>
  <c r="DA39" i="11" s="1"/>
  <c r="CX39" i="11"/>
  <c r="CY39" i="11" s="1"/>
  <c r="DB39" i="11" s="1"/>
  <c r="DD39" i="11" s="1"/>
  <c r="CZ37" i="11"/>
  <c r="DA37" i="11" s="1"/>
  <c r="CX37" i="11"/>
  <c r="CY37" i="11" s="1"/>
  <c r="DB37" i="11" s="1"/>
  <c r="DD37" i="11" s="1"/>
  <c r="CZ35" i="11"/>
  <c r="DA35" i="11" s="1"/>
  <c r="CX35" i="11"/>
  <c r="CY35" i="11" s="1"/>
  <c r="DB35" i="11" s="1"/>
  <c r="DD35" i="11" s="1"/>
  <c r="CZ33" i="11"/>
  <c r="DA33" i="11" s="1"/>
  <c r="CX33" i="11"/>
  <c r="CY33" i="11" s="1"/>
  <c r="DB33" i="11" s="1"/>
  <c r="DD33" i="11" s="1"/>
  <c r="CZ31" i="11"/>
  <c r="DA31" i="11" s="1"/>
  <c r="CX31" i="11"/>
  <c r="CY31" i="11" s="1"/>
  <c r="DB31" i="11" s="1"/>
  <c r="DD31" i="11" s="1"/>
  <c r="CZ29" i="11"/>
  <c r="DA29" i="11" s="1"/>
  <c r="CX29" i="11"/>
  <c r="CY29" i="11" s="1"/>
  <c r="DB29" i="11" s="1"/>
  <c r="DD29" i="11" s="1"/>
  <c r="CZ27" i="11"/>
  <c r="DA27" i="11" s="1"/>
  <c r="CX27" i="11"/>
  <c r="CY27" i="11" s="1"/>
  <c r="DB27" i="11" s="1"/>
  <c r="DD27" i="11" s="1"/>
  <c r="CZ25" i="11"/>
  <c r="DA25" i="11" s="1"/>
  <c r="CX25" i="11"/>
  <c r="CY25" i="11" s="1"/>
  <c r="DB25" i="11" s="1"/>
  <c r="DD25" i="11" s="1"/>
  <c r="CZ23" i="11"/>
  <c r="DA23" i="11" s="1"/>
  <c r="CX23" i="11"/>
  <c r="CY23" i="11" s="1"/>
  <c r="DB23" i="11" s="1"/>
  <c r="DD23" i="11" s="1"/>
  <c r="CZ21" i="11"/>
  <c r="DA21" i="11" s="1"/>
  <c r="CX21" i="11"/>
  <c r="CY21" i="11" s="1"/>
  <c r="DB21" i="11" s="1"/>
  <c r="DD21" i="11" s="1"/>
  <c r="CZ19" i="11"/>
  <c r="DA19" i="11" s="1"/>
  <c r="CX19" i="11"/>
  <c r="CY19" i="11" s="1"/>
  <c r="DB19" i="11" s="1"/>
  <c r="DD19" i="11" s="1"/>
  <c r="CZ17" i="11"/>
  <c r="DA17" i="11" s="1"/>
  <c r="CX17" i="11"/>
  <c r="CY17" i="11" s="1"/>
  <c r="DB17" i="11" s="1"/>
  <c r="DD17" i="11" s="1"/>
  <c r="CZ15" i="11"/>
  <c r="DA15" i="11" s="1"/>
  <c r="CX15" i="11"/>
  <c r="CY15" i="11" s="1"/>
  <c r="DB15" i="11" s="1"/>
  <c r="DD15" i="11" s="1"/>
  <c r="CZ13" i="11"/>
  <c r="DA13" i="11" s="1"/>
  <c r="CX13" i="11"/>
  <c r="CY13" i="11" s="1"/>
  <c r="DB13" i="11" s="1"/>
  <c r="DD13" i="11" s="1"/>
  <c r="DM48" i="11"/>
  <c r="DN48" i="11" s="1"/>
  <c r="DR48" i="11" s="1"/>
  <c r="DK48" i="11"/>
  <c r="DL48" i="11" s="1"/>
  <c r="DO48" i="11" s="1"/>
  <c r="DQ48" i="11" s="1"/>
  <c r="DM46" i="11"/>
  <c r="DN46" i="11" s="1"/>
  <c r="DR46" i="11" s="1"/>
  <c r="DK46" i="11"/>
  <c r="DL46" i="11" s="1"/>
  <c r="DO46" i="11" s="1"/>
  <c r="DQ46" i="11" s="1"/>
  <c r="DM44" i="11"/>
  <c r="DN44" i="11" s="1"/>
  <c r="DR44" i="11" s="1"/>
  <c r="DK44" i="11"/>
  <c r="DL44" i="11" s="1"/>
  <c r="DO44" i="11" s="1"/>
  <c r="DQ44" i="11" s="1"/>
  <c r="DM42" i="11"/>
  <c r="DN42" i="11" s="1"/>
  <c r="DR42" i="11" s="1"/>
  <c r="DK42" i="11"/>
  <c r="DL42" i="11" s="1"/>
  <c r="DO42" i="11" s="1"/>
  <c r="DQ42" i="11" s="1"/>
  <c r="DM40" i="11"/>
  <c r="DN40" i="11" s="1"/>
  <c r="DR40" i="11" s="1"/>
  <c r="DK40" i="11"/>
  <c r="DL40" i="11" s="1"/>
  <c r="DO40" i="11" s="1"/>
  <c r="DQ40" i="11" s="1"/>
  <c r="DM38" i="11"/>
  <c r="DN38" i="11" s="1"/>
  <c r="DR38" i="11" s="1"/>
  <c r="DK38" i="11"/>
  <c r="DL38" i="11" s="1"/>
  <c r="DO38" i="11" s="1"/>
  <c r="DQ38" i="11" s="1"/>
  <c r="DM36" i="11"/>
  <c r="DN36" i="11" s="1"/>
  <c r="DR36" i="11" s="1"/>
  <c r="DK36" i="11"/>
  <c r="DL36" i="11" s="1"/>
  <c r="DO36" i="11" s="1"/>
  <c r="DQ36" i="11" s="1"/>
  <c r="DM34" i="11"/>
  <c r="DN34" i="11" s="1"/>
  <c r="DR34" i="11" s="1"/>
  <c r="DK34" i="11"/>
  <c r="DL34" i="11" s="1"/>
  <c r="DO34" i="11" s="1"/>
  <c r="DQ34" i="11" s="1"/>
  <c r="DM32" i="11"/>
  <c r="DN32" i="11" s="1"/>
  <c r="DR32" i="11" s="1"/>
  <c r="DK32" i="11"/>
  <c r="DL32" i="11" s="1"/>
  <c r="DO32" i="11" s="1"/>
  <c r="DQ32" i="11" s="1"/>
  <c r="DM30" i="11"/>
  <c r="DN30" i="11" s="1"/>
  <c r="DR30" i="11" s="1"/>
  <c r="DK30" i="11"/>
  <c r="DL30" i="11" s="1"/>
  <c r="DO30" i="11" s="1"/>
  <c r="DQ30" i="11" s="1"/>
  <c r="DM28" i="11"/>
  <c r="DN28" i="11" s="1"/>
  <c r="DR28" i="11" s="1"/>
  <c r="DK28" i="11"/>
  <c r="DL28" i="11" s="1"/>
  <c r="DO28" i="11" s="1"/>
  <c r="DQ28" i="11" s="1"/>
  <c r="DM26" i="11"/>
  <c r="DN26" i="11" s="1"/>
  <c r="DR26" i="11" s="1"/>
  <c r="DK26" i="11"/>
  <c r="DL26" i="11" s="1"/>
  <c r="DO26" i="11" s="1"/>
  <c r="DQ26" i="11" s="1"/>
  <c r="DM24" i="11"/>
  <c r="DN24" i="11" s="1"/>
  <c r="DR24" i="11" s="1"/>
  <c r="DK24" i="11"/>
  <c r="DL24" i="11" s="1"/>
  <c r="DO24" i="11" s="1"/>
  <c r="DQ24" i="11" s="1"/>
  <c r="DM22" i="11"/>
  <c r="DN22" i="11" s="1"/>
  <c r="DR22" i="11" s="1"/>
  <c r="DK22" i="11"/>
  <c r="DL22" i="11" s="1"/>
  <c r="DO22" i="11" s="1"/>
  <c r="DQ22" i="11" s="1"/>
  <c r="DM20" i="11"/>
  <c r="DN20" i="11" s="1"/>
  <c r="DR20" i="11" s="1"/>
  <c r="DK20" i="11"/>
  <c r="DL20" i="11" s="1"/>
  <c r="DO20" i="11" s="1"/>
  <c r="DQ20" i="11" s="1"/>
  <c r="DM18" i="11"/>
  <c r="DN18" i="11" s="1"/>
  <c r="DR18" i="11" s="1"/>
  <c r="DK18" i="11"/>
  <c r="DL18" i="11" s="1"/>
  <c r="DO18" i="11" s="1"/>
  <c r="DQ18" i="11" s="1"/>
  <c r="DM16" i="11"/>
  <c r="DN16" i="11" s="1"/>
  <c r="DR16" i="11" s="1"/>
  <c r="DK16" i="11"/>
  <c r="DL16" i="11" s="1"/>
  <c r="DO16" i="11" s="1"/>
  <c r="DQ16" i="11" s="1"/>
  <c r="DM14" i="11"/>
  <c r="DN14" i="11" s="1"/>
  <c r="DR14" i="11" s="1"/>
  <c r="DK14" i="11"/>
  <c r="DL14" i="11" s="1"/>
  <c r="DO14" i="11" s="1"/>
  <c r="DQ14" i="11" s="1"/>
  <c r="DM47" i="11"/>
  <c r="DN47" i="11" s="1"/>
  <c r="DR47" i="11" s="1"/>
  <c r="DK47" i="11"/>
  <c r="DL47" i="11" s="1"/>
  <c r="DO47" i="11" s="1"/>
  <c r="DQ47" i="11" s="1"/>
  <c r="DM45" i="11"/>
  <c r="DN45" i="11" s="1"/>
  <c r="DR45" i="11" s="1"/>
  <c r="DK45" i="11"/>
  <c r="DL45" i="11" s="1"/>
  <c r="DO45" i="11" s="1"/>
  <c r="DQ45" i="11" s="1"/>
  <c r="DM43" i="11"/>
  <c r="DN43" i="11" s="1"/>
  <c r="DR43" i="11" s="1"/>
  <c r="DK43" i="11"/>
  <c r="DL43" i="11" s="1"/>
  <c r="DO43" i="11" s="1"/>
  <c r="DQ43" i="11" s="1"/>
  <c r="DM41" i="11"/>
  <c r="DN41" i="11" s="1"/>
  <c r="DR41" i="11" s="1"/>
  <c r="DK41" i="11"/>
  <c r="DL41" i="11" s="1"/>
  <c r="DO41" i="11" s="1"/>
  <c r="DQ41" i="11" s="1"/>
  <c r="DM39" i="11"/>
  <c r="DN39" i="11" s="1"/>
  <c r="DR39" i="11" s="1"/>
  <c r="DK39" i="11"/>
  <c r="DL39" i="11" s="1"/>
  <c r="DO39" i="11" s="1"/>
  <c r="DQ39" i="11" s="1"/>
  <c r="DM37" i="11"/>
  <c r="DN37" i="11" s="1"/>
  <c r="DR37" i="11" s="1"/>
  <c r="DK37" i="11"/>
  <c r="DL37" i="11" s="1"/>
  <c r="DO37" i="11" s="1"/>
  <c r="DQ37" i="11" s="1"/>
  <c r="DM35" i="11"/>
  <c r="DN35" i="11" s="1"/>
  <c r="DR35" i="11" s="1"/>
  <c r="DK35" i="11"/>
  <c r="DL35" i="11" s="1"/>
  <c r="DO35" i="11" s="1"/>
  <c r="DQ35" i="11" s="1"/>
  <c r="DM33" i="11"/>
  <c r="DN33" i="11" s="1"/>
  <c r="DR33" i="11" s="1"/>
  <c r="DK33" i="11"/>
  <c r="DL33" i="11" s="1"/>
  <c r="DO33" i="11" s="1"/>
  <c r="DQ33" i="11" s="1"/>
  <c r="DM31" i="11"/>
  <c r="DN31" i="11" s="1"/>
  <c r="DR31" i="11" s="1"/>
  <c r="DK31" i="11"/>
  <c r="DL31" i="11" s="1"/>
  <c r="DO31" i="11" s="1"/>
  <c r="DQ31" i="11" s="1"/>
  <c r="DM29" i="11"/>
  <c r="DN29" i="11" s="1"/>
  <c r="DR29" i="11" s="1"/>
  <c r="DK29" i="11"/>
  <c r="DL29" i="11" s="1"/>
  <c r="DO29" i="11" s="1"/>
  <c r="DQ29" i="11" s="1"/>
  <c r="DM27" i="11"/>
  <c r="DN27" i="11" s="1"/>
  <c r="DR27" i="11" s="1"/>
  <c r="DK27" i="11"/>
  <c r="DL27" i="11" s="1"/>
  <c r="DO27" i="11" s="1"/>
  <c r="DQ27" i="11" s="1"/>
  <c r="DM25" i="11"/>
  <c r="DN25" i="11" s="1"/>
  <c r="DR25" i="11" s="1"/>
  <c r="DK25" i="11"/>
  <c r="DL25" i="11" s="1"/>
  <c r="DO25" i="11" s="1"/>
  <c r="DQ25" i="11" s="1"/>
  <c r="DM23" i="11"/>
  <c r="DN23" i="11" s="1"/>
  <c r="DR23" i="11" s="1"/>
  <c r="DK23" i="11"/>
  <c r="DL23" i="11" s="1"/>
  <c r="DO23" i="11" s="1"/>
  <c r="DQ23" i="11" s="1"/>
  <c r="DM21" i="11"/>
  <c r="DN21" i="11" s="1"/>
  <c r="DR21" i="11" s="1"/>
  <c r="DK21" i="11"/>
  <c r="DL21" i="11" s="1"/>
  <c r="DO21" i="11" s="1"/>
  <c r="DQ21" i="11" s="1"/>
  <c r="DM19" i="11"/>
  <c r="DN19" i="11" s="1"/>
  <c r="DR19" i="11" s="1"/>
  <c r="DK19" i="11"/>
  <c r="DL19" i="11" s="1"/>
  <c r="DO19" i="11" s="1"/>
  <c r="DQ19" i="11" s="1"/>
  <c r="DM17" i="11"/>
  <c r="DN17" i="11" s="1"/>
  <c r="DR17" i="11" s="1"/>
  <c r="DK17" i="11"/>
  <c r="DL17" i="11" s="1"/>
  <c r="DO17" i="11" s="1"/>
  <c r="DQ17" i="11" s="1"/>
  <c r="DM15" i="11"/>
  <c r="DN15" i="11" s="1"/>
  <c r="DR15" i="11" s="1"/>
  <c r="DK15" i="11"/>
  <c r="DL15" i="11" s="1"/>
  <c r="DO15" i="11" s="1"/>
  <c r="DQ15" i="11" s="1"/>
  <c r="DM13" i="11"/>
  <c r="DN13" i="11" s="1"/>
  <c r="DR13" i="11" s="1"/>
  <c r="DK13" i="11"/>
  <c r="DL13" i="11" s="1"/>
  <c r="DO13" i="11" s="1"/>
  <c r="DQ13" i="11" s="1"/>
  <c r="CX12" i="11"/>
  <c r="CY12" i="11" s="1"/>
  <c r="DB12" i="11" s="1"/>
  <c r="DD12" i="11" s="1"/>
  <c r="CZ12" i="11"/>
  <c r="DA12" i="11" s="1"/>
  <c r="DM12" i="11"/>
  <c r="DN12" i="11" s="1"/>
  <c r="DR12" i="11" s="1"/>
  <c r="DK12" i="11"/>
  <c r="DL12" i="11" s="1"/>
  <c r="DO12" i="11" s="1"/>
  <c r="DQ12" i="11" s="1"/>
  <c r="CP47" i="11"/>
  <c r="CP43" i="11"/>
  <c r="CP39" i="11"/>
  <c r="CP35" i="11"/>
  <c r="CP31" i="11"/>
  <c r="CP27" i="11"/>
  <c r="CP23" i="11"/>
  <c r="CP19" i="11"/>
  <c r="CP13" i="11"/>
  <c r="CS45" i="11"/>
  <c r="CP45" i="11"/>
  <c r="CS41" i="11"/>
  <c r="CP41" i="11"/>
  <c r="CS37" i="11"/>
  <c r="CP37" i="11"/>
  <c r="CS33" i="11"/>
  <c r="CP33" i="11"/>
  <c r="CS29" i="11"/>
  <c r="CP29" i="11"/>
  <c r="CS25" i="11"/>
  <c r="CP25" i="11"/>
  <c r="CS21" i="11"/>
  <c r="CP21" i="11"/>
  <c r="CS17" i="11"/>
  <c r="CP17" i="11"/>
  <c r="CP15" i="11"/>
  <c r="CP48" i="11"/>
  <c r="CP46" i="11"/>
  <c r="CP44" i="11"/>
  <c r="CP42" i="11"/>
  <c r="CP40" i="11"/>
  <c r="CP38" i="11"/>
  <c r="CP36" i="11"/>
  <c r="CP34" i="11"/>
  <c r="CP32" i="11"/>
  <c r="CP30" i="11"/>
  <c r="CP28" i="11"/>
  <c r="CP26" i="11"/>
  <c r="CP24" i="11"/>
  <c r="CP22" i="11"/>
  <c r="CP20" i="11"/>
  <c r="CP18" i="11"/>
  <c r="CP16" i="11"/>
  <c r="CP14" i="11"/>
  <c r="CP12" i="11"/>
  <c r="Q5" i="11"/>
  <c r="Q6" i="11"/>
  <c r="AN48" i="11"/>
  <c r="AO48" i="11" s="1"/>
  <c r="AM48" i="11"/>
  <c r="AN46" i="11"/>
  <c r="AO46" i="11" s="1"/>
  <c r="AM46" i="11"/>
  <c r="AN44" i="11"/>
  <c r="AO44" i="11" s="1"/>
  <c r="AM44" i="11"/>
  <c r="AN42" i="11"/>
  <c r="AO42" i="11" s="1"/>
  <c r="AM42" i="11"/>
  <c r="AN40" i="11"/>
  <c r="AO40" i="11" s="1"/>
  <c r="AM40" i="11"/>
  <c r="AN38" i="11"/>
  <c r="AO38" i="11" s="1"/>
  <c r="AM38" i="11"/>
  <c r="AN36" i="11"/>
  <c r="AO36" i="11" s="1"/>
  <c r="AM36" i="11"/>
  <c r="AN34" i="11"/>
  <c r="AO34" i="11" s="1"/>
  <c r="AM34" i="11"/>
  <c r="AN32" i="11"/>
  <c r="AO32" i="11" s="1"/>
  <c r="AM32" i="11"/>
  <c r="AN30" i="11"/>
  <c r="AO30" i="11" s="1"/>
  <c r="AM30" i="11"/>
  <c r="AN28" i="11"/>
  <c r="AO28" i="11" s="1"/>
  <c r="AM28" i="11"/>
  <c r="AN26" i="11"/>
  <c r="AO26" i="11" s="1"/>
  <c r="AM26" i="11"/>
  <c r="AN24" i="11"/>
  <c r="AO24" i="11" s="1"/>
  <c r="AM24" i="11"/>
  <c r="AN22" i="11"/>
  <c r="AO22" i="11" s="1"/>
  <c r="AM22" i="11"/>
  <c r="AN20" i="11"/>
  <c r="AO20" i="11" s="1"/>
  <c r="AM20" i="11"/>
  <c r="AN18" i="11"/>
  <c r="AO18" i="11" s="1"/>
  <c r="AM18" i="11"/>
  <c r="AN16" i="11"/>
  <c r="AO16" i="11" s="1"/>
  <c r="AM16" i="11"/>
  <c r="AN14" i="11"/>
  <c r="AO14" i="11" s="1"/>
  <c r="AM14" i="11"/>
  <c r="AN12" i="11"/>
  <c r="AO12" i="11" s="1"/>
  <c r="Z14" i="11"/>
  <c r="AA14" i="11"/>
  <c r="AB14" i="11" s="1"/>
  <c r="Z12" i="11"/>
  <c r="AA12" i="11"/>
  <c r="AB12" i="11" s="1"/>
  <c r="AA47" i="11"/>
  <c r="AB47" i="11" s="1"/>
  <c r="Z47" i="11"/>
  <c r="AA45" i="11"/>
  <c r="AB45" i="11" s="1"/>
  <c r="Z45" i="11"/>
  <c r="AA43" i="11"/>
  <c r="AB43" i="11" s="1"/>
  <c r="Z43" i="11"/>
  <c r="AA41" i="11"/>
  <c r="AB41" i="11" s="1"/>
  <c r="Z41" i="11"/>
  <c r="AA39" i="11"/>
  <c r="AB39" i="11" s="1"/>
  <c r="Z39" i="11"/>
  <c r="AA37" i="11"/>
  <c r="AB37" i="11" s="1"/>
  <c r="Z37" i="11"/>
  <c r="AA35" i="11"/>
  <c r="AB35" i="11" s="1"/>
  <c r="Z35" i="11"/>
  <c r="AA33" i="11"/>
  <c r="AB33" i="11" s="1"/>
  <c r="Z33" i="11"/>
  <c r="AA31" i="11"/>
  <c r="AB31" i="11" s="1"/>
  <c r="Z31" i="11"/>
  <c r="AA29" i="11"/>
  <c r="AB29" i="11" s="1"/>
  <c r="Z29" i="11"/>
  <c r="AA27" i="11"/>
  <c r="AB27" i="11" s="1"/>
  <c r="Z27" i="11"/>
  <c r="AA25" i="11"/>
  <c r="AB25" i="11" s="1"/>
  <c r="Z25" i="11"/>
  <c r="AA23" i="11"/>
  <c r="AB23" i="11" s="1"/>
  <c r="Z23" i="11"/>
  <c r="AA21" i="11"/>
  <c r="AB21" i="11" s="1"/>
  <c r="Z21" i="11"/>
  <c r="AA19" i="11"/>
  <c r="AB19" i="11" s="1"/>
  <c r="Z19" i="11"/>
  <c r="AA17" i="11"/>
  <c r="AB17" i="11" s="1"/>
  <c r="Z17" i="11"/>
  <c r="AA15" i="11"/>
  <c r="AB15" i="11" s="1"/>
  <c r="Z15" i="11"/>
  <c r="AA13" i="11"/>
  <c r="AB13" i="11" s="1"/>
  <c r="Z13" i="11"/>
  <c r="BI46" i="11"/>
  <c r="BK46" i="11" s="1"/>
  <c r="BE46" i="11"/>
  <c r="BG46" i="11" s="1"/>
  <c r="BH46" i="11"/>
  <c r="BJ46" i="11" s="1"/>
  <c r="BD46" i="11"/>
  <c r="BF46" i="11" s="1"/>
  <c r="BI42" i="11"/>
  <c r="BK42" i="11" s="1"/>
  <c r="BE42" i="11"/>
  <c r="BG42" i="11" s="1"/>
  <c r="BH42" i="11"/>
  <c r="BJ42" i="11" s="1"/>
  <c r="BD42" i="11"/>
  <c r="BF42" i="11" s="1"/>
  <c r="BI38" i="11"/>
  <c r="BK38" i="11" s="1"/>
  <c r="BE38" i="11"/>
  <c r="BG38" i="11" s="1"/>
  <c r="BH38" i="11"/>
  <c r="BJ38" i="11" s="1"/>
  <c r="BD38" i="11"/>
  <c r="BF38" i="11" s="1"/>
  <c r="BI34" i="11"/>
  <c r="BK34" i="11" s="1"/>
  <c r="BE34" i="11"/>
  <c r="BG34" i="11" s="1"/>
  <c r="BH34" i="11"/>
  <c r="BJ34" i="11" s="1"/>
  <c r="BD34" i="11"/>
  <c r="BF34" i="11" s="1"/>
  <c r="BI30" i="11"/>
  <c r="BK30" i="11" s="1"/>
  <c r="BE30" i="11"/>
  <c r="BG30" i="11" s="1"/>
  <c r="BH30" i="11"/>
  <c r="BJ30" i="11" s="1"/>
  <c r="BD30" i="11"/>
  <c r="BF30" i="11" s="1"/>
  <c r="BI26" i="11"/>
  <c r="BK26" i="11" s="1"/>
  <c r="BE26" i="11"/>
  <c r="BG26" i="11" s="1"/>
  <c r="BH26" i="11"/>
  <c r="BJ26" i="11" s="1"/>
  <c r="BD26" i="11"/>
  <c r="BF26" i="11" s="1"/>
  <c r="BI22" i="11"/>
  <c r="BK22" i="11" s="1"/>
  <c r="BE22" i="11"/>
  <c r="BG22" i="11" s="1"/>
  <c r="BH22" i="11"/>
  <c r="BJ22" i="11" s="1"/>
  <c r="BD22" i="11"/>
  <c r="BF22" i="11" s="1"/>
  <c r="BI18" i="11"/>
  <c r="BK18" i="11" s="1"/>
  <c r="BE18" i="11"/>
  <c r="BG18" i="11" s="1"/>
  <c r="BH18" i="11"/>
  <c r="BJ18" i="11" s="1"/>
  <c r="BD18" i="11"/>
  <c r="BF18" i="11" s="1"/>
  <c r="BI14" i="11"/>
  <c r="BK14" i="11" s="1"/>
  <c r="BE14" i="11"/>
  <c r="BG14" i="11" s="1"/>
  <c r="BH14" i="11"/>
  <c r="BJ14" i="11" s="1"/>
  <c r="BD14" i="11"/>
  <c r="BF14" i="11" s="1"/>
  <c r="Z48" i="11"/>
  <c r="AA48" i="11"/>
  <c r="AB48" i="11" s="1"/>
  <c r="Z46" i="11"/>
  <c r="AA46" i="11"/>
  <c r="AB46" i="11" s="1"/>
  <c r="Z44" i="11"/>
  <c r="AA44" i="11"/>
  <c r="AB44" i="11" s="1"/>
  <c r="Z42" i="11"/>
  <c r="AA42" i="11"/>
  <c r="AB42" i="11" s="1"/>
  <c r="Z40" i="11"/>
  <c r="AA40" i="11"/>
  <c r="AB40" i="11" s="1"/>
  <c r="Z38" i="11"/>
  <c r="AA38" i="11"/>
  <c r="AB38" i="11" s="1"/>
  <c r="Z36" i="11"/>
  <c r="AA36" i="11"/>
  <c r="AB36" i="11" s="1"/>
  <c r="Z34" i="11"/>
  <c r="AA34" i="11"/>
  <c r="AB34" i="11" s="1"/>
  <c r="Z32" i="11"/>
  <c r="AA32" i="11"/>
  <c r="AB32" i="11" s="1"/>
  <c r="Z30" i="11"/>
  <c r="AA30" i="11"/>
  <c r="AB30" i="11" s="1"/>
  <c r="Z28" i="11"/>
  <c r="AA28" i="11"/>
  <c r="AB28" i="11" s="1"/>
  <c r="Z26" i="11"/>
  <c r="AA26" i="11"/>
  <c r="AB26" i="11" s="1"/>
  <c r="Z24" i="11"/>
  <c r="AA24" i="11"/>
  <c r="AB24" i="11" s="1"/>
  <c r="Z22" i="11"/>
  <c r="AA22" i="11"/>
  <c r="AB22" i="11" s="1"/>
  <c r="Z20" i="11"/>
  <c r="AA20" i="11"/>
  <c r="AB20" i="11" s="1"/>
  <c r="Z18" i="11"/>
  <c r="AA18" i="11"/>
  <c r="AB18" i="11" s="1"/>
  <c r="Z16" i="11"/>
  <c r="AA16" i="11"/>
  <c r="AB16" i="11" s="1"/>
  <c r="AM47" i="11"/>
  <c r="AN47" i="11"/>
  <c r="AO47" i="11" s="1"/>
  <c r="AM45" i="11"/>
  <c r="AN45" i="11"/>
  <c r="AO45" i="11" s="1"/>
  <c r="AM43" i="11"/>
  <c r="AN43" i="11"/>
  <c r="AO43" i="11" s="1"/>
  <c r="AM41" i="11"/>
  <c r="AN41" i="11"/>
  <c r="AO41" i="11" s="1"/>
  <c r="AM39" i="11"/>
  <c r="AN39" i="11"/>
  <c r="AO39" i="11" s="1"/>
  <c r="AM37" i="11"/>
  <c r="AN37" i="11"/>
  <c r="AO37" i="11" s="1"/>
  <c r="AM35" i="11"/>
  <c r="AN35" i="11"/>
  <c r="AO35" i="11" s="1"/>
  <c r="AM33" i="11"/>
  <c r="AN33" i="11"/>
  <c r="AO33" i="11" s="1"/>
  <c r="AM31" i="11"/>
  <c r="AN31" i="11"/>
  <c r="AO31" i="11" s="1"/>
  <c r="AM29" i="11"/>
  <c r="AN29" i="11"/>
  <c r="AO29" i="11" s="1"/>
  <c r="AM27" i="11"/>
  <c r="AN27" i="11"/>
  <c r="AO27" i="11" s="1"/>
  <c r="AM25" i="11"/>
  <c r="AN25" i="11"/>
  <c r="AO25" i="11" s="1"/>
  <c r="AM23" i="11"/>
  <c r="AN23" i="11"/>
  <c r="AO23" i="11" s="1"/>
  <c r="AM21" i="11"/>
  <c r="AN21" i="11"/>
  <c r="AO21" i="11" s="1"/>
  <c r="AM19" i="11"/>
  <c r="AN19" i="11"/>
  <c r="AO19" i="11" s="1"/>
  <c r="AM17" i="11"/>
  <c r="AN17" i="11"/>
  <c r="AO17" i="11" s="1"/>
  <c r="AM15" i="11"/>
  <c r="AN15" i="11"/>
  <c r="AO15" i="11" s="1"/>
  <c r="AM13" i="11"/>
  <c r="AN13" i="11"/>
  <c r="AO13" i="11" s="1"/>
  <c r="BY48" i="11"/>
  <c r="CA48" i="11" s="1"/>
  <c r="BU48" i="11"/>
  <c r="BW48" i="11" s="1"/>
  <c r="BZ48" i="11"/>
  <c r="CB48" i="11" s="1"/>
  <c r="BV48" i="11"/>
  <c r="BX48" i="11" s="1"/>
  <c r="BY46" i="11"/>
  <c r="CA46" i="11" s="1"/>
  <c r="BU46" i="11"/>
  <c r="BW46" i="11" s="1"/>
  <c r="BZ46" i="11"/>
  <c r="CB46" i="11" s="1"/>
  <c r="BV46" i="11"/>
  <c r="BX46" i="11" s="1"/>
  <c r="BY44" i="11"/>
  <c r="CA44" i="11" s="1"/>
  <c r="BU44" i="11"/>
  <c r="BW44" i="11" s="1"/>
  <c r="BZ44" i="11"/>
  <c r="CB44" i="11" s="1"/>
  <c r="BV44" i="11"/>
  <c r="BX44" i="11" s="1"/>
  <c r="BY42" i="11"/>
  <c r="CA42" i="11" s="1"/>
  <c r="BU42" i="11"/>
  <c r="BW42" i="11" s="1"/>
  <c r="BZ42" i="11"/>
  <c r="CB42" i="11" s="1"/>
  <c r="BV42" i="11"/>
  <c r="BX42" i="11" s="1"/>
  <c r="BY40" i="11"/>
  <c r="CA40" i="11" s="1"/>
  <c r="BU40" i="11"/>
  <c r="BW40" i="11" s="1"/>
  <c r="BZ40" i="11"/>
  <c r="CB40" i="11" s="1"/>
  <c r="BV40" i="11"/>
  <c r="BX40" i="11" s="1"/>
  <c r="BY38" i="11"/>
  <c r="CA38" i="11" s="1"/>
  <c r="BU38" i="11"/>
  <c r="BW38" i="11" s="1"/>
  <c r="BZ38" i="11"/>
  <c r="CB38" i="11" s="1"/>
  <c r="BV38" i="11"/>
  <c r="BX38" i="11" s="1"/>
  <c r="BY36" i="11"/>
  <c r="CA36" i="11" s="1"/>
  <c r="BU36" i="11"/>
  <c r="BW36" i="11" s="1"/>
  <c r="BZ36" i="11"/>
  <c r="CB36" i="11" s="1"/>
  <c r="BV36" i="11"/>
  <c r="BX36" i="11" s="1"/>
  <c r="BY34" i="11"/>
  <c r="CA34" i="11" s="1"/>
  <c r="BU34" i="11"/>
  <c r="BW34" i="11" s="1"/>
  <c r="BZ34" i="11"/>
  <c r="CB34" i="11" s="1"/>
  <c r="BV34" i="11"/>
  <c r="BX34" i="11" s="1"/>
  <c r="BY32" i="11"/>
  <c r="CA32" i="11" s="1"/>
  <c r="BU32" i="11"/>
  <c r="BW32" i="11" s="1"/>
  <c r="BZ32" i="11"/>
  <c r="CB32" i="11" s="1"/>
  <c r="BV32" i="11"/>
  <c r="BX32" i="11" s="1"/>
  <c r="BY30" i="11"/>
  <c r="CA30" i="11" s="1"/>
  <c r="BU30" i="11"/>
  <c r="BW30" i="11" s="1"/>
  <c r="BZ30" i="11"/>
  <c r="CB30" i="11" s="1"/>
  <c r="BV30" i="11"/>
  <c r="BX30" i="11" s="1"/>
  <c r="BY28" i="11"/>
  <c r="CA28" i="11" s="1"/>
  <c r="BU28" i="11"/>
  <c r="BW28" i="11" s="1"/>
  <c r="BZ28" i="11"/>
  <c r="CB28" i="11" s="1"/>
  <c r="BV28" i="11"/>
  <c r="BX28" i="11" s="1"/>
  <c r="BY26" i="11"/>
  <c r="CA26" i="11" s="1"/>
  <c r="BU26" i="11"/>
  <c r="BW26" i="11" s="1"/>
  <c r="BZ26" i="11"/>
  <c r="CB26" i="11" s="1"/>
  <c r="BV26" i="11"/>
  <c r="BX26" i="11" s="1"/>
  <c r="BY24" i="11"/>
  <c r="CA24" i="11" s="1"/>
  <c r="BU24" i="11"/>
  <c r="BW24" i="11" s="1"/>
  <c r="BZ24" i="11"/>
  <c r="CB24" i="11" s="1"/>
  <c r="BV24" i="11"/>
  <c r="BX24" i="11" s="1"/>
  <c r="BY22" i="11"/>
  <c r="CA22" i="11" s="1"/>
  <c r="BU22" i="11"/>
  <c r="BW22" i="11" s="1"/>
  <c r="BZ22" i="11"/>
  <c r="CB22" i="11" s="1"/>
  <c r="BV22" i="11"/>
  <c r="BX22" i="11" s="1"/>
  <c r="BY20" i="11"/>
  <c r="CA20" i="11" s="1"/>
  <c r="BU20" i="11"/>
  <c r="BW20" i="11" s="1"/>
  <c r="BZ20" i="11"/>
  <c r="CB20" i="11" s="1"/>
  <c r="BV20" i="11"/>
  <c r="BX20" i="11" s="1"/>
  <c r="BY18" i="11"/>
  <c r="CA18" i="11" s="1"/>
  <c r="BU18" i="11"/>
  <c r="BW18" i="11" s="1"/>
  <c r="BZ18" i="11"/>
  <c r="CB18" i="11" s="1"/>
  <c r="BV18" i="11"/>
  <c r="BX18" i="11" s="1"/>
  <c r="BY16" i="11"/>
  <c r="CA16" i="11" s="1"/>
  <c r="BU16" i="11"/>
  <c r="BW16" i="11" s="1"/>
  <c r="BZ16" i="11"/>
  <c r="CB16" i="11" s="1"/>
  <c r="BV16" i="11"/>
  <c r="BX16" i="11" s="1"/>
  <c r="BY14" i="11"/>
  <c r="CA14" i="11" s="1"/>
  <c r="BU14" i="11"/>
  <c r="BW14" i="11" s="1"/>
  <c r="BZ14" i="11"/>
  <c r="CB14" i="11" s="1"/>
  <c r="BV14" i="11"/>
  <c r="BX14" i="11" s="1"/>
  <c r="BY12" i="11"/>
  <c r="CA12" i="11" s="1"/>
  <c r="BU12" i="11"/>
  <c r="BW12" i="11" s="1"/>
  <c r="BZ12" i="11"/>
  <c r="CB12" i="11" s="1"/>
  <c r="BV12" i="11"/>
  <c r="BX12" i="11" s="1"/>
  <c r="CS48" i="11"/>
  <c r="BZ47" i="11"/>
  <c r="CB47" i="11" s="1"/>
  <c r="BV47" i="11"/>
  <c r="BX47" i="11" s="1"/>
  <c r="BY47" i="11"/>
  <c r="CA47" i="11" s="1"/>
  <c r="BU47" i="11"/>
  <c r="BW47" i="11" s="1"/>
  <c r="BZ45" i="11"/>
  <c r="CB45" i="11" s="1"/>
  <c r="BV45" i="11"/>
  <c r="BX45" i="11" s="1"/>
  <c r="BY45" i="11"/>
  <c r="CA45" i="11" s="1"/>
  <c r="BU45" i="11"/>
  <c r="BW45" i="11" s="1"/>
  <c r="CS44" i="11"/>
  <c r="BZ43" i="11"/>
  <c r="CB43" i="11" s="1"/>
  <c r="BV43" i="11"/>
  <c r="BX43" i="11" s="1"/>
  <c r="BY43" i="11"/>
  <c r="CA43" i="11" s="1"/>
  <c r="BU43" i="11"/>
  <c r="BW43" i="11" s="1"/>
  <c r="BZ41" i="11"/>
  <c r="CB41" i="11" s="1"/>
  <c r="BV41" i="11"/>
  <c r="BX41" i="11" s="1"/>
  <c r="BY41" i="11"/>
  <c r="CA41" i="11" s="1"/>
  <c r="BU41" i="11"/>
  <c r="BW41" i="11" s="1"/>
  <c r="BZ39" i="11"/>
  <c r="CB39" i="11" s="1"/>
  <c r="BV39" i="11"/>
  <c r="BX39" i="11" s="1"/>
  <c r="BY39" i="11"/>
  <c r="CA39" i="11" s="1"/>
  <c r="BU39" i="11"/>
  <c r="BW39" i="11" s="1"/>
  <c r="BZ37" i="11"/>
  <c r="CB37" i="11" s="1"/>
  <c r="BV37" i="11"/>
  <c r="BX37" i="11" s="1"/>
  <c r="BY37" i="11"/>
  <c r="CA37" i="11" s="1"/>
  <c r="BU37" i="11"/>
  <c r="BW37" i="11" s="1"/>
  <c r="CS36" i="11"/>
  <c r="BZ35" i="11"/>
  <c r="CB35" i="11" s="1"/>
  <c r="BV35" i="11"/>
  <c r="BX35" i="11" s="1"/>
  <c r="BY35" i="11"/>
  <c r="CA35" i="11" s="1"/>
  <c r="BU35" i="11"/>
  <c r="BW35" i="11" s="1"/>
  <c r="BZ33" i="11"/>
  <c r="CB33" i="11" s="1"/>
  <c r="BV33" i="11"/>
  <c r="BX33" i="11" s="1"/>
  <c r="BY33" i="11"/>
  <c r="CA33" i="11" s="1"/>
  <c r="BU33" i="11"/>
  <c r="BW33" i="11" s="1"/>
  <c r="BZ31" i="11"/>
  <c r="CB31" i="11" s="1"/>
  <c r="BV31" i="11"/>
  <c r="BX31" i="11" s="1"/>
  <c r="BY31" i="11"/>
  <c r="CA31" i="11" s="1"/>
  <c r="BU31" i="11"/>
  <c r="BW31" i="11" s="1"/>
  <c r="BZ29" i="11"/>
  <c r="CB29" i="11" s="1"/>
  <c r="BV29" i="11"/>
  <c r="BX29" i="11" s="1"/>
  <c r="BY29" i="11"/>
  <c r="CA29" i="11" s="1"/>
  <c r="BU29" i="11"/>
  <c r="BW29" i="11" s="1"/>
  <c r="BZ27" i="11"/>
  <c r="CB27" i="11" s="1"/>
  <c r="BV27" i="11"/>
  <c r="BX27" i="11" s="1"/>
  <c r="BY27" i="11"/>
  <c r="CA27" i="11" s="1"/>
  <c r="BU27" i="11"/>
  <c r="BW27" i="11" s="1"/>
  <c r="BZ25" i="11"/>
  <c r="CB25" i="11" s="1"/>
  <c r="BV25" i="11"/>
  <c r="BX25" i="11" s="1"/>
  <c r="BY25" i="11"/>
  <c r="CA25" i="11" s="1"/>
  <c r="BU25" i="11"/>
  <c r="BW25" i="11" s="1"/>
  <c r="CS24" i="11"/>
  <c r="BZ23" i="11"/>
  <c r="CB23" i="11" s="1"/>
  <c r="BV23" i="11"/>
  <c r="BX23" i="11" s="1"/>
  <c r="BY23" i="11"/>
  <c r="CA23" i="11" s="1"/>
  <c r="BU23" i="11"/>
  <c r="BW23" i="11" s="1"/>
  <c r="BZ21" i="11"/>
  <c r="CB21" i="11" s="1"/>
  <c r="BV21" i="11"/>
  <c r="BX21" i="11" s="1"/>
  <c r="BY21" i="11"/>
  <c r="CA21" i="11" s="1"/>
  <c r="BU21" i="11"/>
  <c r="BW21" i="11" s="1"/>
  <c r="BZ19" i="11"/>
  <c r="CB19" i="11" s="1"/>
  <c r="BV19" i="11"/>
  <c r="BX19" i="11" s="1"/>
  <c r="BY19" i="11"/>
  <c r="CA19" i="11" s="1"/>
  <c r="BU19" i="11"/>
  <c r="BW19" i="11" s="1"/>
  <c r="BZ17" i="11"/>
  <c r="CB17" i="11" s="1"/>
  <c r="BV17" i="11"/>
  <c r="BX17" i="11" s="1"/>
  <c r="BY17" i="11"/>
  <c r="CA17" i="11" s="1"/>
  <c r="BU17" i="11"/>
  <c r="BW17" i="11" s="1"/>
  <c r="BZ15" i="11"/>
  <c r="CB15" i="11" s="1"/>
  <c r="BV15" i="11"/>
  <c r="BX15" i="11" s="1"/>
  <c r="BY15" i="11"/>
  <c r="CA15" i="11" s="1"/>
  <c r="BU15" i="11"/>
  <c r="BW15" i="11" s="1"/>
  <c r="BZ13" i="11"/>
  <c r="CB13" i="11" s="1"/>
  <c r="BV13" i="11"/>
  <c r="BX13" i="11" s="1"/>
  <c r="BY13" i="11"/>
  <c r="CA13" i="11" s="1"/>
  <c r="BU13" i="11"/>
  <c r="BW13" i="11" s="1"/>
  <c r="BI48" i="11"/>
  <c r="BK48" i="11" s="1"/>
  <c r="BE48" i="11"/>
  <c r="BG48" i="11" s="1"/>
  <c r="BH48" i="11"/>
  <c r="BJ48" i="11" s="1"/>
  <c r="BD48" i="11"/>
  <c r="BF48" i="11" s="1"/>
  <c r="BI44" i="11"/>
  <c r="BK44" i="11" s="1"/>
  <c r="BE44" i="11"/>
  <c r="BG44" i="11" s="1"/>
  <c r="BH44" i="11"/>
  <c r="BJ44" i="11" s="1"/>
  <c r="BD44" i="11"/>
  <c r="BF44" i="11" s="1"/>
  <c r="BI40" i="11"/>
  <c r="BK40" i="11" s="1"/>
  <c r="BE40" i="11"/>
  <c r="BG40" i="11" s="1"/>
  <c r="BH40" i="11"/>
  <c r="BJ40" i="11" s="1"/>
  <c r="BD40" i="11"/>
  <c r="BF40" i="11" s="1"/>
  <c r="BI36" i="11"/>
  <c r="BK36" i="11" s="1"/>
  <c r="BE36" i="11"/>
  <c r="BG36" i="11" s="1"/>
  <c r="BH36" i="11"/>
  <c r="BJ36" i="11" s="1"/>
  <c r="BD36" i="11"/>
  <c r="BF36" i="11" s="1"/>
  <c r="BI32" i="11"/>
  <c r="BK32" i="11" s="1"/>
  <c r="BE32" i="11"/>
  <c r="BG32" i="11" s="1"/>
  <c r="BH32" i="11"/>
  <c r="BJ32" i="11" s="1"/>
  <c r="BD32" i="11"/>
  <c r="BF32" i="11" s="1"/>
  <c r="BI28" i="11"/>
  <c r="BK28" i="11" s="1"/>
  <c r="BE28" i="11"/>
  <c r="BG28" i="11" s="1"/>
  <c r="BH28" i="11"/>
  <c r="BJ28" i="11" s="1"/>
  <c r="BD28" i="11"/>
  <c r="BF28" i="11" s="1"/>
  <c r="BI24" i="11"/>
  <c r="BK24" i="11" s="1"/>
  <c r="BE24" i="11"/>
  <c r="BG24" i="11" s="1"/>
  <c r="BH24" i="11"/>
  <c r="BJ24" i="11" s="1"/>
  <c r="BD24" i="11"/>
  <c r="BF24" i="11" s="1"/>
  <c r="BI20" i="11"/>
  <c r="BK20" i="11" s="1"/>
  <c r="BE20" i="11"/>
  <c r="BG20" i="11" s="1"/>
  <c r="BH20" i="11"/>
  <c r="BJ20" i="11" s="1"/>
  <c r="BD20" i="11"/>
  <c r="BF20" i="11" s="1"/>
  <c r="BI16" i="11"/>
  <c r="BK16" i="11" s="1"/>
  <c r="BE16" i="11"/>
  <c r="BG16" i="11" s="1"/>
  <c r="BH16" i="11"/>
  <c r="BJ16" i="11" s="1"/>
  <c r="BD16" i="11"/>
  <c r="BF16" i="11" s="1"/>
  <c r="BI12" i="11"/>
  <c r="BK12" i="11" s="1"/>
  <c r="BE12" i="11"/>
  <c r="BG12" i="11" s="1"/>
  <c r="BH12" i="11"/>
  <c r="BJ12" i="11" s="1"/>
  <c r="BD12" i="11"/>
  <c r="BF12" i="11" s="1"/>
  <c r="AC12" i="11" l="1"/>
  <c r="BL19" i="11"/>
  <c r="BM27" i="11"/>
  <c r="BN27" i="11" s="1"/>
  <c r="BL35" i="11"/>
  <c r="BM43" i="11"/>
  <c r="BN43" i="11" s="1"/>
  <c r="BL21" i="11"/>
  <c r="BM19" i="11"/>
  <c r="BN19" i="11" s="1"/>
  <c r="BM23" i="11"/>
  <c r="BN23" i="11" s="1"/>
  <c r="BP23" i="11" s="1"/>
  <c r="DE31" i="11"/>
  <c r="EB13" i="11"/>
  <c r="EA13" i="11"/>
  <c r="EB21" i="11"/>
  <c r="EA21" i="11"/>
  <c r="EB23" i="11"/>
  <c r="EA23" i="11"/>
  <c r="EB29" i="11"/>
  <c r="EA29" i="11"/>
  <c r="EB31" i="11"/>
  <c r="EA31" i="11"/>
  <c r="EB37" i="11"/>
  <c r="EA37" i="11"/>
  <c r="EB39" i="11"/>
  <c r="EA39" i="11"/>
  <c r="EB45" i="11"/>
  <c r="EA45" i="11"/>
  <c r="EB47" i="11"/>
  <c r="EA47" i="11"/>
  <c r="EB16" i="11"/>
  <c r="EA16" i="11"/>
  <c r="EA20" i="11"/>
  <c r="EB20" i="11"/>
  <c r="EB24" i="11"/>
  <c r="EA24" i="11"/>
  <c r="EA28" i="11"/>
  <c r="EB28" i="11"/>
  <c r="EB32" i="11"/>
  <c r="EA32" i="11"/>
  <c r="EA36" i="11"/>
  <c r="EB36" i="11"/>
  <c r="EB40" i="11"/>
  <c r="EA40" i="11"/>
  <c r="EA44" i="11"/>
  <c r="EB44" i="11"/>
  <c r="EB48" i="11"/>
  <c r="EA48" i="11"/>
  <c r="EB15" i="11"/>
  <c r="EA15" i="11"/>
  <c r="EB17" i="11"/>
  <c r="EA17" i="11"/>
  <c r="EB19" i="11"/>
  <c r="EA19" i="11"/>
  <c r="EB25" i="11"/>
  <c r="EA25" i="11"/>
  <c r="EB27" i="11"/>
  <c r="EA27" i="11"/>
  <c r="EB33" i="11"/>
  <c r="EA33" i="11"/>
  <c r="EB35" i="11"/>
  <c r="EA35" i="11"/>
  <c r="EB41" i="11"/>
  <c r="EA41" i="11"/>
  <c r="EB43" i="11"/>
  <c r="EA43" i="11"/>
  <c r="EB14" i="11"/>
  <c r="EA14" i="11"/>
  <c r="EB18" i="11"/>
  <c r="EA18" i="11"/>
  <c r="EB22" i="11"/>
  <c r="EA22" i="11"/>
  <c r="EB26" i="11"/>
  <c r="EA26" i="11"/>
  <c r="EB30" i="11"/>
  <c r="EA30" i="11"/>
  <c r="EB34" i="11"/>
  <c r="EA34" i="11"/>
  <c r="EB38" i="11"/>
  <c r="EA38" i="11"/>
  <c r="EB42" i="11"/>
  <c r="EA42" i="11"/>
  <c r="EB46" i="11"/>
  <c r="EA46" i="11"/>
  <c r="EA12" i="11"/>
  <c r="EB12" i="11"/>
  <c r="FC12" i="11"/>
  <c r="BL37" i="11"/>
  <c r="BM29" i="11"/>
  <c r="BN29" i="11" s="1"/>
  <c r="BM45" i="11"/>
  <c r="BN45" i="11" s="1"/>
  <c r="BM35" i="11"/>
  <c r="BN35" i="11" s="1"/>
  <c r="BO35" i="11" s="1"/>
  <c r="BM39" i="11"/>
  <c r="BN39" i="11" s="1"/>
  <c r="BO39" i="11" s="1"/>
  <c r="BL27" i="11"/>
  <c r="BL31" i="11"/>
  <c r="BO31" i="11" s="1"/>
  <c r="BL43" i="11"/>
  <c r="BL47" i="11"/>
  <c r="BO47" i="11" s="1"/>
  <c r="DE15" i="11"/>
  <c r="DE47" i="11"/>
  <c r="DE20" i="11"/>
  <c r="DE36" i="11"/>
  <c r="BL33" i="11"/>
  <c r="DE19" i="11"/>
  <c r="DE23" i="11"/>
  <c r="DE27" i="11"/>
  <c r="DE35" i="11"/>
  <c r="DE39" i="11"/>
  <c r="DE43" i="11"/>
  <c r="DE28" i="11"/>
  <c r="DE44" i="11"/>
  <c r="FD14" i="11"/>
  <c r="FC14" i="11"/>
  <c r="FD16" i="11"/>
  <c r="FC16" i="11"/>
  <c r="FD18" i="11"/>
  <c r="FC18" i="11"/>
  <c r="FD20" i="11"/>
  <c r="FC20" i="11"/>
  <c r="FD22" i="11"/>
  <c r="FC22" i="11"/>
  <c r="FD24" i="11"/>
  <c r="FC24" i="11"/>
  <c r="FD26" i="11"/>
  <c r="FC26" i="11"/>
  <c r="FD28" i="11"/>
  <c r="FC28" i="11"/>
  <c r="FD30" i="11"/>
  <c r="FC30" i="11"/>
  <c r="FD32" i="11"/>
  <c r="FC32" i="11"/>
  <c r="FD34" i="11"/>
  <c r="FC34" i="11"/>
  <c r="FD36" i="11"/>
  <c r="FC36" i="11"/>
  <c r="FD38" i="11"/>
  <c r="FC38" i="11"/>
  <c r="FD40" i="11"/>
  <c r="FC40" i="11"/>
  <c r="FD42" i="11"/>
  <c r="FC42" i="11"/>
  <c r="FD44" i="11"/>
  <c r="FC44" i="11"/>
  <c r="FD46" i="11"/>
  <c r="FC46" i="11"/>
  <c r="FD48" i="11"/>
  <c r="FC48" i="11"/>
  <c r="FD13" i="11"/>
  <c r="FC13" i="11"/>
  <c r="FD15" i="11"/>
  <c r="FC15" i="11"/>
  <c r="FD17" i="11"/>
  <c r="FC17" i="11"/>
  <c r="FD19" i="11"/>
  <c r="FC19" i="11"/>
  <c r="FD21" i="11"/>
  <c r="FC21" i="11"/>
  <c r="FD23" i="11"/>
  <c r="FC23" i="11"/>
  <c r="FD25" i="11"/>
  <c r="FC25" i="11"/>
  <c r="FD27" i="11"/>
  <c r="FC27" i="11"/>
  <c r="FD29" i="11"/>
  <c r="FC29" i="11"/>
  <c r="FD31" i="11"/>
  <c r="FC31" i="11"/>
  <c r="FD33" i="11"/>
  <c r="FC33" i="11"/>
  <c r="FD35" i="11"/>
  <c r="FC35" i="11"/>
  <c r="FD37" i="11"/>
  <c r="FC37" i="11"/>
  <c r="FD39" i="11"/>
  <c r="FC39" i="11"/>
  <c r="FD41" i="11"/>
  <c r="FC41" i="11"/>
  <c r="FD43" i="11"/>
  <c r="FC43" i="11"/>
  <c r="FD45" i="11"/>
  <c r="FC45" i="11"/>
  <c r="FD47" i="11"/>
  <c r="FC47" i="11"/>
  <c r="FD12" i="11"/>
  <c r="BM17" i="11"/>
  <c r="BN17" i="11" s="1"/>
  <c r="BM15" i="11"/>
  <c r="BN15" i="11" s="1"/>
  <c r="BL25" i="11"/>
  <c r="CC12" i="11"/>
  <c r="BM21" i="11"/>
  <c r="BN21" i="11" s="1"/>
  <c r="BP21" i="11" s="1"/>
  <c r="BL29" i="11"/>
  <c r="BM37" i="11"/>
  <c r="BN37" i="11" s="1"/>
  <c r="BL41" i="11"/>
  <c r="BL45" i="11"/>
  <c r="BL15" i="11"/>
  <c r="BM25" i="11"/>
  <c r="BN25" i="11" s="1"/>
  <c r="BM33" i="11"/>
  <c r="BN33" i="11" s="1"/>
  <c r="BM41" i="11"/>
  <c r="BN41" i="11" s="1"/>
  <c r="BL17" i="11"/>
  <c r="BM13" i="11"/>
  <c r="BN13" i="11" s="1"/>
  <c r="BP13" i="11" s="1"/>
  <c r="DE13" i="11"/>
  <c r="DE17" i="11"/>
  <c r="DE21" i="11"/>
  <c r="DE25" i="11"/>
  <c r="DE29" i="11"/>
  <c r="DE33" i="11"/>
  <c r="DE37" i="11"/>
  <c r="DE41" i="11"/>
  <c r="DE45" i="11"/>
  <c r="DE16" i="11"/>
  <c r="DE24" i="11"/>
  <c r="DE32" i="11"/>
  <c r="DE40" i="11"/>
  <c r="DE48" i="11"/>
  <c r="DE14" i="11"/>
  <c r="DE18" i="11"/>
  <c r="DE22" i="11"/>
  <c r="DE26" i="11"/>
  <c r="DE30" i="11"/>
  <c r="DE34" i="11"/>
  <c r="DE38" i="11"/>
  <c r="DE42" i="11"/>
  <c r="DE46" i="11"/>
  <c r="DE12" i="11"/>
  <c r="BM12" i="11"/>
  <c r="BN12" i="11" s="1"/>
  <c r="BL12" i="11"/>
  <c r="BM16" i="11"/>
  <c r="BN16" i="11" s="1"/>
  <c r="BL16" i="11"/>
  <c r="BM20" i="11"/>
  <c r="BN20" i="11" s="1"/>
  <c r="BL20" i="11"/>
  <c r="BM24" i="11"/>
  <c r="BN24" i="11" s="1"/>
  <c r="BL24" i="11"/>
  <c r="BM28" i="11"/>
  <c r="BN28" i="11" s="1"/>
  <c r="BL28" i="11"/>
  <c r="BM32" i="11"/>
  <c r="BN32" i="11" s="1"/>
  <c r="BL32" i="11"/>
  <c r="BM36" i="11"/>
  <c r="BN36" i="11" s="1"/>
  <c r="BL36" i="11"/>
  <c r="BM40" i="11"/>
  <c r="BN40" i="11" s="1"/>
  <c r="BL40" i="11"/>
  <c r="BM44" i="11"/>
  <c r="BN44" i="11" s="1"/>
  <c r="BL44" i="11"/>
  <c r="BM48" i="11"/>
  <c r="BN48" i="11" s="1"/>
  <c r="BL48" i="11"/>
  <c r="CD15" i="11"/>
  <c r="CE15" i="11" s="1"/>
  <c r="CC15" i="11"/>
  <c r="CD19" i="11"/>
  <c r="CE19" i="11" s="1"/>
  <c r="CC19" i="11"/>
  <c r="CD23" i="11"/>
  <c r="CE23" i="11" s="1"/>
  <c r="CC23" i="11"/>
  <c r="CD27" i="11"/>
  <c r="CE27" i="11" s="1"/>
  <c r="CC27" i="11"/>
  <c r="CD31" i="11"/>
  <c r="CE31" i="11" s="1"/>
  <c r="CC31" i="11"/>
  <c r="CD35" i="11"/>
  <c r="CE35" i="11" s="1"/>
  <c r="CC35" i="11"/>
  <c r="CD39" i="11"/>
  <c r="CE39" i="11" s="1"/>
  <c r="CC39" i="11"/>
  <c r="CD43" i="11"/>
  <c r="CE43" i="11" s="1"/>
  <c r="CC43" i="11"/>
  <c r="CD47" i="11"/>
  <c r="CE47" i="11" s="1"/>
  <c r="CC47" i="11"/>
  <c r="AQ13" i="11"/>
  <c r="AP13" i="11"/>
  <c r="AQ15" i="11"/>
  <c r="AP15" i="11"/>
  <c r="AQ17" i="11"/>
  <c r="AP17" i="11"/>
  <c r="AQ19" i="11"/>
  <c r="AP19" i="11"/>
  <c r="AQ21" i="11"/>
  <c r="AP21" i="11"/>
  <c r="AQ23" i="11"/>
  <c r="AP23" i="11"/>
  <c r="AQ25" i="11"/>
  <c r="AP25" i="11"/>
  <c r="AQ27" i="11"/>
  <c r="AP27" i="11"/>
  <c r="AQ29" i="11"/>
  <c r="AP29" i="11"/>
  <c r="AQ31" i="11"/>
  <c r="AP31" i="11"/>
  <c r="AQ33" i="11"/>
  <c r="AP33" i="11"/>
  <c r="AQ35" i="11"/>
  <c r="AP35" i="11"/>
  <c r="AQ37" i="11"/>
  <c r="AP37" i="11"/>
  <c r="AQ39" i="11"/>
  <c r="AP39" i="11"/>
  <c r="AQ41" i="11"/>
  <c r="AP41" i="11"/>
  <c r="AQ43" i="11"/>
  <c r="AP43" i="11"/>
  <c r="AQ45" i="11"/>
  <c r="AP45" i="11"/>
  <c r="AQ47" i="11"/>
  <c r="AP47" i="11"/>
  <c r="AD16" i="11"/>
  <c r="AC16" i="11"/>
  <c r="AD18" i="11"/>
  <c r="AC18" i="11"/>
  <c r="AD20" i="11"/>
  <c r="AC20" i="11"/>
  <c r="AD22" i="11"/>
  <c r="AC22" i="11"/>
  <c r="AD24" i="11"/>
  <c r="AC24" i="11"/>
  <c r="AD26" i="11"/>
  <c r="AC26" i="11"/>
  <c r="AD28" i="11"/>
  <c r="AC28" i="11"/>
  <c r="AD30" i="11"/>
  <c r="AC30" i="11"/>
  <c r="AD32" i="11"/>
  <c r="AC32" i="11"/>
  <c r="AD34" i="11"/>
  <c r="AC34" i="11"/>
  <c r="AD36" i="11"/>
  <c r="AC36" i="11"/>
  <c r="AD38" i="11"/>
  <c r="AC38" i="11"/>
  <c r="AD40" i="11"/>
  <c r="AC40" i="11"/>
  <c r="AD42" i="11"/>
  <c r="AC42" i="11"/>
  <c r="AD44" i="11"/>
  <c r="AC44" i="11"/>
  <c r="AD46" i="11"/>
  <c r="AC46" i="11"/>
  <c r="AD48" i="11"/>
  <c r="AC48" i="11"/>
  <c r="BM14" i="11"/>
  <c r="BN14" i="11" s="1"/>
  <c r="BL14" i="11"/>
  <c r="BM18" i="11"/>
  <c r="BN18" i="11" s="1"/>
  <c r="BL18" i="11"/>
  <c r="BM22" i="11"/>
  <c r="BN22" i="11" s="1"/>
  <c r="BL22" i="11"/>
  <c r="BM26" i="11"/>
  <c r="BN26" i="11" s="1"/>
  <c r="BL26" i="11"/>
  <c r="BM30" i="11"/>
  <c r="BN30" i="11" s="1"/>
  <c r="BL30" i="11"/>
  <c r="BM34" i="11"/>
  <c r="BN34" i="11" s="1"/>
  <c r="BL34" i="11"/>
  <c r="BM38" i="11"/>
  <c r="BN38" i="11" s="1"/>
  <c r="BL38" i="11"/>
  <c r="BM42" i="11"/>
  <c r="BN42" i="11" s="1"/>
  <c r="BL42" i="11"/>
  <c r="BM46" i="11"/>
  <c r="BN46" i="11" s="1"/>
  <c r="BL46" i="11"/>
  <c r="AP12" i="11"/>
  <c r="AQ12" i="11"/>
  <c r="AP14" i="11"/>
  <c r="AQ14" i="11"/>
  <c r="AP16" i="11"/>
  <c r="AQ16" i="11"/>
  <c r="AP18" i="11"/>
  <c r="AQ18" i="11"/>
  <c r="AP20" i="11"/>
  <c r="AQ20" i="11"/>
  <c r="AP22" i="11"/>
  <c r="AQ22" i="11"/>
  <c r="AP24" i="11"/>
  <c r="AQ24" i="11"/>
  <c r="AP26" i="11"/>
  <c r="AQ26" i="11"/>
  <c r="AP28" i="11"/>
  <c r="AQ28" i="11"/>
  <c r="AP30" i="11"/>
  <c r="AQ30" i="11"/>
  <c r="AP32" i="11"/>
  <c r="AQ32" i="11"/>
  <c r="AP34" i="11"/>
  <c r="AQ34" i="11"/>
  <c r="AP36" i="11"/>
  <c r="AQ36" i="11"/>
  <c r="AP38" i="11"/>
  <c r="AQ38" i="11"/>
  <c r="AP40" i="11"/>
  <c r="AQ40" i="11"/>
  <c r="AP42" i="11"/>
  <c r="AQ42" i="11"/>
  <c r="AP44" i="11"/>
  <c r="AQ44" i="11"/>
  <c r="AP46" i="11"/>
  <c r="AQ46" i="11"/>
  <c r="AP48" i="11"/>
  <c r="AQ48" i="11"/>
  <c r="CD13" i="11"/>
  <c r="CE13" i="11" s="1"/>
  <c r="CC13" i="11"/>
  <c r="CD17" i="11"/>
  <c r="CE17" i="11" s="1"/>
  <c r="CC17" i="11"/>
  <c r="CD21" i="11"/>
  <c r="CE21" i="11" s="1"/>
  <c r="CC21" i="11"/>
  <c r="CD25" i="11"/>
  <c r="CE25" i="11" s="1"/>
  <c r="CC25" i="11"/>
  <c r="CD29" i="11"/>
  <c r="CE29" i="11" s="1"/>
  <c r="CC29" i="11"/>
  <c r="CD33" i="11"/>
  <c r="CE33" i="11" s="1"/>
  <c r="CC33" i="11"/>
  <c r="CD37" i="11"/>
  <c r="CE37" i="11" s="1"/>
  <c r="CC37" i="11"/>
  <c r="CD41" i="11"/>
  <c r="CE41" i="11" s="1"/>
  <c r="CC41" i="11"/>
  <c r="CD45" i="11"/>
  <c r="CE45" i="11" s="1"/>
  <c r="CC45" i="11"/>
  <c r="CD12" i="11"/>
  <c r="CE12" i="11" s="1"/>
  <c r="CC14" i="11"/>
  <c r="CD14" i="11"/>
  <c r="CE14" i="11" s="1"/>
  <c r="CC16" i="11"/>
  <c r="CD16" i="11"/>
  <c r="CE16" i="11" s="1"/>
  <c r="CC18" i="11"/>
  <c r="CD18" i="11"/>
  <c r="CE18" i="11" s="1"/>
  <c r="CC20" i="11"/>
  <c r="CD20" i="11"/>
  <c r="CE20" i="11" s="1"/>
  <c r="CC22" i="11"/>
  <c r="CD22" i="11"/>
  <c r="CE22" i="11" s="1"/>
  <c r="CC24" i="11"/>
  <c r="CD24" i="11"/>
  <c r="CE24" i="11" s="1"/>
  <c r="CC26" i="11"/>
  <c r="CD26" i="11"/>
  <c r="CE26" i="11" s="1"/>
  <c r="CC28" i="11"/>
  <c r="CD28" i="11"/>
  <c r="CE28" i="11" s="1"/>
  <c r="CC30" i="11"/>
  <c r="CD30" i="11"/>
  <c r="CE30" i="11" s="1"/>
  <c r="CC32" i="11"/>
  <c r="CD32" i="11"/>
  <c r="CE32" i="11" s="1"/>
  <c r="CC34" i="11"/>
  <c r="CD34" i="11"/>
  <c r="CE34" i="11" s="1"/>
  <c r="CC36" i="11"/>
  <c r="CD36" i="11"/>
  <c r="CE36" i="11" s="1"/>
  <c r="CC38" i="11"/>
  <c r="CD38" i="11"/>
  <c r="CE38" i="11" s="1"/>
  <c r="CC40" i="11"/>
  <c r="CD40" i="11"/>
  <c r="CE40" i="11" s="1"/>
  <c r="CC42" i="11"/>
  <c r="CD42" i="11"/>
  <c r="CE42" i="11" s="1"/>
  <c r="CC44" i="11"/>
  <c r="CD44" i="11"/>
  <c r="CE44" i="11" s="1"/>
  <c r="CC46" i="11"/>
  <c r="CD46" i="11"/>
  <c r="CE46" i="11" s="1"/>
  <c r="CC48" i="11"/>
  <c r="CD48" i="11"/>
  <c r="CE48" i="11" s="1"/>
  <c r="AC13" i="11"/>
  <c r="AD13" i="11"/>
  <c r="AC15" i="11"/>
  <c r="AD15" i="11"/>
  <c r="AC17" i="11"/>
  <c r="AD17" i="11"/>
  <c r="AC19" i="11"/>
  <c r="AD19" i="11"/>
  <c r="AC21" i="11"/>
  <c r="AD21" i="11"/>
  <c r="AC23" i="11"/>
  <c r="AD23" i="11"/>
  <c r="AC25" i="11"/>
  <c r="AD25" i="11"/>
  <c r="AC27" i="11"/>
  <c r="AD27" i="11"/>
  <c r="AC29" i="11"/>
  <c r="AD29" i="11"/>
  <c r="AC31" i="11"/>
  <c r="AD31" i="11"/>
  <c r="AC33" i="11"/>
  <c r="AD33" i="11"/>
  <c r="AC35" i="11"/>
  <c r="AD35" i="11"/>
  <c r="AC37" i="11"/>
  <c r="AD37" i="11"/>
  <c r="AC39" i="11"/>
  <c r="AD39" i="11"/>
  <c r="AC41" i="11"/>
  <c r="AD41" i="11"/>
  <c r="AC43" i="11"/>
  <c r="AD43" i="11"/>
  <c r="AC45" i="11"/>
  <c r="AD45" i="11"/>
  <c r="AC47" i="11"/>
  <c r="AD47" i="11"/>
  <c r="AD12" i="11"/>
  <c r="AD14" i="11"/>
  <c r="AC14" i="11"/>
  <c r="BO43" i="11" l="1"/>
  <c r="BP27" i="11"/>
  <c r="BO19" i="11"/>
  <c r="BO23" i="11"/>
  <c r="BP19" i="11"/>
  <c r="BP39" i="11"/>
  <c r="BP45" i="11"/>
  <c r="BP35" i="11"/>
  <c r="BP33" i="11"/>
  <c r="BP29" i="11"/>
  <c r="EL43" i="11"/>
  <c r="EP43" i="11" s="1"/>
  <c r="ET43" i="11" s="1"/>
  <c r="EK43" i="11"/>
  <c r="EO43" i="11" s="1"/>
  <c r="EL41" i="11"/>
  <c r="EP41" i="11" s="1"/>
  <c r="ET41" i="11" s="1"/>
  <c r="EK41" i="11"/>
  <c r="EO41" i="11" s="1"/>
  <c r="EL35" i="11"/>
  <c r="EP35" i="11" s="1"/>
  <c r="ET35" i="11" s="1"/>
  <c r="EK35" i="11"/>
  <c r="EO35" i="11" s="1"/>
  <c r="EL33" i="11"/>
  <c r="EP33" i="11" s="1"/>
  <c r="ET33" i="11" s="1"/>
  <c r="EK33" i="11"/>
  <c r="EO33" i="11" s="1"/>
  <c r="EL27" i="11"/>
  <c r="EP27" i="11" s="1"/>
  <c r="ET27" i="11" s="1"/>
  <c r="EK27" i="11"/>
  <c r="EO27" i="11" s="1"/>
  <c r="EL25" i="11"/>
  <c r="EP25" i="11" s="1"/>
  <c r="ET25" i="11" s="1"/>
  <c r="EK25" i="11"/>
  <c r="EO25" i="11" s="1"/>
  <c r="EL19" i="11"/>
  <c r="EP19" i="11" s="1"/>
  <c r="ET19" i="11" s="1"/>
  <c r="EK19" i="11"/>
  <c r="EO19" i="11" s="1"/>
  <c r="EL17" i="11"/>
  <c r="EP17" i="11" s="1"/>
  <c r="ET17" i="11" s="1"/>
  <c r="EK17" i="11"/>
  <c r="EO17" i="11" s="1"/>
  <c r="EL15" i="11"/>
  <c r="EP15" i="11" s="1"/>
  <c r="ET15" i="11" s="1"/>
  <c r="EK15" i="11"/>
  <c r="EO15" i="11" s="1"/>
  <c r="EL48" i="11"/>
  <c r="EP48" i="11" s="1"/>
  <c r="ET48" i="11" s="1"/>
  <c r="EK48" i="11"/>
  <c r="EO48" i="11" s="1"/>
  <c r="EL36" i="11"/>
  <c r="EP36" i="11" s="1"/>
  <c r="ET36" i="11" s="1"/>
  <c r="EK36" i="11"/>
  <c r="EO36" i="11" s="1"/>
  <c r="EK28" i="11"/>
  <c r="EO28" i="11" s="1"/>
  <c r="EL28" i="11"/>
  <c r="EP28" i="11" s="1"/>
  <c r="ET28" i="11" s="1"/>
  <c r="EL24" i="11"/>
  <c r="EP24" i="11" s="1"/>
  <c r="ET24" i="11" s="1"/>
  <c r="EK24" i="11"/>
  <c r="EO24" i="11" s="1"/>
  <c r="EL16" i="11"/>
  <c r="EP16" i="11" s="1"/>
  <c r="ET16" i="11" s="1"/>
  <c r="EK16" i="11"/>
  <c r="EO16" i="11" s="1"/>
  <c r="EL13" i="11"/>
  <c r="EP13" i="11" s="1"/>
  <c r="ET13" i="11" s="1"/>
  <c r="EK13" i="11"/>
  <c r="EO13" i="11" s="1"/>
  <c r="FM47" i="11"/>
  <c r="FQ47" i="11" s="1"/>
  <c r="FN47" i="11"/>
  <c r="FR47" i="11" s="1"/>
  <c r="FV47" i="11" s="1"/>
  <c r="FM45" i="11"/>
  <c r="FQ45" i="11" s="1"/>
  <c r="FN45" i="11"/>
  <c r="FR45" i="11" s="1"/>
  <c r="FV45" i="11" s="1"/>
  <c r="FM43" i="11"/>
  <c r="FQ43" i="11" s="1"/>
  <c r="FN43" i="11"/>
  <c r="FR43" i="11" s="1"/>
  <c r="FV43" i="11" s="1"/>
  <c r="FM41" i="11"/>
  <c r="FQ41" i="11" s="1"/>
  <c r="FN41" i="11"/>
  <c r="FR41" i="11" s="1"/>
  <c r="FV41" i="11" s="1"/>
  <c r="FM39" i="11"/>
  <c r="FQ39" i="11" s="1"/>
  <c r="FN39" i="11"/>
  <c r="FR39" i="11" s="1"/>
  <c r="FV39" i="11" s="1"/>
  <c r="FM37" i="11"/>
  <c r="FQ37" i="11" s="1"/>
  <c r="FN37" i="11"/>
  <c r="FR37" i="11" s="1"/>
  <c r="FV37" i="11" s="1"/>
  <c r="FM35" i="11"/>
  <c r="FQ35" i="11" s="1"/>
  <c r="FN35" i="11"/>
  <c r="FR35" i="11" s="1"/>
  <c r="FV35" i="11" s="1"/>
  <c r="FM33" i="11"/>
  <c r="FQ33" i="11" s="1"/>
  <c r="FN33" i="11"/>
  <c r="FR33" i="11" s="1"/>
  <c r="FV33" i="11" s="1"/>
  <c r="FM31" i="11"/>
  <c r="FQ31" i="11" s="1"/>
  <c r="FN31" i="11"/>
  <c r="FR31" i="11" s="1"/>
  <c r="FV31" i="11" s="1"/>
  <c r="FM29" i="11"/>
  <c r="FQ29" i="11" s="1"/>
  <c r="FN29" i="11"/>
  <c r="FR29" i="11" s="1"/>
  <c r="FV29" i="11" s="1"/>
  <c r="FM27" i="11"/>
  <c r="FQ27" i="11" s="1"/>
  <c r="FN27" i="11"/>
  <c r="FR27" i="11" s="1"/>
  <c r="FV27" i="11" s="1"/>
  <c r="FM25" i="11"/>
  <c r="FQ25" i="11" s="1"/>
  <c r="FN25" i="11"/>
  <c r="FR25" i="11" s="1"/>
  <c r="FV25" i="11" s="1"/>
  <c r="FM23" i="11"/>
  <c r="FQ23" i="11" s="1"/>
  <c r="FN23" i="11"/>
  <c r="FR23" i="11" s="1"/>
  <c r="FV23" i="11" s="1"/>
  <c r="FM21" i="11"/>
  <c r="FQ21" i="11" s="1"/>
  <c r="FN21" i="11"/>
  <c r="FR21" i="11" s="1"/>
  <c r="FV21" i="11" s="1"/>
  <c r="FM19" i="11"/>
  <c r="FQ19" i="11" s="1"/>
  <c r="FN19" i="11"/>
  <c r="FR19" i="11" s="1"/>
  <c r="FV19" i="11" s="1"/>
  <c r="FM17" i="11"/>
  <c r="FQ17" i="11" s="1"/>
  <c r="FN17" i="11"/>
  <c r="FR17" i="11" s="1"/>
  <c r="FV17" i="11" s="1"/>
  <c r="FM15" i="11"/>
  <c r="FQ15" i="11" s="1"/>
  <c r="FN15" i="11"/>
  <c r="FR15" i="11" s="1"/>
  <c r="FV15" i="11" s="1"/>
  <c r="FM13" i="11"/>
  <c r="FQ13" i="11" s="1"/>
  <c r="FN13" i="11"/>
  <c r="FR13" i="11" s="1"/>
  <c r="FV13" i="11" s="1"/>
  <c r="FN48" i="11"/>
  <c r="FR48" i="11" s="1"/>
  <c r="FV48" i="11" s="1"/>
  <c r="FM48" i="11"/>
  <c r="FQ48" i="11" s="1"/>
  <c r="FN46" i="11"/>
  <c r="FR46" i="11" s="1"/>
  <c r="FV46" i="11" s="1"/>
  <c r="FM46" i="11"/>
  <c r="FQ46" i="11" s="1"/>
  <c r="FN44" i="11"/>
  <c r="FR44" i="11" s="1"/>
  <c r="FV44" i="11" s="1"/>
  <c r="FM44" i="11"/>
  <c r="FQ44" i="11" s="1"/>
  <c r="FN42" i="11"/>
  <c r="FR42" i="11" s="1"/>
  <c r="FV42" i="11" s="1"/>
  <c r="FM42" i="11"/>
  <c r="FQ42" i="11" s="1"/>
  <c r="FN40" i="11"/>
  <c r="FR40" i="11" s="1"/>
  <c r="FV40" i="11" s="1"/>
  <c r="FM40" i="11"/>
  <c r="FQ40" i="11" s="1"/>
  <c r="FN38" i="11"/>
  <c r="FR38" i="11" s="1"/>
  <c r="FV38" i="11" s="1"/>
  <c r="FM38" i="11"/>
  <c r="FQ38" i="11" s="1"/>
  <c r="FN36" i="11"/>
  <c r="FR36" i="11" s="1"/>
  <c r="FV36" i="11" s="1"/>
  <c r="FM36" i="11"/>
  <c r="FQ36" i="11" s="1"/>
  <c r="FN34" i="11"/>
  <c r="FR34" i="11" s="1"/>
  <c r="FV34" i="11" s="1"/>
  <c r="FM34" i="11"/>
  <c r="FQ34" i="11" s="1"/>
  <c r="FN32" i="11"/>
  <c r="FR32" i="11" s="1"/>
  <c r="FV32" i="11" s="1"/>
  <c r="FM32" i="11"/>
  <c r="FQ32" i="11" s="1"/>
  <c r="FN30" i="11"/>
  <c r="FR30" i="11" s="1"/>
  <c r="FV30" i="11" s="1"/>
  <c r="FM30" i="11"/>
  <c r="FQ30" i="11" s="1"/>
  <c r="FN28" i="11"/>
  <c r="FR28" i="11" s="1"/>
  <c r="FV28" i="11" s="1"/>
  <c r="FM28" i="11"/>
  <c r="FQ28" i="11" s="1"/>
  <c r="FN26" i="11"/>
  <c r="FR26" i="11" s="1"/>
  <c r="FV26" i="11" s="1"/>
  <c r="FM26" i="11"/>
  <c r="FQ26" i="11" s="1"/>
  <c r="FN24" i="11"/>
  <c r="FR24" i="11" s="1"/>
  <c r="FV24" i="11" s="1"/>
  <c r="FM24" i="11"/>
  <c r="FQ24" i="11" s="1"/>
  <c r="FN22" i="11"/>
  <c r="FR22" i="11" s="1"/>
  <c r="FV22" i="11" s="1"/>
  <c r="FM22" i="11"/>
  <c r="FQ22" i="11" s="1"/>
  <c r="FN20" i="11"/>
  <c r="FR20" i="11" s="1"/>
  <c r="FV20" i="11" s="1"/>
  <c r="FM20" i="11"/>
  <c r="FQ20" i="11" s="1"/>
  <c r="FN18" i="11"/>
  <c r="FR18" i="11" s="1"/>
  <c r="FV18" i="11" s="1"/>
  <c r="FM18" i="11"/>
  <c r="FQ18" i="11" s="1"/>
  <c r="FN16" i="11"/>
  <c r="FR16" i="11" s="1"/>
  <c r="FV16" i="11" s="1"/>
  <c r="FM16" i="11"/>
  <c r="FQ16" i="11" s="1"/>
  <c r="FN14" i="11"/>
  <c r="FR14" i="11" s="1"/>
  <c r="FV14" i="11" s="1"/>
  <c r="FM14" i="11"/>
  <c r="FQ14" i="11" s="1"/>
  <c r="EL46" i="11"/>
  <c r="EP46" i="11" s="1"/>
  <c r="ET46" i="11" s="1"/>
  <c r="EK46" i="11"/>
  <c r="EO46" i="11" s="1"/>
  <c r="EL42" i="11"/>
  <c r="EP42" i="11" s="1"/>
  <c r="ET42" i="11" s="1"/>
  <c r="EK42" i="11"/>
  <c r="EO42" i="11" s="1"/>
  <c r="EL38" i="11"/>
  <c r="EP38" i="11" s="1"/>
  <c r="ET38" i="11" s="1"/>
  <c r="EK38" i="11"/>
  <c r="EO38" i="11" s="1"/>
  <c r="EL34" i="11"/>
  <c r="EP34" i="11" s="1"/>
  <c r="ET34" i="11" s="1"/>
  <c r="EK34" i="11"/>
  <c r="EO34" i="11" s="1"/>
  <c r="EL30" i="11"/>
  <c r="EP30" i="11" s="1"/>
  <c r="ET30" i="11" s="1"/>
  <c r="EK30" i="11"/>
  <c r="EO30" i="11" s="1"/>
  <c r="EL26" i="11"/>
  <c r="EP26" i="11" s="1"/>
  <c r="ET26" i="11" s="1"/>
  <c r="EK26" i="11"/>
  <c r="EO26" i="11" s="1"/>
  <c r="EL22" i="11"/>
  <c r="EP22" i="11" s="1"/>
  <c r="ET22" i="11" s="1"/>
  <c r="EK22" i="11"/>
  <c r="EO22" i="11" s="1"/>
  <c r="EL18" i="11"/>
  <c r="EP18" i="11" s="1"/>
  <c r="ET18" i="11" s="1"/>
  <c r="EK18" i="11"/>
  <c r="EO18" i="11" s="1"/>
  <c r="EL14" i="11"/>
  <c r="EP14" i="11" s="1"/>
  <c r="ET14" i="11" s="1"/>
  <c r="EK14" i="11"/>
  <c r="EO14" i="11" s="1"/>
  <c r="EK44" i="11"/>
  <c r="EO44" i="11" s="1"/>
  <c r="EL44" i="11"/>
  <c r="EP44" i="11" s="1"/>
  <c r="ET44" i="11" s="1"/>
  <c r="EL40" i="11"/>
  <c r="EP40" i="11" s="1"/>
  <c r="ET40" i="11" s="1"/>
  <c r="EK40" i="11"/>
  <c r="EO40" i="11" s="1"/>
  <c r="EL32" i="11"/>
  <c r="EP32" i="11" s="1"/>
  <c r="ET32" i="11" s="1"/>
  <c r="EK32" i="11"/>
  <c r="EO32" i="11" s="1"/>
  <c r="EL20" i="11"/>
  <c r="EP20" i="11" s="1"/>
  <c r="ET20" i="11" s="1"/>
  <c r="EK20" i="11"/>
  <c r="EO20" i="11" s="1"/>
  <c r="EL47" i="11"/>
  <c r="EP47" i="11" s="1"/>
  <c r="ET47" i="11" s="1"/>
  <c r="EK47" i="11"/>
  <c r="EO47" i="11" s="1"/>
  <c r="EL45" i="11"/>
  <c r="EP45" i="11" s="1"/>
  <c r="ET45" i="11" s="1"/>
  <c r="EK45" i="11"/>
  <c r="EO45" i="11" s="1"/>
  <c r="EL39" i="11"/>
  <c r="EP39" i="11" s="1"/>
  <c r="ET39" i="11" s="1"/>
  <c r="EK39" i="11"/>
  <c r="EO39" i="11" s="1"/>
  <c r="EL37" i="11"/>
  <c r="EP37" i="11" s="1"/>
  <c r="ET37" i="11" s="1"/>
  <c r="EK37" i="11"/>
  <c r="EO37" i="11" s="1"/>
  <c r="EL31" i="11"/>
  <c r="EP31" i="11" s="1"/>
  <c r="ET31" i="11" s="1"/>
  <c r="EK31" i="11"/>
  <c r="EO31" i="11" s="1"/>
  <c r="EL29" i="11"/>
  <c r="EP29" i="11" s="1"/>
  <c r="ET29" i="11" s="1"/>
  <c r="EK29" i="11"/>
  <c r="EO29" i="11" s="1"/>
  <c r="EL23" i="11"/>
  <c r="EP23" i="11" s="1"/>
  <c r="ET23" i="11" s="1"/>
  <c r="EK23" i="11"/>
  <c r="EO23" i="11" s="1"/>
  <c r="EL21" i="11"/>
  <c r="EP21" i="11" s="1"/>
  <c r="ET21" i="11" s="1"/>
  <c r="EK21" i="11"/>
  <c r="EO21" i="11" s="1"/>
  <c r="FN12" i="11"/>
  <c r="FM12" i="11"/>
  <c r="FQ12" i="11" s="1"/>
  <c r="FU12" i="11" s="1"/>
  <c r="EL12" i="11"/>
  <c r="EP12" i="11" s="1"/>
  <c r="ET12" i="11" s="1"/>
  <c r="EK12" i="11"/>
  <c r="EO12" i="11" s="1"/>
  <c r="FR12" i="11"/>
  <c r="FV12" i="11" s="1"/>
  <c r="BP43" i="11"/>
  <c r="BO13" i="11"/>
  <c r="BO45" i="11"/>
  <c r="BO27" i="11"/>
  <c r="BO21" i="11"/>
  <c r="BO37" i="11"/>
  <c r="BP47" i="11"/>
  <c r="BP31" i="11"/>
  <c r="BO25" i="11"/>
  <c r="BP41" i="11"/>
  <c r="BP37" i="11"/>
  <c r="BO17" i="11"/>
  <c r="BO15" i="11"/>
  <c r="BO41" i="11"/>
  <c r="BP25" i="11"/>
  <c r="BO29" i="11"/>
  <c r="BO33" i="11"/>
  <c r="BP17" i="11"/>
  <c r="BP15" i="11"/>
  <c r="CF45" i="11"/>
  <c r="CG45" i="11"/>
  <c r="CF41" i="11"/>
  <c r="CG41" i="11"/>
  <c r="CF37" i="11"/>
  <c r="CG37" i="11"/>
  <c r="CF33" i="11"/>
  <c r="CG33" i="11"/>
  <c r="CF29" i="11"/>
  <c r="CG29" i="11"/>
  <c r="CF25" i="11"/>
  <c r="CG25" i="11"/>
  <c r="CF21" i="11"/>
  <c r="CG21" i="11"/>
  <c r="CF17" i="11"/>
  <c r="CG17" i="11"/>
  <c r="CF13" i="11"/>
  <c r="CG13" i="11"/>
  <c r="BO46" i="11"/>
  <c r="BP46" i="11"/>
  <c r="BO42" i="11"/>
  <c r="BP42" i="11"/>
  <c r="BO38" i="11"/>
  <c r="BP38" i="11"/>
  <c r="BO34" i="11"/>
  <c r="BP34" i="11"/>
  <c r="BO30" i="11"/>
  <c r="BP30" i="11"/>
  <c r="BO26" i="11"/>
  <c r="BP26" i="11"/>
  <c r="BO22" i="11"/>
  <c r="BP22" i="11"/>
  <c r="BO18" i="11"/>
  <c r="BP18" i="11"/>
  <c r="BO14" i="11"/>
  <c r="BP14" i="11"/>
  <c r="CF47" i="11"/>
  <c r="CG47" i="11"/>
  <c r="CF43" i="11"/>
  <c r="CG43" i="11"/>
  <c r="CF39" i="11"/>
  <c r="CG39" i="11"/>
  <c r="CF35" i="11"/>
  <c r="CG35" i="11"/>
  <c r="CF31" i="11"/>
  <c r="CG31" i="11"/>
  <c r="CF27" i="11"/>
  <c r="CG27" i="11"/>
  <c r="CF23" i="11"/>
  <c r="CG23" i="11"/>
  <c r="CF19" i="11"/>
  <c r="CG19" i="11"/>
  <c r="CF15" i="11"/>
  <c r="CG15" i="11"/>
  <c r="BO48" i="11"/>
  <c r="BP48" i="11"/>
  <c r="BO44" i="11"/>
  <c r="BP44" i="11"/>
  <c r="BO40" i="11"/>
  <c r="BP40" i="11"/>
  <c r="BO36" i="11"/>
  <c r="BP36" i="11"/>
  <c r="BO32" i="11"/>
  <c r="BP32" i="11"/>
  <c r="BO28" i="11"/>
  <c r="BP28" i="11"/>
  <c r="BO24" i="11"/>
  <c r="BP24" i="11"/>
  <c r="BO20" i="11"/>
  <c r="BP20" i="11"/>
  <c r="BO16" i="11"/>
  <c r="BP16" i="11"/>
  <c r="BO12" i="11"/>
  <c r="BP12" i="11"/>
  <c r="CG48" i="11"/>
  <c r="CF48" i="11"/>
  <c r="CG46" i="11"/>
  <c r="CF46" i="11"/>
  <c r="CG44" i="11"/>
  <c r="CF44" i="11"/>
  <c r="CG42" i="11"/>
  <c r="CF42" i="11"/>
  <c r="CG40" i="11"/>
  <c r="CF40" i="11"/>
  <c r="CG38" i="11"/>
  <c r="CF38" i="11"/>
  <c r="CG36" i="11"/>
  <c r="CF36" i="11"/>
  <c r="CG34" i="11"/>
  <c r="CF34" i="11"/>
  <c r="CG32" i="11"/>
  <c r="CF32" i="11"/>
  <c r="CG30" i="11"/>
  <c r="CF30" i="11"/>
  <c r="CG28" i="11"/>
  <c r="CF28" i="11"/>
  <c r="CG26" i="11"/>
  <c r="CF26" i="11"/>
  <c r="CG24" i="11"/>
  <c r="CF24" i="11"/>
  <c r="CG22" i="11"/>
  <c r="CF22" i="11"/>
  <c r="CG20" i="11"/>
  <c r="CF20" i="11"/>
  <c r="CG18" i="11"/>
  <c r="CF18" i="11"/>
  <c r="CG16" i="11"/>
  <c r="CF16" i="11"/>
  <c r="CG14" i="11"/>
  <c r="CF14" i="11"/>
  <c r="CG12" i="11"/>
  <c r="CF12" i="11"/>
  <c r="CH19" i="11" l="1"/>
  <c r="CH23" i="11"/>
  <c r="CH27" i="11"/>
  <c r="CH31" i="11"/>
  <c r="CH35" i="11"/>
  <c r="CH39" i="11"/>
  <c r="CH43" i="11"/>
  <c r="CH47" i="11"/>
  <c r="CH17" i="11"/>
  <c r="CH21" i="11"/>
  <c r="CH25" i="11"/>
  <c r="CH29" i="11"/>
  <c r="CH33" i="11"/>
  <c r="CH37" i="11"/>
  <c r="CH41" i="11"/>
  <c r="CH45" i="11"/>
  <c r="CH12" i="11"/>
  <c r="CH14" i="11"/>
  <c r="CH16" i="11"/>
  <c r="CH18" i="11"/>
  <c r="CH20" i="11"/>
  <c r="CH22" i="11"/>
  <c r="CH24" i="11"/>
  <c r="CH26" i="11"/>
  <c r="CH28" i="11"/>
  <c r="CH30" i="11"/>
  <c r="CH32" i="11"/>
  <c r="CH34" i="11"/>
  <c r="CH36" i="11"/>
  <c r="CH38" i="11"/>
  <c r="CH40" i="11"/>
  <c r="CH42" i="11"/>
  <c r="CH44" i="11"/>
  <c r="CH46" i="11"/>
  <c r="CH48" i="11"/>
  <c r="CH15" i="11"/>
  <c r="CH13" i="11"/>
  <c r="ES21" i="11"/>
  <c r="EQ21" i="11"/>
  <c r="ER21" i="11"/>
  <c r="ES23" i="11"/>
  <c r="ER23" i="11"/>
  <c r="EQ23" i="11"/>
  <c r="ER29" i="11"/>
  <c r="EQ29" i="11"/>
  <c r="ES29" i="11"/>
  <c r="ES31" i="11"/>
  <c r="ER31" i="11"/>
  <c r="EQ31" i="11"/>
  <c r="ES37" i="11"/>
  <c r="EQ37" i="11"/>
  <c r="ER37" i="11"/>
  <c r="ES39" i="11"/>
  <c r="ER39" i="11"/>
  <c r="EQ39" i="11"/>
  <c r="ER45" i="11"/>
  <c r="ES45" i="11"/>
  <c r="EQ45" i="11"/>
  <c r="ES47" i="11"/>
  <c r="ER47" i="11"/>
  <c r="EQ47" i="11"/>
  <c r="ES20" i="11"/>
  <c r="ER20" i="11"/>
  <c r="EQ20" i="11"/>
  <c r="ES32" i="11"/>
  <c r="ER32" i="11"/>
  <c r="EQ32" i="11"/>
  <c r="ES40" i="11"/>
  <c r="ER40" i="11"/>
  <c r="EQ40" i="11"/>
  <c r="ES14" i="11"/>
  <c r="ER14" i="11"/>
  <c r="EQ14" i="11"/>
  <c r="ES18" i="11"/>
  <c r="ER18" i="11"/>
  <c r="EQ18" i="11"/>
  <c r="ES22" i="11"/>
  <c r="ER22" i="11"/>
  <c r="EQ22" i="11"/>
  <c r="ES26" i="11"/>
  <c r="ER26" i="11"/>
  <c r="EQ26" i="11"/>
  <c r="ES30" i="11"/>
  <c r="ER30" i="11"/>
  <c r="EQ30" i="11"/>
  <c r="ES34" i="11"/>
  <c r="ER34" i="11"/>
  <c r="EQ34" i="11"/>
  <c r="ES38" i="11"/>
  <c r="ER38" i="11"/>
  <c r="EQ38" i="11"/>
  <c r="ES42" i="11"/>
  <c r="ER42" i="11"/>
  <c r="EQ42" i="11"/>
  <c r="ES46" i="11"/>
  <c r="ER46" i="11"/>
  <c r="EQ46" i="11"/>
  <c r="FU14" i="11"/>
  <c r="FT14" i="11"/>
  <c r="FS14" i="11"/>
  <c r="FU16" i="11"/>
  <c r="FT16" i="11"/>
  <c r="FS16" i="11"/>
  <c r="FU18" i="11"/>
  <c r="FT18" i="11"/>
  <c r="FS18" i="11"/>
  <c r="FU20" i="11"/>
  <c r="FT20" i="11"/>
  <c r="FS20" i="11"/>
  <c r="FU22" i="11"/>
  <c r="FT22" i="11"/>
  <c r="FS22" i="11"/>
  <c r="FU24" i="11"/>
  <c r="FT24" i="11"/>
  <c r="FS24" i="11"/>
  <c r="FU26" i="11"/>
  <c r="FT26" i="11"/>
  <c r="FS26" i="11"/>
  <c r="FU28" i="11"/>
  <c r="FT28" i="11"/>
  <c r="FS28" i="11"/>
  <c r="FU30" i="11"/>
  <c r="FT30" i="11"/>
  <c r="FS30" i="11"/>
  <c r="FU32" i="11"/>
  <c r="FT32" i="11"/>
  <c r="FS32" i="11"/>
  <c r="FU34" i="11"/>
  <c r="FT34" i="11"/>
  <c r="FS34" i="11"/>
  <c r="FU36" i="11"/>
  <c r="FT36" i="11"/>
  <c r="FS36" i="11"/>
  <c r="FU38" i="11"/>
  <c r="FT38" i="11"/>
  <c r="FS38" i="11"/>
  <c r="FU40" i="11"/>
  <c r="FT40" i="11"/>
  <c r="FS40" i="11"/>
  <c r="FU42" i="11"/>
  <c r="FT42" i="11"/>
  <c r="FS42" i="11"/>
  <c r="FU44" i="11"/>
  <c r="FT44" i="11"/>
  <c r="FS44" i="11"/>
  <c r="FU46" i="11"/>
  <c r="FT46" i="11"/>
  <c r="FS46" i="11"/>
  <c r="FU48" i="11"/>
  <c r="FT48" i="11"/>
  <c r="FS48" i="11"/>
  <c r="ER13" i="11"/>
  <c r="ES13" i="11"/>
  <c r="EQ13" i="11"/>
  <c r="ES16" i="11"/>
  <c r="ER16" i="11"/>
  <c r="EQ16" i="11"/>
  <c r="ES24" i="11"/>
  <c r="ER24" i="11"/>
  <c r="EQ24" i="11"/>
  <c r="ES36" i="11"/>
  <c r="ER36" i="11"/>
  <c r="EQ36" i="11"/>
  <c r="ES48" i="11"/>
  <c r="ER48" i="11"/>
  <c r="EQ48" i="11"/>
  <c r="ES15" i="11"/>
  <c r="ER15" i="11"/>
  <c r="EQ15" i="11"/>
  <c r="ES17" i="11"/>
  <c r="ER17" i="11"/>
  <c r="EQ17" i="11"/>
  <c r="ES19" i="11"/>
  <c r="ER19" i="11"/>
  <c r="EQ19" i="11"/>
  <c r="ES25" i="11"/>
  <c r="ER25" i="11"/>
  <c r="EQ25" i="11"/>
  <c r="ES27" i="11"/>
  <c r="ER27" i="11"/>
  <c r="EQ27" i="11"/>
  <c r="ES33" i="11"/>
  <c r="ER33" i="11"/>
  <c r="EQ33" i="11"/>
  <c r="ES35" i="11"/>
  <c r="ER35" i="11"/>
  <c r="EQ35" i="11"/>
  <c r="ES41" i="11"/>
  <c r="ER41" i="11"/>
  <c r="EQ41" i="11"/>
  <c r="ES43" i="11"/>
  <c r="ER43" i="11"/>
  <c r="EQ43" i="11"/>
  <c r="ES44" i="11"/>
  <c r="ER44" i="11"/>
  <c r="EQ44" i="11"/>
  <c r="FU13" i="11"/>
  <c r="FT13" i="11"/>
  <c r="FS13" i="11"/>
  <c r="FU15" i="11"/>
  <c r="FT15" i="11"/>
  <c r="FS15" i="11"/>
  <c r="FU17" i="11"/>
  <c r="FT17" i="11"/>
  <c r="FS17" i="11"/>
  <c r="FU19" i="11"/>
  <c r="FT19" i="11"/>
  <c r="FS19" i="11"/>
  <c r="FU21" i="11"/>
  <c r="FT21" i="11"/>
  <c r="FS21" i="11"/>
  <c r="FU23" i="11"/>
  <c r="FT23" i="11"/>
  <c r="FS23" i="11"/>
  <c r="FU25" i="11"/>
  <c r="FT25" i="11"/>
  <c r="FS25" i="11"/>
  <c r="FU27" i="11"/>
  <c r="FT27" i="11"/>
  <c r="FS27" i="11"/>
  <c r="FU29" i="11"/>
  <c r="FT29" i="11"/>
  <c r="FS29" i="11"/>
  <c r="FU31" i="11"/>
  <c r="FT31" i="11"/>
  <c r="FS31" i="11"/>
  <c r="FU33" i="11"/>
  <c r="FT33" i="11"/>
  <c r="FS33" i="11"/>
  <c r="FU35" i="11"/>
  <c r="FT35" i="11"/>
  <c r="FS35" i="11"/>
  <c r="FU37" i="11"/>
  <c r="FT37" i="11"/>
  <c r="FS37" i="11"/>
  <c r="FU39" i="11"/>
  <c r="FT39" i="11"/>
  <c r="FS39" i="11"/>
  <c r="FU41" i="11"/>
  <c r="FT41" i="11"/>
  <c r="FS41" i="11"/>
  <c r="FU43" i="11"/>
  <c r="FT43" i="11"/>
  <c r="FS43" i="11"/>
  <c r="FU45" i="11"/>
  <c r="FT45" i="11"/>
  <c r="FS45" i="11"/>
  <c r="FU47" i="11"/>
  <c r="FT47" i="11"/>
  <c r="FS47" i="11"/>
  <c r="ES28" i="11"/>
  <c r="ER28" i="11"/>
  <c r="EQ28" i="11"/>
  <c r="EQ12" i="11"/>
  <c r="ES12" i="11"/>
  <c r="ER12" i="11"/>
  <c r="FS12" i="11"/>
  <c r="FT12" i="11"/>
  <c r="FX45" i="11" l="1"/>
  <c r="FW45" i="11"/>
  <c r="FX41" i="11"/>
  <c r="FW41" i="11"/>
  <c r="FX37" i="11"/>
  <c r="FW37" i="11"/>
  <c r="FX33" i="11"/>
  <c r="FW33" i="11"/>
  <c r="FX29" i="11"/>
  <c r="FW29" i="11"/>
  <c r="FX25" i="11"/>
  <c r="FW25" i="11"/>
  <c r="FX21" i="11"/>
  <c r="FW21" i="11"/>
  <c r="FX17" i="11"/>
  <c r="FW17" i="11"/>
  <c r="FX13" i="11"/>
  <c r="FW13" i="11"/>
  <c r="EV43" i="11"/>
  <c r="EU43" i="11"/>
  <c r="EV35" i="11"/>
  <c r="EU35" i="11"/>
  <c r="EV27" i="11"/>
  <c r="EU27" i="11"/>
  <c r="EV19" i="11"/>
  <c r="EU19" i="11"/>
  <c r="EV15" i="11"/>
  <c r="EU15" i="11"/>
  <c r="EU48" i="11"/>
  <c r="EV48" i="11"/>
  <c r="EU24" i="11"/>
  <c r="EV24" i="11"/>
  <c r="EV13" i="11"/>
  <c r="EU13" i="11"/>
  <c r="FX46" i="11"/>
  <c r="FW46" i="11"/>
  <c r="FX42" i="11"/>
  <c r="FW42" i="11"/>
  <c r="FX38" i="11"/>
  <c r="FW38" i="11"/>
  <c r="FX34" i="11"/>
  <c r="FW34" i="11"/>
  <c r="FX30" i="11"/>
  <c r="FW30" i="11"/>
  <c r="FX26" i="11"/>
  <c r="FW26" i="11"/>
  <c r="FX22" i="11"/>
  <c r="FW22" i="11"/>
  <c r="FX18" i="11"/>
  <c r="FW18" i="11"/>
  <c r="FX14" i="11"/>
  <c r="FW14" i="11"/>
  <c r="EV46" i="11"/>
  <c r="EU46" i="11"/>
  <c r="EV38" i="11"/>
  <c r="EU38" i="11"/>
  <c r="EV30" i="11"/>
  <c r="EU30" i="11"/>
  <c r="EV22" i="11"/>
  <c r="EU22" i="11"/>
  <c r="EV14" i="11"/>
  <c r="EU14" i="11"/>
  <c r="EU40" i="11"/>
  <c r="EV40" i="11"/>
  <c r="EU20" i="11"/>
  <c r="EV20" i="11"/>
  <c r="EV47" i="11"/>
  <c r="EU47" i="11"/>
  <c r="EV45" i="11"/>
  <c r="EU45" i="11"/>
  <c r="EV39" i="11"/>
  <c r="EU39" i="11"/>
  <c r="EV31" i="11"/>
  <c r="EU31" i="11"/>
  <c r="EV23" i="11"/>
  <c r="EU23" i="11"/>
  <c r="EU28" i="11"/>
  <c r="EV28" i="11"/>
  <c r="FX47" i="11"/>
  <c r="FW47" i="11"/>
  <c r="FX43" i="11"/>
  <c r="FW43" i="11"/>
  <c r="FX39" i="11"/>
  <c r="FW39" i="11"/>
  <c r="FX35" i="11"/>
  <c r="FW35" i="11"/>
  <c r="FX31" i="11"/>
  <c r="FW31" i="11"/>
  <c r="FX27" i="11"/>
  <c r="FW27" i="11"/>
  <c r="FX23" i="11"/>
  <c r="FW23" i="11"/>
  <c r="FX19" i="11"/>
  <c r="FW19" i="11"/>
  <c r="FX15" i="11"/>
  <c r="FW15" i="11"/>
  <c r="EU44" i="11"/>
  <c r="EV44" i="11"/>
  <c r="EV41" i="11"/>
  <c r="EU41" i="11"/>
  <c r="EV33" i="11"/>
  <c r="EU33" i="11"/>
  <c r="EV25" i="11"/>
  <c r="EU25" i="11"/>
  <c r="EV17" i="11"/>
  <c r="EU17" i="11"/>
  <c r="EU36" i="11"/>
  <c r="EV36" i="11"/>
  <c r="EU16" i="11"/>
  <c r="EV16" i="11"/>
  <c r="FX48" i="11"/>
  <c r="FW48" i="11"/>
  <c r="FX44" i="11"/>
  <c r="FW44" i="11"/>
  <c r="FX40" i="11"/>
  <c r="FW40" i="11"/>
  <c r="FX36" i="11"/>
  <c r="FW36" i="11"/>
  <c r="FX32" i="11"/>
  <c r="FW32" i="11"/>
  <c r="FX28" i="11"/>
  <c r="FW28" i="11"/>
  <c r="FX24" i="11"/>
  <c r="FW24" i="11"/>
  <c r="FX20" i="11"/>
  <c r="FW20" i="11"/>
  <c r="FX16" i="11"/>
  <c r="FW16" i="11"/>
  <c r="EV42" i="11"/>
  <c r="EU42" i="11"/>
  <c r="EV34" i="11"/>
  <c r="EU34" i="11"/>
  <c r="EV26" i="11"/>
  <c r="EU26" i="11"/>
  <c r="EV18" i="11"/>
  <c r="EU18" i="11"/>
  <c r="EU32" i="11"/>
  <c r="EV32" i="11"/>
  <c r="EV37" i="11"/>
  <c r="EU37" i="11"/>
  <c r="EV29" i="11"/>
  <c r="EU29" i="11"/>
  <c r="EV21" i="11"/>
  <c r="EU21" i="11"/>
  <c r="EV12" i="11"/>
  <c r="EU12" i="11"/>
  <c r="FX12" i="11"/>
  <c r="FW12" i="11"/>
</calcChain>
</file>

<file path=xl/sharedStrings.xml><?xml version="1.0" encoding="utf-8"?>
<sst xmlns="http://schemas.openxmlformats.org/spreadsheetml/2006/main" count="2086" uniqueCount="201">
  <si>
    <t>b</t>
  </si>
  <si>
    <t>c</t>
  </si>
  <si>
    <t>θ2</t>
  </si>
  <si>
    <t>Variables</t>
  </si>
  <si>
    <t>eslabones</t>
  </si>
  <si>
    <t>k1</t>
  </si>
  <si>
    <t>k2</t>
  </si>
  <si>
    <t>k3</t>
  </si>
  <si>
    <t>k4</t>
  </si>
  <si>
    <t>k5</t>
  </si>
  <si>
    <t>A</t>
  </si>
  <si>
    <t>B</t>
  </si>
  <si>
    <t>C</t>
  </si>
  <si>
    <t>D</t>
  </si>
  <si>
    <t>E</t>
  </si>
  <si>
    <t>F</t>
  </si>
  <si>
    <t>Ángulos positivos</t>
  </si>
  <si>
    <t>Ángulos</t>
  </si>
  <si>
    <t>θ3(1)</t>
  </si>
  <si>
    <t>θ4(1)</t>
  </si>
  <si>
    <t>θ3(2)</t>
  </si>
  <si>
    <t>θ4(2)</t>
  </si>
  <si>
    <t>Ángulo de transmisión</t>
  </si>
  <si>
    <t>μ</t>
  </si>
  <si>
    <t>Ángulo definitvo</t>
  </si>
  <si>
    <t>d = bancada</t>
  </si>
  <si>
    <t>a =entrada</t>
  </si>
  <si>
    <t>Ax</t>
  </si>
  <si>
    <t>Ay</t>
  </si>
  <si>
    <t>R P/Ax</t>
  </si>
  <si>
    <t>R P/Ay</t>
  </si>
  <si>
    <t>RPx</t>
  </si>
  <si>
    <t>RPy</t>
  </si>
  <si>
    <t>RP</t>
  </si>
  <si>
    <t>Angulo</t>
  </si>
  <si>
    <t>dist de ap=</t>
  </si>
  <si>
    <t>angulo dp=delta3</t>
  </si>
  <si>
    <t>tetha 3 confi cerr</t>
  </si>
  <si>
    <t>Magnitud</t>
  </si>
  <si>
    <t>Giro</t>
  </si>
  <si>
    <t>θ RP</t>
  </si>
  <si>
    <t>θ giro</t>
  </si>
  <si>
    <t>ang giro=</t>
  </si>
  <si>
    <t>RPx'</t>
  </si>
  <si>
    <t>RPy'</t>
  </si>
  <si>
    <t>Bx</t>
  </si>
  <si>
    <t>By</t>
  </si>
  <si>
    <t>posicion O2</t>
  </si>
  <si>
    <t>O2x</t>
  </si>
  <si>
    <t>O2y</t>
  </si>
  <si>
    <t>CONFIG CRUZADA</t>
  </si>
  <si>
    <t>posicion del punto O4</t>
  </si>
  <si>
    <t>posicion del punto B</t>
  </si>
  <si>
    <t>O4x</t>
  </si>
  <si>
    <t>O4y</t>
  </si>
  <si>
    <t>posicion del punto A</t>
  </si>
  <si>
    <t>CONFIG ABIERTA</t>
  </si>
  <si>
    <t>x</t>
  </si>
  <si>
    <t>y</t>
  </si>
  <si>
    <t>O2</t>
  </si>
  <si>
    <t>O4</t>
  </si>
  <si>
    <t>grado=</t>
  </si>
  <si>
    <t>1 o 0</t>
  </si>
  <si>
    <t>h</t>
  </si>
  <si>
    <t>inter</t>
  </si>
  <si>
    <t>renglon</t>
  </si>
  <si>
    <t>min</t>
  </si>
  <si>
    <t>max</t>
  </si>
  <si>
    <t>θ2 max</t>
  </si>
  <si>
    <t>θ2 min</t>
  </si>
  <si>
    <t>para 0°</t>
  </si>
  <si>
    <t>para 180°</t>
  </si>
  <si>
    <t>posiciones límite</t>
  </si>
  <si>
    <t>miu=</t>
  </si>
  <si>
    <t>caso 1</t>
  </si>
  <si>
    <t>caso 2</t>
  </si>
  <si>
    <t>μ max</t>
  </si>
  <si>
    <t>μ min</t>
  </si>
  <si>
    <t>w3</t>
  </si>
  <si>
    <t>w4</t>
  </si>
  <si>
    <t>w2=</t>
  </si>
  <si>
    <t>rad/s</t>
  </si>
  <si>
    <t>configuracion abierta</t>
  </si>
  <si>
    <t>nu</t>
  </si>
  <si>
    <t>configuracion cruzada</t>
  </si>
  <si>
    <t>VB/Ax</t>
  </si>
  <si>
    <t>VB/Ay</t>
  </si>
  <si>
    <t>VAy</t>
  </si>
  <si>
    <t>VAx</t>
  </si>
  <si>
    <t>VBx</t>
  </si>
  <si>
    <t>VBy</t>
  </si>
  <si>
    <t>configuración abierta</t>
  </si>
  <si>
    <t>VP/Ax</t>
  </si>
  <si>
    <t>vel punto acoplador</t>
  </si>
  <si>
    <t>VP/Ay</t>
  </si>
  <si>
    <t>delta3=</t>
  </si>
  <si>
    <t>dist ap=</t>
  </si>
  <si>
    <t>VPx</t>
  </si>
  <si>
    <t>VPy</t>
  </si>
  <si>
    <t>magnitud</t>
  </si>
  <si>
    <t>VP</t>
  </si>
  <si>
    <t>θ VP</t>
  </si>
  <si>
    <t>angulo</t>
  </si>
  <si>
    <t>θ VP giro</t>
  </si>
  <si>
    <t>VPx'</t>
  </si>
  <si>
    <t>VPy'</t>
  </si>
  <si>
    <t>angulo giro=</t>
  </si>
  <si>
    <t>VELOCIDAD</t>
  </si>
  <si>
    <t>mv</t>
  </si>
  <si>
    <t>ventaja mecánica</t>
  </si>
  <si>
    <t>velocidad angular</t>
  </si>
  <si>
    <t>centros instantaneos</t>
  </si>
  <si>
    <t>I 1,2=</t>
  </si>
  <si>
    <t>I 2,3=</t>
  </si>
  <si>
    <t>I 3,4=</t>
  </si>
  <si>
    <t>I 1,4=</t>
  </si>
  <si>
    <t>I 2,4</t>
  </si>
  <si>
    <t>I 1,3</t>
  </si>
  <si>
    <t>eslabon, siguiente eslabon</t>
  </si>
  <si>
    <t>entre eslabones 2 y 4</t>
  </si>
  <si>
    <t>entre eslabones 1 y 3</t>
  </si>
  <si>
    <t>mv=w4/w2</t>
  </si>
  <si>
    <t>rent=</t>
  </si>
  <si>
    <t>rsal=</t>
  </si>
  <si>
    <t>radios</t>
  </si>
  <si>
    <t>torque</t>
  </si>
  <si>
    <t>Tent=</t>
  </si>
  <si>
    <t>Tsal=</t>
  </si>
  <si>
    <t>con omegas</t>
  </si>
  <si>
    <t>con torque</t>
  </si>
  <si>
    <t>ma=(1/mv)(re/rs)</t>
  </si>
  <si>
    <t>ma=(Te/Ts)*(re/rs)</t>
  </si>
  <si>
    <t>VELOCIDAD CENTROS INSTANTANEOS</t>
  </si>
  <si>
    <t>d/sen(θ4-θ2)</t>
  </si>
  <si>
    <t>LEY DE SENOS</t>
  </si>
  <si>
    <t>configuración cruzada</t>
  </si>
  <si>
    <t>f</t>
  </si>
  <si>
    <t>g</t>
  </si>
  <si>
    <t>seno(180-θ4)</t>
  </si>
  <si>
    <t>sen(θ2)</t>
  </si>
  <si>
    <t>a+f</t>
  </si>
  <si>
    <t>(c+g)</t>
  </si>
  <si>
    <t>VA centro arriba</t>
  </si>
  <si>
    <t xml:space="preserve">VA centro abajo </t>
  </si>
  <si>
    <t>VB centro arriba</t>
  </si>
  <si>
    <t>VB centro abajo</t>
  </si>
  <si>
    <t>Fsal=</t>
  </si>
  <si>
    <t>Fent</t>
  </si>
  <si>
    <t>p</t>
  </si>
  <si>
    <t>aceleración</t>
  </si>
  <si>
    <t>rad/seg^2</t>
  </si>
  <si>
    <t xml:space="preserve"> α3</t>
  </si>
  <si>
    <t xml:space="preserve"> α4</t>
  </si>
  <si>
    <t xml:space="preserve"> α2=</t>
  </si>
  <si>
    <t>Aceleracion A</t>
  </si>
  <si>
    <t>Aceleracion tangencial A</t>
  </si>
  <si>
    <t>Aceleracion normal A</t>
  </si>
  <si>
    <t>Aat x</t>
  </si>
  <si>
    <t>Aat y</t>
  </si>
  <si>
    <t>Aan x</t>
  </si>
  <si>
    <t>Aan y</t>
  </si>
  <si>
    <t>A x</t>
  </si>
  <si>
    <t>A y</t>
  </si>
  <si>
    <t>A mag</t>
  </si>
  <si>
    <t>A ang</t>
  </si>
  <si>
    <t>Aceleracion tangencial P/A</t>
  </si>
  <si>
    <t>P/Aat x</t>
  </si>
  <si>
    <t>P/Aat y</t>
  </si>
  <si>
    <t>Aceleracion normal P/A</t>
  </si>
  <si>
    <t>P/Aan x</t>
  </si>
  <si>
    <t>P/Aan y</t>
  </si>
  <si>
    <t>Aceleracion P/A</t>
  </si>
  <si>
    <t>P/A x</t>
  </si>
  <si>
    <t>P/A y</t>
  </si>
  <si>
    <t>P/A mag</t>
  </si>
  <si>
    <t>P/A ang</t>
  </si>
  <si>
    <t>w2</t>
  </si>
  <si>
    <t xml:space="preserve"> α2</t>
  </si>
  <si>
    <t>delta3</t>
  </si>
  <si>
    <t>ang giro</t>
  </si>
  <si>
    <t>A P x</t>
  </si>
  <si>
    <t>A P y</t>
  </si>
  <si>
    <t>Aceleracion P</t>
  </si>
  <si>
    <t>P mag</t>
  </si>
  <si>
    <t>P ang</t>
  </si>
  <si>
    <t>total eslabon menos lo que se usa en eslabon mecanismo</t>
  </si>
  <si>
    <t>13.9 - 7</t>
  </si>
  <si>
    <t>corregir grafica vel</t>
  </si>
  <si>
    <t>u</t>
  </si>
  <si>
    <t>R U/O4x</t>
  </si>
  <si>
    <t>R U/O4y</t>
  </si>
  <si>
    <t>delta4</t>
  </si>
  <si>
    <t>mag</t>
  </si>
  <si>
    <t>VA</t>
  </si>
  <si>
    <t>1.394 m/s</t>
  </si>
  <si>
    <t>cm/s</t>
  </si>
  <si>
    <t>mecanismo 1</t>
  </si>
  <si>
    <t>mecanismo 2</t>
  </si>
  <si>
    <t>mecanismo 3</t>
  </si>
  <si>
    <t>curvas patas trasera y delantera</t>
  </si>
  <si>
    <t>trayectoria de la pata 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</si>
</sst>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"/>
    <numFmt numFmtId="165" formatCode="0.0000000"/>
  </numFmts>
  <fonts count="8" x14ac:knownFonts="1">
    <font>
      <sz val="11"/>
      <color theme="1"/>
      <name val="Calibri"/>
      <family val="2"/>
      <scheme val="minor"/>
    </font>
    <font>
      <sz val="11"/>
      <color rgb="FF22222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00CC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222222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45DBD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46">
    <xf numFmtId="0" fontId="0" fillId="0" borderId="0" xfId="0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9" xfId="0" applyBorder="1"/>
    <xf numFmtId="0" fontId="0" fillId="2" borderId="1" xfId="0" applyFill="1" applyBorder="1" applyAlignment="1"/>
    <xf numFmtId="0" fontId="0" fillId="0" borderId="1" xfId="0" applyBorder="1"/>
    <xf numFmtId="0" fontId="0" fillId="0" borderId="1" xfId="0" applyFill="1" applyBorder="1"/>
    <xf numFmtId="0" fontId="0" fillId="0" borderId="0" xfId="0" applyFill="1" applyBorder="1"/>
    <xf numFmtId="0" fontId="0" fillId="0" borderId="0" xfId="0" applyFill="1" applyBorder="1" applyAlignment="1"/>
    <xf numFmtId="0" fontId="3" fillId="0" borderId="1" xfId="0" applyFont="1" applyBorder="1"/>
    <xf numFmtId="0" fontId="0" fillId="0" borderId="8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2" borderId="1" xfId="0" applyFill="1" applyBorder="1"/>
    <xf numFmtId="0" fontId="0" fillId="0" borderId="9" xfId="0" applyBorder="1" applyAlignment="1"/>
    <xf numFmtId="0" fontId="0" fillId="0" borderId="13" xfId="0" applyBorder="1" applyAlignment="1"/>
    <xf numFmtId="0" fontId="0" fillId="5" borderId="1" xfId="0" applyFill="1" applyBorder="1"/>
    <xf numFmtId="0" fontId="0" fillId="0" borderId="2" xfId="0" applyBorder="1"/>
    <xf numFmtId="0" fontId="0" fillId="0" borderId="4" xfId="0" applyBorder="1"/>
    <xf numFmtId="0" fontId="0" fillId="0" borderId="15" xfId="0" applyBorder="1"/>
    <xf numFmtId="0" fontId="0" fillId="0" borderId="14" xfId="0" applyBorder="1"/>
    <xf numFmtId="0" fontId="0" fillId="0" borderId="5" xfId="0" applyBorder="1"/>
    <xf numFmtId="0" fontId="0" fillId="0" borderId="7" xfId="0" applyBorder="1"/>
    <xf numFmtId="0" fontId="0" fillId="0" borderId="3" xfId="0" applyBorder="1"/>
    <xf numFmtId="0" fontId="0" fillId="0" borderId="6" xfId="0" applyBorder="1"/>
    <xf numFmtId="0" fontId="3" fillId="0" borderId="0" xfId="0" applyFont="1" applyBorder="1"/>
    <xf numFmtId="0" fontId="1" fillId="6" borderId="1" xfId="0" applyFont="1" applyFill="1" applyBorder="1"/>
    <xf numFmtId="0" fontId="5" fillId="6" borderId="1" xfId="0" applyFont="1" applyFill="1" applyBorder="1"/>
    <xf numFmtId="0" fontId="0" fillId="6" borderId="8" xfId="0" applyFill="1" applyBorder="1"/>
    <xf numFmtId="0" fontId="0" fillId="8" borderId="8" xfId="0" applyFill="1" applyBorder="1"/>
    <xf numFmtId="0" fontId="0" fillId="8" borderId="9" xfId="0" applyFill="1" applyBorder="1"/>
    <xf numFmtId="0" fontId="6" fillId="6" borderId="9" xfId="0" applyFont="1" applyFill="1" applyBorder="1"/>
    <xf numFmtId="0" fontId="0" fillId="5" borderId="0" xfId="0" applyFill="1"/>
    <xf numFmtId="0" fontId="4" fillId="9" borderId="2" xfId="0" applyFont="1" applyFill="1" applyBorder="1"/>
    <xf numFmtId="164" fontId="0" fillId="0" borderId="0" xfId="0" applyNumberFormat="1" applyBorder="1"/>
    <xf numFmtId="0" fontId="0" fillId="10" borderId="15" xfId="0" applyFill="1" applyBorder="1"/>
    <xf numFmtId="0" fontId="0" fillId="0" borderId="14" xfId="0" applyFill="1" applyBorder="1"/>
    <xf numFmtId="0" fontId="0" fillId="0" borderId="3" xfId="0" applyFill="1" applyBorder="1"/>
    <xf numFmtId="0" fontId="0" fillId="0" borderId="6" xfId="0" applyFill="1" applyBorder="1"/>
    <xf numFmtId="0" fontId="0" fillId="2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11" borderId="2" xfId="0" applyFill="1" applyBorder="1"/>
    <xf numFmtId="0" fontId="0" fillId="0" borderId="4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13" xfId="0" applyFill="1" applyBorder="1"/>
    <xf numFmtId="164" fontId="0" fillId="0" borderId="0" xfId="0" applyNumberFormat="1"/>
    <xf numFmtId="0" fontId="0" fillId="13" borderId="1" xfId="0" applyFill="1" applyBorder="1"/>
    <xf numFmtId="0" fontId="3" fillId="0" borderId="1" xfId="0" applyFont="1" applyFill="1" applyBorder="1"/>
    <xf numFmtId="0" fontId="0" fillId="0" borderId="1" xfId="0" applyFill="1" applyBorder="1" applyAlignment="1"/>
    <xf numFmtId="0" fontId="0" fillId="12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3" xfId="0" applyFill="1" applyBorder="1" applyAlignment="1"/>
    <xf numFmtId="0" fontId="0" fillId="6" borderId="4" xfId="0" applyFill="1" applyBorder="1"/>
    <xf numFmtId="0" fontId="0" fillId="6" borderId="14" xfId="0" applyFill="1" applyBorder="1"/>
    <xf numFmtId="0" fontId="0" fillId="6" borderId="0" xfId="0" applyFill="1" applyBorder="1"/>
    <xf numFmtId="0" fontId="0" fillId="6" borderId="15" xfId="0" applyFill="1" applyBorder="1"/>
    <xf numFmtId="0" fontId="2" fillId="7" borderId="14" xfId="0" applyFont="1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4" xfId="0" applyFill="1" applyBorder="1"/>
    <xf numFmtId="0" fontId="0" fillId="8" borderId="14" xfId="0" applyFill="1" applyBorder="1"/>
    <xf numFmtId="0" fontId="0" fillId="8" borderId="0" xfId="0" applyFill="1" applyBorder="1"/>
    <xf numFmtId="0" fontId="0" fillId="8" borderId="15" xfId="0" applyFill="1" applyBorder="1"/>
    <xf numFmtId="0" fontId="7" fillId="6" borderId="1" xfId="0" applyFont="1" applyFill="1" applyBorder="1"/>
    <xf numFmtId="0" fontId="7" fillId="8" borderId="1" xfId="0" applyFont="1" applyFill="1" applyBorder="1"/>
    <xf numFmtId="0" fontId="1" fillId="8" borderId="1" xfId="0" applyFont="1" applyFill="1" applyBorder="1"/>
    <xf numFmtId="0" fontId="5" fillId="8" borderId="1" xfId="0" applyFont="1" applyFill="1" applyBorder="1"/>
    <xf numFmtId="0" fontId="0" fillId="10" borderId="0" xfId="0" applyFill="1" applyBorder="1"/>
    <xf numFmtId="0" fontId="0" fillId="8" borderId="0" xfId="0" applyFill="1"/>
    <xf numFmtId="0" fontId="0" fillId="6" borderId="0" xfId="0" applyFill="1"/>
    <xf numFmtId="0" fontId="0" fillId="14" borderId="1" xfId="0" applyFill="1" applyBorder="1"/>
    <xf numFmtId="0" fontId="0" fillId="4" borderId="1" xfId="0" applyFill="1" applyBorder="1" applyAlignment="1">
      <alignment horizontal="center"/>
    </xf>
    <xf numFmtId="0" fontId="0" fillId="14" borderId="10" xfId="0" applyFill="1" applyBorder="1"/>
    <xf numFmtId="0" fontId="7" fillId="6" borderId="0" xfId="0" applyFont="1" applyFill="1" applyBorder="1"/>
    <xf numFmtId="0" fontId="7" fillId="8" borderId="0" xfId="0" applyFont="1" applyFill="1" applyBorder="1"/>
    <xf numFmtId="0" fontId="0" fillId="8" borderId="0" xfId="0" applyFont="1" applyFill="1" applyBorder="1"/>
    <xf numFmtId="0" fontId="0" fillId="12" borderId="1" xfId="0" applyFont="1" applyFill="1" applyBorder="1"/>
    <xf numFmtId="0" fontId="0" fillId="4" borderId="1" xfId="0" applyFill="1" applyBorder="1" applyAlignment="1"/>
    <xf numFmtId="0" fontId="2" fillId="4" borderId="1" xfId="0" applyFont="1" applyFill="1" applyBorder="1"/>
    <xf numFmtId="0" fontId="0" fillId="7" borderId="1" xfId="0" applyFill="1" applyBorder="1"/>
    <xf numFmtId="0" fontId="0" fillId="4" borderId="1" xfId="0" applyFont="1" applyFill="1" applyBorder="1"/>
    <xf numFmtId="0" fontId="0" fillId="4" borderId="1" xfId="0" applyFill="1" applyBorder="1"/>
    <xf numFmtId="0" fontId="2" fillId="10" borderId="14" xfId="0" applyFont="1" applyFill="1" applyBorder="1" applyAlignment="1"/>
    <xf numFmtId="0" fontId="2" fillId="10" borderId="0" xfId="0" applyFont="1" applyFill="1" applyBorder="1" applyAlignment="1"/>
    <xf numFmtId="0" fontId="0" fillId="10" borderId="1" xfId="0" applyFill="1" applyBorder="1"/>
    <xf numFmtId="0" fontId="0" fillId="5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4" borderId="12" xfId="0" applyFill="1" applyBorder="1"/>
    <xf numFmtId="0" fontId="0" fillId="4" borderId="0" xfId="0" applyFill="1" applyBorder="1"/>
    <xf numFmtId="0" fontId="0" fillId="4" borderId="14" xfId="0" applyFill="1" applyBorder="1"/>
    <xf numFmtId="0" fontId="0" fillId="4" borderId="15" xfId="0" applyFill="1" applyBorder="1"/>
    <xf numFmtId="0" fontId="0" fillId="4" borderId="6" xfId="0" applyFill="1" applyBorder="1"/>
    <xf numFmtId="0" fontId="0" fillId="5" borderId="1" xfId="0" applyFill="1" applyBorder="1" applyAlignment="1">
      <alignment horizontal="center"/>
    </xf>
    <xf numFmtId="0" fontId="7" fillId="4" borderId="1" xfId="0" applyFont="1" applyFill="1" applyBorder="1"/>
    <xf numFmtId="0" fontId="7" fillId="8" borderId="3" xfId="0" applyFont="1" applyFill="1" applyBorder="1"/>
    <xf numFmtId="0" fontId="7" fillId="4" borderId="0" xfId="0" applyFont="1" applyFill="1" applyBorder="1"/>
    <xf numFmtId="0" fontId="0" fillId="5" borderId="1" xfId="0" applyFill="1" applyBorder="1" applyAlignment="1">
      <alignment horizontal="center"/>
    </xf>
    <xf numFmtId="164" fontId="0" fillId="0" borderId="0" xfId="0" applyNumberFormat="1" applyFill="1" applyBorder="1"/>
    <xf numFmtId="0" fontId="4" fillId="0" borderId="0" xfId="0" applyFont="1" applyFill="1" applyBorder="1"/>
    <xf numFmtId="165" fontId="0" fillId="0" borderId="0" xfId="0" applyNumberFormat="1" applyFill="1" applyBorder="1"/>
    <xf numFmtId="0" fontId="0" fillId="0" borderId="10" xfId="0" applyFill="1" applyBorder="1"/>
    <xf numFmtId="0" fontId="3" fillId="0" borderId="10" xfId="0" applyFont="1" applyFill="1" applyBorder="1"/>
    <xf numFmtId="0" fontId="3" fillId="0" borderId="10" xfId="0" applyFont="1" applyBorder="1"/>
    <xf numFmtId="0" fontId="0" fillId="0" borderId="10" xfId="0" applyFill="1" applyBorder="1" applyAlignment="1"/>
    <xf numFmtId="0" fontId="0" fillId="12" borderId="10" xfId="0" applyFill="1" applyBorder="1"/>
    <xf numFmtId="0" fontId="0" fillId="12" borderId="10" xfId="0" applyFont="1" applyFill="1" applyBorder="1"/>
    <xf numFmtId="0" fontId="3" fillId="0" borderId="0" xfId="0" applyFont="1" applyFill="1" applyBorder="1"/>
    <xf numFmtId="0" fontId="0" fillId="12" borderId="0" xfId="0" applyFill="1" applyBorder="1"/>
    <xf numFmtId="0" fontId="0" fillId="12" borderId="0" xfId="0" applyFont="1" applyFill="1" applyBorder="1"/>
    <xf numFmtId="0" fontId="0" fillId="3" borderId="0" xfId="0" applyFill="1" applyBorder="1"/>
    <xf numFmtId="1" fontId="3" fillId="0" borderId="0" xfId="0" applyNumberFormat="1" applyFont="1" applyFill="1" applyBorder="1"/>
    <xf numFmtId="165" fontId="0" fillId="3" borderId="0" xfId="0" applyNumberFormat="1" applyFill="1" applyBorder="1"/>
    <xf numFmtId="0" fontId="0" fillId="0" borderId="0" xfId="0" applyFont="1" applyFill="1" applyBorder="1"/>
    <xf numFmtId="0" fontId="0" fillId="5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4" fillId="15" borderId="14" xfId="0" applyFont="1" applyFill="1" applyBorder="1" applyAlignment="1">
      <alignment horizontal="center"/>
    </xf>
    <xf numFmtId="0" fontId="4" fillId="15" borderId="0" xfId="0" applyFon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4" fillId="15" borderId="1" xfId="0" applyFon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1" xfId="0" applyFont="1" applyFill="1" applyBorder="1" applyAlignment="1">
      <alignment horizontal="center"/>
    </xf>
    <xf numFmtId="0" fontId="0" fillId="14" borderId="8" xfId="0" applyFill="1" applyBorder="1" applyAlignment="1">
      <alignment horizontal="center"/>
    </xf>
    <xf numFmtId="0" fontId="0" fillId="14" borderId="9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12" borderId="13" xfId="0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6" xfId="0" applyBorder="1" applyAlignment="1">
      <alignment horizontal="center"/>
    </xf>
    <xf numFmtId="0" fontId="4" fillId="15" borderId="5" xfId="0" applyFont="1" applyFill="1" applyBorder="1" applyAlignment="1">
      <alignment horizontal="center"/>
    </xf>
    <xf numFmtId="0" fontId="4" fillId="15" borderId="6" xfId="0" applyFont="1" applyFill="1" applyBorder="1" applyAlignment="1">
      <alignment horizontal="center"/>
    </xf>
    <xf numFmtId="0" fontId="4" fillId="15" borderId="9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4" fillId="15" borderId="4" xfId="0" applyFont="1" applyFill="1" applyBorder="1" applyAlignment="1">
      <alignment horizontal="center"/>
    </xf>
    <xf numFmtId="0" fontId="4" fillId="15" borderId="7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CC"/>
      <color rgb="FFFF0000"/>
      <color rgb="FF00CC66"/>
      <color rgb="FFCCCCFF"/>
      <color rgb="FFCC99FF"/>
      <color rgb="FF00CC00"/>
      <color rgb="FFFFCCCC"/>
      <color rgb="FFDF7392"/>
      <color rgb="FF45DB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'M2- entrada esl 1-trayectoria'!$AT$1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1-trayectoria'!$AS$2:$AS$6</c:f>
              <c:numCache>
                <c:formatCode>0.000000000</c:formatCode>
                <c:ptCount val="5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 formatCode="General">
                  <c:v>-7</c:v>
                </c:pt>
                <c:pt idx="4" formatCode="General">
                  <c:v>0</c:v>
                </c:pt>
              </c:numCache>
            </c:numRef>
          </c:xVal>
          <c:yVal>
            <c:numRef>
              <c:f>'M2- entrada esl 1-trayectoria'!$AT$2:$AT$6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49-4F4F-8DEC-ECE675A91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476056"/>
        <c:axId val="408478680"/>
      </c:scatterChart>
      <c:valAx>
        <c:axId val="40847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08478680"/>
        <c:crosses val="autoZero"/>
        <c:crossBetween val="midCat"/>
      </c:valAx>
      <c:valAx>
        <c:axId val="40847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0847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ventaja mecanica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1-trayectoria'!$A$59:$A$74</c:f>
              <c:numCache>
                <c:formatCode>General</c:formatCode>
                <c:ptCount val="16"/>
              </c:numCache>
            </c:numRef>
          </c:xVal>
          <c:yVal>
            <c:numRef>
              <c:f>'M2- entrada esl 1-trayectoria'!$CS$59:$CS$74</c:f>
              <c:numCache>
                <c:formatCode>General</c:formatCode>
                <c:ptCount val="1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36-4D68-B56B-1B89289B0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530232"/>
        <c:axId val="579529904"/>
      </c:scatterChart>
      <c:valAx>
        <c:axId val="579530232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9529904"/>
        <c:crosses val="autoZero"/>
        <c:crossBetween val="midCat"/>
      </c:valAx>
      <c:valAx>
        <c:axId val="57952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9530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'M2- entrada esl 1-trayectoria'!$CE$11</c:f>
              <c:strCache>
                <c:ptCount val="1"/>
                <c:pt idx="0">
                  <c:v>θ VP giro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1-trayectoria'!$CC$12:$CC$372</c:f>
              <c:numCache>
                <c:formatCode>General</c:formatCode>
                <c:ptCount val="361"/>
                <c:pt idx="0">
                  <c:v>84.265100103100153</c:v>
                </c:pt>
                <c:pt idx="1">
                  <c:v>100.24925344171423</c:v>
                </c:pt>
                <c:pt idx="2">
                  <c:v>141.8865153410529</c:v>
                </c:pt>
                <c:pt idx="3">
                  <c:v>152.64876887610359</c:v>
                </c:pt>
                <c:pt idx="4">
                  <c:v>156.04411664836579</c:v>
                </c:pt>
                <c:pt idx="5">
                  <c:v>156.77472343469844</c:v>
                </c:pt>
                <c:pt idx="6">
                  <c:v>156.15202392931764</c:v>
                </c:pt>
                <c:pt idx="7">
                  <c:v>154.61945553399997</c:v>
                </c:pt>
                <c:pt idx="8">
                  <c:v>152.32929274773079</c:v>
                </c:pt>
                <c:pt idx="9">
                  <c:v>149.31368567926688</c:v>
                </c:pt>
                <c:pt idx="10">
                  <c:v>145.54680168957705</c:v>
                </c:pt>
                <c:pt idx="11">
                  <c:v>140.97301110770144</c:v>
                </c:pt>
                <c:pt idx="12">
                  <c:v>135.52465161927549</c:v>
                </c:pt>
                <c:pt idx="13">
                  <c:v>129.13835243410071</c:v>
                </c:pt>
                <c:pt idx="14">
                  <c:v>121.77373225634872</c:v>
                </c:pt>
                <c:pt idx="15">
                  <c:v>113.43555511072667</c:v>
                </c:pt>
                <c:pt idx="16">
                  <c:v>104.19841900048513</c:v>
                </c:pt>
                <c:pt idx="17">
                  <c:v>94.232286481420999</c:v>
                </c:pt>
                <c:pt idx="18">
                  <c:v>83.829631886700568</c:v>
                </c:pt>
                <c:pt idx="19">
                  <c:v>73.442708616816262</c:v>
                </c:pt>
                <c:pt idx="20">
                  <c:v>63.750143659629515</c:v>
                </c:pt>
                <c:pt idx="21">
                  <c:v>55.764225467050537</c:v>
                </c:pt>
                <c:pt idx="22">
                  <c:v>50.885622538523549</c:v>
                </c:pt>
                <c:pt idx="23">
                  <c:v>50.557086992864761</c:v>
                </c:pt>
                <c:pt idx="24">
                  <c:v>55.383956247554458</c:v>
                </c:pt>
                <c:pt idx="25">
                  <c:v>64.802987081591894</c:v>
                </c:pt>
                <c:pt idx="26">
                  <c:v>77.858384199205815</c:v>
                </c:pt>
                <c:pt idx="27">
                  <c:v>93.897495880337942</c:v>
                </c:pt>
                <c:pt idx="28">
                  <c:v>112.69307122620829</c:v>
                </c:pt>
                <c:pt idx="29">
                  <c:v>134.33059769163776</c:v>
                </c:pt>
                <c:pt idx="30">
                  <c:v>159.05187967251098</c:v>
                </c:pt>
                <c:pt idx="31">
                  <c:v>187.0155957491319</c:v>
                </c:pt>
                <c:pt idx="32">
                  <c:v>217.76954862976885</c:v>
                </c:pt>
                <c:pt idx="33">
                  <c:v>248.91313878887129</c:v>
                </c:pt>
                <c:pt idx="34">
                  <c:v>272.25160188667138</c:v>
                </c:pt>
                <c:pt idx="35">
                  <c:v>257.1669666703188</c:v>
                </c:pt>
                <c:pt idx="36">
                  <c:v>84.265100103102398</c:v>
                </c:pt>
              </c:numCache>
            </c:numRef>
          </c:xVal>
          <c:yVal>
            <c:numRef>
              <c:f>'M2- entrada esl 1-trayectoria'!$CE$12:$CE$372</c:f>
              <c:numCache>
                <c:formatCode>General</c:formatCode>
                <c:ptCount val="361"/>
                <c:pt idx="0">
                  <c:v>-14.78728016007743</c:v>
                </c:pt>
                <c:pt idx="1">
                  <c:v>152.08719870153465</c:v>
                </c:pt>
                <c:pt idx="2">
                  <c:v>159.7143210614862</c:v>
                </c:pt>
                <c:pt idx="3">
                  <c:v>167.65186500022435</c:v>
                </c:pt>
                <c:pt idx="4">
                  <c:v>175.86151359315477</c:v>
                </c:pt>
                <c:pt idx="5">
                  <c:v>184.17824432931442</c:v>
                </c:pt>
                <c:pt idx="6">
                  <c:v>192.5239681922221</c:v>
                </c:pt>
                <c:pt idx="7">
                  <c:v>200.85614550863082</c:v>
                </c:pt>
                <c:pt idx="8">
                  <c:v>209.1479504817103</c:v>
                </c:pt>
                <c:pt idx="9">
                  <c:v>217.38109605519034</c:v>
                </c:pt>
                <c:pt idx="10">
                  <c:v>225.54375130337147</c:v>
                </c:pt>
                <c:pt idx="11">
                  <c:v>-126.36881873700929</c:v>
                </c:pt>
                <c:pt idx="12">
                  <c:v>-118.35143743187612</c:v>
                </c:pt>
                <c:pt idx="13">
                  <c:v>-110.38378568713316</c:v>
                </c:pt>
                <c:pt idx="14">
                  <c:v>-102.42202376800407</c:v>
                </c:pt>
                <c:pt idx="15">
                  <c:v>-94.386047242160316</c:v>
                </c:pt>
                <c:pt idx="16">
                  <c:v>-86.140467798324721</c:v>
                </c:pt>
                <c:pt idx="17">
                  <c:v>-77.466324212371816</c:v>
                </c:pt>
                <c:pt idx="18">
                  <c:v>-68.019445478898206</c:v>
                </c:pt>
                <c:pt idx="19">
                  <c:v>-57.274312961118639</c:v>
                </c:pt>
                <c:pt idx="20">
                  <c:v>-44.478368102593734</c:v>
                </c:pt>
                <c:pt idx="21">
                  <c:v>-28.752598803792182</c:v>
                </c:pt>
                <c:pt idx="22">
                  <c:v>-9.7193949446471279</c:v>
                </c:pt>
                <c:pt idx="23">
                  <c:v>11.211183051448401</c:v>
                </c:pt>
                <c:pt idx="24">
                  <c:v>30.799235644346432</c:v>
                </c:pt>
                <c:pt idx="25">
                  <c:v>46.545882981221823</c:v>
                </c:pt>
                <c:pt idx="26">
                  <c:v>58.030921177300087</c:v>
                </c:pt>
                <c:pt idx="27">
                  <c:v>65.821202815874358</c:v>
                </c:pt>
                <c:pt idx="28">
                  <c:v>70.462734939010744</c:v>
                </c:pt>
                <c:pt idx="29">
                  <c:v>72.178832466059319</c:v>
                </c:pt>
                <c:pt idx="30">
                  <c:v>70.848734269023126</c:v>
                </c:pt>
                <c:pt idx="31">
                  <c:v>66.032041196023172</c:v>
                </c:pt>
                <c:pt idx="32">
                  <c:v>57.00871077933941</c:v>
                </c:pt>
                <c:pt idx="33">
                  <c:v>42.92659520171479</c:v>
                </c:pt>
                <c:pt idx="34">
                  <c:v>23.33112460088525</c:v>
                </c:pt>
                <c:pt idx="35">
                  <c:v>-0.10731113610183485</c:v>
                </c:pt>
                <c:pt idx="36">
                  <c:v>-14.787280160077685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C-45CE-BFD7-9C0204CB6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10936"/>
        <c:axId val="557512576"/>
      </c:scatterChart>
      <c:valAx>
        <c:axId val="557510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7512576"/>
        <c:crosses val="autoZero"/>
        <c:crossBetween val="midCat"/>
      </c:valAx>
      <c:valAx>
        <c:axId val="55751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7510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'M2- entrada esl 1-trayectoria'!$CH$11</c:f>
              <c:strCache>
                <c:ptCount val="1"/>
                <c:pt idx="0">
                  <c:v>VP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'M2- entrada esl 1-trayectoria'!$CE$12:$CE$372</c:f>
              <c:numCache>
                <c:formatCode>General</c:formatCode>
                <c:ptCount val="361"/>
                <c:pt idx="0">
                  <c:v>-14.78728016007743</c:v>
                </c:pt>
                <c:pt idx="1">
                  <c:v>152.08719870153465</c:v>
                </c:pt>
                <c:pt idx="2">
                  <c:v>159.7143210614862</c:v>
                </c:pt>
                <c:pt idx="3">
                  <c:v>167.65186500022435</c:v>
                </c:pt>
                <c:pt idx="4">
                  <c:v>175.86151359315477</c:v>
                </c:pt>
                <c:pt idx="5">
                  <c:v>184.17824432931442</c:v>
                </c:pt>
                <c:pt idx="6">
                  <c:v>192.5239681922221</c:v>
                </c:pt>
                <c:pt idx="7">
                  <c:v>200.85614550863082</c:v>
                </c:pt>
                <c:pt idx="8">
                  <c:v>209.1479504817103</c:v>
                </c:pt>
                <c:pt idx="9">
                  <c:v>217.38109605519034</c:v>
                </c:pt>
                <c:pt idx="10">
                  <c:v>225.54375130337147</c:v>
                </c:pt>
                <c:pt idx="11">
                  <c:v>-126.36881873700929</c:v>
                </c:pt>
                <c:pt idx="12">
                  <c:v>-118.35143743187612</c:v>
                </c:pt>
                <c:pt idx="13">
                  <c:v>-110.38378568713316</c:v>
                </c:pt>
                <c:pt idx="14">
                  <c:v>-102.42202376800407</c:v>
                </c:pt>
                <c:pt idx="15">
                  <c:v>-94.386047242160316</c:v>
                </c:pt>
                <c:pt idx="16">
                  <c:v>-86.140467798324721</c:v>
                </c:pt>
                <c:pt idx="17">
                  <c:v>-77.466324212371816</c:v>
                </c:pt>
                <c:pt idx="18">
                  <c:v>-68.019445478898206</c:v>
                </c:pt>
                <c:pt idx="19">
                  <c:v>-57.274312961118639</c:v>
                </c:pt>
                <c:pt idx="20">
                  <c:v>-44.478368102593734</c:v>
                </c:pt>
                <c:pt idx="21">
                  <c:v>-28.752598803792182</c:v>
                </c:pt>
                <c:pt idx="22">
                  <c:v>-9.7193949446471279</c:v>
                </c:pt>
                <c:pt idx="23">
                  <c:v>11.211183051448401</c:v>
                </c:pt>
                <c:pt idx="24">
                  <c:v>30.799235644346432</c:v>
                </c:pt>
                <c:pt idx="25">
                  <c:v>46.545882981221823</c:v>
                </c:pt>
                <c:pt idx="26">
                  <c:v>58.030921177300087</c:v>
                </c:pt>
                <c:pt idx="27">
                  <c:v>65.821202815874358</c:v>
                </c:pt>
                <c:pt idx="28">
                  <c:v>70.462734939010744</c:v>
                </c:pt>
                <c:pt idx="29">
                  <c:v>72.178832466059319</c:v>
                </c:pt>
                <c:pt idx="30">
                  <c:v>70.848734269023126</c:v>
                </c:pt>
                <c:pt idx="31">
                  <c:v>66.032041196023172</c:v>
                </c:pt>
                <c:pt idx="32">
                  <c:v>57.00871077933941</c:v>
                </c:pt>
                <c:pt idx="33">
                  <c:v>42.92659520171479</c:v>
                </c:pt>
                <c:pt idx="34">
                  <c:v>23.33112460088525</c:v>
                </c:pt>
                <c:pt idx="35">
                  <c:v>-0.10731113610183485</c:v>
                </c:pt>
                <c:pt idx="36">
                  <c:v>-14.787280160077685</c:v>
                </c:pt>
              </c:numCache>
            </c:numRef>
          </c:xVal>
          <c:yVal>
            <c:numRef>
              <c:f>'M2- entrada esl 1-trayectoria'!$CH$12:$CH$372</c:f>
              <c:numCache>
                <c:formatCode>General</c:formatCode>
                <c:ptCount val="361"/>
                <c:pt idx="0">
                  <c:v>84.265100103100153</c:v>
                </c:pt>
                <c:pt idx="1">
                  <c:v>100.24925344171423</c:v>
                </c:pt>
                <c:pt idx="2">
                  <c:v>141.8865153410529</c:v>
                </c:pt>
                <c:pt idx="3">
                  <c:v>152.64876887610359</c:v>
                </c:pt>
                <c:pt idx="4">
                  <c:v>156.04411664836579</c:v>
                </c:pt>
                <c:pt idx="5">
                  <c:v>156.77472343469844</c:v>
                </c:pt>
                <c:pt idx="6">
                  <c:v>156.15202392931761</c:v>
                </c:pt>
                <c:pt idx="7">
                  <c:v>154.61945553399997</c:v>
                </c:pt>
                <c:pt idx="8">
                  <c:v>152.32929274773079</c:v>
                </c:pt>
                <c:pt idx="9">
                  <c:v>149.31368567926688</c:v>
                </c:pt>
                <c:pt idx="10">
                  <c:v>145.54680168957705</c:v>
                </c:pt>
                <c:pt idx="11">
                  <c:v>140.97301110770144</c:v>
                </c:pt>
                <c:pt idx="12">
                  <c:v>135.52465161927552</c:v>
                </c:pt>
                <c:pt idx="13">
                  <c:v>129.13835243410071</c:v>
                </c:pt>
                <c:pt idx="14">
                  <c:v>121.77373225634872</c:v>
                </c:pt>
                <c:pt idx="15">
                  <c:v>113.43555511072667</c:v>
                </c:pt>
                <c:pt idx="16">
                  <c:v>104.19841900048513</c:v>
                </c:pt>
                <c:pt idx="17">
                  <c:v>94.232286481420999</c:v>
                </c:pt>
                <c:pt idx="18">
                  <c:v>83.829631886700568</c:v>
                </c:pt>
                <c:pt idx="19">
                  <c:v>73.442708616816262</c:v>
                </c:pt>
                <c:pt idx="20">
                  <c:v>63.750143659629515</c:v>
                </c:pt>
                <c:pt idx="21">
                  <c:v>55.764225467050544</c:v>
                </c:pt>
                <c:pt idx="22">
                  <c:v>50.885622538523549</c:v>
                </c:pt>
                <c:pt idx="23">
                  <c:v>50.557086992864754</c:v>
                </c:pt>
                <c:pt idx="24">
                  <c:v>55.383956247554458</c:v>
                </c:pt>
                <c:pt idx="25">
                  <c:v>64.802987081591894</c:v>
                </c:pt>
                <c:pt idx="26">
                  <c:v>77.858384199205815</c:v>
                </c:pt>
                <c:pt idx="27">
                  <c:v>93.897495880337942</c:v>
                </c:pt>
                <c:pt idx="28">
                  <c:v>112.69307122620829</c:v>
                </c:pt>
                <c:pt idx="29">
                  <c:v>134.33059769163776</c:v>
                </c:pt>
                <c:pt idx="30">
                  <c:v>159.05187967251098</c:v>
                </c:pt>
                <c:pt idx="31">
                  <c:v>187.0155957491319</c:v>
                </c:pt>
                <c:pt idx="32">
                  <c:v>217.76954862976885</c:v>
                </c:pt>
                <c:pt idx="33">
                  <c:v>248.91313878887129</c:v>
                </c:pt>
                <c:pt idx="34">
                  <c:v>272.25160188667138</c:v>
                </c:pt>
                <c:pt idx="35">
                  <c:v>257.16696667031874</c:v>
                </c:pt>
                <c:pt idx="36">
                  <c:v>84.265100103102398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E0-4B71-A807-C40E447C1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37976"/>
        <c:axId val="571443552"/>
      </c:scatterChart>
      <c:valAx>
        <c:axId val="571437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1443552"/>
        <c:crosses val="autoZero"/>
        <c:crossBetween val="midCat"/>
      </c:valAx>
      <c:valAx>
        <c:axId val="57144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1437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'M1-entrada esl 8'!$AH$10</c:f>
              <c:strCache>
                <c:ptCount val="1"/>
                <c:pt idx="0">
                  <c:v>RPy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'M1-entrada esl 8'!$AG$11:$AG$48</c:f>
              <c:numCache>
                <c:formatCode>General</c:formatCode>
                <c:ptCount val="3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3.5000000000000009</c:v>
                </c:pt>
                <c:pt idx="8">
                  <c:v>2.3941410032796817</c:v>
                </c:pt>
                <c:pt idx="9">
                  <c:v>1.2155372436685128</c:v>
                </c:pt>
                <c:pt idx="10">
                  <c:v>4.28801959218017E-16</c:v>
                </c:pt>
                <c:pt idx="11">
                  <c:v>-1.2155372436685121</c:v>
                </c:pt>
                <c:pt idx="12">
                  <c:v>-2.3941410032796808</c:v>
                </c:pt>
                <c:pt idx="13">
                  <c:v>-3.4999999999999982</c:v>
                </c:pt>
                <c:pt idx="14">
                  <c:v>-4.4995132678057752</c:v>
                </c:pt>
                <c:pt idx="15">
                  <c:v>-5.3623111018328453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-5.3623111018328462</c:v>
                </c:pt>
                <c:pt idx="24">
                  <c:v>-4.4995132678057761</c:v>
                </c:pt>
                <c:pt idx="25">
                  <c:v>-3.5000000000000031</c:v>
                </c:pt>
                <c:pt idx="26">
                  <c:v>-2.3941410032796857</c:v>
                </c:pt>
                <c:pt idx="27">
                  <c:v>-1.2155372436685123</c:v>
                </c:pt>
                <c:pt idx="28">
                  <c:v>-1.286405877654051E-15</c:v>
                </c:pt>
                <c:pt idx="29">
                  <c:v>1.2155372436685097</c:v>
                </c:pt>
                <c:pt idx="30">
                  <c:v>2.3941410032796773</c:v>
                </c:pt>
                <c:pt idx="31">
                  <c:v>3.5000000000000009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xVal>
          <c:yVal>
            <c:numRef>
              <c:f>'M1-entrada esl 8'!$AH$11:$AH$48</c:f>
              <c:numCache>
                <c:formatCode>General</c:formatCode>
                <c:ptCount val="3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6.0621778264910704</c:v>
                </c:pt>
                <c:pt idx="8">
                  <c:v>6.5778483455013586</c:v>
                </c:pt>
                <c:pt idx="9">
                  <c:v>6.893654271085456</c:v>
                </c:pt>
                <c:pt idx="10">
                  <c:v>7</c:v>
                </c:pt>
                <c:pt idx="11">
                  <c:v>6.893654271085456</c:v>
                </c:pt>
                <c:pt idx="12">
                  <c:v>6.5778483455013586</c:v>
                </c:pt>
                <c:pt idx="13">
                  <c:v>6.0621778264910713</c:v>
                </c:pt>
                <c:pt idx="14">
                  <c:v>5.3623111018328462</c:v>
                </c:pt>
                <c:pt idx="15">
                  <c:v>4.4995132678057761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-4.4995132678057743</c:v>
                </c:pt>
                <c:pt idx="24">
                  <c:v>-5.3623111018328453</c:v>
                </c:pt>
                <c:pt idx="25">
                  <c:v>-6.0621778264910686</c:v>
                </c:pt>
                <c:pt idx="26">
                  <c:v>-6.5778483455013577</c:v>
                </c:pt>
                <c:pt idx="27">
                  <c:v>-6.893654271085456</c:v>
                </c:pt>
                <c:pt idx="28">
                  <c:v>-7</c:v>
                </c:pt>
                <c:pt idx="29">
                  <c:v>-6.8936542710854569</c:v>
                </c:pt>
                <c:pt idx="30">
                  <c:v>-6.5778483455013594</c:v>
                </c:pt>
                <c:pt idx="31">
                  <c:v>-6.0621778264910704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6-44C6-908A-7C2C24D7D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336864"/>
        <c:axId val="610330960"/>
      </c:scatterChart>
      <c:valAx>
        <c:axId val="610336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0330960"/>
        <c:crosses val="autoZero"/>
        <c:crossBetween val="midCat"/>
      </c:valAx>
      <c:valAx>
        <c:axId val="6103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0336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'M2- entrada esl 1-trayectoria'!$AT$1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1-trayectoria'!$AS$2:$AS$6</c:f>
              <c:numCache>
                <c:formatCode>0.000000000</c:formatCode>
                <c:ptCount val="5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 formatCode="General">
                  <c:v>-7</c:v>
                </c:pt>
                <c:pt idx="4" formatCode="General">
                  <c:v>0</c:v>
                </c:pt>
              </c:numCache>
            </c:numRef>
          </c:xVal>
          <c:yVal>
            <c:numRef>
              <c:f>'M2- entrada esl 1-trayectoria'!$AT$2:$AT$6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35-43E6-9047-6150C0300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476056"/>
        <c:axId val="408478680"/>
      </c:scatterChart>
      <c:valAx>
        <c:axId val="40847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08478680"/>
        <c:crosses val="autoZero"/>
        <c:crossBetween val="midCat"/>
      </c:valAx>
      <c:valAx>
        <c:axId val="40847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0847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ventaja mecanica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1-trayectoria'!$A$59:$A$74</c:f>
              <c:numCache>
                <c:formatCode>General</c:formatCode>
                <c:ptCount val="16"/>
              </c:numCache>
            </c:numRef>
          </c:xVal>
          <c:yVal>
            <c:numRef>
              <c:f>'M2- entrada esl 1-trayectoria'!$CS$59:$CS$74</c:f>
              <c:numCache>
                <c:formatCode>General</c:formatCode>
                <c:ptCount val="1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AF-4689-A5BD-2C2C9D008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530232"/>
        <c:axId val="579529904"/>
      </c:scatterChart>
      <c:valAx>
        <c:axId val="579530232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9529904"/>
        <c:crosses val="autoZero"/>
        <c:crossBetween val="midCat"/>
      </c:valAx>
      <c:valAx>
        <c:axId val="57952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9530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'M2- entrada esl 1-trayectoria'!$CE$11</c:f>
              <c:strCache>
                <c:ptCount val="1"/>
                <c:pt idx="0">
                  <c:v>θ VP giro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1-trayectoria'!$CC$12:$CC$372</c:f>
              <c:numCache>
                <c:formatCode>General</c:formatCode>
                <c:ptCount val="361"/>
                <c:pt idx="0">
                  <c:v>84.265100103100153</c:v>
                </c:pt>
                <c:pt idx="1">
                  <c:v>100.24925344171423</c:v>
                </c:pt>
                <c:pt idx="2">
                  <c:v>141.8865153410529</c:v>
                </c:pt>
                <c:pt idx="3">
                  <c:v>152.64876887610359</c:v>
                </c:pt>
                <c:pt idx="4">
                  <c:v>156.04411664836579</c:v>
                </c:pt>
                <c:pt idx="5">
                  <c:v>156.77472343469844</c:v>
                </c:pt>
                <c:pt idx="6">
                  <c:v>156.15202392931764</c:v>
                </c:pt>
                <c:pt idx="7">
                  <c:v>154.61945553399997</c:v>
                </c:pt>
                <c:pt idx="8">
                  <c:v>152.32929274773079</c:v>
                </c:pt>
                <c:pt idx="9">
                  <c:v>149.31368567926688</c:v>
                </c:pt>
                <c:pt idx="10">
                  <c:v>145.54680168957705</c:v>
                </c:pt>
                <c:pt idx="11">
                  <c:v>140.97301110770144</c:v>
                </c:pt>
                <c:pt idx="12">
                  <c:v>135.52465161927549</c:v>
                </c:pt>
                <c:pt idx="13">
                  <c:v>129.13835243410071</c:v>
                </c:pt>
                <c:pt idx="14">
                  <c:v>121.77373225634872</c:v>
                </c:pt>
                <c:pt idx="15">
                  <c:v>113.43555511072667</c:v>
                </c:pt>
                <c:pt idx="16">
                  <c:v>104.19841900048513</c:v>
                </c:pt>
                <c:pt idx="17">
                  <c:v>94.232286481420999</c:v>
                </c:pt>
                <c:pt idx="18">
                  <c:v>83.829631886700568</c:v>
                </c:pt>
                <c:pt idx="19">
                  <c:v>73.442708616816262</c:v>
                </c:pt>
                <c:pt idx="20">
                  <c:v>63.750143659629515</c:v>
                </c:pt>
                <c:pt idx="21">
                  <c:v>55.764225467050537</c:v>
                </c:pt>
                <c:pt idx="22">
                  <c:v>50.885622538523549</c:v>
                </c:pt>
                <c:pt idx="23">
                  <c:v>50.557086992864761</c:v>
                </c:pt>
                <c:pt idx="24">
                  <c:v>55.383956247554458</c:v>
                </c:pt>
                <c:pt idx="25">
                  <c:v>64.802987081591894</c:v>
                </c:pt>
                <c:pt idx="26">
                  <c:v>77.858384199205815</c:v>
                </c:pt>
                <c:pt idx="27">
                  <c:v>93.897495880337942</c:v>
                </c:pt>
                <c:pt idx="28">
                  <c:v>112.69307122620829</c:v>
                </c:pt>
                <c:pt idx="29">
                  <c:v>134.33059769163776</c:v>
                </c:pt>
                <c:pt idx="30">
                  <c:v>159.05187967251098</c:v>
                </c:pt>
                <c:pt idx="31">
                  <c:v>187.0155957491319</c:v>
                </c:pt>
                <c:pt idx="32">
                  <c:v>217.76954862976885</c:v>
                </c:pt>
                <c:pt idx="33">
                  <c:v>248.91313878887129</c:v>
                </c:pt>
                <c:pt idx="34">
                  <c:v>272.25160188667138</c:v>
                </c:pt>
                <c:pt idx="35">
                  <c:v>257.1669666703188</c:v>
                </c:pt>
                <c:pt idx="36">
                  <c:v>84.265100103102398</c:v>
                </c:pt>
              </c:numCache>
            </c:numRef>
          </c:xVal>
          <c:yVal>
            <c:numRef>
              <c:f>'M2- entrada esl 1-trayectoria'!$CE$12:$CE$372</c:f>
              <c:numCache>
                <c:formatCode>General</c:formatCode>
                <c:ptCount val="361"/>
                <c:pt idx="0">
                  <c:v>-14.78728016007743</c:v>
                </c:pt>
                <c:pt idx="1">
                  <c:v>152.08719870153465</c:v>
                </c:pt>
                <c:pt idx="2">
                  <c:v>159.7143210614862</c:v>
                </c:pt>
                <c:pt idx="3">
                  <c:v>167.65186500022435</c:v>
                </c:pt>
                <c:pt idx="4">
                  <c:v>175.86151359315477</c:v>
                </c:pt>
                <c:pt idx="5">
                  <c:v>184.17824432931442</c:v>
                </c:pt>
                <c:pt idx="6">
                  <c:v>192.5239681922221</c:v>
                </c:pt>
                <c:pt idx="7">
                  <c:v>200.85614550863082</c:v>
                </c:pt>
                <c:pt idx="8">
                  <c:v>209.1479504817103</c:v>
                </c:pt>
                <c:pt idx="9">
                  <c:v>217.38109605519034</c:v>
                </c:pt>
                <c:pt idx="10">
                  <c:v>225.54375130337147</c:v>
                </c:pt>
                <c:pt idx="11">
                  <c:v>-126.36881873700929</c:v>
                </c:pt>
                <c:pt idx="12">
                  <c:v>-118.35143743187612</c:v>
                </c:pt>
                <c:pt idx="13">
                  <c:v>-110.38378568713316</c:v>
                </c:pt>
                <c:pt idx="14">
                  <c:v>-102.42202376800407</c:v>
                </c:pt>
                <c:pt idx="15">
                  <c:v>-94.386047242160316</c:v>
                </c:pt>
                <c:pt idx="16">
                  <c:v>-86.140467798324721</c:v>
                </c:pt>
                <c:pt idx="17">
                  <c:v>-77.466324212371816</c:v>
                </c:pt>
                <c:pt idx="18">
                  <c:v>-68.019445478898206</c:v>
                </c:pt>
                <c:pt idx="19">
                  <c:v>-57.274312961118639</c:v>
                </c:pt>
                <c:pt idx="20">
                  <c:v>-44.478368102593734</c:v>
                </c:pt>
                <c:pt idx="21">
                  <c:v>-28.752598803792182</c:v>
                </c:pt>
                <c:pt idx="22">
                  <c:v>-9.7193949446471279</c:v>
                </c:pt>
                <c:pt idx="23">
                  <c:v>11.211183051448401</c:v>
                </c:pt>
                <c:pt idx="24">
                  <c:v>30.799235644346432</c:v>
                </c:pt>
                <c:pt idx="25">
                  <c:v>46.545882981221823</c:v>
                </c:pt>
                <c:pt idx="26">
                  <c:v>58.030921177300087</c:v>
                </c:pt>
                <c:pt idx="27">
                  <c:v>65.821202815874358</c:v>
                </c:pt>
                <c:pt idx="28">
                  <c:v>70.462734939010744</c:v>
                </c:pt>
                <c:pt idx="29">
                  <c:v>72.178832466059319</c:v>
                </c:pt>
                <c:pt idx="30">
                  <c:v>70.848734269023126</c:v>
                </c:pt>
                <c:pt idx="31">
                  <c:v>66.032041196023172</c:v>
                </c:pt>
                <c:pt idx="32">
                  <c:v>57.00871077933941</c:v>
                </c:pt>
                <c:pt idx="33">
                  <c:v>42.92659520171479</c:v>
                </c:pt>
                <c:pt idx="34">
                  <c:v>23.33112460088525</c:v>
                </c:pt>
                <c:pt idx="35">
                  <c:v>-0.10731113610183485</c:v>
                </c:pt>
                <c:pt idx="36">
                  <c:v>-14.787280160077685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66-4129-9FC6-E6AE68C43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10936"/>
        <c:axId val="557512576"/>
      </c:scatterChart>
      <c:valAx>
        <c:axId val="557510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7512576"/>
        <c:crosses val="autoZero"/>
        <c:crossBetween val="midCat"/>
      </c:valAx>
      <c:valAx>
        <c:axId val="55751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7510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'M2- entrada esl 1-trayectoria'!$CH$11</c:f>
              <c:strCache>
                <c:ptCount val="1"/>
                <c:pt idx="0">
                  <c:v>VP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'M2- entrada esl 1-trayectoria'!$CE$12:$CE$372</c:f>
              <c:numCache>
                <c:formatCode>General</c:formatCode>
                <c:ptCount val="361"/>
                <c:pt idx="0">
                  <c:v>-14.78728016007743</c:v>
                </c:pt>
                <c:pt idx="1">
                  <c:v>152.08719870153465</c:v>
                </c:pt>
                <c:pt idx="2">
                  <c:v>159.7143210614862</c:v>
                </c:pt>
                <c:pt idx="3">
                  <c:v>167.65186500022435</c:v>
                </c:pt>
                <c:pt idx="4">
                  <c:v>175.86151359315477</c:v>
                </c:pt>
                <c:pt idx="5">
                  <c:v>184.17824432931442</c:v>
                </c:pt>
                <c:pt idx="6">
                  <c:v>192.5239681922221</c:v>
                </c:pt>
                <c:pt idx="7">
                  <c:v>200.85614550863082</c:v>
                </c:pt>
                <c:pt idx="8">
                  <c:v>209.1479504817103</c:v>
                </c:pt>
                <c:pt idx="9">
                  <c:v>217.38109605519034</c:v>
                </c:pt>
                <c:pt idx="10">
                  <c:v>225.54375130337147</c:v>
                </c:pt>
                <c:pt idx="11">
                  <c:v>-126.36881873700929</c:v>
                </c:pt>
                <c:pt idx="12">
                  <c:v>-118.35143743187612</c:v>
                </c:pt>
                <c:pt idx="13">
                  <c:v>-110.38378568713316</c:v>
                </c:pt>
                <c:pt idx="14">
                  <c:v>-102.42202376800407</c:v>
                </c:pt>
                <c:pt idx="15">
                  <c:v>-94.386047242160316</c:v>
                </c:pt>
                <c:pt idx="16">
                  <c:v>-86.140467798324721</c:v>
                </c:pt>
                <c:pt idx="17">
                  <c:v>-77.466324212371816</c:v>
                </c:pt>
                <c:pt idx="18">
                  <c:v>-68.019445478898206</c:v>
                </c:pt>
                <c:pt idx="19">
                  <c:v>-57.274312961118639</c:v>
                </c:pt>
                <c:pt idx="20">
                  <c:v>-44.478368102593734</c:v>
                </c:pt>
                <c:pt idx="21">
                  <c:v>-28.752598803792182</c:v>
                </c:pt>
                <c:pt idx="22">
                  <c:v>-9.7193949446471279</c:v>
                </c:pt>
                <c:pt idx="23">
                  <c:v>11.211183051448401</c:v>
                </c:pt>
                <c:pt idx="24">
                  <c:v>30.799235644346432</c:v>
                </c:pt>
                <c:pt idx="25">
                  <c:v>46.545882981221823</c:v>
                </c:pt>
                <c:pt idx="26">
                  <c:v>58.030921177300087</c:v>
                </c:pt>
                <c:pt idx="27">
                  <c:v>65.821202815874358</c:v>
                </c:pt>
                <c:pt idx="28">
                  <c:v>70.462734939010744</c:v>
                </c:pt>
                <c:pt idx="29">
                  <c:v>72.178832466059319</c:v>
                </c:pt>
                <c:pt idx="30">
                  <c:v>70.848734269023126</c:v>
                </c:pt>
                <c:pt idx="31">
                  <c:v>66.032041196023172</c:v>
                </c:pt>
                <c:pt idx="32">
                  <c:v>57.00871077933941</c:v>
                </c:pt>
                <c:pt idx="33">
                  <c:v>42.92659520171479</c:v>
                </c:pt>
                <c:pt idx="34">
                  <c:v>23.33112460088525</c:v>
                </c:pt>
                <c:pt idx="35">
                  <c:v>-0.10731113610183485</c:v>
                </c:pt>
                <c:pt idx="36">
                  <c:v>-14.787280160077685</c:v>
                </c:pt>
              </c:numCache>
            </c:numRef>
          </c:xVal>
          <c:yVal>
            <c:numRef>
              <c:f>'M2- entrada esl 1-trayectoria'!$CH$12:$CH$372</c:f>
              <c:numCache>
                <c:formatCode>General</c:formatCode>
                <c:ptCount val="361"/>
                <c:pt idx="0">
                  <c:v>84.265100103100153</c:v>
                </c:pt>
                <c:pt idx="1">
                  <c:v>100.24925344171423</c:v>
                </c:pt>
                <c:pt idx="2">
                  <c:v>141.8865153410529</c:v>
                </c:pt>
                <c:pt idx="3">
                  <c:v>152.64876887610359</c:v>
                </c:pt>
                <c:pt idx="4">
                  <c:v>156.04411664836579</c:v>
                </c:pt>
                <c:pt idx="5">
                  <c:v>156.77472343469844</c:v>
                </c:pt>
                <c:pt idx="6">
                  <c:v>156.15202392931761</c:v>
                </c:pt>
                <c:pt idx="7">
                  <c:v>154.61945553399997</c:v>
                </c:pt>
                <c:pt idx="8">
                  <c:v>152.32929274773079</c:v>
                </c:pt>
                <c:pt idx="9">
                  <c:v>149.31368567926688</c:v>
                </c:pt>
                <c:pt idx="10">
                  <c:v>145.54680168957705</c:v>
                </c:pt>
                <c:pt idx="11">
                  <c:v>140.97301110770144</c:v>
                </c:pt>
                <c:pt idx="12">
                  <c:v>135.52465161927552</c:v>
                </c:pt>
                <c:pt idx="13">
                  <c:v>129.13835243410071</c:v>
                </c:pt>
                <c:pt idx="14">
                  <c:v>121.77373225634872</c:v>
                </c:pt>
                <c:pt idx="15">
                  <c:v>113.43555511072667</c:v>
                </c:pt>
                <c:pt idx="16">
                  <c:v>104.19841900048513</c:v>
                </c:pt>
                <c:pt idx="17">
                  <c:v>94.232286481420999</c:v>
                </c:pt>
                <c:pt idx="18">
                  <c:v>83.829631886700568</c:v>
                </c:pt>
                <c:pt idx="19">
                  <c:v>73.442708616816262</c:v>
                </c:pt>
                <c:pt idx="20">
                  <c:v>63.750143659629515</c:v>
                </c:pt>
                <c:pt idx="21">
                  <c:v>55.764225467050544</c:v>
                </c:pt>
                <c:pt idx="22">
                  <c:v>50.885622538523549</c:v>
                </c:pt>
                <c:pt idx="23">
                  <c:v>50.557086992864754</c:v>
                </c:pt>
                <c:pt idx="24">
                  <c:v>55.383956247554458</c:v>
                </c:pt>
                <c:pt idx="25">
                  <c:v>64.802987081591894</c:v>
                </c:pt>
                <c:pt idx="26">
                  <c:v>77.858384199205815</c:v>
                </c:pt>
                <c:pt idx="27">
                  <c:v>93.897495880337942</c:v>
                </c:pt>
                <c:pt idx="28">
                  <c:v>112.69307122620829</c:v>
                </c:pt>
                <c:pt idx="29">
                  <c:v>134.33059769163776</c:v>
                </c:pt>
                <c:pt idx="30">
                  <c:v>159.05187967251098</c:v>
                </c:pt>
                <c:pt idx="31">
                  <c:v>187.0155957491319</c:v>
                </c:pt>
                <c:pt idx="32">
                  <c:v>217.76954862976885</c:v>
                </c:pt>
                <c:pt idx="33">
                  <c:v>248.91313878887129</c:v>
                </c:pt>
                <c:pt idx="34">
                  <c:v>272.25160188667138</c:v>
                </c:pt>
                <c:pt idx="35">
                  <c:v>257.16696667031874</c:v>
                </c:pt>
                <c:pt idx="36">
                  <c:v>84.265100103102398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D5-4F63-BF60-2778E8647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37976"/>
        <c:axId val="571443552"/>
      </c:scatterChart>
      <c:valAx>
        <c:axId val="571437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1443552"/>
        <c:crosses val="autoZero"/>
        <c:crossBetween val="midCat"/>
      </c:valAx>
      <c:valAx>
        <c:axId val="57144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1437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'M2-entrada esl 1'!$AH$10</c:f>
              <c:strCache>
                <c:ptCount val="1"/>
                <c:pt idx="0">
                  <c:v>RPy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'M2-entrada esl 1'!$AG$11:$AG$48</c:f>
              <c:numCache>
                <c:formatCode>General</c:formatCode>
                <c:ptCount val="38"/>
                <c:pt idx="1">
                  <c:v>4.0999999999999996</c:v>
                </c:pt>
                <c:pt idx="2">
                  <c:v>4.0377117873500525</c:v>
                </c:pt>
                <c:pt idx="3">
                  <c:v>3.8527397452222241</c:v>
                </c:pt>
                <c:pt idx="4">
                  <c:v>3.5507041555161982</c:v>
                </c:pt>
                <c:pt idx="5">
                  <c:v>3.1407822167878097</c:v>
                </c:pt>
                <c:pt idx="6">
                  <c:v>2.6354291997148112</c:v>
                </c:pt>
                <c:pt idx="7">
                  <c:v>2.0500000000000003</c:v>
                </c:pt>
                <c:pt idx="8">
                  <c:v>1.4022825876352421</c:v>
                </c:pt>
                <c:pt idx="9">
                  <c:v>0.71195752843441462</c:v>
                </c:pt>
                <c:pt idx="10">
                  <c:v>2.511554332562671E-16</c:v>
                </c:pt>
                <c:pt idx="11">
                  <c:v>-0.71195752843441418</c:v>
                </c:pt>
                <c:pt idx="12">
                  <c:v>-1.4022825876352416</c:v>
                </c:pt>
                <c:pt idx="13">
                  <c:v>-2.0499999999999989</c:v>
                </c:pt>
                <c:pt idx="14">
                  <c:v>-2.6354291997148112</c:v>
                </c:pt>
                <c:pt idx="15">
                  <c:v>-3.1407822167878092</c:v>
                </c:pt>
                <c:pt idx="16">
                  <c:v>-3.5507041555161982</c:v>
                </c:pt>
                <c:pt idx="17">
                  <c:v>-3.8527397452222236</c:v>
                </c:pt>
                <c:pt idx="18">
                  <c:v>-4.0377117873500525</c:v>
                </c:pt>
                <c:pt idx="19">
                  <c:v>-4.0999999999999996</c:v>
                </c:pt>
                <c:pt idx="20">
                  <c:v>-4.0377117873500525</c:v>
                </c:pt>
                <c:pt idx="21">
                  <c:v>-3.8527397452222241</c:v>
                </c:pt>
                <c:pt idx="22">
                  <c:v>-3.5507041555161978</c:v>
                </c:pt>
                <c:pt idx="23">
                  <c:v>-3.1407822167878097</c:v>
                </c:pt>
                <c:pt idx="24">
                  <c:v>-2.6354291997148116</c:v>
                </c:pt>
                <c:pt idx="25">
                  <c:v>-2.0500000000000016</c:v>
                </c:pt>
                <c:pt idx="26">
                  <c:v>-1.4022825876352443</c:v>
                </c:pt>
                <c:pt idx="27">
                  <c:v>-0.71195752843441429</c:v>
                </c:pt>
                <c:pt idx="28">
                  <c:v>-7.5346629976880121E-16</c:v>
                </c:pt>
                <c:pt idx="29">
                  <c:v>0.71195752843441285</c:v>
                </c:pt>
                <c:pt idx="30">
                  <c:v>1.4022825876352394</c:v>
                </c:pt>
                <c:pt idx="31">
                  <c:v>2.0500000000000003</c:v>
                </c:pt>
                <c:pt idx="32">
                  <c:v>2.6354291997148107</c:v>
                </c:pt>
                <c:pt idx="33">
                  <c:v>3.1407822167878088</c:v>
                </c:pt>
                <c:pt idx="34">
                  <c:v>3.5507041555161969</c:v>
                </c:pt>
                <c:pt idx="35">
                  <c:v>3.8527397452222241</c:v>
                </c:pt>
                <c:pt idx="36">
                  <c:v>4.0377117873500517</c:v>
                </c:pt>
                <c:pt idx="37">
                  <c:v>4.0999999999999996</c:v>
                </c:pt>
              </c:numCache>
            </c:numRef>
          </c:xVal>
          <c:yVal>
            <c:numRef>
              <c:f>'M2-entrada esl 1'!$AH$11:$AH$48</c:f>
              <c:numCache>
                <c:formatCode>General</c:formatCode>
                <c:ptCount val="38"/>
                <c:pt idx="1">
                  <c:v>0</c:v>
                </c:pt>
                <c:pt idx="2">
                  <c:v>0.71195752843441429</c:v>
                </c:pt>
                <c:pt idx="3">
                  <c:v>1.4022825876352416</c:v>
                </c:pt>
                <c:pt idx="4">
                  <c:v>2.0499999999999994</c:v>
                </c:pt>
                <c:pt idx="5">
                  <c:v>2.6354291997148107</c:v>
                </c:pt>
                <c:pt idx="6">
                  <c:v>3.1407822167878097</c:v>
                </c:pt>
                <c:pt idx="7">
                  <c:v>3.5507041555161978</c:v>
                </c:pt>
                <c:pt idx="8">
                  <c:v>3.8527397452222236</c:v>
                </c:pt>
                <c:pt idx="9">
                  <c:v>4.0377117873500525</c:v>
                </c:pt>
                <c:pt idx="10">
                  <c:v>4.0999999999999996</c:v>
                </c:pt>
                <c:pt idx="11">
                  <c:v>4.0377117873500525</c:v>
                </c:pt>
                <c:pt idx="12">
                  <c:v>3.8527397452222241</c:v>
                </c:pt>
                <c:pt idx="13">
                  <c:v>3.5507041555161982</c:v>
                </c:pt>
                <c:pt idx="14">
                  <c:v>3.1407822167878097</c:v>
                </c:pt>
                <c:pt idx="15">
                  <c:v>2.6354291997148116</c:v>
                </c:pt>
                <c:pt idx="16">
                  <c:v>2.0499999999999994</c:v>
                </c:pt>
                <c:pt idx="17">
                  <c:v>1.4022825876352423</c:v>
                </c:pt>
                <c:pt idx="18">
                  <c:v>0.71195752843441407</c:v>
                </c:pt>
                <c:pt idx="19">
                  <c:v>5.023108665125342E-16</c:v>
                </c:pt>
                <c:pt idx="20">
                  <c:v>-0.71195752843441484</c:v>
                </c:pt>
                <c:pt idx="21">
                  <c:v>-1.4022825876352414</c:v>
                </c:pt>
                <c:pt idx="22">
                  <c:v>-2.0500000000000003</c:v>
                </c:pt>
                <c:pt idx="23">
                  <c:v>-2.6354291997148107</c:v>
                </c:pt>
                <c:pt idx="24">
                  <c:v>-3.1407822167878092</c:v>
                </c:pt>
                <c:pt idx="25">
                  <c:v>-3.5507041555161969</c:v>
                </c:pt>
                <c:pt idx="26">
                  <c:v>-3.8527397452222232</c:v>
                </c:pt>
                <c:pt idx="27">
                  <c:v>-4.0377117873500525</c:v>
                </c:pt>
                <c:pt idx="28">
                  <c:v>-4.0999999999999996</c:v>
                </c:pt>
                <c:pt idx="29">
                  <c:v>-4.0377117873500534</c:v>
                </c:pt>
                <c:pt idx="30">
                  <c:v>-3.8527397452222245</c:v>
                </c:pt>
                <c:pt idx="31">
                  <c:v>-3.5507041555161978</c:v>
                </c:pt>
                <c:pt idx="32">
                  <c:v>-3.1407822167878101</c:v>
                </c:pt>
                <c:pt idx="33">
                  <c:v>-2.635429199714812</c:v>
                </c:pt>
                <c:pt idx="34">
                  <c:v>-2.0500000000000016</c:v>
                </c:pt>
                <c:pt idx="35">
                  <c:v>-1.4022825876352412</c:v>
                </c:pt>
                <c:pt idx="36">
                  <c:v>-0.71195752843441817</c:v>
                </c:pt>
                <c:pt idx="37">
                  <c:v>-1.0046217330250684E-15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77-41E1-A897-84C0E28B7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68232"/>
        <c:axId val="617368560"/>
      </c:scatterChart>
      <c:valAx>
        <c:axId val="617368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7368560"/>
        <c:crosses val="autoZero"/>
        <c:crossBetween val="midCat"/>
      </c:valAx>
      <c:valAx>
        <c:axId val="61736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7368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'M2- entrada esl 1-trayectoria'!$AT$1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1-trayectoria'!$AS$2:$AS$6</c:f>
              <c:numCache>
                <c:formatCode>0.000000000</c:formatCode>
                <c:ptCount val="5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 formatCode="General">
                  <c:v>-7</c:v>
                </c:pt>
                <c:pt idx="4" formatCode="General">
                  <c:v>0</c:v>
                </c:pt>
              </c:numCache>
            </c:numRef>
          </c:xVal>
          <c:yVal>
            <c:numRef>
              <c:f>'M2- entrada esl 1-trayectoria'!$AT$2:$AT$6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08-4811-9A72-BBAA91AE1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476056"/>
        <c:axId val="408478680"/>
      </c:scatterChart>
      <c:valAx>
        <c:axId val="40847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08478680"/>
        <c:crosses val="autoZero"/>
        <c:crossBetween val="midCat"/>
      </c:valAx>
      <c:valAx>
        <c:axId val="40847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0847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ventaja mecanica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1-trayectoria'!$A$59:$A$74</c:f>
              <c:numCache>
                <c:formatCode>General</c:formatCode>
                <c:ptCount val="16"/>
              </c:numCache>
            </c:numRef>
          </c:xVal>
          <c:yVal>
            <c:numRef>
              <c:f>'M2- entrada esl 1-trayectoria'!$CS$59:$CS$74</c:f>
              <c:numCache>
                <c:formatCode>General</c:formatCode>
                <c:ptCount val="1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50-45C6-82ED-025301C2E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530232"/>
        <c:axId val="579529904"/>
      </c:scatterChart>
      <c:valAx>
        <c:axId val="579530232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9529904"/>
        <c:crosses val="autoZero"/>
        <c:crossBetween val="midCat"/>
      </c:valAx>
      <c:valAx>
        <c:axId val="57952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9530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'M2- entrada esl 1-trayectoria'!$CE$11</c:f>
              <c:strCache>
                <c:ptCount val="1"/>
                <c:pt idx="0">
                  <c:v>θ VP giro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1-trayectoria'!$CC$12:$CC$372</c:f>
              <c:numCache>
                <c:formatCode>General</c:formatCode>
                <c:ptCount val="361"/>
                <c:pt idx="0">
                  <c:v>84.265100103100153</c:v>
                </c:pt>
                <c:pt idx="1">
                  <c:v>100.24925344171423</c:v>
                </c:pt>
                <c:pt idx="2">
                  <c:v>141.8865153410529</c:v>
                </c:pt>
                <c:pt idx="3">
                  <c:v>152.64876887610359</c:v>
                </c:pt>
                <c:pt idx="4">
                  <c:v>156.04411664836579</c:v>
                </c:pt>
                <c:pt idx="5">
                  <c:v>156.77472343469844</c:v>
                </c:pt>
                <c:pt idx="6">
                  <c:v>156.15202392931764</c:v>
                </c:pt>
                <c:pt idx="7">
                  <c:v>154.61945553399997</c:v>
                </c:pt>
                <c:pt idx="8">
                  <c:v>152.32929274773079</c:v>
                </c:pt>
                <c:pt idx="9">
                  <c:v>149.31368567926688</c:v>
                </c:pt>
                <c:pt idx="10">
                  <c:v>145.54680168957705</c:v>
                </c:pt>
                <c:pt idx="11">
                  <c:v>140.97301110770144</c:v>
                </c:pt>
                <c:pt idx="12">
                  <c:v>135.52465161927549</c:v>
                </c:pt>
                <c:pt idx="13">
                  <c:v>129.13835243410071</c:v>
                </c:pt>
                <c:pt idx="14">
                  <c:v>121.77373225634872</c:v>
                </c:pt>
                <c:pt idx="15">
                  <c:v>113.43555511072667</c:v>
                </c:pt>
                <c:pt idx="16">
                  <c:v>104.19841900048513</c:v>
                </c:pt>
                <c:pt idx="17">
                  <c:v>94.232286481420999</c:v>
                </c:pt>
                <c:pt idx="18">
                  <c:v>83.829631886700568</c:v>
                </c:pt>
                <c:pt idx="19">
                  <c:v>73.442708616816262</c:v>
                </c:pt>
                <c:pt idx="20">
                  <c:v>63.750143659629515</c:v>
                </c:pt>
                <c:pt idx="21">
                  <c:v>55.764225467050537</c:v>
                </c:pt>
                <c:pt idx="22">
                  <c:v>50.885622538523549</c:v>
                </c:pt>
                <c:pt idx="23">
                  <c:v>50.557086992864761</c:v>
                </c:pt>
                <c:pt idx="24">
                  <c:v>55.383956247554458</c:v>
                </c:pt>
                <c:pt idx="25">
                  <c:v>64.802987081591894</c:v>
                </c:pt>
                <c:pt idx="26">
                  <c:v>77.858384199205815</c:v>
                </c:pt>
                <c:pt idx="27">
                  <c:v>93.897495880337942</c:v>
                </c:pt>
                <c:pt idx="28">
                  <c:v>112.69307122620829</c:v>
                </c:pt>
                <c:pt idx="29">
                  <c:v>134.33059769163776</c:v>
                </c:pt>
                <c:pt idx="30">
                  <c:v>159.05187967251098</c:v>
                </c:pt>
                <c:pt idx="31">
                  <c:v>187.0155957491319</c:v>
                </c:pt>
                <c:pt idx="32">
                  <c:v>217.76954862976885</c:v>
                </c:pt>
                <c:pt idx="33">
                  <c:v>248.91313878887129</c:v>
                </c:pt>
                <c:pt idx="34">
                  <c:v>272.25160188667138</c:v>
                </c:pt>
                <c:pt idx="35">
                  <c:v>257.1669666703188</c:v>
                </c:pt>
                <c:pt idx="36">
                  <c:v>84.265100103102398</c:v>
                </c:pt>
              </c:numCache>
            </c:numRef>
          </c:xVal>
          <c:yVal>
            <c:numRef>
              <c:f>'M2- entrada esl 1-trayectoria'!$CE$12:$CE$372</c:f>
              <c:numCache>
                <c:formatCode>General</c:formatCode>
                <c:ptCount val="361"/>
                <c:pt idx="0">
                  <c:v>-14.78728016007743</c:v>
                </c:pt>
                <c:pt idx="1">
                  <c:v>152.08719870153465</c:v>
                </c:pt>
                <c:pt idx="2">
                  <c:v>159.7143210614862</c:v>
                </c:pt>
                <c:pt idx="3">
                  <c:v>167.65186500022435</c:v>
                </c:pt>
                <c:pt idx="4">
                  <c:v>175.86151359315477</c:v>
                </c:pt>
                <c:pt idx="5">
                  <c:v>184.17824432931442</c:v>
                </c:pt>
                <c:pt idx="6">
                  <c:v>192.5239681922221</c:v>
                </c:pt>
                <c:pt idx="7">
                  <c:v>200.85614550863082</c:v>
                </c:pt>
                <c:pt idx="8">
                  <c:v>209.1479504817103</c:v>
                </c:pt>
                <c:pt idx="9">
                  <c:v>217.38109605519034</c:v>
                </c:pt>
                <c:pt idx="10">
                  <c:v>225.54375130337147</c:v>
                </c:pt>
                <c:pt idx="11">
                  <c:v>-126.36881873700929</c:v>
                </c:pt>
                <c:pt idx="12">
                  <c:v>-118.35143743187612</c:v>
                </c:pt>
                <c:pt idx="13">
                  <c:v>-110.38378568713316</c:v>
                </c:pt>
                <c:pt idx="14">
                  <c:v>-102.42202376800407</c:v>
                </c:pt>
                <c:pt idx="15">
                  <c:v>-94.386047242160316</c:v>
                </c:pt>
                <c:pt idx="16">
                  <c:v>-86.140467798324721</c:v>
                </c:pt>
                <c:pt idx="17">
                  <c:v>-77.466324212371816</c:v>
                </c:pt>
                <c:pt idx="18">
                  <c:v>-68.019445478898206</c:v>
                </c:pt>
                <c:pt idx="19">
                  <c:v>-57.274312961118639</c:v>
                </c:pt>
                <c:pt idx="20">
                  <c:v>-44.478368102593734</c:v>
                </c:pt>
                <c:pt idx="21">
                  <c:v>-28.752598803792182</c:v>
                </c:pt>
                <c:pt idx="22">
                  <c:v>-9.7193949446471279</c:v>
                </c:pt>
                <c:pt idx="23">
                  <c:v>11.211183051448401</c:v>
                </c:pt>
                <c:pt idx="24">
                  <c:v>30.799235644346432</c:v>
                </c:pt>
                <c:pt idx="25">
                  <c:v>46.545882981221823</c:v>
                </c:pt>
                <c:pt idx="26">
                  <c:v>58.030921177300087</c:v>
                </c:pt>
                <c:pt idx="27">
                  <c:v>65.821202815874358</c:v>
                </c:pt>
                <c:pt idx="28">
                  <c:v>70.462734939010744</c:v>
                </c:pt>
                <c:pt idx="29">
                  <c:v>72.178832466059319</c:v>
                </c:pt>
                <c:pt idx="30">
                  <c:v>70.848734269023126</c:v>
                </c:pt>
                <c:pt idx="31">
                  <c:v>66.032041196023172</c:v>
                </c:pt>
                <c:pt idx="32">
                  <c:v>57.00871077933941</c:v>
                </c:pt>
                <c:pt idx="33">
                  <c:v>42.92659520171479</c:v>
                </c:pt>
                <c:pt idx="34">
                  <c:v>23.33112460088525</c:v>
                </c:pt>
                <c:pt idx="35">
                  <c:v>-0.10731113610183485</c:v>
                </c:pt>
                <c:pt idx="36">
                  <c:v>-14.787280160077685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4-42C4-9BE5-F3024EA97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10936"/>
        <c:axId val="557512576"/>
      </c:scatterChart>
      <c:valAx>
        <c:axId val="557510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7512576"/>
        <c:crosses val="autoZero"/>
        <c:crossBetween val="midCat"/>
      </c:valAx>
      <c:valAx>
        <c:axId val="55751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7510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'M2- entrada esl 1-trayectoria'!$CH$11</c:f>
              <c:strCache>
                <c:ptCount val="1"/>
                <c:pt idx="0">
                  <c:v>VP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'M2- entrada esl 1-trayectoria'!$CE$12:$CE$372</c:f>
              <c:numCache>
                <c:formatCode>General</c:formatCode>
                <c:ptCount val="361"/>
                <c:pt idx="0">
                  <c:v>-14.78728016007743</c:v>
                </c:pt>
                <c:pt idx="1">
                  <c:v>152.08719870153465</c:v>
                </c:pt>
                <c:pt idx="2">
                  <c:v>159.7143210614862</c:v>
                </c:pt>
                <c:pt idx="3">
                  <c:v>167.65186500022435</c:v>
                </c:pt>
                <c:pt idx="4">
                  <c:v>175.86151359315477</c:v>
                </c:pt>
                <c:pt idx="5">
                  <c:v>184.17824432931442</c:v>
                </c:pt>
                <c:pt idx="6">
                  <c:v>192.5239681922221</c:v>
                </c:pt>
                <c:pt idx="7">
                  <c:v>200.85614550863082</c:v>
                </c:pt>
                <c:pt idx="8">
                  <c:v>209.1479504817103</c:v>
                </c:pt>
                <c:pt idx="9">
                  <c:v>217.38109605519034</c:v>
                </c:pt>
                <c:pt idx="10">
                  <c:v>225.54375130337147</c:v>
                </c:pt>
                <c:pt idx="11">
                  <c:v>-126.36881873700929</c:v>
                </c:pt>
                <c:pt idx="12">
                  <c:v>-118.35143743187612</c:v>
                </c:pt>
                <c:pt idx="13">
                  <c:v>-110.38378568713316</c:v>
                </c:pt>
                <c:pt idx="14">
                  <c:v>-102.42202376800407</c:v>
                </c:pt>
                <c:pt idx="15">
                  <c:v>-94.386047242160316</c:v>
                </c:pt>
                <c:pt idx="16">
                  <c:v>-86.140467798324721</c:v>
                </c:pt>
                <c:pt idx="17">
                  <c:v>-77.466324212371816</c:v>
                </c:pt>
                <c:pt idx="18">
                  <c:v>-68.019445478898206</c:v>
                </c:pt>
                <c:pt idx="19">
                  <c:v>-57.274312961118639</c:v>
                </c:pt>
                <c:pt idx="20">
                  <c:v>-44.478368102593734</c:v>
                </c:pt>
                <c:pt idx="21">
                  <c:v>-28.752598803792182</c:v>
                </c:pt>
                <c:pt idx="22">
                  <c:v>-9.7193949446471279</c:v>
                </c:pt>
                <c:pt idx="23">
                  <c:v>11.211183051448401</c:v>
                </c:pt>
                <c:pt idx="24">
                  <c:v>30.799235644346432</c:v>
                </c:pt>
                <c:pt idx="25">
                  <c:v>46.545882981221823</c:v>
                </c:pt>
                <c:pt idx="26">
                  <c:v>58.030921177300087</c:v>
                </c:pt>
                <c:pt idx="27">
                  <c:v>65.821202815874358</c:v>
                </c:pt>
                <c:pt idx="28">
                  <c:v>70.462734939010744</c:v>
                </c:pt>
                <c:pt idx="29">
                  <c:v>72.178832466059319</c:v>
                </c:pt>
                <c:pt idx="30">
                  <c:v>70.848734269023126</c:v>
                </c:pt>
                <c:pt idx="31">
                  <c:v>66.032041196023172</c:v>
                </c:pt>
                <c:pt idx="32">
                  <c:v>57.00871077933941</c:v>
                </c:pt>
                <c:pt idx="33">
                  <c:v>42.92659520171479</c:v>
                </c:pt>
                <c:pt idx="34">
                  <c:v>23.33112460088525</c:v>
                </c:pt>
                <c:pt idx="35">
                  <c:v>-0.10731113610183485</c:v>
                </c:pt>
                <c:pt idx="36">
                  <c:v>-14.787280160077685</c:v>
                </c:pt>
              </c:numCache>
            </c:numRef>
          </c:xVal>
          <c:yVal>
            <c:numRef>
              <c:f>'M2- entrada esl 1-trayectoria'!$CH$12:$CH$372</c:f>
              <c:numCache>
                <c:formatCode>General</c:formatCode>
                <c:ptCount val="361"/>
                <c:pt idx="0">
                  <c:v>84.265100103100153</c:v>
                </c:pt>
                <c:pt idx="1">
                  <c:v>100.24925344171423</c:v>
                </c:pt>
                <c:pt idx="2">
                  <c:v>141.8865153410529</c:v>
                </c:pt>
                <c:pt idx="3">
                  <c:v>152.64876887610359</c:v>
                </c:pt>
                <c:pt idx="4">
                  <c:v>156.04411664836579</c:v>
                </c:pt>
                <c:pt idx="5">
                  <c:v>156.77472343469844</c:v>
                </c:pt>
                <c:pt idx="6">
                  <c:v>156.15202392931761</c:v>
                </c:pt>
                <c:pt idx="7">
                  <c:v>154.61945553399997</c:v>
                </c:pt>
                <c:pt idx="8">
                  <c:v>152.32929274773079</c:v>
                </c:pt>
                <c:pt idx="9">
                  <c:v>149.31368567926688</c:v>
                </c:pt>
                <c:pt idx="10">
                  <c:v>145.54680168957705</c:v>
                </c:pt>
                <c:pt idx="11">
                  <c:v>140.97301110770144</c:v>
                </c:pt>
                <c:pt idx="12">
                  <c:v>135.52465161927552</c:v>
                </c:pt>
                <c:pt idx="13">
                  <c:v>129.13835243410071</c:v>
                </c:pt>
                <c:pt idx="14">
                  <c:v>121.77373225634872</c:v>
                </c:pt>
                <c:pt idx="15">
                  <c:v>113.43555511072667</c:v>
                </c:pt>
                <c:pt idx="16">
                  <c:v>104.19841900048513</c:v>
                </c:pt>
                <c:pt idx="17">
                  <c:v>94.232286481420999</c:v>
                </c:pt>
                <c:pt idx="18">
                  <c:v>83.829631886700568</c:v>
                </c:pt>
                <c:pt idx="19">
                  <c:v>73.442708616816262</c:v>
                </c:pt>
                <c:pt idx="20">
                  <c:v>63.750143659629515</c:v>
                </c:pt>
                <c:pt idx="21">
                  <c:v>55.764225467050544</c:v>
                </c:pt>
                <c:pt idx="22">
                  <c:v>50.885622538523549</c:v>
                </c:pt>
                <c:pt idx="23">
                  <c:v>50.557086992864754</c:v>
                </c:pt>
                <c:pt idx="24">
                  <c:v>55.383956247554458</c:v>
                </c:pt>
                <c:pt idx="25">
                  <c:v>64.802987081591894</c:v>
                </c:pt>
                <c:pt idx="26">
                  <c:v>77.858384199205815</c:v>
                </c:pt>
                <c:pt idx="27">
                  <c:v>93.897495880337942</c:v>
                </c:pt>
                <c:pt idx="28">
                  <c:v>112.69307122620829</c:v>
                </c:pt>
                <c:pt idx="29">
                  <c:v>134.33059769163776</c:v>
                </c:pt>
                <c:pt idx="30">
                  <c:v>159.05187967251098</c:v>
                </c:pt>
                <c:pt idx="31">
                  <c:v>187.0155957491319</c:v>
                </c:pt>
                <c:pt idx="32">
                  <c:v>217.76954862976885</c:v>
                </c:pt>
                <c:pt idx="33">
                  <c:v>248.91313878887129</c:v>
                </c:pt>
                <c:pt idx="34">
                  <c:v>272.25160188667138</c:v>
                </c:pt>
                <c:pt idx="35">
                  <c:v>257.16696667031874</c:v>
                </c:pt>
                <c:pt idx="36">
                  <c:v>84.265100103102398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E9-4755-8218-4E1BB959C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37976"/>
        <c:axId val="571443552"/>
      </c:scatterChart>
      <c:valAx>
        <c:axId val="571437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1443552"/>
        <c:crosses val="autoZero"/>
        <c:crossBetween val="midCat"/>
      </c:valAx>
      <c:valAx>
        <c:axId val="57144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1437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'M2- entrada esl 1-trayectoria'!$AF$10</c:f>
              <c:strCache>
                <c:ptCount val="1"/>
                <c:pt idx="0">
                  <c:v>R U/O4y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'M2- entrada esl 1-trayectoria'!$AE$11:$AE$48</c:f>
              <c:numCache>
                <c:formatCode>General</c:formatCode>
                <c:ptCount val="38"/>
                <c:pt idx="1">
                  <c:v>-13.372674825174826</c:v>
                </c:pt>
                <c:pt idx="2">
                  <c:v>-13.47591495429285</c:v>
                </c:pt>
                <c:pt idx="3">
                  <c:v>-13.098074939242153</c:v>
                </c:pt>
                <c:pt idx="4">
                  <c:v>-12.439860025259685</c:v>
                </c:pt>
                <c:pt idx="5">
                  <c:v>-11.53776434560312</c:v>
                </c:pt>
                <c:pt idx="6">
                  <c:v>-10.420387878396365</c:v>
                </c:pt>
                <c:pt idx="7">
                  <c:v>-9.1199163172586903</c:v>
                </c:pt>
                <c:pt idx="8">
                  <c:v>-7.6727091610492621</c:v>
                </c:pt>
                <c:pt idx="9">
                  <c:v>-6.1183871571759534</c:v>
                </c:pt>
                <c:pt idx="10">
                  <c:v>-4.49850850795307</c:v>
                </c:pt>
                <c:pt idx="11">
                  <c:v>-2.855061570348604</c:v>
                </c:pt>
                <c:pt idx="12">
                  <c:v>-1.228867212454817</c:v>
                </c:pt>
                <c:pt idx="13">
                  <c:v>0.34203452344445162</c:v>
                </c:pt>
                <c:pt idx="14">
                  <c:v>1.8239272439410734</c:v>
                </c:pt>
                <c:pt idx="15">
                  <c:v>3.1887793892760281</c:v>
                </c:pt>
                <c:pt idx="16">
                  <c:v>4.4152828967279758</c:v>
                </c:pt>
                <c:pt idx="17">
                  <c:v>5.4894080160214758</c:v>
                </c:pt>
                <c:pt idx="18">
                  <c:v>6.4043242895001589</c:v>
                </c:pt>
                <c:pt idx="19">
                  <c:v>7.1596031746031681</c:v>
                </c:pt>
                <c:pt idx="20">
                  <c:v>7.7597394628639327</c:v>
                </c:pt>
                <c:pt idx="21">
                  <c:v>8.2121697872644628</c:v>
                </c:pt>
                <c:pt idx="22">
                  <c:v>8.5250593113941768</c:v>
                </c:pt>
                <c:pt idx="23">
                  <c:v>8.7051152638981151</c:v>
                </c:pt>
                <c:pt idx="24">
                  <c:v>8.7555654198411457</c:v>
                </c:pt>
                <c:pt idx="25">
                  <c:v>8.6742619200039517</c:v>
                </c:pt>
                <c:pt idx="26">
                  <c:v>8.4516981369059838</c:v>
                </c:pt>
                <c:pt idx="27">
                  <c:v>8.0685933423964595</c:v>
                </c:pt>
                <c:pt idx="28">
                  <c:v>7.492618787971729</c:v>
                </c:pt>
                <c:pt idx="29">
                  <c:v>6.6738589756303659</c:v>
                </c:pt>
                <c:pt idx="30">
                  <c:v>5.5389564889153178</c:v>
                </c:pt>
                <c:pt idx="31">
                  <c:v>3.9853601042409319</c:v>
                </c:pt>
                <c:pt idx="32">
                  <c:v>1.8818987061325001</c:v>
                </c:pt>
                <c:pt idx="33">
                  <c:v>-0.90486681095608079</c:v>
                </c:pt>
                <c:pt idx="34">
                  <c:v>-4.4114113179201606</c:v>
                </c:pt>
                <c:pt idx="35">
                  <c:v>-8.3382773121706268</c:v>
                </c:pt>
                <c:pt idx="36">
                  <c:v>-11.746577431948646</c:v>
                </c:pt>
                <c:pt idx="37">
                  <c:v>-13.372674825174826</c:v>
                </c:pt>
              </c:numCache>
            </c:numRef>
          </c:xVal>
          <c:yVal>
            <c:numRef>
              <c:f>'M2- entrada esl 1-trayectoria'!$AF$11:$AF$48</c:f>
              <c:numCache>
                <c:formatCode>General</c:formatCode>
                <c:ptCount val="38"/>
                <c:pt idx="1">
                  <c:v>-3.7923037879546846</c:v>
                </c:pt>
                <c:pt idx="2">
                  <c:v>-3.4073033537779289</c:v>
                </c:pt>
                <c:pt idx="3">
                  <c:v>-4.6530025667300787</c:v>
                </c:pt>
                <c:pt idx="4">
                  <c:v>-6.2016032243240193</c:v>
                </c:pt>
                <c:pt idx="5">
                  <c:v>-7.7517735973988193</c:v>
                </c:pt>
                <c:pt idx="6">
                  <c:v>-9.1992128176148906</c:v>
                </c:pt>
                <c:pt idx="7">
                  <c:v>-10.489858262445622</c:v>
                </c:pt>
                <c:pt idx="8">
                  <c:v>-11.590493265169982</c:v>
                </c:pt>
                <c:pt idx="9">
                  <c:v>-12.480999102431838</c:v>
                </c:pt>
                <c:pt idx="10">
                  <c:v>-13.151936024930848</c:v>
                </c:pt>
                <c:pt idx="11">
                  <c:v>-13.603625378167342</c:v>
                </c:pt>
                <c:pt idx="12">
                  <c:v>-13.845572771617414</c:v>
                </c:pt>
                <c:pt idx="13">
                  <c:v>-13.895791175200214</c:v>
                </c:pt>
                <c:pt idx="14">
                  <c:v>-13.779814563658306</c:v>
                </c:pt>
                <c:pt idx="15">
                  <c:v>-13.529289929871723</c:v>
                </c:pt>
                <c:pt idx="16">
                  <c:v>-13.180109139982923</c:v>
                </c:pt>
                <c:pt idx="17">
                  <c:v>-12.770137024857611</c:v>
                </c:pt>
                <c:pt idx="18">
                  <c:v>-12.336718785597665</c:v>
                </c:pt>
                <c:pt idx="19">
                  <c:v>-11.914280606994794</c:v>
                </c:pt>
                <c:pt idx="20">
                  <c:v>-11.532408398442719</c:v>
                </c:pt>
                <c:pt idx="21">
                  <c:v>-11.214734387632227</c:v>
                </c:pt>
                <c:pt idx="22">
                  <c:v>-10.978768771461189</c:v>
                </c:pt>
                <c:pt idx="23">
                  <c:v>-10.83655702897595</c:v>
                </c:pt>
                <c:pt idx="24">
                  <c:v>-10.795835964800593</c:v>
                </c:pt>
                <c:pt idx="25">
                  <c:v>-10.861269729786171</c:v>
                </c:pt>
                <c:pt idx="26">
                  <c:v>-11.035343157447343</c:v>
                </c:pt>
                <c:pt idx="27">
                  <c:v>-11.318471693432622</c:v>
                </c:pt>
                <c:pt idx="28">
                  <c:v>-11.707718125157141</c:v>
                </c:pt>
                <c:pt idx="29">
                  <c:v>-12.193014654850458</c:v>
                </c:pt>
                <c:pt idx="30">
                  <c:v>-12.748723897469224</c:v>
                </c:pt>
                <c:pt idx="31">
                  <c:v>-13.316414864351618</c:v>
                </c:pt>
                <c:pt idx="32">
                  <c:v>-13.772017181947488</c:v>
                </c:pt>
                <c:pt idx="33">
                  <c:v>-13.87051607022717</c:v>
                </c:pt>
                <c:pt idx="34">
                  <c:v>-13.181405470742714</c:v>
                </c:pt>
                <c:pt idx="35">
                  <c:v>-11.121291807399921</c:v>
                </c:pt>
                <c:pt idx="36">
                  <c:v>-7.4315488718863163</c:v>
                </c:pt>
                <c:pt idx="37">
                  <c:v>-3.7923037879546846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9C-49B9-9CDB-0EA212F61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052440"/>
        <c:axId val="614050800"/>
      </c:scatterChart>
      <c:valAx>
        <c:axId val="614052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4050800"/>
        <c:crosses val="autoZero"/>
        <c:crossBetween val="midCat"/>
      </c:valAx>
      <c:valAx>
        <c:axId val="61405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4052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'M2- entrada esl 1-trayectoria'!$AT$1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1-trayectoria'!$AS$2:$AS$6</c:f>
              <c:numCache>
                <c:formatCode>0.000000000</c:formatCode>
                <c:ptCount val="5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 formatCode="General">
                  <c:v>-7</c:v>
                </c:pt>
                <c:pt idx="4" formatCode="General">
                  <c:v>0</c:v>
                </c:pt>
              </c:numCache>
            </c:numRef>
          </c:xVal>
          <c:yVal>
            <c:numRef>
              <c:f>'M2- entrada esl 1-trayectoria'!$AT$2:$AT$6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D6-42F6-B7A2-2086D68E1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476056"/>
        <c:axId val="408478680"/>
      </c:scatterChart>
      <c:valAx>
        <c:axId val="40847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08478680"/>
        <c:crosses val="autoZero"/>
        <c:crossBetween val="midCat"/>
      </c:valAx>
      <c:valAx>
        <c:axId val="40847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0847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ventaja mecanica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1-trayectoria'!$A$59:$A$74</c:f>
              <c:numCache>
                <c:formatCode>General</c:formatCode>
                <c:ptCount val="16"/>
              </c:numCache>
            </c:numRef>
          </c:xVal>
          <c:yVal>
            <c:numRef>
              <c:f>'M2- entrada esl 1-trayectoria'!$CS$59:$CS$74</c:f>
              <c:numCache>
                <c:formatCode>General</c:formatCode>
                <c:ptCount val="1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EC-4645-9575-71685C0FE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530232"/>
        <c:axId val="579529904"/>
      </c:scatterChart>
      <c:valAx>
        <c:axId val="579530232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9529904"/>
        <c:crosses val="autoZero"/>
        <c:crossBetween val="midCat"/>
      </c:valAx>
      <c:valAx>
        <c:axId val="57952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9530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'M2- entrada esl 1-trayectoria'!$CE$11</c:f>
              <c:strCache>
                <c:ptCount val="1"/>
                <c:pt idx="0">
                  <c:v>θ VP giro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1-trayectoria'!$CC$12:$CC$372</c:f>
              <c:numCache>
                <c:formatCode>General</c:formatCode>
                <c:ptCount val="361"/>
                <c:pt idx="0">
                  <c:v>84.265100103100153</c:v>
                </c:pt>
                <c:pt idx="1">
                  <c:v>100.24925344171423</c:v>
                </c:pt>
                <c:pt idx="2">
                  <c:v>141.8865153410529</c:v>
                </c:pt>
                <c:pt idx="3">
                  <c:v>152.64876887610359</c:v>
                </c:pt>
                <c:pt idx="4">
                  <c:v>156.04411664836579</c:v>
                </c:pt>
                <c:pt idx="5">
                  <c:v>156.77472343469844</c:v>
                </c:pt>
                <c:pt idx="6">
                  <c:v>156.15202392931764</c:v>
                </c:pt>
                <c:pt idx="7">
                  <c:v>154.61945553399997</c:v>
                </c:pt>
                <c:pt idx="8">
                  <c:v>152.32929274773079</c:v>
                </c:pt>
                <c:pt idx="9">
                  <c:v>149.31368567926688</c:v>
                </c:pt>
                <c:pt idx="10">
                  <c:v>145.54680168957705</c:v>
                </c:pt>
                <c:pt idx="11">
                  <c:v>140.97301110770144</c:v>
                </c:pt>
                <c:pt idx="12">
                  <c:v>135.52465161927549</c:v>
                </c:pt>
                <c:pt idx="13">
                  <c:v>129.13835243410071</c:v>
                </c:pt>
                <c:pt idx="14">
                  <c:v>121.77373225634872</c:v>
                </c:pt>
                <c:pt idx="15">
                  <c:v>113.43555511072667</c:v>
                </c:pt>
                <c:pt idx="16">
                  <c:v>104.19841900048513</c:v>
                </c:pt>
                <c:pt idx="17">
                  <c:v>94.232286481420999</c:v>
                </c:pt>
                <c:pt idx="18">
                  <c:v>83.829631886700568</c:v>
                </c:pt>
                <c:pt idx="19">
                  <c:v>73.442708616816262</c:v>
                </c:pt>
                <c:pt idx="20">
                  <c:v>63.750143659629515</c:v>
                </c:pt>
                <c:pt idx="21">
                  <c:v>55.764225467050537</c:v>
                </c:pt>
                <c:pt idx="22">
                  <c:v>50.885622538523549</c:v>
                </c:pt>
                <c:pt idx="23">
                  <c:v>50.557086992864761</c:v>
                </c:pt>
                <c:pt idx="24">
                  <c:v>55.383956247554458</c:v>
                </c:pt>
                <c:pt idx="25">
                  <c:v>64.802987081591894</c:v>
                </c:pt>
                <c:pt idx="26">
                  <c:v>77.858384199205815</c:v>
                </c:pt>
                <c:pt idx="27">
                  <c:v>93.897495880337942</c:v>
                </c:pt>
                <c:pt idx="28">
                  <c:v>112.69307122620829</c:v>
                </c:pt>
                <c:pt idx="29">
                  <c:v>134.33059769163776</c:v>
                </c:pt>
                <c:pt idx="30">
                  <c:v>159.05187967251098</c:v>
                </c:pt>
                <c:pt idx="31">
                  <c:v>187.0155957491319</c:v>
                </c:pt>
                <c:pt idx="32">
                  <c:v>217.76954862976885</c:v>
                </c:pt>
                <c:pt idx="33">
                  <c:v>248.91313878887129</c:v>
                </c:pt>
                <c:pt idx="34">
                  <c:v>272.25160188667138</c:v>
                </c:pt>
                <c:pt idx="35">
                  <c:v>257.1669666703188</c:v>
                </c:pt>
                <c:pt idx="36">
                  <c:v>84.265100103102398</c:v>
                </c:pt>
              </c:numCache>
            </c:numRef>
          </c:xVal>
          <c:yVal>
            <c:numRef>
              <c:f>'M2- entrada esl 1-trayectoria'!$CE$12:$CE$372</c:f>
              <c:numCache>
                <c:formatCode>General</c:formatCode>
                <c:ptCount val="361"/>
                <c:pt idx="0">
                  <c:v>-14.78728016007743</c:v>
                </c:pt>
                <c:pt idx="1">
                  <c:v>152.08719870153465</c:v>
                </c:pt>
                <c:pt idx="2">
                  <c:v>159.7143210614862</c:v>
                </c:pt>
                <c:pt idx="3">
                  <c:v>167.65186500022435</c:v>
                </c:pt>
                <c:pt idx="4">
                  <c:v>175.86151359315477</c:v>
                </c:pt>
                <c:pt idx="5">
                  <c:v>184.17824432931442</c:v>
                </c:pt>
                <c:pt idx="6">
                  <c:v>192.5239681922221</c:v>
                </c:pt>
                <c:pt idx="7">
                  <c:v>200.85614550863082</c:v>
                </c:pt>
                <c:pt idx="8">
                  <c:v>209.1479504817103</c:v>
                </c:pt>
                <c:pt idx="9">
                  <c:v>217.38109605519034</c:v>
                </c:pt>
                <c:pt idx="10">
                  <c:v>225.54375130337147</c:v>
                </c:pt>
                <c:pt idx="11">
                  <c:v>-126.36881873700929</c:v>
                </c:pt>
                <c:pt idx="12">
                  <c:v>-118.35143743187612</c:v>
                </c:pt>
                <c:pt idx="13">
                  <c:v>-110.38378568713316</c:v>
                </c:pt>
                <c:pt idx="14">
                  <c:v>-102.42202376800407</c:v>
                </c:pt>
                <c:pt idx="15">
                  <c:v>-94.386047242160316</c:v>
                </c:pt>
                <c:pt idx="16">
                  <c:v>-86.140467798324721</c:v>
                </c:pt>
                <c:pt idx="17">
                  <c:v>-77.466324212371816</c:v>
                </c:pt>
                <c:pt idx="18">
                  <c:v>-68.019445478898206</c:v>
                </c:pt>
                <c:pt idx="19">
                  <c:v>-57.274312961118639</c:v>
                </c:pt>
                <c:pt idx="20">
                  <c:v>-44.478368102593734</c:v>
                </c:pt>
                <c:pt idx="21">
                  <c:v>-28.752598803792182</c:v>
                </c:pt>
                <c:pt idx="22">
                  <c:v>-9.7193949446471279</c:v>
                </c:pt>
                <c:pt idx="23">
                  <c:v>11.211183051448401</c:v>
                </c:pt>
                <c:pt idx="24">
                  <c:v>30.799235644346432</c:v>
                </c:pt>
                <c:pt idx="25">
                  <c:v>46.545882981221823</c:v>
                </c:pt>
                <c:pt idx="26">
                  <c:v>58.030921177300087</c:v>
                </c:pt>
                <c:pt idx="27">
                  <c:v>65.821202815874358</c:v>
                </c:pt>
                <c:pt idx="28">
                  <c:v>70.462734939010744</c:v>
                </c:pt>
                <c:pt idx="29">
                  <c:v>72.178832466059319</c:v>
                </c:pt>
                <c:pt idx="30">
                  <c:v>70.848734269023126</c:v>
                </c:pt>
                <c:pt idx="31">
                  <c:v>66.032041196023172</c:v>
                </c:pt>
                <c:pt idx="32">
                  <c:v>57.00871077933941</c:v>
                </c:pt>
                <c:pt idx="33">
                  <c:v>42.92659520171479</c:v>
                </c:pt>
                <c:pt idx="34">
                  <c:v>23.33112460088525</c:v>
                </c:pt>
                <c:pt idx="35">
                  <c:v>-0.10731113610183485</c:v>
                </c:pt>
                <c:pt idx="36">
                  <c:v>-14.787280160077685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5E-431E-A677-516E3DEB0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10936"/>
        <c:axId val="557512576"/>
      </c:scatterChart>
      <c:valAx>
        <c:axId val="557510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7512576"/>
        <c:crosses val="autoZero"/>
        <c:crossBetween val="midCat"/>
      </c:valAx>
      <c:valAx>
        <c:axId val="55751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7510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'M2- entrada esl 1-trayectoria'!$CH$11</c:f>
              <c:strCache>
                <c:ptCount val="1"/>
                <c:pt idx="0">
                  <c:v>VP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'M2- entrada esl 1-trayectoria'!$CE$12:$CE$372</c:f>
              <c:numCache>
                <c:formatCode>General</c:formatCode>
                <c:ptCount val="361"/>
                <c:pt idx="0">
                  <c:v>-14.78728016007743</c:v>
                </c:pt>
                <c:pt idx="1">
                  <c:v>152.08719870153465</c:v>
                </c:pt>
                <c:pt idx="2">
                  <c:v>159.7143210614862</c:v>
                </c:pt>
                <c:pt idx="3">
                  <c:v>167.65186500022435</c:v>
                </c:pt>
                <c:pt idx="4">
                  <c:v>175.86151359315477</c:v>
                </c:pt>
                <c:pt idx="5">
                  <c:v>184.17824432931442</c:v>
                </c:pt>
                <c:pt idx="6">
                  <c:v>192.5239681922221</c:v>
                </c:pt>
                <c:pt idx="7">
                  <c:v>200.85614550863082</c:v>
                </c:pt>
                <c:pt idx="8">
                  <c:v>209.1479504817103</c:v>
                </c:pt>
                <c:pt idx="9">
                  <c:v>217.38109605519034</c:v>
                </c:pt>
                <c:pt idx="10">
                  <c:v>225.54375130337147</c:v>
                </c:pt>
                <c:pt idx="11">
                  <c:v>-126.36881873700929</c:v>
                </c:pt>
                <c:pt idx="12">
                  <c:v>-118.35143743187612</c:v>
                </c:pt>
                <c:pt idx="13">
                  <c:v>-110.38378568713316</c:v>
                </c:pt>
                <c:pt idx="14">
                  <c:v>-102.42202376800407</c:v>
                </c:pt>
                <c:pt idx="15">
                  <c:v>-94.386047242160316</c:v>
                </c:pt>
                <c:pt idx="16">
                  <c:v>-86.140467798324721</c:v>
                </c:pt>
                <c:pt idx="17">
                  <c:v>-77.466324212371816</c:v>
                </c:pt>
                <c:pt idx="18">
                  <c:v>-68.019445478898206</c:v>
                </c:pt>
                <c:pt idx="19">
                  <c:v>-57.274312961118639</c:v>
                </c:pt>
                <c:pt idx="20">
                  <c:v>-44.478368102593734</c:v>
                </c:pt>
                <c:pt idx="21">
                  <c:v>-28.752598803792182</c:v>
                </c:pt>
                <c:pt idx="22">
                  <c:v>-9.7193949446471279</c:v>
                </c:pt>
                <c:pt idx="23">
                  <c:v>11.211183051448401</c:v>
                </c:pt>
                <c:pt idx="24">
                  <c:v>30.799235644346432</c:v>
                </c:pt>
                <c:pt idx="25">
                  <c:v>46.545882981221823</c:v>
                </c:pt>
                <c:pt idx="26">
                  <c:v>58.030921177300087</c:v>
                </c:pt>
                <c:pt idx="27">
                  <c:v>65.821202815874358</c:v>
                </c:pt>
                <c:pt idx="28">
                  <c:v>70.462734939010744</c:v>
                </c:pt>
                <c:pt idx="29">
                  <c:v>72.178832466059319</c:v>
                </c:pt>
                <c:pt idx="30">
                  <c:v>70.848734269023126</c:v>
                </c:pt>
                <c:pt idx="31">
                  <c:v>66.032041196023172</c:v>
                </c:pt>
                <c:pt idx="32">
                  <c:v>57.00871077933941</c:v>
                </c:pt>
                <c:pt idx="33">
                  <c:v>42.92659520171479</c:v>
                </c:pt>
                <c:pt idx="34">
                  <c:v>23.33112460088525</c:v>
                </c:pt>
                <c:pt idx="35">
                  <c:v>-0.10731113610183485</c:v>
                </c:pt>
                <c:pt idx="36">
                  <c:v>-14.787280160077685</c:v>
                </c:pt>
              </c:numCache>
            </c:numRef>
          </c:xVal>
          <c:yVal>
            <c:numRef>
              <c:f>'M2- entrada esl 1-trayectoria'!$CH$12:$CH$372</c:f>
              <c:numCache>
                <c:formatCode>General</c:formatCode>
                <c:ptCount val="361"/>
                <c:pt idx="0">
                  <c:v>84.265100103100153</c:v>
                </c:pt>
                <c:pt idx="1">
                  <c:v>100.24925344171423</c:v>
                </c:pt>
                <c:pt idx="2">
                  <c:v>141.8865153410529</c:v>
                </c:pt>
                <c:pt idx="3">
                  <c:v>152.64876887610359</c:v>
                </c:pt>
                <c:pt idx="4">
                  <c:v>156.04411664836579</c:v>
                </c:pt>
                <c:pt idx="5">
                  <c:v>156.77472343469844</c:v>
                </c:pt>
                <c:pt idx="6">
                  <c:v>156.15202392931761</c:v>
                </c:pt>
                <c:pt idx="7">
                  <c:v>154.61945553399997</c:v>
                </c:pt>
                <c:pt idx="8">
                  <c:v>152.32929274773079</c:v>
                </c:pt>
                <c:pt idx="9">
                  <c:v>149.31368567926688</c:v>
                </c:pt>
                <c:pt idx="10">
                  <c:v>145.54680168957705</c:v>
                </c:pt>
                <c:pt idx="11">
                  <c:v>140.97301110770144</c:v>
                </c:pt>
                <c:pt idx="12">
                  <c:v>135.52465161927552</c:v>
                </c:pt>
                <c:pt idx="13">
                  <c:v>129.13835243410071</c:v>
                </c:pt>
                <c:pt idx="14">
                  <c:v>121.77373225634872</c:v>
                </c:pt>
                <c:pt idx="15">
                  <c:v>113.43555511072667</c:v>
                </c:pt>
                <c:pt idx="16">
                  <c:v>104.19841900048513</c:v>
                </c:pt>
                <c:pt idx="17">
                  <c:v>94.232286481420999</c:v>
                </c:pt>
                <c:pt idx="18">
                  <c:v>83.829631886700568</c:v>
                </c:pt>
                <c:pt idx="19">
                  <c:v>73.442708616816262</c:v>
                </c:pt>
                <c:pt idx="20">
                  <c:v>63.750143659629515</c:v>
                </c:pt>
                <c:pt idx="21">
                  <c:v>55.764225467050544</c:v>
                </c:pt>
                <c:pt idx="22">
                  <c:v>50.885622538523549</c:v>
                </c:pt>
                <c:pt idx="23">
                  <c:v>50.557086992864754</c:v>
                </c:pt>
                <c:pt idx="24">
                  <c:v>55.383956247554458</c:v>
                </c:pt>
                <c:pt idx="25">
                  <c:v>64.802987081591894</c:v>
                </c:pt>
                <c:pt idx="26">
                  <c:v>77.858384199205815</c:v>
                </c:pt>
                <c:pt idx="27">
                  <c:v>93.897495880337942</c:v>
                </c:pt>
                <c:pt idx="28">
                  <c:v>112.69307122620829</c:v>
                </c:pt>
                <c:pt idx="29">
                  <c:v>134.33059769163776</c:v>
                </c:pt>
                <c:pt idx="30">
                  <c:v>159.05187967251098</c:v>
                </c:pt>
                <c:pt idx="31">
                  <c:v>187.0155957491319</c:v>
                </c:pt>
                <c:pt idx="32">
                  <c:v>217.76954862976885</c:v>
                </c:pt>
                <c:pt idx="33">
                  <c:v>248.91313878887129</c:v>
                </c:pt>
                <c:pt idx="34">
                  <c:v>272.25160188667138</c:v>
                </c:pt>
                <c:pt idx="35">
                  <c:v>257.16696667031874</c:v>
                </c:pt>
                <c:pt idx="36">
                  <c:v>84.265100103102398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8A-49ED-8B65-819FD82C7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37976"/>
        <c:axId val="571443552"/>
      </c:scatterChart>
      <c:valAx>
        <c:axId val="571437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1443552"/>
        <c:crosses val="autoZero"/>
        <c:crossBetween val="midCat"/>
      </c:valAx>
      <c:valAx>
        <c:axId val="57144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1437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posición</a:t>
            </a:r>
            <a:r>
              <a:rPr lang="es-MX" baseline="0"/>
              <a:t> punto p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'M3-entrada esl 5'!$AD$10</c:f>
              <c:strCache>
                <c:ptCount val="1"/>
                <c:pt idx="0">
                  <c:v>RPy'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'M3-entrada esl 5'!$AC$11:$AC$372</c:f>
              <c:numCache>
                <c:formatCode>General</c:formatCode>
                <c:ptCount val="36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1.1287131548350477</c:v>
                </c:pt>
                <c:pt idx="5">
                  <c:v>3.9817324784530145E-16</c:v>
                </c:pt>
                <c:pt idx="6">
                  <c:v>-1.1287131548350469</c:v>
                </c:pt>
                <c:pt idx="7">
                  <c:v>-2.2231309316168466</c:v>
                </c:pt>
                <c:pt idx="8">
                  <c:v>-3.2499999999999987</c:v>
                </c:pt>
                <c:pt idx="9">
                  <c:v>-4.1781194629625062</c:v>
                </c:pt>
                <c:pt idx="10">
                  <c:v>-4.9792888802733568</c:v>
                </c:pt>
                <c:pt idx="11">
                  <c:v>-5.6291651245988517</c:v>
                </c:pt>
                <c:pt idx="12">
                  <c:v>-6.108002035108405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3.249999999999996</c:v>
                </c:pt>
                <c:pt idx="27">
                  <c:v>4.1781194629625062</c:v>
                </c:pt>
                <c:pt idx="28">
                  <c:v>4.9792888802733568</c:v>
                </c:pt>
                <c:pt idx="29">
                  <c:v>5.6291651245988499</c:v>
                </c:pt>
                <c:pt idx="30">
                  <c:v>6.1080020351084032</c:v>
                </c:pt>
                <c:pt idx="31">
                  <c:v>6.4012503945793533</c:v>
                </c:pt>
                <c:pt idx="32">
                  <c:v>6.5</c:v>
                </c:pt>
                <c:pt idx="33">
                  <c:v>6.4012503945793533</c:v>
                </c:pt>
                <c:pt idx="34">
                  <c:v>6.108002035108405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xVal>
          <c:yVal>
            <c:numRef>
              <c:f>'M3-entrada esl 5'!$AD$11:$AD$372</c:f>
              <c:numCache>
                <c:formatCode>General</c:formatCode>
                <c:ptCount val="36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6.4012503945793524</c:v>
                </c:pt>
                <c:pt idx="5">
                  <c:v>6.4999999999999991</c:v>
                </c:pt>
                <c:pt idx="6">
                  <c:v>6.4012503945793524</c:v>
                </c:pt>
                <c:pt idx="7">
                  <c:v>6.108002035108405</c:v>
                </c:pt>
                <c:pt idx="8">
                  <c:v>5.6291651245988517</c:v>
                </c:pt>
                <c:pt idx="9">
                  <c:v>4.9792888802733577</c:v>
                </c:pt>
                <c:pt idx="10">
                  <c:v>4.1781194629625062</c:v>
                </c:pt>
                <c:pt idx="11">
                  <c:v>3.2499999999999996</c:v>
                </c:pt>
                <c:pt idx="12">
                  <c:v>2.2231309316168479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-5.6291651245988543</c:v>
                </c:pt>
                <c:pt idx="27">
                  <c:v>-4.9792888802733568</c:v>
                </c:pt>
                <c:pt idx="28">
                  <c:v>-4.1781194629625062</c:v>
                </c:pt>
                <c:pt idx="29">
                  <c:v>-3.2500000000000036</c:v>
                </c:pt>
                <c:pt idx="30">
                  <c:v>-2.2231309316168497</c:v>
                </c:pt>
                <c:pt idx="31">
                  <c:v>-1.1287131548350464</c:v>
                </c:pt>
                <c:pt idx="32">
                  <c:v>0</c:v>
                </c:pt>
                <c:pt idx="33">
                  <c:v>1.1287131548350449</c:v>
                </c:pt>
                <c:pt idx="34">
                  <c:v>2.2231309316168426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75-46D6-828B-EB9D91779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172344"/>
        <c:axId val="616166440"/>
      </c:scatterChart>
      <c:valAx>
        <c:axId val="616172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6166440"/>
        <c:crosses val="autoZero"/>
        <c:crossBetween val="midCat"/>
      </c:valAx>
      <c:valAx>
        <c:axId val="61616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6172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posición punto</a:t>
            </a:r>
            <a:r>
              <a:rPr lang="en-US" baseline="0"/>
              <a:t> p con giro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'M3-entrada esl 5'!$AM$10</c:f>
              <c:strCache>
                <c:ptCount val="1"/>
                <c:pt idx="0">
                  <c:v>RPy'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'M3-entrada esl 5'!$AL$11:$AL$372</c:f>
              <c:numCache>
                <c:formatCode>General</c:formatCode>
                <c:ptCount val="36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1.1287131548350477</c:v>
                </c:pt>
                <c:pt idx="5">
                  <c:v>3.9817324784530145E-16</c:v>
                </c:pt>
                <c:pt idx="6">
                  <c:v>-1.1287131548350469</c:v>
                </c:pt>
                <c:pt idx="7">
                  <c:v>-2.2231309316168466</c:v>
                </c:pt>
                <c:pt idx="8">
                  <c:v>-3.2499999999999987</c:v>
                </c:pt>
                <c:pt idx="9">
                  <c:v>-4.1781194629625062</c:v>
                </c:pt>
                <c:pt idx="10">
                  <c:v>-4.9792888802733568</c:v>
                </c:pt>
                <c:pt idx="11">
                  <c:v>-5.6291651245988517</c:v>
                </c:pt>
                <c:pt idx="12">
                  <c:v>-6.108002035108405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3.249999999999996</c:v>
                </c:pt>
                <c:pt idx="27">
                  <c:v>4.1781194629625062</c:v>
                </c:pt>
                <c:pt idx="28">
                  <c:v>4.9792888802733568</c:v>
                </c:pt>
                <c:pt idx="29">
                  <c:v>5.6291651245988499</c:v>
                </c:pt>
                <c:pt idx="30">
                  <c:v>6.1080020351084032</c:v>
                </c:pt>
                <c:pt idx="31">
                  <c:v>6.4012503945793533</c:v>
                </c:pt>
                <c:pt idx="32">
                  <c:v>6.5</c:v>
                </c:pt>
                <c:pt idx="33">
                  <c:v>6.4012503945793533</c:v>
                </c:pt>
                <c:pt idx="34">
                  <c:v>6.108002035108405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xVal>
          <c:yVal>
            <c:numRef>
              <c:f>'M3-entrada esl 5'!$AM$11:$AM$372</c:f>
              <c:numCache>
                <c:formatCode>General</c:formatCode>
                <c:ptCount val="36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6.4012503945793524</c:v>
                </c:pt>
                <c:pt idx="5">
                  <c:v>6.4999999999999991</c:v>
                </c:pt>
                <c:pt idx="6">
                  <c:v>6.4012503945793524</c:v>
                </c:pt>
                <c:pt idx="7">
                  <c:v>6.108002035108405</c:v>
                </c:pt>
                <c:pt idx="8">
                  <c:v>5.6291651245988517</c:v>
                </c:pt>
                <c:pt idx="9">
                  <c:v>4.9792888802733577</c:v>
                </c:pt>
                <c:pt idx="10">
                  <c:v>4.1781194629625062</c:v>
                </c:pt>
                <c:pt idx="11">
                  <c:v>3.2499999999999996</c:v>
                </c:pt>
                <c:pt idx="12">
                  <c:v>2.2231309316168479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-5.6291651245988543</c:v>
                </c:pt>
                <c:pt idx="27">
                  <c:v>-4.9792888802733568</c:v>
                </c:pt>
                <c:pt idx="28">
                  <c:v>-4.1781194629625062</c:v>
                </c:pt>
                <c:pt idx="29">
                  <c:v>-3.2500000000000036</c:v>
                </c:pt>
                <c:pt idx="30">
                  <c:v>-2.2231309316168497</c:v>
                </c:pt>
                <c:pt idx="31">
                  <c:v>-1.1287131548350464</c:v>
                </c:pt>
                <c:pt idx="32">
                  <c:v>0</c:v>
                </c:pt>
                <c:pt idx="33">
                  <c:v>1.1287131548350449</c:v>
                </c:pt>
                <c:pt idx="34">
                  <c:v>2.2231309316168426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5E-469A-A01C-4C88C3C2C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178248"/>
        <c:axId val="616178576"/>
      </c:scatterChart>
      <c:valAx>
        <c:axId val="616178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6178576"/>
        <c:crosses val="autoZero"/>
        <c:crossBetween val="midCat"/>
      </c:valAx>
      <c:valAx>
        <c:axId val="61617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6178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'M3-entrada esl 5'!$AM$10</c:f>
              <c:strCache>
                <c:ptCount val="1"/>
                <c:pt idx="0">
                  <c:v>RPy'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'M3-entrada esl 5'!$AL$11:$AL$48</c:f>
              <c:numCache>
                <c:formatCode>General</c:formatCode>
                <c:ptCount val="3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1.1287131548350477</c:v>
                </c:pt>
                <c:pt idx="5">
                  <c:v>3.9817324784530145E-16</c:v>
                </c:pt>
                <c:pt idx="6">
                  <c:v>-1.1287131548350469</c:v>
                </c:pt>
                <c:pt idx="7">
                  <c:v>-2.2231309316168466</c:v>
                </c:pt>
                <c:pt idx="8">
                  <c:v>-3.2499999999999987</c:v>
                </c:pt>
                <c:pt idx="9">
                  <c:v>-4.1781194629625062</c:v>
                </c:pt>
                <c:pt idx="10">
                  <c:v>-4.9792888802733568</c:v>
                </c:pt>
                <c:pt idx="11">
                  <c:v>-5.6291651245988517</c:v>
                </c:pt>
                <c:pt idx="12">
                  <c:v>-6.108002035108405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3.249999999999996</c:v>
                </c:pt>
                <c:pt idx="27">
                  <c:v>4.1781194629625062</c:v>
                </c:pt>
                <c:pt idx="28">
                  <c:v>4.9792888802733568</c:v>
                </c:pt>
                <c:pt idx="29">
                  <c:v>5.6291651245988499</c:v>
                </c:pt>
                <c:pt idx="30">
                  <c:v>6.1080020351084032</c:v>
                </c:pt>
                <c:pt idx="31">
                  <c:v>6.4012503945793533</c:v>
                </c:pt>
                <c:pt idx="32">
                  <c:v>6.5</c:v>
                </c:pt>
                <c:pt idx="33">
                  <c:v>6.4012503945793533</c:v>
                </c:pt>
                <c:pt idx="34">
                  <c:v>6.108002035108405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xVal>
          <c:yVal>
            <c:numRef>
              <c:f>'M3-entrada esl 5'!$AM$11:$AM$48</c:f>
              <c:numCache>
                <c:formatCode>General</c:formatCode>
                <c:ptCount val="3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6.4012503945793524</c:v>
                </c:pt>
                <c:pt idx="5">
                  <c:v>6.4999999999999991</c:v>
                </c:pt>
                <c:pt idx="6">
                  <c:v>6.4012503945793524</c:v>
                </c:pt>
                <c:pt idx="7">
                  <c:v>6.108002035108405</c:v>
                </c:pt>
                <c:pt idx="8">
                  <c:v>5.6291651245988517</c:v>
                </c:pt>
                <c:pt idx="9">
                  <c:v>4.9792888802733577</c:v>
                </c:pt>
                <c:pt idx="10">
                  <c:v>4.1781194629625062</c:v>
                </c:pt>
                <c:pt idx="11">
                  <c:v>3.2499999999999996</c:v>
                </c:pt>
                <c:pt idx="12">
                  <c:v>2.2231309316168479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-5.6291651245988543</c:v>
                </c:pt>
                <c:pt idx="27">
                  <c:v>-4.9792888802733568</c:v>
                </c:pt>
                <c:pt idx="28">
                  <c:v>-4.1781194629625062</c:v>
                </c:pt>
                <c:pt idx="29">
                  <c:v>-3.2500000000000036</c:v>
                </c:pt>
                <c:pt idx="30">
                  <c:v>-2.2231309316168497</c:v>
                </c:pt>
                <c:pt idx="31">
                  <c:v>-1.1287131548350464</c:v>
                </c:pt>
                <c:pt idx="32">
                  <c:v>0</c:v>
                </c:pt>
                <c:pt idx="33">
                  <c:v>1.1287131548350449</c:v>
                </c:pt>
                <c:pt idx="34">
                  <c:v>2.2231309316168426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B2-43D8-AD2D-CBF80C4AD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779816"/>
        <c:axId val="617780144"/>
      </c:scatterChart>
      <c:valAx>
        <c:axId val="617779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7780144"/>
        <c:crosses val="autoZero"/>
        <c:crossBetween val="midCat"/>
      </c:valAx>
      <c:valAx>
        <c:axId val="61778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7779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'M3-entrada esl 5'!$AH$10</c:f>
              <c:strCache>
                <c:ptCount val="1"/>
                <c:pt idx="0">
                  <c:v>RPy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'M3-entrada esl 5'!$AG$11:$AG$48</c:f>
              <c:numCache>
                <c:formatCode>General</c:formatCode>
                <c:ptCount val="3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5.6291651245988517</c:v>
                </c:pt>
                <c:pt idx="5">
                  <c:v>4.9792888802733568</c:v>
                </c:pt>
                <c:pt idx="6">
                  <c:v>4.1781194629625062</c:v>
                </c:pt>
                <c:pt idx="7">
                  <c:v>3.2500000000000009</c:v>
                </c:pt>
                <c:pt idx="8">
                  <c:v>2.2231309316168475</c:v>
                </c:pt>
                <c:pt idx="9">
                  <c:v>1.1287131548350477</c:v>
                </c:pt>
                <c:pt idx="10">
                  <c:v>3.981732478453015E-16</c:v>
                </c:pt>
                <c:pt idx="11">
                  <c:v>-1.1287131548350469</c:v>
                </c:pt>
                <c:pt idx="12">
                  <c:v>-2.2231309316168466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-2.223130931616851</c:v>
                </c:pt>
                <c:pt idx="27">
                  <c:v>-1.1287131548350471</c:v>
                </c:pt>
                <c:pt idx="28">
                  <c:v>-1.1945197435359045E-15</c:v>
                </c:pt>
                <c:pt idx="29">
                  <c:v>1.1287131548350449</c:v>
                </c:pt>
                <c:pt idx="30">
                  <c:v>2.2231309316168431</c:v>
                </c:pt>
                <c:pt idx="31">
                  <c:v>3.2500000000000009</c:v>
                </c:pt>
                <c:pt idx="32">
                  <c:v>4.1781194629625054</c:v>
                </c:pt>
                <c:pt idx="33">
                  <c:v>4.9792888802733559</c:v>
                </c:pt>
                <c:pt idx="34">
                  <c:v>5.629165124598849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xVal>
          <c:yVal>
            <c:numRef>
              <c:f>'M3-entrada esl 5'!$AH$11:$AH$48</c:f>
              <c:numCache>
                <c:formatCode>General</c:formatCode>
                <c:ptCount val="3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3.2499999999999996</c:v>
                </c:pt>
                <c:pt idx="5">
                  <c:v>4.1781194629625054</c:v>
                </c:pt>
                <c:pt idx="6">
                  <c:v>4.9792888802733568</c:v>
                </c:pt>
                <c:pt idx="7">
                  <c:v>5.6291651245988508</c:v>
                </c:pt>
                <c:pt idx="8">
                  <c:v>6.1080020351084041</c:v>
                </c:pt>
                <c:pt idx="9">
                  <c:v>6.4012503945793524</c:v>
                </c:pt>
                <c:pt idx="10">
                  <c:v>6.5</c:v>
                </c:pt>
                <c:pt idx="11">
                  <c:v>6.4012503945793524</c:v>
                </c:pt>
                <c:pt idx="12">
                  <c:v>6.108002035108405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-6.1080020351084032</c:v>
                </c:pt>
                <c:pt idx="27">
                  <c:v>-6.4012503945793524</c:v>
                </c:pt>
                <c:pt idx="28">
                  <c:v>-6.5</c:v>
                </c:pt>
                <c:pt idx="29">
                  <c:v>-6.4012503945793533</c:v>
                </c:pt>
                <c:pt idx="30">
                  <c:v>-6.1080020351084059</c:v>
                </c:pt>
                <c:pt idx="31">
                  <c:v>-5.6291651245988508</c:v>
                </c:pt>
                <c:pt idx="32">
                  <c:v>-4.9792888802733577</c:v>
                </c:pt>
                <c:pt idx="33">
                  <c:v>-4.1781194629625071</c:v>
                </c:pt>
                <c:pt idx="34">
                  <c:v>-3.2500000000000027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5D-4E79-B65D-A687DB502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218104"/>
        <c:axId val="414219744"/>
      </c:scatterChart>
      <c:valAx>
        <c:axId val="414218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219744"/>
        <c:crosses val="autoZero"/>
        <c:crossBetween val="midCat"/>
      </c:valAx>
      <c:valAx>
        <c:axId val="41421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21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'M2- entrada esl 1-trayectoria'!$AT$1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1-trayectoria'!$AS$2:$AS$6</c:f>
              <c:numCache>
                <c:formatCode>0.000000000</c:formatCode>
                <c:ptCount val="5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 formatCode="General">
                  <c:v>-7</c:v>
                </c:pt>
                <c:pt idx="4" formatCode="General">
                  <c:v>0</c:v>
                </c:pt>
              </c:numCache>
            </c:numRef>
          </c:xVal>
          <c:yVal>
            <c:numRef>
              <c:f>'M2- entrada esl 1-trayectoria'!$AT$2:$AT$6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E5-486D-8947-9088195E8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476056"/>
        <c:axId val="408478680"/>
      </c:scatterChart>
      <c:valAx>
        <c:axId val="40847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08478680"/>
        <c:crosses val="autoZero"/>
        <c:crossBetween val="midCat"/>
      </c:valAx>
      <c:valAx>
        <c:axId val="40847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0847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ventaja mecanica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1-trayectoria'!$A$59:$A$74</c:f>
              <c:numCache>
                <c:formatCode>General</c:formatCode>
                <c:ptCount val="16"/>
              </c:numCache>
            </c:numRef>
          </c:xVal>
          <c:yVal>
            <c:numRef>
              <c:f>'M2- entrada esl 1-trayectoria'!$CS$59:$CS$74</c:f>
              <c:numCache>
                <c:formatCode>General</c:formatCode>
                <c:ptCount val="1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1-47DE-BCA7-E987CD6FC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530232"/>
        <c:axId val="579529904"/>
      </c:scatterChart>
      <c:valAx>
        <c:axId val="579530232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9529904"/>
        <c:crosses val="autoZero"/>
        <c:crossBetween val="midCat"/>
      </c:valAx>
      <c:valAx>
        <c:axId val="57952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9530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'M2- entrada esl 1-trayectoria'!$CE$11</c:f>
              <c:strCache>
                <c:ptCount val="1"/>
                <c:pt idx="0">
                  <c:v>θ VP giro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1-trayectoria'!$CC$12:$CC$372</c:f>
              <c:numCache>
                <c:formatCode>General</c:formatCode>
                <c:ptCount val="361"/>
                <c:pt idx="0">
                  <c:v>84.265100103100153</c:v>
                </c:pt>
                <c:pt idx="1">
                  <c:v>100.24925344171423</c:v>
                </c:pt>
                <c:pt idx="2">
                  <c:v>141.8865153410529</c:v>
                </c:pt>
                <c:pt idx="3">
                  <c:v>152.64876887610359</c:v>
                </c:pt>
                <c:pt idx="4">
                  <c:v>156.04411664836579</c:v>
                </c:pt>
                <c:pt idx="5">
                  <c:v>156.77472343469844</c:v>
                </c:pt>
                <c:pt idx="6">
                  <c:v>156.15202392931764</c:v>
                </c:pt>
                <c:pt idx="7">
                  <c:v>154.61945553399997</c:v>
                </c:pt>
                <c:pt idx="8">
                  <c:v>152.32929274773079</c:v>
                </c:pt>
                <c:pt idx="9">
                  <c:v>149.31368567926688</c:v>
                </c:pt>
                <c:pt idx="10">
                  <c:v>145.54680168957705</c:v>
                </c:pt>
                <c:pt idx="11">
                  <c:v>140.97301110770144</c:v>
                </c:pt>
                <c:pt idx="12">
                  <c:v>135.52465161927549</c:v>
                </c:pt>
                <c:pt idx="13">
                  <c:v>129.13835243410071</c:v>
                </c:pt>
                <c:pt idx="14">
                  <c:v>121.77373225634872</c:v>
                </c:pt>
                <c:pt idx="15">
                  <c:v>113.43555511072667</c:v>
                </c:pt>
                <c:pt idx="16">
                  <c:v>104.19841900048513</c:v>
                </c:pt>
                <c:pt idx="17">
                  <c:v>94.232286481420999</c:v>
                </c:pt>
                <c:pt idx="18">
                  <c:v>83.829631886700568</c:v>
                </c:pt>
                <c:pt idx="19">
                  <c:v>73.442708616816262</c:v>
                </c:pt>
                <c:pt idx="20">
                  <c:v>63.750143659629515</c:v>
                </c:pt>
                <c:pt idx="21">
                  <c:v>55.764225467050537</c:v>
                </c:pt>
                <c:pt idx="22">
                  <c:v>50.885622538523549</c:v>
                </c:pt>
                <c:pt idx="23">
                  <c:v>50.557086992864761</c:v>
                </c:pt>
                <c:pt idx="24">
                  <c:v>55.383956247554458</c:v>
                </c:pt>
                <c:pt idx="25">
                  <c:v>64.802987081591894</c:v>
                </c:pt>
                <c:pt idx="26">
                  <c:v>77.858384199205815</c:v>
                </c:pt>
                <c:pt idx="27">
                  <c:v>93.897495880337942</c:v>
                </c:pt>
                <c:pt idx="28">
                  <c:v>112.69307122620829</c:v>
                </c:pt>
                <c:pt idx="29">
                  <c:v>134.33059769163776</c:v>
                </c:pt>
                <c:pt idx="30">
                  <c:v>159.05187967251098</c:v>
                </c:pt>
                <c:pt idx="31">
                  <c:v>187.0155957491319</c:v>
                </c:pt>
                <c:pt idx="32">
                  <c:v>217.76954862976885</c:v>
                </c:pt>
                <c:pt idx="33">
                  <c:v>248.91313878887129</c:v>
                </c:pt>
                <c:pt idx="34">
                  <c:v>272.25160188667138</c:v>
                </c:pt>
                <c:pt idx="35">
                  <c:v>257.1669666703188</c:v>
                </c:pt>
                <c:pt idx="36">
                  <c:v>84.265100103102398</c:v>
                </c:pt>
              </c:numCache>
            </c:numRef>
          </c:xVal>
          <c:yVal>
            <c:numRef>
              <c:f>'M2- entrada esl 1-trayectoria'!$CE$12:$CE$372</c:f>
              <c:numCache>
                <c:formatCode>General</c:formatCode>
                <c:ptCount val="361"/>
                <c:pt idx="0">
                  <c:v>-14.78728016007743</c:v>
                </c:pt>
                <c:pt idx="1">
                  <c:v>152.08719870153465</c:v>
                </c:pt>
                <c:pt idx="2">
                  <c:v>159.7143210614862</c:v>
                </c:pt>
                <c:pt idx="3">
                  <c:v>167.65186500022435</c:v>
                </c:pt>
                <c:pt idx="4">
                  <c:v>175.86151359315477</c:v>
                </c:pt>
                <c:pt idx="5">
                  <c:v>184.17824432931442</c:v>
                </c:pt>
                <c:pt idx="6">
                  <c:v>192.5239681922221</c:v>
                </c:pt>
                <c:pt idx="7">
                  <c:v>200.85614550863082</c:v>
                </c:pt>
                <c:pt idx="8">
                  <c:v>209.1479504817103</c:v>
                </c:pt>
                <c:pt idx="9">
                  <c:v>217.38109605519034</c:v>
                </c:pt>
                <c:pt idx="10">
                  <c:v>225.54375130337147</c:v>
                </c:pt>
                <c:pt idx="11">
                  <c:v>-126.36881873700929</c:v>
                </c:pt>
                <c:pt idx="12">
                  <c:v>-118.35143743187612</c:v>
                </c:pt>
                <c:pt idx="13">
                  <c:v>-110.38378568713316</c:v>
                </c:pt>
                <c:pt idx="14">
                  <c:v>-102.42202376800407</c:v>
                </c:pt>
                <c:pt idx="15">
                  <c:v>-94.386047242160316</c:v>
                </c:pt>
                <c:pt idx="16">
                  <c:v>-86.140467798324721</c:v>
                </c:pt>
                <c:pt idx="17">
                  <c:v>-77.466324212371816</c:v>
                </c:pt>
                <c:pt idx="18">
                  <c:v>-68.019445478898206</c:v>
                </c:pt>
                <c:pt idx="19">
                  <c:v>-57.274312961118639</c:v>
                </c:pt>
                <c:pt idx="20">
                  <c:v>-44.478368102593734</c:v>
                </c:pt>
                <c:pt idx="21">
                  <c:v>-28.752598803792182</c:v>
                </c:pt>
                <c:pt idx="22">
                  <c:v>-9.7193949446471279</c:v>
                </c:pt>
                <c:pt idx="23">
                  <c:v>11.211183051448401</c:v>
                </c:pt>
                <c:pt idx="24">
                  <c:v>30.799235644346432</c:v>
                </c:pt>
                <c:pt idx="25">
                  <c:v>46.545882981221823</c:v>
                </c:pt>
                <c:pt idx="26">
                  <c:v>58.030921177300087</c:v>
                </c:pt>
                <c:pt idx="27">
                  <c:v>65.821202815874358</c:v>
                </c:pt>
                <c:pt idx="28">
                  <c:v>70.462734939010744</c:v>
                </c:pt>
                <c:pt idx="29">
                  <c:v>72.178832466059319</c:v>
                </c:pt>
                <c:pt idx="30">
                  <c:v>70.848734269023126</c:v>
                </c:pt>
                <c:pt idx="31">
                  <c:v>66.032041196023172</c:v>
                </c:pt>
                <c:pt idx="32">
                  <c:v>57.00871077933941</c:v>
                </c:pt>
                <c:pt idx="33">
                  <c:v>42.92659520171479</c:v>
                </c:pt>
                <c:pt idx="34">
                  <c:v>23.33112460088525</c:v>
                </c:pt>
                <c:pt idx="35">
                  <c:v>-0.10731113610183485</c:v>
                </c:pt>
                <c:pt idx="36">
                  <c:v>-14.787280160077685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F5-4555-ACB7-1FE5AAEEB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10936"/>
        <c:axId val="557512576"/>
      </c:scatterChart>
      <c:valAx>
        <c:axId val="557510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7512576"/>
        <c:crosses val="autoZero"/>
        <c:crossBetween val="midCat"/>
      </c:valAx>
      <c:valAx>
        <c:axId val="55751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7510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'M2- entrada esl 1-trayectoria'!$CH$11</c:f>
              <c:strCache>
                <c:ptCount val="1"/>
                <c:pt idx="0">
                  <c:v>VP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'M2- entrada esl 1-trayectoria'!$CE$12:$CE$372</c:f>
              <c:numCache>
                <c:formatCode>General</c:formatCode>
                <c:ptCount val="361"/>
                <c:pt idx="0">
                  <c:v>-14.78728016007743</c:v>
                </c:pt>
                <c:pt idx="1">
                  <c:v>152.08719870153465</c:v>
                </c:pt>
                <c:pt idx="2">
                  <c:v>159.7143210614862</c:v>
                </c:pt>
                <c:pt idx="3">
                  <c:v>167.65186500022435</c:v>
                </c:pt>
                <c:pt idx="4">
                  <c:v>175.86151359315477</c:v>
                </c:pt>
                <c:pt idx="5">
                  <c:v>184.17824432931442</c:v>
                </c:pt>
                <c:pt idx="6">
                  <c:v>192.5239681922221</c:v>
                </c:pt>
                <c:pt idx="7">
                  <c:v>200.85614550863082</c:v>
                </c:pt>
                <c:pt idx="8">
                  <c:v>209.1479504817103</c:v>
                </c:pt>
                <c:pt idx="9">
                  <c:v>217.38109605519034</c:v>
                </c:pt>
                <c:pt idx="10">
                  <c:v>225.54375130337147</c:v>
                </c:pt>
                <c:pt idx="11">
                  <c:v>-126.36881873700929</c:v>
                </c:pt>
                <c:pt idx="12">
                  <c:v>-118.35143743187612</c:v>
                </c:pt>
                <c:pt idx="13">
                  <c:v>-110.38378568713316</c:v>
                </c:pt>
                <c:pt idx="14">
                  <c:v>-102.42202376800407</c:v>
                </c:pt>
                <c:pt idx="15">
                  <c:v>-94.386047242160316</c:v>
                </c:pt>
                <c:pt idx="16">
                  <c:v>-86.140467798324721</c:v>
                </c:pt>
                <c:pt idx="17">
                  <c:v>-77.466324212371816</c:v>
                </c:pt>
                <c:pt idx="18">
                  <c:v>-68.019445478898206</c:v>
                </c:pt>
                <c:pt idx="19">
                  <c:v>-57.274312961118639</c:v>
                </c:pt>
                <c:pt idx="20">
                  <c:v>-44.478368102593734</c:v>
                </c:pt>
                <c:pt idx="21">
                  <c:v>-28.752598803792182</c:v>
                </c:pt>
                <c:pt idx="22">
                  <c:v>-9.7193949446471279</c:v>
                </c:pt>
                <c:pt idx="23">
                  <c:v>11.211183051448401</c:v>
                </c:pt>
                <c:pt idx="24">
                  <c:v>30.799235644346432</c:v>
                </c:pt>
                <c:pt idx="25">
                  <c:v>46.545882981221823</c:v>
                </c:pt>
                <c:pt idx="26">
                  <c:v>58.030921177300087</c:v>
                </c:pt>
                <c:pt idx="27">
                  <c:v>65.821202815874358</c:v>
                </c:pt>
                <c:pt idx="28">
                  <c:v>70.462734939010744</c:v>
                </c:pt>
                <c:pt idx="29">
                  <c:v>72.178832466059319</c:v>
                </c:pt>
                <c:pt idx="30">
                  <c:v>70.848734269023126</c:v>
                </c:pt>
                <c:pt idx="31">
                  <c:v>66.032041196023172</c:v>
                </c:pt>
                <c:pt idx="32">
                  <c:v>57.00871077933941</c:v>
                </c:pt>
                <c:pt idx="33">
                  <c:v>42.92659520171479</c:v>
                </c:pt>
                <c:pt idx="34">
                  <c:v>23.33112460088525</c:v>
                </c:pt>
                <c:pt idx="35">
                  <c:v>-0.10731113610183485</c:v>
                </c:pt>
                <c:pt idx="36">
                  <c:v>-14.787280160077685</c:v>
                </c:pt>
              </c:numCache>
            </c:numRef>
          </c:xVal>
          <c:yVal>
            <c:numRef>
              <c:f>'M2- entrada esl 1-trayectoria'!$CH$12:$CH$372</c:f>
              <c:numCache>
                <c:formatCode>General</c:formatCode>
                <c:ptCount val="361"/>
                <c:pt idx="0">
                  <c:v>84.265100103100153</c:v>
                </c:pt>
                <c:pt idx="1">
                  <c:v>100.24925344171423</c:v>
                </c:pt>
                <c:pt idx="2">
                  <c:v>141.8865153410529</c:v>
                </c:pt>
                <c:pt idx="3">
                  <c:v>152.64876887610359</c:v>
                </c:pt>
                <c:pt idx="4">
                  <c:v>156.04411664836579</c:v>
                </c:pt>
                <c:pt idx="5">
                  <c:v>156.77472343469844</c:v>
                </c:pt>
                <c:pt idx="6">
                  <c:v>156.15202392931761</c:v>
                </c:pt>
                <c:pt idx="7">
                  <c:v>154.61945553399997</c:v>
                </c:pt>
                <c:pt idx="8">
                  <c:v>152.32929274773079</c:v>
                </c:pt>
                <c:pt idx="9">
                  <c:v>149.31368567926688</c:v>
                </c:pt>
                <c:pt idx="10">
                  <c:v>145.54680168957705</c:v>
                </c:pt>
                <c:pt idx="11">
                  <c:v>140.97301110770144</c:v>
                </c:pt>
                <c:pt idx="12">
                  <c:v>135.52465161927552</c:v>
                </c:pt>
                <c:pt idx="13">
                  <c:v>129.13835243410071</c:v>
                </c:pt>
                <c:pt idx="14">
                  <c:v>121.77373225634872</c:v>
                </c:pt>
                <c:pt idx="15">
                  <c:v>113.43555511072667</c:v>
                </c:pt>
                <c:pt idx="16">
                  <c:v>104.19841900048513</c:v>
                </c:pt>
                <c:pt idx="17">
                  <c:v>94.232286481420999</c:v>
                </c:pt>
                <c:pt idx="18">
                  <c:v>83.829631886700568</c:v>
                </c:pt>
                <c:pt idx="19">
                  <c:v>73.442708616816262</c:v>
                </c:pt>
                <c:pt idx="20">
                  <c:v>63.750143659629515</c:v>
                </c:pt>
                <c:pt idx="21">
                  <c:v>55.764225467050544</c:v>
                </c:pt>
                <c:pt idx="22">
                  <c:v>50.885622538523549</c:v>
                </c:pt>
                <c:pt idx="23">
                  <c:v>50.557086992864754</c:v>
                </c:pt>
                <c:pt idx="24">
                  <c:v>55.383956247554458</c:v>
                </c:pt>
                <c:pt idx="25">
                  <c:v>64.802987081591894</c:v>
                </c:pt>
                <c:pt idx="26">
                  <c:v>77.858384199205815</c:v>
                </c:pt>
                <c:pt idx="27">
                  <c:v>93.897495880337942</c:v>
                </c:pt>
                <c:pt idx="28">
                  <c:v>112.69307122620829</c:v>
                </c:pt>
                <c:pt idx="29">
                  <c:v>134.33059769163776</c:v>
                </c:pt>
                <c:pt idx="30">
                  <c:v>159.05187967251098</c:v>
                </c:pt>
                <c:pt idx="31">
                  <c:v>187.0155957491319</c:v>
                </c:pt>
                <c:pt idx="32">
                  <c:v>217.76954862976885</c:v>
                </c:pt>
                <c:pt idx="33">
                  <c:v>248.91313878887129</c:v>
                </c:pt>
                <c:pt idx="34">
                  <c:v>272.25160188667138</c:v>
                </c:pt>
                <c:pt idx="35">
                  <c:v>257.16696667031874</c:v>
                </c:pt>
                <c:pt idx="36">
                  <c:v>84.265100103102398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54-49EF-A1D8-A8EA85AAA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37976"/>
        <c:axId val="571443552"/>
      </c:scatterChart>
      <c:valAx>
        <c:axId val="571437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1443552"/>
        <c:crosses val="autoZero"/>
        <c:crossBetween val="midCat"/>
      </c:valAx>
      <c:valAx>
        <c:axId val="57144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1437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'M3-entrada esl 1-trayectoria'!$AL$10</c:f>
              <c:strCache>
                <c:ptCount val="1"/>
                <c:pt idx="0">
                  <c:v>RPy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'M3-entrada esl 1-trayectoria'!$AK$11:$AK$48</c:f>
              <c:numCache>
                <c:formatCode>General</c:formatCode>
                <c:ptCount val="38"/>
                <c:pt idx="1">
                  <c:v>1.5235467980295589</c:v>
                </c:pt>
                <c:pt idx="2">
                  <c:v>2.1813423730903558E-2</c:v>
                </c:pt>
                <c:pt idx="3">
                  <c:v>-1.1708841006493067</c:v>
                </c:pt>
                <c:pt idx="4">
                  <c:v>-2.0824513478564071</c:v>
                </c:pt>
                <c:pt idx="5">
                  <c:v>-2.8491786425761987</c:v>
                </c:pt>
                <c:pt idx="6">
                  <c:v>-3.5671474496640236</c:v>
                </c:pt>
                <c:pt idx="7">
                  <c:v>-4.2825732195736155</c:v>
                </c:pt>
                <c:pt idx="8">
                  <c:v>-5.010578394829456</c:v>
                </c:pt>
                <c:pt idx="9">
                  <c:v>-5.7491010039653005</c:v>
                </c:pt>
                <c:pt idx="10">
                  <c:v>-6.486630526117386</c:v>
                </c:pt>
                <c:pt idx="11">
                  <c:v>-7.206405209393103</c:v>
                </c:pt>
                <c:pt idx="12">
                  <c:v>-7.8888087415201937</c:v>
                </c:pt>
                <c:pt idx="13">
                  <c:v>-8.5128359430879037</c:v>
                </c:pt>
                <c:pt idx="14">
                  <c:v>-9.0570393673736156</c:v>
                </c:pt>
                <c:pt idx="15">
                  <c:v>-9.5001641180831058</c:v>
                </c:pt>
                <c:pt idx="16">
                  <c:v>-9.821611174975251</c:v>
                </c:pt>
                <c:pt idx="17">
                  <c:v>-10.001880528360024</c:v>
                </c:pt>
                <c:pt idx="18">
                  <c:v>-10.023185376894567</c:v>
                </c:pt>
                <c:pt idx="19">
                  <c:v>-9.8704247104247109</c:v>
                </c:pt>
                <c:pt idx="20">
                  <c:v>-9.5325743011728807</c:v>
                </c:pt>
                <c:pt idx="21">
                  <c:v>-9.0043097574680022</c:v>
                </c:pt>
                <c:pt idx="22">
                  <c:v>-8.2874634934495575</c:v>
                </c:pt>
                <c:pt idx="23">
                  <c:v>-7.3919237458303391</c:v>
                </c:pt>
                <c:pt idx="24">
                  <c:v>-6.3358082566466756</c:v>
                </c:pt>
                <c:pt idx="25">
                  <c:v>-5.145004799388329</c:v>
                </c:pt>
                <c:pt idx="26">
                  <c:v>-3.8523124451632187</c:v>
                </c:pt>
                <c:pt idx="27">
                  <c:v>-2.4964385068776469</c:v>
                </c:pt>
                <c:pt idx="28">
                  <c:v>-1.1210886654948338</c:v>
                </c:pt>
                <c:pt idx="29">
                  <c:v>0.22559080784091862</c:v>
                </c:pt>
                <c:pt idx="30">
                  <c:v>1.4908454672447626</c:v>
                </c:pt>
                <c:pt idx="31">
                  <c:v>2.6157860617031927</c:v>
                </c:pt>
                <c:pt idx="32">
                  <c:v>3.5314285722044891</c:v>
                </c:pt>
                <c:pt idx="33">
                  <c:v>4.1508923522804597</c:v>
                </c:pt>
                <c:pt idx="34">
                  <c:v>4.3583777229529357</c:v>
                </c:pt>
                <c:pt idx="35">
                  <c:v>4.0101533458771215</c:v>
                </c:pt>
                <c:pt idx="36">
                  <c:v>3.0102055273847697</c:v>
                </c:pt>
                <c:pt idx="37">
                  <c:v>1.5235467980295589</c:v>
                </c:pt>
              </c:numCache>
            </c:numRef>
          </c:xVal>
          <c:yVal>
            <c:numRef>
              <c:f>'M3-entrada esl 1-trayectoria'!$AL$11:$AL$48</c:f>
              <c:numCache>
                <c:formatCode>General</c:formatCode>
                <c:ptCount val="38"/>
                <c:pt idx="1">
                  <c:v>-6.40092875277145</c:v>
                </c:pt>
                <c:pt idx="2">
                  <c:v>-4.8989746876132054</c:v>
                </c:pt>
                <c:pt idx="3">
                  <c:v>-3.3277494899717306</c:v>
                </c:pt>
                <c:pt idx="4">
                  <c:v>-1.9346654909569185</c:v>
                </c:pt>
                <c:pt idx="5">
                  <c:v>-0.78953341369970476</c:v>
                </c:pt>
                <c:pt idx="6">
                  <c:v>0.11786261670241771</c:v>
                </c:pt>
                <c:pt idx="7">
                  <c:v>0.81053693092222057</c:v>
                </c:pt>
                <c:pt idx="8">
                  <c:v>1.3061314087122851</c:v>
                </c:pt>
                <c:pt idx="9">
                  <c:v>1.615992843933034</c:v>
                </c:pt>
                <c:pt idx="10">
                  <c:v>1.7476342933884439</c:v>
                </c:pt>
                <c:pt idx="11">
                  <c:v>1.7070146128354584</c:v>
                </c:pt>
                <c:pt idx="12">
                  <c:v>1.5000862528935106</c:v>
                </c:pt>
                <c:pt idx="13">
                  <c:v>1.1337325849901663</c:v>
                </c:pt>
                <c:pt idx="14">
                  <c:v>0.61631735178748936</c:v>
                </c:pt>
                <c:pt idx="15">
                  <c:v>-4.1931783320128702E-2</c:v>
                </c:pt>
                <c:pt idx="16">
                  <c:v>-0.82849355623721843</c:v>
                </c:pt>
                <c:pt idx="17">
                  <c:v>-1.7279039290361586</c:v>
                </c:pt>
                <c:pt idx="18">
                  <c:v>-2.7208410250588013</c:v>
                </c:pt>
                <c:pt idx="19">
                  <c:v>-3.7831466613547873</c:v>
                </c:pt>
                <c:pt idx="20">
                  <c:v>-4.8852638860104651</c:v>
                </c:pt>
                <c:pt idx="21">
                  <c:v>-5.9926340348481935</c:v>
                </c:pt>
                <c:pt idx="22">
                  <c:v>-7.0672812333475132</c:v>
                </c:pt>
                <c:pt idx="23">
                  <c:v>-8.0702977077883915</c:v>
                </c:pt>
                <c:pt idx="24">
                  <c:v>-8.9646292988307472</c:v>
                </c:pt>
                <c:pt idx="25">
                  <c:v>-9.7176276422933139</c:v>
                </c:pt>
                <c:pt idx="26">
                  <c:v>-10.303115989847141</c:v>
                </c:pt>
                <c:pt idx="27">
                  <c:v>-10.70296704409561</c:v>
                </c:pt>
                <c:pt idx="28">
                  <c:v>-10.908315518841574</c:v>
                </c:pt>
                <c:pt idx="29">
                  <c:v>-10.920548950402738</c:v>
                </c:pt>
                <c:pt idx="30">
                  <c:v>-10.752171360678332</c:v>
                </c:pt>
                <c:pt idx="31">
                  <c:v>-10.427468375146123</c:v>
                </c:pt>
                <c:pt idx="32">
                  <c:v>-9.9823598948163301</c:v>
                </c:pt>
                <c:pt idx="33">
                  <c:v>-9.4610923553484838</c:v>
                </c:pt>
                <c:pt idx="34">
                  <c:v>-8.9025661914690062</c:v>
                </c:pt>
                <c:pt idx="35">
                  <c:v>-8.30048677121294</c:v>
                </c:pt>
                <c:pt idx="36">
                  <c:v>-7.5350236196966272</c:v>
                </c:pt>
                <c:pt idx="37">
                  <c:v>-6.4009287527714509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BC-4A69-A24F-8D9A3054D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92832"/>
        <c:axId val="617392504"/>
      </c:scatterChart>
      <c:valAx>
        <c:axId val="61739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7392504"/>
        <c:crosses val="autoZero"/>
        <c:crossBetween val="midCat"/>
      </c:valAx>
      <c:valAx>
        <c:axId val="61739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739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'M3-entrada esl 1-trayectoria'!$AQ$10</c:f>
              <c:strCache>
                <c:ptCount val="1"/>
                <c:pt idx="0">
                  <c:v>RPy'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'M3-entrada esl 1-trayectoria'!$AP$11:$AP$48</c:f>
              <c:numCache>
                <c:formatCode>General</c:formatCode>
                <c:ptCount val="38"/>
                <c:pt idx="1">
                  <c:v>5.8827129064120616</c:v>
                </c:pt>
                <c:pt idx="2">
                  <c:v>3.7668537349256943</c:v>
                </c:pt>
                <c:pt idx="3">
                  <c:v>1.7965742126085167</c:v>
                </c:pt>
                <c:pt idx="4">
                  <c:v>0.14346582446446518</c:v>
                </c:pt>
                <c:pt idx="5">
                  <c:v>-1.226599045010077</c:v>
                </c:pt>
                <c:pt idx="6">
                  <c:v>-2.383206185145323</c:v>
                </c:pt>
                <c:pt idx="7">
                  <c:v>-3.37369231499299</c:v>
                </c:pt>
                <c:pt idx="8">
                  <c:v>-4.2212924171866533</c:v>
                </c:pt>
                <c:pt idx="9">
                  <c:v>-4.9333732304002744</c:v>
                </c:pt>
                <c:pt idx="10">
                  <c:v>-5.5082912698571143</c:v>
                </c:pt>
                <c:pt idx="11">
                  <c:v>-5.9398370374639136</c:v>
                </c:pt>
                <c:pt idx="12">
                  <c:v>-6.2199612524642864</c:v>
                </c:pt>
                <c:pt idx="13">
                  <c:v>-6.3404350142257639</c:v>
                </c:pt>
                <c:pt idx="14">
                  <c:v>-6.2938791683255841</c:v>
                </c:pt>
                <c:pt idx="15">
                  <c:v>-6.0744661754900164</c:v>
                </c:pt>
                <c:pt idx="16">
                  <c:v>-5.6785470855175442</c:v>
                </c:pt>
                <c:pt idx="17">
                  <c:v>-5.1054336741132804</c:v>
                </c:pt>
                <c:pt idx="18">
                  <c:v>-4.3584942220026939</c:v>
                </c:pt>
                <c:pt idx="19">
                  <c:v>-3.4465282287698997</c:v>
                </c:pt>
                <c:pt idx="20">
                  <c:v>-2.3850913961621067</c:v>
                </c:pt>
                <c:pt idx="21">
                  <c:v>-1.1972347438389184</c:v>
                </c:pt>
                <c:pt idx="22">
                  <c:v>8.6772667446006452E-2</c:v>
                </c:pt>
                <c:pt idx="23">
                  <c:v>1.4307697177996734</c:v>
                </c:pt>
                <c:pt idx="24">
                  <c:v>2.794725414268719</c:v>
                </c:pt>
                <c:pt idx="25">
                  <c:v>4.1369893188535745</c:v>
                </c:pt>
                <c:pt idx="26">
                  <c:v>5.4164260424405173</c:v>
                </c:pt>
                <c:pt idx="27">
                  <c:v>6.5942686884496791</c:v>
                </c:pt>
                <c:pt idx="28">
                  <c:v>7.6356325834570056</c:v>
                </c:pt>
                <c:pt idx="29">
                  <c:v>8.5106328154041258</c:v>
                </c:pt>
                <c:pt idx="30">
                  <c:v>9.1949381166129296</c:v>
                </c:pt>
                <c:pt idx="31">
                  <c:v>9.6692990746331269</c:v>
                </c:pt>
                <c:pt idx="32">
                  <c:v>9.9168898573438682</c:v>
                </c:pt>
                <c:pt idx="33">
                  <c:v>9.9157593978386416</c:v>
                </c:pt>
                <c:pt idx="34">
                  <c:v>9.6212725591216959</c:v>
                </c:pt>
                <c:pt idx="35">
                  <c:v>8.9362186499430933</c:v>
                </c:pt>
                <c:pt idx="36">
                  <c:v>7.7070857882517148</c:v>
                </c:pt>
                <c:pt idx="37">
                  <c:v>5.8827129064120625</c:v>
                </c:pt>
              </c:numCache>
            </c:numRef>
          </c:xVal>
          <c:yVal>
            <c:numRef>
              <c:f>'M3-entrada esl 1-trayectoria'!$AQ$11:$AQ$48</c:f>
              <c:numCache>
                <c:formatCode>General</c:formatCode>
                <c:ptCount val="38"/>
                <c:pt idx="1">
                  <c:v>-2.9473331343055458</c:v>
                </c:pt>
                <c:pt idx="2">
                  <c:v>-3.1322901773312948</c:v>
                </c:pt>
                <c:pt idx="3">
                  <c:v>-3.0359853991332928</c:v>
                </c:pt>
                <c:pt idx="4">
                  <c:v>-2.8388292895662595</c:v>
                </c:pt>
                <c:pt idx="5">
                  <c:v>-2.6900997623584568</c:v>
                </c:pt>
                <c:pt idx="6">
                  <c:v>-2.6568328519396109</c:v>
                </c:pt>
                <c:pt idx="7">
                  <c:v>-2.7596383207143607</c:v>
                </c:pt>
                <c:pt idx="8">
                  <c:v>-2.9987606500284292</c:v>
                </c:pt>
                <c:pt idx="9">
                  <c:v>-3.3653266995950877</c:v>
                </c:pt>
                <c:pt idx="10">
                  <c:v>-3.8456895990447721</c:v>
                </c:pt>
                <c:pt idx="11">
                  <c:v>-4.4231788228347453</c:v>
                </c:pt>
                <c:pt idx="12">
                  <c:v>-5.0789412424489049</c:v>
                </c:pt>
                <c:pt idx="13">
                  <c:v>-5.7924614110564212</c:v>
                </c:pt>
                <c:pt idx="14">
                  <c:v>-6.5419335211225622</c:v>
                </c:pt>
                <c:pt idx="15">
                  <c:v>-7.3045011621461082</c:v>
                </c:pt>
                <c:pt idx="16">
                  <c:v>-8.0563360557194681</c:v>
                </c:pt>
                <c:pt idx="17">
                  <c:v>-8.7725602358032368</c:v>
                </c:pt>
                <c:pt idx="18">
                  <c:v>-9.4271283591561037</c:v>
                </c:pt>
                <c:pt idx="19">
                  <c:v>-9.9929438001909556</c:v>
                </c:pt>
                <c:pt idx="20">
                  <c:v>-10.442562668008902</c:v>
                </c:pt>
                <c:pt idx="21">
                  <c:v>-10.749692360816629</c:v>
                </c:pt>
                <c:pt idx="22">
                  <c:v>-10.891326167674412</c:v>
                </c:pt>
                <c:pt idx="23">
                  <c:v>-10.850029482500609</c:v>
                </c:pt>
                <c:pt idx="24">
                  <c:v>-10.615863346392858</c:v>
                </c:pt>
                <c:pt idx="25">
                  <c:v>-10.187672980405461</c:v>
                </c:pt>
                <c:pt idx="26">
                  <c:v>-9.5737578412123732</c:v>
                </c:pt>
                <c:pt idx="27">
                  <c:v>-8.7921174486098828</c:v>
                </c:pt>
                <c:pt idx="28">
                  <c:v>-7.8705338005087437</c:v>
                </c:pt>
                <c:pt idx="29">
                  <c:v>-6.8467809715289656</c:v>
                </c:pt>
                <c:pt idx="30">
                  <c:v>-5.7693086421385251</c:v>
                </c:pt>
                <c:pt idx="31">
                  <c:v>-4.6988390949863525</c:v>
                </c:pt>
                <c:pt idx="32">
                  <c:v>-3.7113060218109282</c:v>
                </c:pt>
                <c:pt idx="33">
                  <c:v>-2.9017049196685329</c:v>
                </c:pt>
                <c:pt idx="34">
                  <c:v>-2.3837482066089191</c:v>
                </c:pt>
                <c:pt idx="35">
                  <c:v>-2.2634943642385594</c:v>
                </c:pt>
                <c:pt idx="36">
                  <c:v>-2.5374686045372736</c:v>
                </c:pt>
                <c:pt idx="37">
                  <c:v>-2.9473331343055462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04-406F-9C09-2BDB4E444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49536"/>
        <c:axId val="617347568"/>
      </c:scatterChart>
      <c:valAx>
        <c:axId val="61734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7347568"/>
        <c:crosses val="autoZero"/>
        <c:crossBetween val="midCat"/>
      </c:valAx>
      <c:valAx>
        <c:axId val="61734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734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'M2- entrada esl 1-trayectoria'!$AT$1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1-trayectoria'!$AS$2:$AS$6</c:f>
              <c:numCache>
                <c:formatCode>0.000000000</c:formatCode>
                <c:ptCount val="5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 formatCode="General">
                  <c:v>-7</c:v>
                </c:pt>
                <c:pt idx="4" formatCode="General">
                  <c:v>0</c:v>
                </c:pt>
              </c:numCache>
            </c:numRef>
          </c:xVal>
          <c:yVal>
            <c:numRef>
              <c:f>'M2- entrada esl 1-trayectoria'!$AT$2:$AT$6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52-47A4-A727-8F2FD7F87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476056"/>
        <c:axId val="408478680"/>
      </c:scatterChart>
      <c:valAx>
        <c:axId val="40847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08478680"/>
        <c:crosses val="autoZero"/>
        <c:crossBetween val="midCat"/>
      </c:valAx>
      <c:valAx>
        <c:axId val="40847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0847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ventaja mecanica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1-trayectoria'!$A$59:$A$74</c:f>
              <c:numCache>
                <c:formatCode>General</c:formatCode>
                <c:ptCount val="16"/>
              </c:numCache>
            </c:numRef>
          </c:xVal>
          <c:yVal>
            <c:numRef>
              <c:f>'M2- entrada esl 1-trayectoria'!$CS$59:$CS$74</c:f>
              <c:numCache>
                <c:formatCode>General</c:formatCode>
                <c:ptCount val="1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5F-47FD-A33A-C1E4A48C7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530232"/>
        <c:axId val="579529904"/>
      </c:scatterChart>
      <c:valAx>
        <c:axId val="579530232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9529904"/>
        <c:crosses val="autoZero"/>
        <c:crossBetween val="midCat"/>
      </c:valAx>
      <c:valAx>
        <c:axId val="57952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9530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'M2- entrada esl 1-trayectoria'!$CE$11</c:f>
              <c:strCache>
                <c:ptCount val="1"/>
                <c:pt idx="0">
                  <c:v>θ VP giro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'M2- entrada esl 1-trayectoria'!$CC$12:$CC$372</c:f>
              <c:numCache>
                <c:formatCode>General</c:formatCode>
                <c:ptCount val="361"/>
                <c:pt idx="0">
                  <c:v>84.265100103100153</c:v>
                </c:pt>
                <c:pt idx="1">
                  <c:v>100.24925344171423</c:v>
                </c:pt>
                <c:pt idx="2">
                  <c:v>141.8865153410529</c:v>
                </c:pt>
                <c:pt idx="3">
                  <c:v>152.64876887610359</c:v>
                </c:pt>
                <c:pt idx="4">
                  <c:v>156.04411664836579</c:v>
                </c:pt>
                <c:pt idx="5">
                  <c:v>156.77472343469844</c:v>
                </c:pt>
                <c:pt idx="6">
                  <c:v>156.15202392931764</c:v>
                </c:pt>
                <c:pt idx="7">
                  <c:v>154.61945553399997</c:v>
                </c:pt>
                <c:pt idx="8">
                  <c:v>152.32929274773079</c:v>
                </c:pt>
                <c:pt idx="9">
                  <c:v>149.31368567926688</c:v>
                </c:pt>
                <c:pt idx="10">
                  <c:v>145.54680168957705</c:v>
                </c:pt>
                <c:pt idx="11">
                  <c:v>140.97301110770144</c:v>
                </c:pt>
                <c:pt idx="12">
                  <c:v>135.52465161927549</c:v>
                </c:pt>
                <c:pt idx="13">
                  <c:v>129.13835243410071</c:v>
                </c:pt>
                <c:pt idx="14">
                  <c:v>121.77373225634872</c:v>
                </c:pt>
                <c:pt idx="15">
                  <c:v>113.43555511072667</c:v>
                </c:pt>
                <c:pt idx="16">
                  <c:v>104.19841900048513</c:v>
                </c:pt>
                <c:pt idx="17">
                  <c:v>94.232286481420999</c:v>
                </c:pt>
                <c:pt idx="18">
                  <c:v>83.829631886700568</c:v>
                </c:pt>
                <c:pt idx="19">
                  <c:v>73.442708616816262</c:v>
                </c:pt>
                <c:pt idx="20">
                  <c:v>63.750143659629515</c:v>
                </c:pt>
                <c:pt idx="21">
                  <c:v>55.764225467050537</c:v>
                </c:pt>
                <c:pt idx="22">
                  <c:v>50.885622538523549</c:v>
                </c:pt>
                <c:pt idx="23">
                  <c:v>50.557086992864761</c:v>
                </c:pt>
                <c:pt idx="24">
                  <c:v>55.383956247554458</c:v>
                </c:pt>
                <c:pt idx="25">
                  <c:v>64.802987081591894</c:v>
                </c:pt>
                <c:pt idx="26">
                  <c:v>77.858384199205815</c:v>
                </c:pt>
                <c:pt idx="27">
                  <c:v>93.897495880337942</c:v>
                </c:pt>
                <c:pt idx="28">
                  <c:v>112.69307122620829</c:v>
                </c:pt>
                <c:pt idx="29">
                  <c:v>134.33059769163776</c:v>
                </c:pt>
                <c:pt idx="30">
                  <c:v>159.05187967251098</c:v>
                </c:pt>
                <c:pt idx="31">
                  <c:v>187.0155957491319</c:v>
                </c:pt>
                <c:pt idx="32">
                  <c:v>217.76954862976885</c:v>
                </c:pt>
                <c:pt idx="33">
                  <c:v>248.91313878887129</c:v>
                </c:pt>
                <c:pt idx="34">
                  <c:v>272.25160188667138</c:v>
                </c:pt>
                <c:pt idx="35">
                  <c:v>257.1669666703188</c:v>
                </c:pt>
                <c:pt idx="36">
                  <c:v>84.265100103102398</c:v>
                </c:pt>
              </c:numCache>
            </c:numRef>
          </c:xVal>
          <c:yVal>
            <c:numRef>
              <c:f>'M2- entrada esl 1-trayectoria'!$CE$12:$CE$372</c:f>
              <c:numCache>
                <c:formatCode>General</c:formatCode>
                <c:ptCount val="361"/>
                <c:pt idx="0">
                  <c:v>-14.78728016007743</c:v>
                </c:pt>
                <c:pt idx="1">
                  <c:v>152.08719870153465</c:v>
                </c:pt>
                <c:pt idx="2">
                  <c:v>159.7143210614862</c:v>
                </c:pt>
                <c:pt idx="3">
                  <c:v>167.65186500022435</c:v>
                </c:pt>
                <c:pt idx="4">
                  <c:v>175.86151359315477</c:v>
                </c:pt>
                <c:pt idx="5">
                  <c:v>184.17824432931442</c:v>
                </c:pt>
                <c:pt idx="6">
                  <c:v>192.5239681922221</c:v>
                </c:pt>
                <c:pt idx="7">
                  <c:v>200.85614550863082</c:v>
                </c:pt>
                <c:pt idx="8">
                  <c:v>209.1479504817103</c:v>
                </c:pt>
                <c:pt idx="9">
                  <c:v>217.38109605519034</c:v>
                </c:pt>
                <c:pt idx="10">
                  <c:v>225.54375130337147</c:v>
                </c:pt>
                <c:pt idx="11">
                  <c:v>-126.36881873700929</c:v>
                </c:pt>
                <c:pt idx="12">
                  <c:v>-118.35143743187612</c:v>
                </c:pt>
                <c:pt idx="13">
                  <c:v>-110.38378568713316</c:v>
                </c:pt>
                <c:pt idx="14">
                  <c:v>-102.42202376800407</c:v>
                </c:pt>
                <c:pt idx="15">
                  <c:v>-94.386047242160316</c:v>
                </c:pt>
                <c:pt idx="16">
                  <c:v>-86.140467798324721</c:v>
                </c:pt>
                <c:pt idx="17">
                  <c:v>-77.466324212371816</c:v>
                </c:pt>
                <c:pt idx="18">
                  <c:v>-68.019445478898206</c:v>
                </c:pt>
                <c:pt idx="19">
                  <c:v>-57.274312961118639</c:v>
                </c:pt>
                <c:pt idx="20">
                  <c:v>-44.478368102593734</c:v>
                </c:pt>
                <c:pt idx="21">
                  <c:v>-28.752598803792182</c:v>
                </c:pt>
                <c:pt idx="22">
                  <c:v>-9.7193949446471279</c:v>
                </c:pt>
                <c:pt idx="23">
                  <c:v>11.211183051448401</c:v>
                </c:pt>
                <c:pt idx="24">
                  <c:v>30.799235644346432</c:v>
                </c:pt>
                <c:pt idx="25">
                  <c:v>46.545882981221823</c:v>
                </c:pt>
                <c:pt idx="26">
                  <c:v>58.030921177300087</c:v>
                </c:pt>
                <c:pt idx="27">
                  <c:v>65.821202815874358</c:v>
                </c:pt>
                <c:pt idx="28">
                  <c:v>70.462734939010744</c:v>
                </c:pt>
                <c:pt idx="29">
                  <c:v>72.178832466059319</c:v>
                </c:pt>
                <c:pt idx="30">
                  <c:v>70.848734269023126</c:v>
                </c:pt>
                <c:pt idx="31">
                  <c:v>66.032041196023172</c:v>
                </c:pt>
                <c:pt idx="32">
                  <c:v>57.00871077933941</c:v>
                </c:pt>
                <c:pt idx="33">
                  <c:v>42.92659520171479</c:v>
                </c:pt>
                <c:pt idx="34">
                  <c:v>23.33112460088525</c:v>
                </c:pt>
                <c:pt idx="35">
                  <c:v>-0.10731113610183485</c:v>
                </c:pt>
                <c:pt idx="36">
                  <c:v>-14.787280160077685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19-4AE0-B3A2-7225D7420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10936"/>
        <c:axId val="557512576"/>
      </c:scatterChart>
      <c:valAx>
        <c:axId val="557510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7512576"/>
        <c:crosses val="autoZero"/>
        <c:crossBetween val="midCat"/>
      </c:valAx>
      <c:valAx>
        <c:axId val="55751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7510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'M2- entrada esl 1-trayectoria'!$CH$11</c:f>
              <c:strCache>
                <c:ptCount val="1"/>
                <c:pt idx="0">
                  <c:v>VP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'M2- entrada esl 1-trayectoria'!$CE$12:$CE$372</c:f>
              <c:numCache>
                <c:formatCode>General</c:formatCode>
                <c:ptCount val="361"/>
                <c:pt idx="0">
                  <c:v>-14.78728016007743</c:v>
                </c:pt>
                <c:pt idx="1">
                  <c:v>152.08719870153465</c:v>
                </c:pt>
                <c:pt idx="2">
                  <c:v>159.7143210614862</c:v>
                </c:pt>
                <c:pt idx="3">
                  <c:v>167.65186500022435</c:v>
                </c:pt>
                <c:pt idx="4">
                  <c:v>175.86151359315477</c:v>
                </c:pt>
                <c:pt idx="5">
                  <c:v>184.17824432931442</c:v>
                </c:pt>
                <c:pt idx="6">
                  <c:v>192.5239681922221</c:v>
                </c:pt>
                <c:pt idx="7">
                  <c:v>200.85614550863082</c:v>
                </c:pt>
                <c:pt idx="8">
                  <c:v>209.1479504817103</c:v>
                </c:pt>
                <c:pt idx="9">
                  <c:v>217.38109605519034</c:v>
                </c:pt>
                <c:pt idx="10">
                  <c:v>225.54375130337147</c:v>
                </c:pt>
                <c:pt idx="11">
                  <c:v>-126.36881873700929</c:v>
                </c:pt>
                <c:pt idx="12">
                  <c:v>-118.35143743187612</c:v>
                </c:pt>
                <c:pt idx="13">
                  <c:v>-110.38378568713316</c:v>
                </c:pt>
                <c:pt idx="14">
                  <c:v>-102.42202376800407</c:v>
                </c:pt>
                <c:pt idx="15">
                  <c:v>-94.386047242160316</c:v>
                </c:pt>
                <c:pt idx="16">
                  <c:v>-86.140467798324721</c:v>
                </c:pt>
                <c:pt idx="17">
                  <c:v>-77.466324212371816</c:v>
                </c:pt>
                <c:pt idx="18">
                  <c:v>-68.019445478898206</c:v>
                </c:pt>
                <c:pt idx="19">
                  <c:v>-57.274312961118639</c:v>
                </c:pt>
                <c:pt idx="20">
                  <c:v>-44.478368102593734</c:v>
                </c:pt>
                <c:pt idx="21">
                  <c:v>-28.752598803792182</c:v>
                </c:pt>
                <c:pt idx="22">
                  <c:v>-9.7193949446471279</c:v>
                </c:pt>
                <c:pt idx="23">
                  <c:v>11.211183051448401</c:v>
                </c:pt>
                <c:pt idx="24">
                  <c:v>30.799235644346432</c:v>
                </c:pt>
                <c:pt idx="25">
                  <c:v>46.545882981221823</c:v>
                </c:pt>
                <c:pt idx="26">
                  <c:v>58.030921177300087</c:v>
                </c:pt>
                <c:pt idx="27">
                  <c:v>65.821202815874358</c:v>
                </c:pt>
                <c:pt idx="28">
                  <c:v>70.462734939010744</c:v>
                </c:pt>
                <c:pt idx="29">
                  <c:v>72.178832466059319</c:v>
                </c:pt>
                <c:pt idx="30">
                  <c:v>70.848734269023126</c:v>
                </c:pt>
                <c:pt idx="31">
                  <c:v>66.032041196023172</c:v>
                </c:pt>
                <c:pt idx="32">
                  <c:v>57.00871077933941</c:v>
                </c:pt>
                <c:pt idx="33">
                  <c:v>42.92659520171479</c:v>
                </c:pt>
                <c:pt idx="34">
                  <c:v>23.33112460088525</c:v>
                </c:pt>
                <c:pt idx="35">
                  <c:v>-0.10731113610183485</c:v>
                </c:pt>
                <c:pt idx="36">
                  <c:v>-14.787280160077685</c:v>
                </c:pt>
              </c:numCache>
            </c:numRef>
          </c:xVal>
          <c:yVal>
            <c:numRef>
              <c:f>'M2- entrada esl 1-trayectoria'!$CH$12:$CH$372</c:f>
              <c:numCache>
                <c:formatCode>General</c:formatCode>
                <c:ptCount val="361"/>
                <c:pt idx="0">
                  <c:v>84.265100103100153</c:v>
                </c:pt>
                <c:pt idx="1">
                  <c:v>100.24925344171423</c:v>
                </c:pt>
                <c:pt idx="2">
                  <c:v>141.8865153410529</c:v>
                </c:pt>
                <c:pt idx="3">
                  <c:v>152.64876887610359</c:v>
                </c:pt>
                <c:pt idx="4">
                  <c:v>156.04411664836579</c:v>
                </c:pt>
                <c:pt idx="5">
                  <c:v>156.77472343469844</c:v>
                </c:pt>
                <c:pt idx="6">
                  <c:v>156.15202392931761</c:v>
                </c:pt>
                <c:pt idx="7">
                  <c:v>154.61945553399997</c:v>
                </c:pt>
                <c:pt idx="8">
                  <c:v>152.32929274773079</c:v>
                </c:pt>
                <c:pt idx="9">
                  <c:v>149.31368567926688</c:v>
                </c:pt>
                <c:pt idx="10">
                  <c:v>145.54680168957705</c:v>
                </c:pt>
                <c:pt idx="11">
                  <c:v>140.97301110770144</c:v>
                </c:pt>
                <c:pt idx="12">
                  <c:v>135.52465161927552</c:v>
                </c:pt>
                <c:pt idx="13">
                  <c:v>129.13835243410071</c:v>
                </c:pt>
                <c:pt idx="14">
                  <c:v>121.77373225634872</c:v>
                </c:pt>
                <c:pt idx="15">
                  <c:v>113.43555511072667</c:v>
                </c:pt>
                <c:pt idx="16">
                  <c:v>104.19841900048513</c:v>
                </c:pt>
                <c:pt idx="17">
                  <c:v>94.232286481420999</c:v>
                </c:pt>
                <c:pt idx="18">
                  <c:v>83.829631886700568</c:v>
                </c:pt>
                <c:pt idx="19">
                  <c:v>73.442708616816262</c:v>
                </c:pt>
                <c:pt idx="20">
                  <c:v>63.750143659629515</c:v>
                </c:pt>
                <c:pt idx="21">
                  <c:v>55.764225467050544</c:v>
                </c:pt>
                <c:pt idx="22">
                  <c:v>50.885622538523549</c:v>
                </c:pt>
                <c:pt idx="23">
                  <c:v>50.557086992864754</c:v>
                </c:pt>
                <c:pt idx="24">
                  <c:v>55.383956247554458</c:v>
                </c:pt>
                <c:pt idx="25">
                  <c:v>64.802987081591894</c:v>
                </c:pt>
                <c:pt idx="26">
                  <c:v>77.858384199205815</c:v>
                </c:pt>
                <c:pt idx="27">
                  <c:v>93.897495880337942</c:v>
                </c:pt>
                <c:pt idx="28">
                  <c:v>112.69307122620829</c:v>
                </c:pt>
                <c:pt idx="29">
                  <c:v>134.33059769163776</c:v>
                </c:pt>
                <c:pt idx="30">
                  <c:v>159.05187967251098</c:v>
                </c:pt>
                <c:pt idx="31">
                  <c:v>187.0155957491319</c:v>
                </c:pt>
                <c:pt idx="32">
                  <c:v>217.76954862976885</c:v>
                </c:pt>
                <c:pt idx="33">
                  <c:v>248.91313878887129</c:v>
                </c:pt>
                <c:pt idx="34">
                  <c:v>272.25160188667138</c:v>
                </c:pt>
                <c:pt idx="35">
                  <c:v>257.16696667031874</c:v>
                </c:pt>
                <c:pt idx="36">
                  <c:v>84.265100103102398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22-4F84-B2C5-5783F3487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37976"/>
        <c:axId val="571443552"/>
      </c:scatterChart>
      <c:valAx>
        <c:axId val="571437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1443552"/>
        <c:crosses val="autoZero"/>
        <c:crossBetween val="midCat"/>
      </c:valAx>
      <c:valAx>
        <c:axId val="57144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1437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'M3-entrada esl 5'!$AM$10</c:f>
              <c:strCache>
                <c:ptCount val="1"/>
                <c:pt idx="0">
                  <c:v>RPy'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'M3-entrada esl 5'!$AL$11:$AL$48</c:f>
              <c:numCache>
                <c:formatCode>General</c:formatCode>
                <c:ptCount val="3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1.1287131548350477</c:v>
                </c:pt>
                <c:pt idx="5">
                  <c:v>3.9817324784530145E-16</c:v>
                </c:pt>
                <c:pt idx="6">
                  <c:v>-1.1287131548350469</c:v>
                </c:pt>
                <c:pt idx="7">
                  <c:v>-2.2231309316168466</c:v>
                </c:pt>
                <c:pt idx="8">
                  <c:v>-3.2499999999999987</c:v>
                </c:pt>
                <c:pt idx="9">
                  <c:v>-4.1781194629625062</c:v>
                </c:pt>
                <c:pt idx="10">
                  <c:v>-4.9792888802733568</c:v>
                </c:pt>
                <c:pt idx="11">
                  <c:v>-5.6291651245988517</c:v>
                </c:pt>
                <c:pt idx="12">
                  <c:v>-6.108002035108405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3.249999999999996</c:v>
                </c:pt>
                <c:pt idx="27">
                  <c:v>4.1781194629625062</c:v>
                </c:pt>
                <c:pt idx="28">
                  <c:v>4.9792888802733568</c:v>
                </c:pt>
                <c:pt idx="29">
                  <c:v>5.6291651245988499</c:v>
                </c:pt>
                <c:pt idx="30">
                  <c:v>6.1080020351084032</c:v>
                </c:pt>
                <c:pt idx="31">
                  <c:v>6.4012503945793533</c:v>
                </c:pt>
                <c:pt idx="32">
                  <c:v>6.5</c:v>
                </c:pt>
                <c:pt idx="33">
                  <c:v>6.4012503945793533</c:v>
                </c:pt>
                <c:pt idx="34">
                  <c:v>6.108002035108405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xVal>
          <c:yVal>
            <c:numRef>
              <c:f>'M3-entrada esl 5'!$AM$11:$AM$48</c:f>
              <c:numCache>
                <c:formatCode>General</c:formatCode>
                <c:ptCount val="3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6.4012503945793524</c:v>
                </c:pt>
                <c:pt idx="5">
                  <c:v>6.4999999999999991</c:v>
                </c:pt>
                <c:pt idx="6">
                  <c:v>6.4012503945793524</c:v>
                </c:pt>
                <c:pt idx="7">
                  <c:v>6.108002035108405</c:v>
                </c:pt>
                <c:pt idx="8">
                  <c:v>5.6291651245988517</c:v>
                </c:pt>
                <c:pt idx="9">
                  <c:v>4.9792888802733577</c:v>
                </c:pt>
                <c:pt idx="10">
                  <c:v>4.1781194629625062</c:v>
                </c:pt>
                <c:pt idx="11">
                  <c:v>3.2499999999999996</c:v>
                </c:pt>
                <c:pt idx="12">
                  <c:v>2.2231309316168479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-5.6291651245988543</c:v>
                </c:pt>
                <c:pt idx="27">
                  <c:v>-4.9792888802733568</c:v>
                </c:pt>
                <c:pt idx="28">
                  <c:v>-4.1781194629625062</c:v>
                </c:pt>
                <c:pt idx="29">
                  <c:v>-3.2500000000000036</c:v>
                </c:pt>
                <c:pt idx="30">
                  <c:v>-2.2231309316168497</c:v>
                </c:pt>
                <c:pt idx="31">
                  <c:v>-1.1287131548350464</c:v>
                </c:pt>
                <c:pt idx="32">
                  <c:v>0</c:v>
                </c:pt>
                <c:pt idx="33">
                  <c:v>1.1287131548350449</c:v>
                </c:pt>
                <c:pt idx="34">
                  <c:v>2.2231309316168426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33-4323-AA9A-0425F55F6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779816"/>
        <c:axId val="617780144"/>
      </c:scatterChart>
      <c:valAx>
        <c:axId val="617779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7780144"/>
        <c:crosses val="autoZero"/>
        <c:crossBetween val="midCat"/>
      </c:valAx>
      <c:valAx>
        <c:axId val="61778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7779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'M3-entrada esl 5'!$AH$10</c:f>
              <c:strCache>
                <c:ptCount val="1"/>
                <c:pt idx="0">
                  <c:v>RPy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'M3-entrada esl 5'!$AG$11:$AG$48</c:f>
              <c:numCache>
                <c:formatCode>General</c:formatCode>
                <c:ptCount val="3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5.6291651245988517</c:v>
                </c:pt>
                <c:pt idx="5">
                  <c:v>4.9792888802733568</c:v>
                </c:pt>
                <c:pt idx="6">
                  <c:v>4.1781194629625062</c:v>
                </c:pt>
                <c:pt idx="7">
                  <c:v>3.2500000000000009</c:v>
                </c:pt>
                <c:pt idx="8">
                  <c:v>2.2231309316168475</c:v>
                </c:pt>
                <c:pt idx="9">
                  <c:v>1.1287131548350477</c:v>
                </c:pt>
                <c:pt idx="10">
                  <c:v>3.981732478453015E-16</c:v>
                </c:pt>
                <c:pt idx="11">
                  <c:v>-1.1287131548350469</c:v>
                </c:pt>
                <c:pt idx="12">
                  <c:v>-2.2231309316168466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-2.223130931616851</c:v>
                </c:pt>
                <c:pt idx="27">
                  <c:v>-1.1287131548350471</c:v>
                </c:pt>
                <c:pt idx="28">
                  <c:v>-1.1945197435359045E-15</c:v>
                </c:pt>
                <c:pt idx="29">
                  <c:v>1.1287131548350449</c:v>
                </c:pt>
                <c:pt idx="30">
                  <c:v>2.2231309316168431</c:v>
                </c:pt>
                <c:pt idx="31">
                  <c:v>3.2500000000000009</c:v>
                </c:pt>
                <c:pt idx="32">
                  <c:v>4.1781194629625054</c:v>
                </c:pt>
                <c:pt idx="33">
                  <c:v>4.9792888802733559</c:v>
                </c:pt>
                <c:pt idx="34">
                  <c:v>5.629165124598849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xVal>
          <c:yVal>
            <c:numRef>
              <c:f>'M3-entrada esl 5'!$AH$11:$AH$48</c:f>
              <c:numCache>
                <c:formatCode>General</c:formatCode>
                <c:ptCount val="3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3.2499999999999996</c:v>
                </c:pt>
                <c:pt idx="5">
                  <c:v>4.1781194629625054</c:v>
                </c:pt>
                <c:pt idx="6">
                  <c:v>4.9792888802733568</c:v>
                </c:pt>
                <c:pt idx="7">
                  <c:v>5.6291651245988508</c:v>
                </c:pt>
                <c:pt idx="8">
                  <c:v>6.1080020351084041</c:v>
                </c:pt>
                <c:pt idx="9">
                  <c:v>6.4012503945793524</c:v>
                </c:pt>
                <c:pt idx="10">
                  <c:v>6.5</c:v>
                </c:pt>
                <c:pt idx="11">
                  <c:v>6.4012503945793524</c:v>
                </c:pt>
                <c:pt idx="12">
                  <c:v>6.108002035108405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-6.1080020351084032</c:v>
                </c:pt>
                <c:pt idx="27">
                  <c:v>-6.4012503945793524</c:v>
                </c:pt>
                <c:pt idx="28">
                  <c:v>-6.5</c:v>
                </c:pt>
                <c:pt idx="29">
                  <c:v>-6.4012503945793533</c:v>
                </c:pt>
                <c:pt idx="30">
                  <c:v>-6.1080020351084059</c:v>
                </c:pt>
                <c:pt idx="31">
                  <c:v>-5.6291651245988508</c:v>
                </c:pt>
                <c:pt idx="32">
                  <c:v>-4.9792888802733577</c:v>
                </c:pt>
                <c:pt idx="33">
                  <c:v>-4.1781194629625071</c:v>
                </c:pt>
                <c:pt idx="34">
                  <c:v>-3.2500000000000027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29-40B4-9388-E7728EBC7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218104"/>
        <c:axId val="414219744"/>
      </c:scatterChart>
      <c:valAx>
        <c:axId val="414218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219744"/>
        <c:crosses val="autoZero"/>
        <c:crossBetween val="midCat"/>
      </c:valAx>
      <c:valAx>
        <c:axId val="41421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21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1.png"/><Relationship Id="rId1" Type="http://schemas.openxmlformats.org/officeDocument/2006/relationships/chart" Target="../charts/chart6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5.xml"/><Relationship Id="rId2" Type="http://schemas.openxmlformats.org/officeDocument/2006/relationships/image" Target="../media/image1.png"/><Relationship Id="rId1" Type="http://schemas.openxmlformats.org/officeDocument/2006/relationships/chart" Target="../charts/chart11.xml"/><Relationship Id="rId6" Type="http://schemas.openxmlformats.org/officeDocument/2006/relationships/image" Target="../media/image2.png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image" Target="../media/image1.png"/><Relationship Id="rId1" Type="http://schemas.openxmlformats.org/officeDocument/2006/relationships/chart" Target="../charts/chart16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5.xml"/><Relationship Id="rId7" Type="http://schemas.openxmlformats.org/officeDocument/2006/relationships/chart" Target="../charts/chart28.xml"/><Relationship Id="rId2" Type="http://schemas.openxmlformats.org/officeDocument/2006/relationships/image" Target="../media/image1.png"/><Relationship Id="rId1" Type="http://schemas.openxmlformats.org/officeDocument/2006/relationships/chart" Target="../charts/chart24.xml"/><Relationship Id="rId6" Type="http://schemas.openxmlformats.org/officeDocument/2006/relationships/image" Target="../media/image2.png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image" Target="../media/image1.png"/><Relationship Id="rId1" Type="http://schemas.openxmlformats.org/officeDocument/2006/relationships/chart" Target="../charts/chart30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485775</xdr:colOff>
      <xdr:row>0</xdr:row>
      <xdr:rowOff>0</xdr:rowOff>
    </xdr:from>
    <xdr:to>
      <xdr:col>44</xdr:col>
      <xdr:colOff>695325</xdr:colOff>
      <xdr:row>7</xdr:row>
      <xdr:rowOff>161924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5992CD7-42AB-4219-8F04-6B63967D2F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57</xdr:col>
      <xdr:colOff>152399</xdr:colOff>
      <xdr:row>0</xdr:row>
      <xdr:rowOff>0</xdr:rowOff>
    </xdr:from>
    <xdr:to>
      <xdr:col>59</xdr:col>
      <xdr:colOff>581025</xdr:colOff>
      <xdr:row>7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F4C7BED-C507-482D-B5CF-8A2186D72993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14765" t="20527" r="52648" b="31475"/>
        <a:stretch/>
      </xdr:blipFill>
      <xdr:spPr>
        <a:xfrm>
          <a:off x="43586399" y="0"/>
          <a:ext cx="1952626" cy="1362075"/>
        </a:xfrm>
        <a:prstGeom prst="rect">
          <a:avLst/>
        </a:prstGeom>
      </xdr:spPr>
    </xdr:pic>
    <xdr:clientData/>
  </xdr:twoCellAnchor>
  <xdr:twoCellAnchor>
    <xdr:from>
      <xdr:col>84</xdr:col>
      <xdr:colOff>733425</xdr:colOff>
      <xdr:row>0</xdr:row>
      <xdr:rowOff>9525</xdr:rowOff>
    </xdr:from>
    <xdr:to>
      <xdr:col>87</xdr:col>
      <xdr:colOff>514350</xdr:colOff>
      <xdr:row>7</xdr:row>
      <xdr:rowOff>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135A6C0-19C0-4068-BBA4-DFB6E88E73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78</xdr:col>
      <xdr:colOff>428624</xdr:colOff>
      <xdr:row>0</xdr:row>
      <xdr:rowOff>0</xdr:rowOff>
    </xdr:from>
    <xdr:to>
      <xdr:col>81</xdr:col>
      <xdr:colOff>628650</xdr:colOff>
      <xdr:row>6</xdr:row>
      <xdr:rowOff>47625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A238E86-C507-4786-B4C8-2AFC141CB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104777</xdr:colOff>
      <xdr:row>0</xdr:row>
      <xdr:rowOff>1</xdr:rowOff>
    </xdr:from>
    <xdr:to>
      <xdr:col>78</xdr:col>
      <xdr:colOff>285751</xdr:colOff>
      <xdr:row>6</xdr:row>
      <xdr:rowOff>76201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B4B0E26-A8FC-4E13-8235-2C589286C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485775</xdr:colOff>
      <xdr:row>48</xdr:row>
      <xdr:rowOff>71437</xdr:rowOff>
    </xdr:from>
    <xdr:to>
      <xdr:col>35</xdr:col>
      <xdr:colOff>371475</xdr:colOff>
      <xdr:row>61</xdr:row>
      <xdr:rowOff>180975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062BF05-75A6-49F2-95AF-6F3365481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485775</xdr:colOff>
      <xdr:row>0</xdr:row>
      <xdr:rowOff>0</xdr:rowOff>
    </xdr:from>
    <xdr:to>
      <xdr:col>44</xdr:col>
      <xdr:colOff>695325</xdr:colOff>
      <xdr:row>7</xdr:row>
      <xdr:rowOff>161924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2DE58D8-882C-4110-8450-73F6451DAE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57</xdr:col>
      <xdr:colOff>152399</xdr:colOff>
      <xdr:row>0</xdr:row>
      <xdr:rowOff>0</xdr:rowOff>
    </xdr:from>
    <xdr:to>
      <xdr:col>59</xdr:col>
      <xdr:colOff>581025</xdr:colOff>
      <xdr:row>7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2040DC6-C7DF-47D2-B89B-60379CBACD0B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14765" t="20527" r="52648" b="31475"/>
        <a:stretch/>
      </xdr:blipFill>
      <xdr:spPr>
        <a:xfrm>
          <a:off x="43586399" y="0"/>
          <a:ext cx="1952626" cy="1362075"/>
        </a:xfrm>
        <a:prstGeom prst="rect">
          <a:avLst/>
        </a:prstGeom>
      </xdr:spPr>
    </xdr:pic>
    <xdr:clientData/>
  </xdr:twoCellAnchor>
  <xdr:twoCellAnchor>
    <xdr:from>
      <xdr:col>84</xdr:col>
      <xdr:colOff>733425</xdr:colOff>
      <xdr:row>0</xdr:row>
      <xdr:rowOff>9525</xdr:rowOff>
    </xdr:from>
    <xdr:to>
      <xdr:col>87</xdr:col>
      <xdr:colOff>514350</xdr:colOff>
      <xdr:row>7</xdr:row>
      <xdr:rowOff>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F22044B-03A0-46AD-A2EB-026D96F8F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78</xdr:col>
      <xdr:colOff>428624</xdr:colOff>
      <xdr:row>0</xdr:row>
      <xdr:rowOff>0</xdr:rowOff>
    </xdr:from>
    <xdr:to>
      <xdr:col>81</xdr:col>
      <xdr:colOff>628650</xdr:colOff>
      <xdr:row>6</xdr:row>
      <xdr:rowOff>47625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F738A13-0410-4EFE-AD33-033A9A7FD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104777</xdr:colOff>
      <xdr:row>0</xdr:row>
      <xdr:rowOff>1</xdr:rowOff>
    </xdr:from>
    <xdr:to>
      <xdr:col>78</xdr:col>
      <xdr:colOff>285751</xdr:colOff>
      <xdr:row>6</xdr:row>
      <xdr:rowOff>76201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AC83620-48E8-4D94-B49B-D971DCB68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695325</xdr:colOff>
      <xdr:row>48</xdr:row>
      <xdr:rowOff>109537</xdr:rowOff>
    </xdr:from>
    <xdr:to>
      <xdr:col>35</xdr:col>
      <xdr:colOff>361950</xdr:colOff>
      <xdr:row>63</xdr:row>
      <xdr:rowOff>104775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B4843A17-FA3C-4930-8656-8368DCF89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485775</xdr:colOff>
      <xdr:row>0</xdr:row>
      <xdr:rowOff>0</xdr:rowOff>
    </xdr:from>
    <xdr:to>
      <xdr:col>48</xdr:col>
      <xdr:colOff>695325</xdr:colOff>
      <xdr:row>7</xdr:row>
      <xdr:rowOff>161924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3E79941-A9AD-4EC8-AAEC-0BF300618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61</xdr:col>
      <xdr:colOff>152399</xdr:colOff>
      <xdr:row>0</xdr:row>
      <xdr:rowOff>0</xdr:rowOff>
    </xdr:from>
    <xdr:to>
      <xdr:col>63</xdr:col>
      <xdr:colOff>581025</xdr:colOff>
      <xdr:row>7</xdr:row>
      <xdr:rowOff>28575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A2F46E1-8222-47D6-99CE-C542B25D454F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14765" t="20527" r="52648" b="31475"/>
        <a:stretch/>
      </xdr:blipFill>
      <xdr:spPr>
        <a:xfrm>
          <a:off x="45843824" y="0"/>
          <a:ext cx="1952626" cy="1362075"/>
        </a:xfrm>
        <a:prstGeom prst="rect">
          <a:avLst/>
        </a:prstGeom>
      </xdr:spPr>
    </xdr:pic>
    <xdr:clientData/>
  </xdr:twoCellAnchor>
  <xdr:twoCellAnchor>
    <xdr:from>
      <xdr:col>87</xdr:col>
      <xdr:colOff>733425</xdr:colOff>
      <xdr:row>0</xdr:row>
      <xdr:rowOff>9525</xdr:rowOff>
    </xdr:from>
    <xdr:to>
      <xdr:col>90</xdr:col>
      <xdr:colOff>514350</xdr:colOff>
      <xdr:row>7</xdr:row>
      <xdr:rowOff>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BA76CC-4968-4B57-831D-46E6DDC49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81</xdr:col>
      <xdr:colOff>428624</xdr:colOff>
      <xdr:row>0</xdr:row>
      <xdr:rowOff>0</xdr:rowOff>
    </xdr:from>
    <xdr:to>
      <xdr:col>84</xdr:col>
      <xdr:colOff>628650</xdr:colOff>
      <xdr:row>6</xdr:row>
      <xdr:rowOff>47625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619CA24-46B9-4794-8FA6-14D59656C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78</xdr:col>
      <xdr:colOff>104777</xdr:colOff>
      <xdr:row>0</xdr:row>
      <xdr:rowOff>1</xdr:rowOff>
    </xdr:from>
    <xdr:to>
      <xdr:col>81</xdr:col>
      <xdr:colOff>285751</xdr:colOff>
      <xdr:row>6</xdr:row>
      <xdr:rowOff>76201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8AFA499-D903-4A76-B61D-6F8E2CAEA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30</xdr:col>
      <xdr:colOff>242663</xdr:colOff>
      <xdr:row>2</xdr:row>
      <xdr:rowOff>66262</xdr:rowOff>
    </xdr:from>
    <xdr:to>
      <xdr:col>33</xdr:col>
      <xdr:colOff>190501</xdr:colOff>
      <xdr:row>8</xdr:row>
      <xdr:rowOff>155302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DF97F97-B213-4434-9B5E-2D92362FB5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6327" t="5600" r="16901" b="28898"/>
        <a:stretch/>
      </xdr:blipFill>
      <xdr:spPr>
        <a:xfrm>
          <a:off x="25024228" y="447262"/>
          <a:ext cx="2233838" cy="1232040"/>
        </a:xfrm>
        <a:prstGeom prst="rect">
          <a:avLst/>
        </a:prstGeom>
      </xdr:spPr>
    </xdr:pic>
    <xdr:clientData/>
  </xdr:twoCellAnchor>
  <xdr:twoCellAnchor>
    <xdr:from>
      <xdr:col>28</xdr:col>
      <xdr:colOff>57978</xdr:colOff>
      <xdr:row>48</xdr:row>
      <xdr:rowOff>110985</xdr:rowOff>
    </xdr:from>
    <xdr:to>
      <xdr:col>34</xdr:col>
      <xdr:colOff>57978</xdr:colOff>
      <xdr:row>62</xdr:row>
      <xdr:rowOff>187185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363A0D7-4490-4279-AEB8-5FF9BD5CE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485775</xdr:colOff>
      <xdr:row>0</xdr:row>
      <xdr:rowOff>0</xdr:rowOff>
    </xdr:from>
    <xdr:to>
      <xdr:col>44</xdr:col>
      <xdr:colOff>695325</xdr:colOff>
      <xdr:row>7</xdr:row>
      <xdr:rowOff>161924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0B588E-E93F-46CD-958C-74D0BFBEEC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57</xdr:col>
      <xdr:colOff>152399</xdr:colOff>
      <xdr:row>0</xdr:row>
      <xdr:rowOff>0</xdr:rowOff>
    </xdr:from>
    <xdr:to>
      <xdr:col>59</xdr:col>
      <xdr:colOff>581025</xdr:colOff>
      <xdr:row>7</xdr:row>
      <xdr:rowOff>28575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D7F4011-3C70-4CCF-9C06-57AA7EC84AAA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14765" t="20527" r="52648" b="31475"/>
        <a:stretch/>
      </xdr:blipFill>
      <xdr:spPr>
        <a:xfrm>
          <a:off x="45843824" y="0"/>
          <a:ext cx="1952626" cy="1362075"/>
        </a:xfrm>
        <a:prstGeom prst="rect">
          <a:avLst/>
        </a:prstGeom>
      </xdr:spPr>
    </xdr:pic>
    <xdr:clientData/>
  </xdr:twoCellAnchor>
  <xdr:twoCellAnchor>
    <xdr:from>
      <xdr:col>84</xdr:col>
      <xdr:colOff>733425</xdr:colOff>
      <xdr:row>0</xdr:row>
      <xdr:rowOff>9525</xdr:rowOff>
    </xdr:from>
    <xdr:to>
      <xdr:col>87</xdr:col>
      <xdr:colOff>514350</xdr:colOff>
      <xdr:row>7</xdr:row>
      <xdr:rowOff>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27C6664-A0BF-4911-B860-C01F0E3018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78</xdr:col>
      <xdr:colOff>428624</xdr:colOff>
      <xdr:row>0</xdr:row>
      <xdr:rowOff>0</xdr:rowOff>
    </xdr:from>
    <xdr:to>
      <xdr:col>81</xdr:col>
      <xdr:colOff>628650</xdr:colOff>
      <xdr:row>6</xdr:row>
      <xdr:rowOff>47625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0E8D178-DC60-40A7-B20E-471D2E2413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104777</xdr:colOff>
      <xdr:row>0</xdr:row>
      <xdr:rowOff>1</xdr:rowOff>
    </xdr:from>
    <xdr:to>
      <xdr:col>78</xdr:col>
      <xdr:colOff>285751</xdr:colOff>
      <xdr:row>6</xdr:row>
      <xdr:rowOff>76201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F5D1FFF-0E03-442D-A7F0-61D528444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57150</xdr:colOff>
      <xdr:row>372</xdr:row>
      <xdr:rowOff>147637</xdr:rowOff>
    </xdr:from>
    <xdr:to>
      <xdr:col>30</xdr:col>
      <xdr:colOff>723900</xdr:colOff>
      <xdr:row>386</xdr:row>
      <xdr:rowOff>66675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41C02B7-76AC-4FED-88AA-B00E697B2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66675</xdr:colOff>
      <xdr:row>372</xdr:row>
      <xdr:rowOff>161924</xdr:rowOff>
    </xdr:from>
    <xdr:to>
      <xdr:col>39</xdr:col>
      <xdr:colOff>571500</xdr:colOff>
      <xdr:row>385</xdr:row>
      <xdr:rowOff>152399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23011B66-CB22-4427-A811-E9BA6A0D0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38100</xdr:colOff>
      <xdr:row>48</xdr:row>
      <xdr:rowOff>128587</xdr:rowOff>
    </xdr:from>
    <xdr:to>
      <xdr:col>41</xdr:col>
      <xdr:colOff>38100</xdr:colOff>
      <xdr:row>63</xdr:row>
      <xdr:rowOff>14287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09732B6-3F1A-40D4-8FF6-0E743FDBA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381000</xdr:colOff>
      <xdr:row>48</xdr:row>
      <xdr:rowOff>128587</xdr:rowOff>
    </xdr:from>
    <xdr:to>
      <xdr:col>34</xdr:col>
      <xdr:colOff>676275</xdr:colOff>
      <xdr:row>61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AF76690-C35F-4AFC-99EF-DA7D99DB7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485775</xdr:colOff>
      <xdr:row>0</xdr:row>
      <xdr:rowOff>0</xdr:rowOff>
    </xdr:from>
    <xdr:to>
      <xdr:col>48</xdr:col>
      <xdr:colOff>695325</xdr:colOff>
      <xdr:row>7</xdr:row>
      <xdr:rowOff>161924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42B81F-DF54-4E78-9C94-7F23D94543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61</xdr:col>
      <xdr:colOff>152399</xdr:colOff>
      <xdr:row>0</xdr:row>
      <xdr:rowOff>0</xdr:rowOff>
    </xdr:from>
    <xdr:to>
      <xdr:col>63</xdr:col>
      <xdr:colOff>581025</xdr:colOff>
      <xdr:row>7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1CEB90E-BE51-45F8-BB50-420C05E95E32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14765" t="20527" r="52648" b="31475"/>
        <a:stretch/>
      </xdr:blipFill>
      <xdr:spPr>
        <a:xfrm>
          <a:off x="48891824" y="0"/>
          <a:ext cx="1952626" cy="1362075"/>
        </a:xfrm>
        <a:prstGeom prst="rect">
          <a:avLst/>
        </a:prstGeom>
      </xdr:spPr>
    </xdr:pic>
    <xdr:clientData/>
  </xdr:twoCellAnchor>
  <xdr:twoCellAnchor>
    <xdr:from>
      <xdr:col>87</xdr:col>
      <xdr:colOff>733425</xdr:colOff>
      <xdr:row>0</xdr:row>
      <xdr:rowOff>9525</xdr:rowOff>
    </xdr:from>
    <xdr:to>
      <xdr:col>90</xdr:col>
      <xdr:colOff>514350</xdr:colOff>
      <xdr:row>7</xdr:row>
      <xdr:rowOff>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745C35C-69EB-444C-94A6-5DABA579D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81</xdr:col>
      <xdr:colOff>428624</xdr:colOff>
      <xdr:row>0</xdr:row>
      <xdr:rowOff>0</xdr:rowOff>
    </xdr:from>
    <xdr:to>
      <xdr:col>84</xdr:col>
      <xdr:colOff>628650</xdr:colOff>
      <xdr:row>6</xdr:row>
      <xdr:rowOff>47625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FA2CAE4-C95E-4175-9159-F30C8E305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78</xdr:col>
      <xdr:colOff>104777</xdr:colOff>
      <xdr:row>0</xdr:row>
      <xdr:rowOff>1</xdr:rowOff>
    </xdr:from>
    <xdr:to>
      <xdr:col>81</xdr:col>
      <xdr:colOff>285751</xdr:colOff>
      <xdr:row>6</xdr:row>
      <xdr:rowOff>76201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C6F5E10-D02B-436F-9683-6BB9DA3BB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30</xdr:col>
      <xdr:colOff>499838</xdr:colOff>
      <xdr:row>2</xdr:row>
      <xdr:rowOff>66262</xdr:rowOff>
    </xdr:from>
    <xdr:to>
      <xdr:col>33</xdr:col>
      <xdr:colOff>447676</xdr:colOff>
      <xdr:row>8</xdr:row>
      <xdr:rowOff>155302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43A2532-62B6-4843-8543-469BDA9D3B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6327" t="5600" r="16901" b="28898"/>
        <a:stretch/>
      </xdr:blipFill>
      <xdr:spPr>
        <a:xfrm>
          <a:off x="23359838" y="447262"/>
          <a:ext cx="2233838" cy="1232040"/>
        </a:xfrm>
        <a:prstGeom prst="rect">
          <a:avLst/>
        </a:prstGeom>
      </xdr:spPr>
    </xdr:pic>
    <xdr:clientData/>
  </xdr:twoCellAnchor>
  <xdr:twoCellAnchor>
    <xdr:from>
      <xdr:col>34</xdr:col>
      <xdr:colOff>542925</xdr:colOff>
      <xdr:row>48</xdr:row>
      <xdr:rowOff>133350</xdr:rowOff>
    </xdr:from>
    <xdr:to>
      <xdr:col>39</xdr:col>
      <xdr:colOff>381000</xdr:colOff>
      <xdr:row>62</xdr:row>
      <xdr:rowOff>157161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DB8DD5D7-758E-43CA-8566-F8523798E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39</xdr:col>
      <xdr:colOff>419099</xdr:colOff>
      <xdr:row>48</xdr:row>
      <xdr:rowOff>128587</xdr:rowOff>
    </xdr:from>
    <xdr:to>
      <xdr:col>44</xdr:col>
      <xdr:colOff>142874</xdr:colOff>
      <xdr:row>62</xdr:row>
      <xdr:rowOff>114301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9390AE54-7FB9-4DB2-9E42-1EC82456A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485775</xdr:colOff>
      <xdr:row>0</xdr:row>
      <xdr:rowOff>0</xdr:rowOff>
    </xdr:from>
    <xdr:to>
      <xdr:col>44</xdr:col>
      <xdr:colOff>695325</xdr:colOff>
      <xdr:row>7</xdr:row>
      <xdr:rowOff>161924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B91ED5-3509-445F-B072-0838C30BE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57</xdr:col>
      <xdr:colOff>152399</xdr:colOff>
      <xdr:row>0</xdr:row>
      <xdr:rowOff>0</xdr:rowOff>
    </xdr:from>
    <xdr:to>
      <xdr:col>59</xdr:col>
      <xdr:colOff>581025</xdr:colOff>
      <xdr:row>7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4746085-4731-45CB-B182-FC7F4C71E17C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14765" t="20527" r="52648" b="31475"/>
        <a:stretch/>
      </xdr:blipFill>
      <xdr:spPr>
        <a:xfrm>
          <a:off x="43586399" y="0"/>
          <a:ext cx="1952626" cy="1362075"/>
        </a:xfrm>
        <a:prstGeom prst="rect">
          <a:avLst/>
        </a:prstGeom>
      </xdr:spPr>
    </xdr:pic>
    <xdr:clientData/>
  </xdr:twoCellAnchor>
  <xdr:twoCellAnchor>
    <xdr:from>
      <xdr:col>84</xdr:col>
      <xdr:colOff>733425</xdr:colOff>
      <xdr:row>0</xdr:row>
      <xdr:rowOff>9525</xdr:rowOff>
    </xdr:from>
    <xdr:to>
      <xdr:col>87</xdr:col>
      <xdr:colOff>514350</xdr:colOff>
      <xdr:row>7</xdr:row>
      <xdr:rowOff>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E6AF943-6038-4C6F-92C0-388B31E3AE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78</xdr:col>
      <xdr:colOff>428624</xdr:colOff>
      <xdr:row>0</xdr:row>
      <xdr:rowOff>0</xdr:rowOff>
    </xdr:from>
    <xdr:to>
      <xdr:col>81</xdr:col>
      <xdr:colOff>628650</xdr:colOff>
      <xdr:row>6</xdr:row>
      <xdr:rowOff>47625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A3D94C4-7D5B-461B-B1EE-7A37F91C18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104777</xdr:colOff>
      <xdr:row>0</xdr:row>
      <xdr:rowOff>1</xdr:rowOff>
    </xdr:from>
    <xdr:to>
      <xdr:col>78</xdr:col>
      <xdr:colOff>285751</xdr:colOff>
      <xdr:row>6</xdr:row>
      <xdr:rowOff>76201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136FAA2-8C2B-4232-8DEA-A6E1878AE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38100</xdr:colOff>
      <xdr:row>48</xdr:row>
      <xdr:rowOff>128587</xdr:rowOff>
    </xdr:from>
    <xdr:to>
      <xdr:col>41</xdr:col>
      <xdr:colOff>38100</xdr:colOff>
      <xdr:row>63</xdr:row>
      <xdr:rowOff>14287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8CD434F-536F-4D20-A77C-CCC77A046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381000</xdr:colOff>
      <xdr:row>48</xdr:row>
      <xdr:rowOff>128587</xdr:rowOff>
    </xdr:from>
    <xdr:to>
      <xdr:col>34</xdr:col>
      <xdr:colOff>676275</xdr:colOff>
      <xdr:row>61</xdr:row>
      <xdr:rowOff>180975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1FF28D7-8EBA-4694-BC4E-A0863A7E6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193C3-BB52-4202-8EFC-DEFBC6034ED0}">
  <dimension ref="A1:FU69"/>
  <sheetViews>
    <sheetView topLeftCell="Y1" workbookViewId="0">
      <selection activeCell="AE68" sqref="AE68"/>
    </sheetView>
  </sheetViews>
  <sheetFormatPr baseColWidth="10" defaultRowHeight="15" x14ac:dyDescent="0.25"/>
  <sheetData>
    <row r="1" spans="1:177" x14ac:dyDescent="0.25">
      <c r="A1" s="137" t="s">
        <v>196</v>
      </c>
      <c r="B1" s="137"/>
      <c r="C1" s="137"/>
      <c r="D1" s="137"/>
      <c r="R1" s="9"/>
      <c r="S1" s="9"/>
      <c r="Z1" t="s">
        <v>74</v>
      </c>
      <c r="AA1" s="42" t="s">
        <v>62</v>
      </c>
      <c r="AB1" s="38" t="s">
        <v>63</v>
      </c>
      <c r="AC1" s="38" t="s">
        <v>68</v>
      </c>
      <c r="AD1" s="38" t="s">
        <v>69</v>
      </c>
      <c r="AE1" s="43" t="s">
        <v>64</v>
      </c>
      <c r="AF1" s="9" t="s">
        <v>75</v>
      </c>
      <c r="AG1" s="45" t="s">
        <v>62</v>
      </c>
      <c r="AH1" s="46" t="s">
        <v>63</v>
      </c>
      <c r="AI1" s="46" t="s">
        <v>76</v>
      </c>
      <c r="AJ1" s="46" t="s">
        <v>77</v>
      </c>
      <c r="AK1" s="5" t="s">
        <v>64</v>
      </c>
      <c r="AM1" t="s">
        <v>61</v>
      </c>
      <c r="AN1" s="34">
        <v>100</v>
      </c>
      <c r="AO1" s="24" t="s">
        <v>57</v>
      </c>
      <c r="AP1" s="19" t="s">
        <v>58</v>
      </c>
      <c r="AU1" s="9"/>
      <c r="AV1" s="101"/>
      <c r="AW1" s="9"/>
      <c r="AX1" s="9"/>
      <c r="DA1" t="s">
        <v>118</v>
      </c>
    </row>
    <row r="2" spans="1:177" x14ac:dyDescent="0.25">
      <c r="A2" s="138" t="s">
        <v>4</v>
      </c>
      <c r="B2" s="139"/>
      <c r="C2" s="139"/>
      <c r="D2" s="139"/>
      <c r="E2" s="139"/>
      <c r="F2" s="139"/>
      <c r="G2" s="139"/>
      <c r="H2" s="139"/>
      <c r="I2" s="139"/>
      <c r="R2" s="9"/>
      <c r="S2" s="9"/>
      <c r="AA2" s="37">
        <v>1</v>
      </c>
      <c r="AB2" s="39">
        <f>C4+D4</f>
        <v>14.9</v>
      </c>
      <c r="AC2" s="39">
        <f>IF(AA2=1,360,ROUNDDOWN(DEGREES(ACOS((B4^2+A4^2-AB2^2)/(2*B4*A4))),0))</f>
        <v>360</v>
      </c>
      <c r="AD2" s="39">
        <f>IF(AA2=1,0,-AC2)</f>
        <v>0</v>
      </c>
      <c r="AE2" s="44">
        <f>AC2*2/360</f>
        <v>2</v>
      </c>
      <c r="AG2" s="22">
        <v>0</v>
      </c>
      <c r="AH2" s="25">
        <f>B4+C4</f>
        <v>17.8</v>
      </c>
      <c r="AI2" s="25" t="e">
        <f>IF(AG2=1,360,ROUNDDOWN(DEGREES(ACOS((A4^2+D4^2-AH2^2)/(2*A4*D4))),0))</f>
        <v>#NUM!</v>
      </c>
      <c r="AJ2" s="25">
        <v>0</v>
      </c>
      <c r="AK2" s="23"/>
      <c r="AM2" t="s">
        <v>65</v>
      </c>
      <c r="AN2" s="21" t="s">
        <v>59</v>
      </c>
      <c r="AO2" s="1">
        <v>0</v>
      </c>
      <c r="AP2" s="20">
        <v>0</v>
      </c>
      <c r="AU2" s="9"/>
      <c r="AV2" s="9"/>
      <c r="AW2" s="9"/>
      <c r="AX2" s="9"/>
      <c r="CX2" t="s">
        <v>111</v>
      </c>
      <c r="DA2" s="70" t="s">
        <v>112</v>
      </c>
      <c r="DC2" s="70" t="s">
        <v>114</v>
      </c>
      <c r="FI2" s="9"/>
      <c r="FJ2" s="9"/>
      <c r="FK2" s="9"/>
      <c r="FL2" s="9"/>
      <c r="FM2" s="9"/>
      <c r="FN2" s="9"/>
      <c r="FO2" s="9"/>
    </row>
    <row r="3" spans="1:177" x14ac:dyDescent="0.25">
      <c r="A3" s="117" t="s">
        <v>25</v>
      </c>
      <c r="B3" s="117" t="s">
        <v>26</v>
      </c>
      <c r="C3" s="117" t="s">
        <v>0</v>
      </c>
      <c r="D3" s="117" t="s">
        <v>1</v>
      </c>
      <c r="E3" s="117" t="s">
        <v>148</v>
      </c>
      <c r="F3" s="117" t="s">
        <v>178</v>
      </c>
      <c r="G3" s="117" t="s">
        <v>179</v>
      </c>
      <c r="H3" s="117" t="s">
        <v>176</v>
      </c>
      <c r="I3" s="17" t="s">
        <v>177</v>
      </c>
      <c r="R3" s="1"/>
      <c r="S3" s="1"/>
      <c r="AA3" s="127" t="s">
        <v>72</v>
      </c>
      <c r="AB3" s="130"/>
      <c r="AC3" s="128"/>
      <c r="AM3">
        <v>112</v>
      </c>
      <c r="AN3" s="21" t="s">
        <v>10</v>
      </c>
      <c r="AO3" s="35">
        <f>-1*T72</f>
        <v>0</v>
      </c>
      <c r="AP3" s="20">
        <f>U72</f>
        <v>0</v>
      </c>
      <c r="AU3" s="9"/>
      <c r="AV3" s="9"/>
      <c r="AW3" s="100"/>
      <c r="AX3" s="9"/>
      <c r="BS3" s="9"/>
      <c r="BT3" s="9"/>
      <c r="BU3" s="9"/>
      <c r="BV3" s="9"/>
      <c r="BW3" s="9"/>
      <c r="BY3" s="102"/>
      <c r="CK3" s="72" t="s">
        <v>146</v>
      </c>
      <c r="CL3" t="e">
        <f>CJ12</f>
        <v>#NUM!</v>
      </c>
      <c r="CM3" s="72" t="s">
        <v>147</v>
      </c>
      <c r="CN3" s="72" t="s">
        <v>146</v>
      </c>
      <c r="CO3" t="e">
        <f>CK12</f>
        <v>#DIV/0!</v>
      </c>
      <c r="CP3" s="72" t="s">
        <v>147</v>
      </c>
      <c r="CX3" t="s">
        <v>119</v>
      </c>
      <c r="CZ3" t="s">
        <v>120</v>
      </c>
      <c r="DA3" s="70" t="s">
        <v>113</v>
      </c>
      <c r="DC3" s="70" t="s">
        <v>115</v>
      </c>
      <c r="FI3" s="9"/>
      <c r="FJ3" s="9"/>
      <c r="FK3" s="9"/>
      <c r="FL3" s="9"/>
      <c r="FM3" s="9"/>
      <c r="FN3" s="9"/>
      <c r="FO3" s="9"/>
    </row>
    <row r="4" spans="1:177" x14ac:dyDescent="0.25">
      <c r="A4" s="7">
        <v>8.5</v>
      </c>
      <c r="B4" s="7">
        <v>7</v>
      </c>
      <c r="C4" s="7">
        <v>10.8</v>
      </c>
      <c r="D4" s="7">
        <v>4.0999999999999996</v>
      </c>
      <c r="E4" s="7">
        <v>0</v>
      </c>
      <c r="F4" s="8">
        <v>0</v>
      </c>
      <c r="G4" s="8">
        <v>0</v>
      </c>
      <c r="H4" s="7">
        <v>34</v>
      </c>
      <c r="I4" s="7">
        <v>0</v>
      </c>
      <c r="J4" s="1"/>
      <c r="K4" s="1"/>
      <c r="L4" s="1"/>
      <c r="M4" s="1"/>
      <c r="N4" s="1"/>
      <c r="P4" s="127" t="s">
        <v>23</v>
      </c>
      <c r="Q4" s="128"/>
      <c r="R4" s="48" t="s">
        <v>2</v>
      </c>
      <c r="S4" s="9"/>
      <c r="T4" s="9"/>
      <c r="AA4" s="21" t="s">
        <v>70</v>
      </c>
      <c r="AB4" s="1" t="s">
        <v>73</v>
      </c>
      <c r="AC4" s="20" t="e">
        <f>DEGREES(ACOS((C4^2+D4^2-(A4-B4)^2)/(2*C4*D4)))</f>
        <v>#NUM!</v>
      </c>
      <c r="AN4" s="21" t="s">
        <v>11</v>
      </c>
      <c r="AO4" s="47">
        <f>-1*AO3-1*AT72</f>
        <v>0</v>
      </c>
      <c r="AP4" s="20">
        <f>AP3+AU72</f>
        <v>0</v>
      </c>
      <c r="AU4" s="9"/>
      <c r="AV4" s="9"/>
      <c r="AW4" s="100"/>
      <c r="AX4" s="9"/>
      <c r="BS4" s="9"/>
      <c r="BT4" s="10"/>
      <c r="BU4" s="10"/>
      <c r="BV4" s="9"/>
      <c r="BW4" s="9"/>
      <c r="CE4" t="s">
        <v>187</v>
      </c>
      <c r="CK4" s="71" t="s">
        <v>146</v>
      </c>
      <c r="CL4" t="e">
        <f>CP12</f>
        <v>#NUM!</v>
      </c>
      <c r="CM4" s="71" t="s">
        <v>147</v>
      </c>
      <c r="CN4" s="71" t="s">
        <v>146</v>
      </c>
      <c r="CO4" t="e">
        <f>CQ12</f>
        <v>#DIV/0!</v>
      </c>
      <c r="CP4" s="71" t="s">
        <v>147</v>
      </c>
      <c r="CX4" s="70" t="s">
        <v>116</v>
      </c>
      <c r="CY4" s="70"/>
      <c r="CZ4" s="70" t="s">
        <v>117</v>
      </c>
      <c r="DA4" s="9"/>
      <c r="DB4" s="9"/>
      <c r="DC4" s="9"/>
      <c r="FI4" s="9"/>
      <c r="FJ4" s="9"/>
      <c r="FK4" s="9"/>
      <c r="FL4" s="9"/>
      <c r="FM4" s="9"/>
      <c r="FN4" s="9"/>
      <c r="FO4" s="9"/>
    </row>
    <row r="5" spans="1:177" x14ac:dyDescent="0.25">
      <c r="A5" s="1"/>
      <c r="B5" s="1"/>
      <c r="C5" s="1"/>
      <c r="D5" s="1"/>
      <c r="F5" s="1"/>
      <c r="G5" s="1"/>
      <c r="H5" s="1"/>
      <c r="I5" s="1"/>
      <c r="J5" s="1"/>
      <c r="K5" s="1"/>
      <c r="L5" s="1"/>
      <c r="M5" s="1"/>
      <c r="N5" s="26"/>
      <c r="P5" s="18" t="s">
        <v>66</v>
      </c>
      <c r="Q5" s="19" t="e">
        <f>MIN(Q12:Q372)</f>
        <v>#NUM!</v>
      </c>
      <c r="R5" s="3">
        <v>0</v>
      </c>
      <c r="S5" s="10"/>
      <c r="T5" s="10"/>
      <c r="AA5" s="22" t="s">
        <v>71</v>
      </c>
      <c r="AB5" s="25" t="s">
        <v>73</v>
      </c>
      <c r="AC5" s="23" t="e">
        <f>180-DEGREES(ACOS((C4^2+D4^2-(A4+B4)^2)/(2*C4*D4)))</f>
        <v>#NUM!</v>
      </c>
      <c r="AN5" s="21" t="s">
        <v>60</v>
      </c>
      <c r="AO5" s="1">
        <v>-7</v>
      </c>
      <c r="AP5" s="20">
        <v>0</v>
      </c>
      <c r="AU5" s="9"/>
      <c r="AV5" s="9"/>
      <c r="AW5" s="9"/>
      <c r="AX5" s="9"/>
      <c r="BS5" s="9"/>
      <c r="BT5" s="10"/>
      <c r="BU5" s="10"/>
      <c r="BV5" s="10"/>
      <c r="BW5" s="9"/>
      <c r="CK5" s="124" t="s">
        <v>124</v>
      </c>
      <c r="CL5" s="125"/>
      <c r="CN5" s="124" t="s">
        <v>125</v>
      </c>
      <c r="CO5" s="125"/>
      <c r="FI5" s="9"/>
      <c r="FJ5" s="9"/>
      <c r="FK5" s="9"/>
      <c r="FL5" s="9"/>
      <c r="FM5" s="9"/>
      <c r="FN5" s="9"/>
      <c r="FO5" s="9"/>
    </row>
    <row r="6" spans="1:177" x14ac:dyDescent="0.25">
      <c r="A6" s="138" t="s">
        <v>3</v>
      </c>
      <c r="B6" s="139"/>
      <c r="C6" s="139"/>
      <c r="D6" s="139"/>
      <c r="E6" s="140"/>
      <c r="F6" s="10"/>
      <c r="G6" s="10"/>
      <c r="H6" s="10"/>
      <c r="I6" s="10"/>
      <c r="J6" s="10"/>
      <c r="K6" s="10"/>
      <c r="L6" s="9"/>
      <c r="M6" s="1"/>
      <c r="N6" s="1"/>
      <c r="P6" s="22" t="s">
        <v>67</v>
      </c>
      <c r="Q6" s="23" t="e">
        <f>MAX(Q12:Q372)</f>
        <v>#NUM!</v>
      </c>
      <c r="R6" s="4">
        <v>180</v>
      </c>
      <c r="AN6" s="22" t="s">
        <v>59</v>
      </c>
      <c r="AO6" s="25">
        <v>0</v>
      </c>
      <c r="AP6" s="23">
        <v>0</v>
      </c>
      <c r="AU6" s="9"/>
      <c r="AV6" s="9"/>
      <c r="AW6" s="9"/>
      <c r="AX6" s="9"/>
      <c r="BQ6" t="s">
        <v>194</v>
      </c>
      <c r="BS6" s="9"/>
      <c r="BT6" s="10"/>
      <c r="BU6" s="10"/>
      <c r="BV6" s="10"/>
      <c r="BW6" s="9"/>
      <c r="CK6" s="73" t="s">
        <v>122</v>
      </c>
      <c r="CL6" s="7">
        <v>0</v>
      </c>
      <c r="CN6" s="73" t="s">
        <v>126</v>
      </c>
      <c r="CO6" s="7">
        <v>0</v>
      </c>
    </row>
    <row r="7" spans="1:177" x14ac:dyDescent="0.25">
      <c r="A7" s="40" t="s">
        <v>5</v>
      </c>
      <c r="B7" s="40" t="s">
        <v>6</v>
      </c>
      <c r="C7" s="40" t="s">
        <v>7</v>
      </c>
      <c r="D7" s="40" t="s">
        <v>8</v>
      </c>
      <c r="E7" s="40" t="s">
        <v>9</v>
      </c>
      <c r="G7" s="41"/>
      <c r="H7" s="41"/>
      <c r="I7" s="41"/>
      <c r="J7" s="41"/>
      <c r="K7" s="41"/>
      <c r="L7" s="1"/>
      <c r="M7" s="1"/>
      <c r="N7" s="1"/>
      <c r="V7" s="18" t="s">
        <v>35</v>
      </c>
      <c r="W7" s="19">
        <v>0</v>
      </c>
      <c r="AA7" s="29" t="s">
        <v>42</v>
      </c>
      <c r="AB7" s="32">
        <f>$G$4</f>
        <v>0</v>
      </c>
      <c r="AK7" s="30" t="s">
        <v>42</v>
      </c>
      <c r="AL7" s="31">
        <f>$G$4</f>
        <v>0</v>
      </c>
      <c r="BS7" s="9"/>
      <c r="BT7" s="9"/>
      <c r="BU7" s="9"/>
      <c r="BV7" s="9"/>
      <c r="BW7" s="9"/>
      <c r="CK7" s="75" t="s">
        <v>123</v>
      </c>
      <c r="CL7" s="2">
        <v>0</v>
      </c>
      <c r="CN7" s="75" t="s">
        <v>127</v>
      </c>
      <c r="CO7" s="2">
        <v>0</v>
      </c>
    </row>
    <row r="8" spans="1:177" x14ac:dyDescent="0.25">
      <c r="A8" s="12">
        <f>A4/B4</f>
        <v>1.2142857142857142</v>
      </c>
      <c r="B8" s="13">
        <f>A4/D4</f>
        <v>2.0731707317073171</v>
      </c>
      <c r="C8" s="13">
        <f>(B4^2-C4^2+D4^2+A4^2)/(2*B4*D4)</f>
        <v>0.37317073170731691</v>
      </c>
      <c r="D8" s="13">
        <f>A4/C4</f>
        <v>0.78703703703703698</v>
      </c>
      <c r="E8" s="15">
        <f>(D4^2-A4^2-B4^2-C4^2)/(2*B4*C4)</f>
        <v>-1.462169312169312</v>
      </c>
      <c r="G8" s="9"/>
      <c r="H8" s="9"/>
      <c r="I8" s="9"/>
      <c r="J8" s="9"/>
      <c r="K8" s="9"/>
      <c r="V8" s="21" t="s">
        <v>36</v>
      </c>
      <c r="W8" s="20">
        <f>$F$4</f>
        <v>0</v>
      </c>
      <c r="AN8" s="136" t="s">
        <v>50</v>
      </c>
      <c r="AO8" s="136"/>
      <c r="AP8" s="136"/>
      <c r="AQ8" s="136"/>
      <c r="AR8" s="136"/>
      <c r="AS8" s="136"/>
      <c r="AT8" s="135" t="s">
        <v>56</v>
      </c>
      <c r="AU8" s="135"/>
      <c r="AV8" s="52" t="s">
        <v>84</v>
      </c>
      <c r="AW8" s="53"/>
      <c r="AX8" s="54"/>
      <c r="AY8" s="54"/>
      <c r="AZ8" s="53"/>
      <c r="BA8" s="53"/>
      <c r="BB8" s="53"/>
      <c r="BC8" s="53"/>
      <c r="BD8" s="53" t="s">
        <v>96</v>
      </c>
      <c r="BE8" s="66">
        <f>$E$4</f>
        <v>0</v>
      </c>
      <c r="BF8" s="53"/>
      <c r="BG8" s="53"/>
      <c r="BH8" s="53"/>
      <c r="BI8" s="53"/>
      <c r="BJ8" s="53"/>
      <c r="BK8" s="53"/>
      <c r="BL8" s="55"/>
      <c r="BM8" s="60" t="s">
        <v>91</v>
      </c>
      <c r="BN8" s="61"/>
      <c r="BO8" s="61"/>
      <c r="BP8" s="61"/>
      <c r="BQ8" s="61"/>
      <c r="BR8" s="61"/>
      <c r="BS8" s="61"/>
      <c r="BT8" s="61"/>
      <c r="BU8" s="61"/>
      <c r="BV8" s="61" t="s">
        <v>96</v>
      </c>
      <c r="BW8" s="67">
        <f>$E$4</f>
        <v>0</v>
      </c>
      <c r="BX8" s="61"/>
      <c r="BY8" s="61"/>
      <c r="BZ8" s="61"/>
      <c r="CA8" s="61"/>
      <c r="CB8" s="61"/>
      <c r="CC8" s="61"/>
      <c r="CD8" s="61"/>
      <c r="CE8" s="61"/>
      <c r="CF8" s="53" t="s">
        <v>84</v>
      </c>
      <c r="CG8" s="53"/>
      <c r="CH8" s="53"/>
      <c r="CI8" s="53"/>
      <c r="CJ8" s="53"/>
      <c r="CK8" s="53"/>
      <c r="CL8" s="61" t="s">
        <v>82</v>
      </c>
      <c r="CM8" s="61"/>
      <c r="CN8" s="61"/>
      <c r="CO8" s="61"/>
      <c r="CP8" s="61"/>
      <c r="CQ8" s="62"/>
      <c r="CR8" s="52" t="s">
        <v>135</v>
      </c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5"/>
      <c r="DE8" s="60" t="s">
        <v>91</v>
      </c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2"/>
      <c r="DR8" s="52" t="s">
        <v>84</v>
      </c>
      <c r="DS8" s="53"/>
      <c r="DT8" s="53"/>
      <c r="DU8" s="53"/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5"/>
      <c r="EL8" s="53"/>
      <c r="EM8" s="53"/>
      <c r="EN8" s="53"/>
      <c r="EO8" s="53"/>
      <c r="EP8" s="53"/>
      <c r="EQ8" s="53"/>
      <c r="ER8" s="53"/>
      <c r="ES8" s="53"/>
      <c r="ET8" s="60" t="s">
        <v>82</v>
      </c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97"/>
      <c r="FP8" s="61"/>
      <c r="FQ8" s="61"/>
      <c r="FR8" s="61"/>
      <c r="FS8" s="61"/>
      <c r="FT8" s="61"/>
      <c r="FU8" s="62"/>
    </row>
    <row r="9" spans="1:177" x14ac:dyDescent="0.25">
      <c r="A9" s="12"/>
      <c r="B9" s="13"/>
      <c r="C9" s="13"/>
      <c r="D9" s="13"/>
      <c r="E9" s="16"/>
      <c r="G9" s="9"/>
      <c r="H9" s="9"/>
      <c r="I9" s="9"/>
      <c r="J9" s="9"/>
      <c r="K9" s="9"/>
      <c r="P9" s="129" t="s">
        <v>82</v>
      </c>
      <c r="Q9" s="129"/>
      <c r="R9" s="134" t="s">
        <v>84</v>
      </c>
      <c r="S9" s="134"/>
      <c r="T9" s="33" t="s">
        <v>55</v>
      </c>
      <c r="U9" s="33"/>
      <c r="V9" s="22" t="s">
        <v>37</v>
      </c>
      <c r="W9" s="23"/>
      <c r="Z9" t="s">
        <v>38</v>
      </c>
      <c r="AA9" t="s">
        <v>34</v>
      </c>
      <c r="AB9" t="s">
        <v>39</v>
      </c>
      <c r="AI9" t="s">
        <v>38</v>
      </c>
      <c r="AJ9" t="s">
        <v>34</v>
      </c>
      <c r="AK9" t="s">
        <v>39</v>
      </c>
      <c r="AN9" s="33" t="s">
        <v>47</v>
      </c>
      <c r="AO9" s="33"/>
      <c r="AP9" s="33" t="s">
        <v>52</v>
      </c>
      <c r="AQ9" s="33"/>
      <c r="AR9" s="33" t="s">
        <v>51</v>
      </c>
      <c r="AS9" s="33"/>
      <c r="AT9" s="33" t="s">
        <v>52</v>
      </c>
      <c r="AU9" s="33"/>
      <c r="AV9" s="56"/>
      <c r="AW9" s="57"/>
      <c r="AX9" s="57"/>
      <c r="AY9" s="57"/>
      <c r="AZ9" s="57"/>
      <c r="BA9" s="57"/>
      <c r="BB9" s="57"/>
      <c r="BC9" s="57"/>
      <c r="BD9" s="57" t="s">
        <v>95</v>
      </c>
      <c r="BE9" s="66">
        <f>$F$4</f>
        <v>0</v>
      </c>
      <c r="BF9" s="57"/>
      <c r="BG9" s="57"/>
      <c r="BH9" s="57"/>
      <c r="BI9" s="57" t="s">
        <v>106</v>
      </c>
      <c r="BJ9" s="66">
        <f>$G$4</f>
        <v>0</v>
      </c>
      <c r="BK9" s="57"/>
      <c r="BL9" s="58"/>
      <c r="BM9" s="63"/>
      <c r="BN9" s="64"/>
      <c r="BO9" s="64"/>
      <c r="BP9" s="64"/>
      <c r="BQ9" s="64" t="s">
        <v>195</v>
      </c>
      <c r="BR9" s="64"/>
      <c r="BS9" s="64"/>
      <c r="BT9" s="64"/>
      <c r="BU9" s="64"/>
      <c r="BV9" s="64" t="s">
        <v>95</v>
      </c>
      <c r="BW9" s="67">
        <f>$F$4</f>
        <v>0</v>
      </c>
      <c r="BX9" s="64"/>
      <c r="BY9" s="64"/>
      <c r="BZ9" s="64"/>
      <c r="CA9" s="64" t="s">
        <v>106</v>
      </c>
      <c r="CB9" s="67">
        <f>$G$4</f>
        <v>0</v>
      </c>
      <c r="CC9" s="64"/>
      <c r="CD9" s="64"/>
      <c r="CE9" s="64"/>
      <c r="CF9" s="57"/>
      <c r="CG9" s="57"/>
      <c r="CH9" s="57"/>
      <c r="CI9" s="57"/>
      <c r="CJ9" s="76" t="s">
        <v>109</v>
      </c>
      <c r="CK9" s="57"/>
      <c r="CL9" s="64"/>
      <c r="CM9" s="64"/>
      <c r="CN9" s="64"/>
      <c r="CO9" s="64"/>
      <c r="CP9" s="77" t="s">
        <v>109</v>
      </c>
      <c r="CQ9" s="65"/>
      <c r="CR9" s="85" t="s">
        <v>132</v>
      </c>
      <c r="CS9" s="86"/>
      <c r="CT9" s="86"/>
      <c r="CU9" s="86" t="s">
        <v>134</v>
      </c>
      <c r="CV9" s="70"/>
      <c r="CW9" s="70"/>
      <c r="CX9" s="70"/>
      <c r="CY9" s="70"/>
      <c r="CZ9" s="70"/>
      <c r="DA9" s="70"/>
      <c r="DB9" s="70"/>
      <c r="DC9" s="70"/>
      <c r="DD9" s="36"/>
      <c r="DE9" s="85" t="s">
        <v>132</v>
      </c>
      <c r="DF9" s="86"/>
      <c r="DG9" s="86"/>
      <c r="DH9" s="86" t="s">
        <v>134</v>
      </c>
      <c r="DI9" s="70"/>
      <c r="DJ9" s="70"/>
      <c r="DK9" s="70"/>
      <c r="DL9" s="70"/>
      <c r="DM9" s="70"/>
      <c r="DN9" s="70"/>
      <c r="DO9" s="70"/>
      <c r="DP9" s="70"/>
      <c r="DQ9" s="36"/>
      <c r="DR9" s="92" t="s">
        <v>149</v>
      </c>
      <c r="DS9" s="91"/>
      <c r="DT9" s="91"/>
      <c r="DU9" s="91"/>
      <c r="DV9" s="91"/>
      <c r="DW9" s="91"/>
      <c r="DX9" s="91"/>
      <c r="DY9" s="91"/>
      <c r="DZ9" s="91"/>
      <c r="EA9" s="91"/>
      <c r="EB9" s="91"/>
      <c r="EC9" s="91"/>
      <c r="ED9" s="91"/>
      <c r="EE9" s="91"/>
      <c r="EF9" s="91"/>
      <c r="EG9" s="91"/>
      <c r="EH9" s="91"/>
      <c r="EI9" s="91"/>
      <c r="EJ9" s="91"/>
      <c r="EK9" s="93"/>
      <c r="EL9" s="91"/>
      <c r="EM9" s="91"/>
      <c r="EN9" s="91"/>
      <c r="EO9" s="91"/>
      <c r="EP9" s="91"/>
      <c r="EQ9" s="91"/>
      <c r="ER9" s="91"/>
      <c r="ES9" s="91"/>
      <c r="ET9" s="92" t="s">
        <v>149</v>
      </c>
      <c r="EU9" s="91"/>
      <c r="EV9" s="91"/>
      <c r="EW9" s="91"/>
      <c r="EX9" s="91"/>
      <c r="EY9" s="91"/>
      <c r="EZ9" s="91"/>
      <c r="FA9" s="91"/>
      <c r="FB9" s="91"/>
      <c r="FC9" s="91"/>
      <c r="FD9" s="91"/>
      <c r="FE9" s="91"/>
      <c r="FF9" s="91"/>
      <c r="FG9" s="91"/>
      <c r="FH9" s="91"/>
      <c r="FI9" s="91"/>
      <c r="FJ9" s="91"/>
      <c r="FK9" s="91"/>
      <c r="FL9" s="91"/>
      <c r="FM9" s="91"/>
      <c r="FN9" s="91"/>
      <c r="FO9" s="98"/>
      <c r="FP9" s="91"/>
      <c r="FQ9" s="91"/>
      <c r="FR9" s="91"/>
      <c r="FS9" s="91"/>
      <c r="FT9" s="91"/>
      <c r="FU9" s="93"/>
    </row>
    <row r="10" spans="1:177" x14ac:dyDescent="0.25">
      <c r="A10" s="121" t="s">
        <v>3</v>
      </c>
      <c r="B10" s="121"/>
      <c r="C10" s="121"/>
      <c r="D10" s="121"/>
      <c r="E10" s="121"/>
      <c r="F10" s="121"/>
      <c r="G10" s="121"/>
      <c r="H10" s="133" t="s">
        <v>17</v>
      </c>
      <c r="I10" s="133"/>
      <c r="J10" s="141" t="s">
        <v>16</v>
      </c>
      <c r="K10" s="141"/>
      <c r="L10" s="126" t="s">
        <v>17</v>
      </c>
      <c r="M10" s="126"/>
      <c r="N10" s="131" t="s">
        <v>16</v>
      </c>
      <c r="O10" s="131"/>
      <c r="P10" s="80" t="s">
        <v>22</v>
      </c>
      <c r="Q10" s="81" t="s">
        <v>24</v>
      </c>
      <c r="R10" s="80" t="s">
        <v>22</v>
      </c>
      <c r="S10" s="81" t="s">
        <v>24</v>
      </c>
      <c r="T10" s="132" t="s">
        <v>27</v>
      </c>
      <c r="U10" s="132" t="s">
        <v>28</v>
      </c>
      <c r="V10" s="133" t="s">
        <v>29</v>
      </c>
      <c r="W10" s="133" t="s">
        <v>30</v>
      </c>
      <c r="X10" s="133" t="s">
        <v>31</v>
      </c>
      <c r="Y10" s="133" t="s">
        <v>32</v>
      </c>
      <c r="Z10" s="133" t="s">
        <v>33</v>
      </c>
      <c r="AA10" s="133" t="s">
        <v>40</v>
      </c>
      <c r="AB10" s="133" t="s">
        <v>41</v>
      </c>
      <c r="AC10" s="133" t="s">
        <v>43</v>
      </c>
      <c r="AD10" s="133" t="s">
        <v>44</v>
      </c>
      <c r="AE10" s="126" t="s">
        <v>29</v>
      </c>
      <c r="AF10" s="126" t="s">
        <v>30</v>
      </c>
      <c r="AG10" s="126" t="s">
        <v>31</v>
      </c>
      <c r="AH10" s="126" t="s">
        <v>32</v>
      </c>
      <c r="AI10" s="126" t="s">
        <v>33</v>
      </c>
      <c r="AJ10" s="126" t="s">
        <v>40</v>
      </c>
      <c r="AK10" s="126" t="s">
        <v>41</v>
      </c>
      <c r="AL10" s="126" t="s">
        <v>43</v>
      </c>
      <c r="AM10" s="126" t="s">
        <v>44</v>
      </c>
      <c r="AN10" s="132" t="s">
        <v>48</v>
      </c>
      <c r="AO10" s="132" t="s">
        <v>49</v>
      </c>
      <c r="AP10" s="132" t="s">
        <v>45</v>
      </c>
      <c r="AQ10" s="132" t="s">
        <v>46</v>
      </c>
      <c r="AR10" s="132" t="s">
        <v>53</v>
      </c>
      <c r="AS10" s="132" t="s">
        <v>54</v>
      </c>
      <c r="AT10" s="132" t="s">
        <v>45</v>
      </c>
      <c r="AU10" s="132" t="s">
        <v>46</v>
      </c>
      <c r="AV10" s="59" t="s">
        <v>107</v>
      </c>
      <c r="AW10" s="57" t="s">
        <v>80</v>
      </c>
      <c r="AX10" s="66">
        <f>$H$4</f>
        <v>34</v>
      </c>
      <c r="AY10" s="57" t="s">
        <v>81</v>
      </c>
      <c r="AZ10" s="57"/>
      <c r="BA10" s="57"/>
      <c r="BB10" s="57"/>
      <c r="BC10" s="57"/>
      <c r="BD10" s="57" t="s">
        <v>93</v>
      </c>
      <c r="BE10" s="57"/>
      <c r="BF10" s="57"/>
      <c r="BG10" s="57"/>
      <c r="BH10" s="57" t="s">
        <v>99</v>
      </c>
      <c r="BI10" s="57" t="s">
        <v>102</v>
      </c>
      <c r="BJ10" s="57"/>
      <c r="BK10" s="57"/>
      <c r="BL10" s="58"/>
      <c r="BM10" s="59" t="s">
        <v>107</v>
      </c>
      <c r="BN10" s="64" t="s">
        <v>80</v>
      </c>
      <c r="BO10" s="67">
        <f>$H$4</f>
        <v>34</v>
      </c>
      <c r="BP10" s="64" t="s">
        <v>81</v>
      </c>
      <c r="BQ10" s="64" t="s">
        <v>192</v>
      </c>
      <c r="BR10" s="64"/>
      <c r="BS10" s="64"/>
      <c r="BT10" s="64"/>
      <c r="BU10" s="64"/>
      <c r="BV10" s="64" t="s">
        <v>93</v>
      </c>
      <c r="BW10" s="64"/>
      <c r="BX10" s="64"/>
      <c r="BY10" s="64"/>
      <c r="BZ10" s="64" t="s">
        <v>99</v>
      </c>
      <c r="CA10" s="64" t="s">
        <v>102</v>
      </c>
      <c r="CB10" s="64"/>
      <c r="CC10" s="64"/>
      <c r="CD10" s="64"/>
      <c r="CE10" s="64" t="s">
        <v>99</v>
      </c>
      <c r="CF10" s="57"/>
      <c r="CG10" s="57"/>
      <c r="CH10" s="76" t="s">
        <v>110</v>
      </c>
      <c r="CI10" s="57"/>
      <c r="CJ10" s="57" t="s">
        <v>128</v>
      </c>
      <c r="CK10" s="57" t="s">
        <v>129</v>
      </c>
      <c r="CL10" s="64"/>
      <c r="CM10" s="64"/>
      <c r="CN10" s="77" t="s">
        <v>110</v>
      </c>
      <c r="CO10" s="64"/>
      <c r="CP10" s="78" t="s">
        <v>128</v>
      </c>
      <c r="CQ10" s="65" t="s">
        <v>129</v>
      </c>
      <c r="CR10" s="85"/>
      <c r="CS10" s="86"/>
      <c r="CT10" s="86"/>
      <c r="CU10" s="86"/>
      <c r="CV10" s="86"/>
      <c r="CW10" s="70"/>
      <c r="CX10" s="70"/>
      <c r="CY10" s="70"/>
      <c r="CZ10" s="70"/>
      <c r="DA10" s="70"/>
      <c r="DB10" s="70"/>
      <c r="DC10" s="70"/>
      <c r="DD10" s="36"/>
      <c r="DE10" s="85"/>
      <c r="DF10" s="86"/>
      <c r="DG10" s="86"/>
      <c r="DH10" s="86"/>
      <c r="DI10" s="86"/>
      <c r="DJ10" s="70"/>
      <c r="DK10" s="70"/>
      <c r="DL10" s="70"/>
      <c r="DM10" s="70"/>
      <c r="DN10" s="70"/>
      <c r="DO10" s="70"/>
      <c r="DP10" s="70"/>
      <c r="DQ10" s="36"/>
      <c r="DR10" s="90" t="s">
        <v>153</v>
      </c>
      <c r="DS10" s="96">
        <f>$I$4</f>
        <v>0</v>
      </c>
      <c r="DT10" s="94" t="s">
        <v>150</v>
      </c>
      <c r="DU10" s="94"/>
      <c r="DV10" s="94"/>
      <c r="DW10" s="94"/>
      <c r="DX10" s="94"/>
      <c r="DY10" s="94"/>
      <c r="DZ10" s="121" t="s">
        <v>155</v>
      </c>
      <c r="EA10" s="121"/>
      <c r="EB10" s="121" t="s">
        <v>156</v>
      </c>
      <c r="EC10" s="121"/>
      <c r="ED10" s="121" t="s">
        <v>154</v>
      </c>
      <c r="EE10" s="121"/>
      <c r="EF10" s="123" t="s">
        <v>154</v>
      </c>
      <c r="EG10" s="123"/>
      <c r="EH10" s="121" t="s">
        <v>165</v>
      </c>
      <c r="EI10" s="121"/>
      <c r="EJ10" s="121" t="s">
        <v>168</v>
      </c>
      <c r="EK10" s="121"/>
      <c r="EL10" s="121" t="s">
        <v>171</v>
      </c>
      <c r="EM10" s="121"/>
      <c r="EN10" s="122" t="s">
        <v>171</v>
      </c>
      <c r="EO10" s="122"/>
      <c r="EP10" s="121" t="s">
        <v>182</v>
      </c>
      <c r="EQ10" s="121"/>
      <c r="ER10" s="122" t="s">
        <v>182</v>
      </c>
      <c r="ES10" s="122"/>
      <c r="ET10" s="84" t="s">
        <v>153</v>
      </c>
      <c r="EU10" s="96">
        <f>$I$4</f>
        <v>0</v>
      </c>
      <c r="EV10" s="84" t="s">
        <v>150</v>
      </c>
      <c r="EW10" s="91"/>
      <c r="EX10" s="91"/>
      <c r="EY10" s="91"/>
      <c r="EZ10" s="91"/>
      <c r="FA10" s="91"/>
      <c r="FB10" s="144" t="s">
        <v>155</v>
      </c>
      <c r="FC10" s="121"/>
      <c r="FD10" s="121" t="s">
        <v>156</v>
      </c>
      <c r="FE10" s="121"/>
      <c r="FF10" s="121" t="s">
        <v>154</v>
      </c>
      <c r="FG10" s="121"/>
      <c r="FH10" s="123" t="s">
        <v>154</v>
      </c>
      <c r="FI10" s="123"/>
      <c r="FJ10" s="121" t="s">
        <v>165</v>
      </c>
      <c r="FK10" s="121"/>
      <c r="FL10" s="121" t="s">
        <v>168</v>
      </c>
      <c r="FM10" s="121"/>
      <c r="FN10" s="121" t="s">
        <v>171</v>
      </c>
      <c r="FO10" s="121"/>
      <c r="FP10" s="122" t="s">
        <v>171</v>
      </c>
      <c r="FQ10" s="122"/>
      <c r="FR10" s="121" t="s">
        <v>182</v>
      </c>
      <c r="FS10" s="121"/>
      <c r="FT10" s="122" t="s">
        <v>182</v>
      </c>
      <c r="FU10" s="122"/>
    </row>
    <row r="11" spans="1:177" x14ac:dyDescent="0.25">
      <c r="A11" s="6" t="s">
        <v>2</v>
      </c>
      <c r="B11" s="14" t="s">
        <v>10</v>
      </c>
      <c r="C11" s="14" t="s">
        <v>11</v>
      </c>
      <c r="D11" s="14" t="s">
        <v>12</v>
      </c>
      <c r="E11" s="14" t="s">
        <v>13</v>
      </c>
      <c r="F11" s="14" t="s">
        <v>14</v>
      </c>
      <c r="G11" s="14" t="s">
        <v>15</v>
      </c>
      <c r="H11" s="27" t="s">
        <v>18</v>
      </c>
      <c r="I11" s="27" t="s">
        <v>19</v>
      </c>
      <c r="J11" s="28" t="s">
        <v>18</v>
      </c>
      <c r="K11" s="28" t="s">
        <v>19</v>
      </c>
      <c r="L11" s="68" t="s">
        <v>20</v>
      </c>
      <c r="M11" s="68" t="s">
        <v>21</v>
      </c>
      <c r="N11" s="69" t="s">
        <v>20</v>
      </c>
      <c r="O11" s="69" t="s">
        <v>21</v>
      </c>
      <c r="P11" s="74" t="s">
        <v>23</v>
      </c>
      <c r="Q11" s="74" t="s">
        <v>23</v>
      </c>
      <c r="R11" s="74" t="s">
        <v>23</v>
      </c>
      <c r="S11" s="74" t="s">
        <v>23</v>
      </c>
      <c r="T11" s="132"/>
      <c r="U11" s="132"/>
      <c r="V11" s="133"/>
      <c r="W11" s="133"/>
      <c r="X11" s="133"/>
      <c r="Y11" s="133"/>
      <c r="Z11" s="133"/>
      <c r="AA11" s="133"/>
      <c r="AB11" s="133"/>
      <c r="AC11" s="133"/>
      <c r="AD11" s="133"/>
      <c r="AE11" s="126"/>
      <c r="AF11" s="126"/>
      <c r="AG11" s="126"/>
      <c r="AH11" s="126"/>
      <c r="AI11" s="126"/>
      <c r="AJ11" s="126"/>
      <c r="AK11" s="126"/>
      <c r="AL11" s="126"/>
      <c r="AM11" s="126"/>
      <c r="AN11" s="132"/>
      <c r="AO11" s="132"/>
      <c r="AP11" s="132"/>
      <c r="AQ11" s="132"/>
      <c r="AR11" s="132"/>
      <c r="AS11" s="132"/>
      <c r="AT11" s="132"/>
      <c r="AU11" s="132"/>
      <c r="AV11" s="82" t="s">
        <v>78</v>
      </c>
      <c r="AW11" s="82" t="s">
        <v>79</v>
      </c>
      <c r="AX11" s="82" t="s">
        <v>88</v>
      </c>
      <c r="AY11" s="82" t="s">
        <v>87</v>
      </c>
      <c r="AZ11" s="82" t="s">
        <v>85</v>
      </c>
      <c r="BA11" s="82" t="s">
        <v>86</v>
      </c>
      <c r="BB11" s="82" t="s">
        <v>89</v>
      </c>
      <c r="BC11" s="82" t="s">
        <v>90</v>
      </c>
      <c r="BD11" s="82" t="s">
        <v>92</v>
      </c>
      <c r="BE11" s="82" t="s">
        <v>94</v>
      </c>
      <c r="BF11" s="82" t="s">
        <v>97</v>
      </c>
      <c r="BG11" s="82" t="s">
        <v>98</v>
      </c>
      <c r="BH11" s="82" t="s">
        <v>100</v>
      </c>
      <c r="BI11" s="82" t="s">
        <v>101</v>
      </c>
      <c r="BJ11" s="82" t="s">
        <v>103</v>
      </c>
      <c r="BK11" s="82" t="s">
        <v>104</v>
      </c>
      <c r="BL11" s="82" t="s">
        <v>105</v>
      </c>
      <c r="BM11" s="82" t="s">
        <v>78</v>
      </c>
      <c r="BN11" s="82" t="s">
        <v>79</v>
      </c>
      <c r="BO11" s="82" t="s">
        <v>88</v>
      </c>
      <c r="BP11" s="82" t="s">
        <v>87</v>
      </c>
      <c r="BQ11" s="82" t="s">
        <v>193</v>
      </c>
      <c r="BR11" s="82" t="s">
        <v>85</v>
      </c>
      <c r="BS11" s="82" t="s">
        <v>86</v>
      </c>
      <c r="BT11" s="82" t="s">
        <v>89</v>
      </c>
      <c r="BU11" s="82" t="s">
        <v>90</v>
      </c>
      <c r="BV11" s="82" t="s">
        <v>92</v>
      </c>
      <c r="BW11" s="82" t="s">
        <v>94</v>
      </c>
      <c r="BX11" s="82" t="s">
        <v>97</v>
      </c>
      <c r="BY11" s="82" t="s">
        <v>98</v>
      </c>
      <c r="BZ11" s="82" t="s">
        <v>100</v>
      </c>
      <c r="CA11" s="82" t="s">
        <v>101</v>
      </c>
      <c r="CB11" s="82" t="s">
        <v>103</v>
      </c>
      <c r="CC11" s="82" t="s">
        <v>104</v>
      </c>
      <c r="CD11" s="82" t="s">
        <v>105</v>
      </c>
      <c r="CE11" s="82" t="s">
        <v>100</v>
      </c>
      <c r="CF11" s="83" t="s">
        <v>83</v>
      </c>
      <c r="CG11" s="81" t="s">
        <v>83</v>
      </c>
      <c r="CH11" s="84" t="s">
        <v>121</v>
      </c>
      <c r="CI11" s="84" t="s">
        <v>108</v>
      </c>
      <c r="CJ11" s="84" t="s">
        <v>130</v>
      </c>
      <c r="CK11" s="84" t="s">
        <v>131</v>
      </c>
      <c r="CL11" s="83" t="s">
        <v>83</v>
      </c>
      <c r="CM11" s="81" t="s">
        <v>83</v>
      </c>
      <c r="CN11" s="84" t="s">
        <v>121</v>
      </c>
      <c r="CO11" s="84" t="s">
        <v>108</v>
      </c>
      <c r="CP11" s="84" t="s">
        <v>130</v>
      </c>
      <c r="CQ11" s="84" t="s">
        <v>131</v>
      </c>
      <c r="CR11" s="87" t="s">
        <v>133</v>
      </c>
      <c r="CS11" s="87" t="s">
        <v>138</v>
      </c>
      <c r="CT11" s="87" t="s">
        <v>139</v>
      </c>
      <c r="CU11" s="87" t="s">
        <v>140</v>
      </c>
      <c r="CV11" s="87" t="s">
        <v>136</v>
      </c>
      <c r="CW11" s="87" t="s">
        <v>141</v>
      </c>
      <c r="CX11" s="87" t="s">
        <v>137</v>
      </c>
      <c r="CY11" s="87" t="s">
        <v>142</v>
      </c>
      <c r="CZ11" s="87" t="s">
        <v>143</v>
      </c>
      <c r="DA11" s="87" t="s">
        <v>78</v>
      </c>
      <c r="DB11" s="87" t="s">
        <v>144</v>
      </c>
      <c r="DC11" s="87" t="s">
        <v>145</v>
      </c>
      <c r="DD11" s="87" t="s">
        <v>79</v>
      </c>
      <c r="DE11" s="87" t="s">
        <v>133</v>
      </c>
      <c r="DF11" s="87" t="s">
        <v>138</v>
      </c>
      <c r="DG11" s="87" t="s">
        <v>139</v>
      </c>
      <c r="DH11" s="87" t="s">
        <v>140</v>
      </c>
      <c r="DI11" s="87" t="s">
        <v>136</v>
      </c>
      <c r="DJ11" s="87" t="s">
        <v>141</v>
      </c>
      <c r="DK11" s="87" t="s">
        <v>137</v>
      </c>
      <c r="DL11" s="87" t="s">
        <v>142</v>
      </c>
      <c r="DM11" s="87" t="s">
        <v>143</v>
      </c>
      <c r="DN11" s="87" t="s">
        <v>78</v>
      </c>
      <c r="DO11" s="87" t="s">
        <v>144</v>
      </c>
      <c r="DP11" s="87" t="s">
        <v>145</v>
      </c>
      <c r="DQ11" s="87" t="s">
        <v>79</v>
      </c>
      <c r="DR11" s="84" t="s">
        <v>10</v>
      </c>
      <c r="DS11" s="84" t="s">
        <v>11</v>
      </c>
      <c r="DT11" s="84" t="s">
        <v>12</v>
      </c>
      <c r="DU11" s="84" t="s">
        <v>13</v>
      </c>
      <c r="DV11" s="84" t="s">
        <v>14</v>
      </c>
      <c r="DW11" s="84" t="s">
        <v>15</v>
      </c>
      <c r="DX11" s="84" t="s">
        <v>151</v>
      </c>
      <c r="DY11" s="84" t="s">
        <v>152</v>
      </c>
      <c r="DZ11" s="84" t="s">
        <v>157</v>
      </c>
      <c r="EA11" s="84" t="s">
        <v>158</v>
      </c>
      <c r="EB11" s="84" t="s">
        <v>159</v>
      </c>
      <c r="EC11" s="84" t="s">
        <v>160</v>
      </c>
      <c r="ED11" s="84" t="s">
        <v>161</v>
      </c>
      <c r="EE11" s="84" t="s">
        <v>162</v>
      </c>
      <c r="EF11" s="84" t="s">
        <v>163</v>
      </c>
      <c r="EG11" s="84" t="s">
        <v>164</v>
      </c>
      <c r="EH11" s="84" t="s">
        <v>166</v>
      </c>
      <c r="EI11" s="84" t="s">
        <v>167</v>
      </c>
      <c r="EJ11" s="84" t="s">
        <v>169</v>
      </c>
      <c r="EK11" s="84" t="s">
        <v>170</v>
      </c>
      <c r="EL11" s="84" t="s">
        <v>172</v>
      </c>
      <c r="EM11" s="84" t="s">
        <v>173</v>
      </c>
      <c r="EN11" s="84" t="s">
        <v>174</v>
      </c>
      <c r="EO11" s="84" t="s">
        <v>175</v>
      </c>
      <c r="EP11" s="84" t="s">
        <v>180</v>
      </c>
      <c r="EQ11" s="84" t="s">
        <v>181</v>
      </c>
      <c r="ER11" s="84" t="s">
        <v>183</v>
      </c>
      <c r="ES11" s="84" t="s">
        <v>184</v>
      </c>
      <c r="ET11" s="84" t="s">
        <v>10</v>
      </c>
      <c r="EU11" s="84" t="s">
        <v>11</v>
      </c>
      <c r="EV11" s="84" t="s">
        <v>12</v>
      </c>
      <c r="EW11" s="84" t="s">
        <v>13</v>
      </c>
      <c r="EX11" s="84" t="s">
        <v>14</v>
      </c>
      <c r="EY11" s="84" t="s">
        <v>15</v>
      </c>
      <c r="EZ11" s="84" t="s">
        <v>151</v>
      </c>
      <c r="FA11" s="84" t="s">
        <v>152</v>
      </c>
      <c r="FB11" s="84" t="s">
        <v>157</v>
      </c>
      <c r="FC11" s="84" t="s">
        <v>158</v>
      </c>
      <c r="FD11" s="84" t="s">
        <v>159</v>
      </c>
      <c r="FE11" s="84" t="s">
        <v>160</v>
      </c>
      <c r="FF11" s="84" t="s">
        <v>161</v>
      </c>
      <c r="FG11" s="84" t="s">
        <v>162</v>
      </c>
      <c r="FH11" s="84" t="s">
        <v>163</v>
      </c>
      <c r="FI11" s="84" t="s">
        <v>164</v>
      </c>
      <c r="FJ11" s="84" t="s">
        <v>166</v>
      </c>
      <c r="FK11" s="84" t="s">
        <v>167</v>
      </c>
      <c r="FL11" s="84" t="s">
        <v>169</v>
      </c>
      <c r="FM11" s="84" t="s">
        <v>170</v>
      </c>
      <c r="FN11" s="84" t="s">
        <v>172</v>
      </c>
      <c r="FO11" s="84" t="s">
        <v>173</v>
      </c>
      <c r="FP11" s="84" t="s">
        <v>174</v>
      </c>
      <c r="FQ11" s="84" t="s">
        <v>175</v>
      </c>
      <c r="FR11" s="84" t="s">
        <v>180</v>
      </c>
      <c r="FS11" s="84" t="s">
        <v>181</v>
      </c>
      <c r="FT11" s="84" t="s">
        <v>183</v>
      </c>
      <c r="FU11" s="84" t="s">
        <v>184</v>
      </c>
    </row>
    <row r="12" spans="1:177" x14ac:dyDescent="0.25">
      <c r="A12" s="8">
        <v>0</v>
      </c>
      <c r="B12" s="7">
        <f>COS(A12*PI()/180)-$A$8-($B$8*COS(A12*PI()/180))+$C$8</f>
        <v>-1.9142857142857146</v>
      </c>
      <c r="C12" s="7">
        <f>-2*SIN(A12*PI()/180)</f>
        <v>0</v>
      </c>
      <c r="D12" s="7">
        <f t="shared" ref="D12:D48" si="0">$A$8-(($B$8+1)*COS(A12*PI()/180))+$C$8</f>
        <v>-1.485714285714286</v>
      </c>
      <c r="E12" s="7">
        <f>COS(A12*PI()/180)-$A$8+($D$8*COS(A12*PI()/180))+$E$8</f>
        <v>-0.88941798941798922</v>
      </c>
      <c r="F12" s="7">
        <f>C12</f>
        <v>0</v>
      </c>
      <c r="G12" s="7">
        <f>$A$8+(($D$8-1)*COS(A12*PI()/180))+$E$8</f>
        <v>-0.46084656084656084</v>
      </c>
      <c r="H12" s="7" t="e">
        <f>2*DEGREES(ATAN2(2*E12,-F12+SQRT(F12^2-4*E12*G12)))</f>
        <v>#NUM!</v>
      </c>
      <c r="I12" s="7" t="e">
        <f>2*DEGREES(ATAN2(2*B12,-C12+SQRT(C12^2-4*B12*D12)))</f>
        <v>#NUM!</v>
      </c>
      <c r="J12" s="49" t="e">
        <f>IF(H12&lt;1,H12+360,H12)</f>
        <v>#NUM!</v>
      </c>
      <c r="K12" s="49" t="e">
        <f>IF(I12&lt;1,I12+360,I12)</f>
        <v>#NUM!</v>
      </c>
      <c r="L12" s="7" t="e">
        <f t="shared" ref="L12:L48" si="1">2*DEGREES(ATAN2(2*E12,-F12-SQRT(F12^2-4*E12*G12)))</f>
        <v>#NUM!</v>
      </c>
      <c r="M12" s="7" t="e">
        <f t="shared" ref="M12:M48" si="2">2*DEGREES(ATAN2(2*B12,-C12-SQRT(C12^2-4*B12*D12)))</f>
        <v>#NUM!</v>
      </c>
      <c r="N12" s="11" t="e">
        <f>IF(L12&lt;1,L12+360,L12)</f>
        <v>#NUM!</v>
      </c>
      <c r="O12" s="11" t="e">
        <f>IF(M12&lt;1,M12+360,M12)</f>
        <v>#NUM!</v>
      </c>
      <c r="P12" s="50" t="e">
        <f t="shared" ref="P12:P48" si="3">ABS(O12-N12)</f>
        <v>#NUM!</v>
      </c>
      <c r="Q12" s="51" t="e">
        <f>IF(P12&lt;90,P12,IF((AND(P12&gt;180,P12&lt;270)),P12-180,IF(AND(P12&lt;180,P12&gt;90),180-P12,IF(P12&gt;270,360-P12,P12))))</f>
        <v>#NUM!</v>
      </c>
      <c r="R12" s="8" t="e">
        <f t="shared" ref="R12:R48" si="4">ABS(K12-J12)</f>
        <v>#NUM!</v>
      </c>
      <c r="S12" s="51" t="e">
        <f>IF(R12&lt;90,R12,IF((AND(R12&gt;180,R12&lt;270)),R12-180,IF(AND(R12&lt;180,R12&gt;90),180-R12,IF(R12&gt;270,360-R12,R12))))</f>
        <v>#NUM!</v>
      </c>
      <c r="T12" s="8">
        <f t="shared" ref="T12:T48" si="5">$B$4*COS(A12*PI()/180)</f>
        <v>7</v>
      </c>
      <c r="U12" s="8">
        <f t="shared" ref="U12:U48" si="6">$B$4*SIN(A12*PI()/180)</f>
        <v>0</v>
      </c>
      <c r="V12" s="7" t="e">
        <f t="shared" ref="V12:V48" si="7">$W$7*COS((J12+$W$8)*PI()/180)</f>
        <v>#NUM!</v>
      </c>
      <c r="W12" s="7" t="e">
        <f t="shared" ref="W12:W48" si="8">$W$7*SIN((J12+$W$8)*PI()/180)</f>
        <v>#NUM!</v>
      </c>
      <c r="X12" s="7" t="e">
        <f>T12+V12</f>
        <v>#NUM!</v>
      </c>
      <c r="Y12" s="7" t="e">
        <f>U12+W12</f>
        <v>#NUM!</v>
      </c>
      <c r="Z12" s="7" t="e">
        <f>SQRT(X12^2+Y12^2)</f>
        <v>#NUM!</v>
      </c>
      <c r="AA12" s="7" t="e">
        <f>DEGREES(ATAN2(X12,Y12))</f>
        <v>#NUM!</v>
      </c>
      <c r="AB12" s="7" t="e">
        <f>$AB$7+AA12</f>
        <v>#NUM!</v>
      </c>
      <c r="AC12" s="7" t="e">
        <f>Z12*COS(AB12*PI()/180)</f>
        <v>#NUM!</v>
      </c>
      <c r="AD12" s="7" t="e">
        <f>Z12*SIN(AB12*PI()/180)</f>
        <v>#NUM!</v>
      </c>
      <c r="AE12" s="7" t="e">
        <f>$W$7*COS((N12+$W$8)*PI()/180)</f>
        <v>#NUM!</v>
      </c>
      <c r="AF12" s="7" t="e">
        <f t="shared" ref="AF12:AF48" si="9">$W$7*SIN((N12+$W$8)*PI()/180)</f>
        <v>#NUM!</v>
      </c>
      <c r="AG12" s="7" t="e">
        <f>AE12+T12</f>
        <v>#NUM!</v>
      </c>
      <c r="AH12" s="7" t="e">
        <f>AF12+U12</f>
        <v>#NUM!</v>
      </c>
      <c r="AI12" s="7" t="e">
        <f>SQRT(AG12^2+AH12^2)</f>
        <v>#NUM!</v>
      </c>
      <c r="AJ12" s="7" t="e">
        <f>DEGREES(ATAN2(AG12,AH12))</f>
        <v>#NUM!</v>
      </c>
      <c r="AK12" s="7" t="e">
        <f>$AL$7+AJ12</f>
        <v>#NUM!</v>
      </c>
      <c r="AL12" s="7" t="e">
        <f>AI12*COS(AK12*PI()/180)</f>
        <v>#NUM!</v>
      </c>
      <c r="AM12" s="7" t="e">
        <f>AI12*SIN(AK12*PI()/180)</f>
        <v>#NUM!</v>
      </c>
      <c r="AN12" s="7">
        <v>0</v>
      </c>
      <c r="AO12" s="7">
        <v>0</v>
      </c>
      <c r="AP12" s="7" t="e">
        <f t="shared" ref="AP12:AP48" si="10">T12+$C$4*COS(J12*PI()/180)</f>
        <v>#NUM!</v>
      </c>
      <c r="AQ12" s="8" t="e">
        <f>U12+$C$4*SIN(J12*PI()/180)</f>
        <v>#NUM!</v>
      </c>
      <c r="AR12" s="7">
        <f t="shared" ref="AR12:AR48" si="11">$A$4</f>
        <v>8.5</v>
      </c>
      <c r="AS12" s="7">
        <v>0</v>
      </c>
      <c r="AT12" s="7" t="e">
        <f t="shared" ref="AT12:AT48" si="12">T12+$C$4*COS(N12*PI()/180)</f>
        <v>#NUM!</v>
      </c>
      <c r="AU12" s="7" t="e">
        <f t="shared" ref="AU12:AU48" si="13">U12+$C$4*SIN(N12*PI()/180)</f>
        <v>#NUM!</v>
      </c>
      <c r="AV12" s="7" t="e">
        <f t="shared" ref="AV12:AV48" si="14">(($B$4*$AX$10)/$C$4)*((SIN((K12-A12)*(PI()/180)))/(SIN((J12-K12)*(PI()/180))))</f>
        <v>#NUM!</v>
      </c>
      <c r="AW12" s="7" t="e">
        <f t="shared" ref="AW12:AW48" si="15">(($B$4*$AX$10)/$D$4)*((SIN((A12-J12)*(PI()/180)))/(SIN((K12-J12)*(PI()/180))))</f>
        <v>#NUM!</v>
      </c>
      <c r="AX12" s="7">
        <f t="shared" ref="AX12:AX48" si="16">-$B$4*$AX$10*SIN(A12*PI()/180)</f>
        <v>0</v>
      </c>
      <c r="AY12" s="7">
        <f t="shared" ref="AY12:AY48" si="17">$B$4*$AX$10*COS(A12*PI()/180)</f>
        <v>238</v>
      </c>
      <c r="AZ12" s="7" t="e">
        <f t="shared" ref="AZ12:AZ48" si="18">-$C$4*AV12*SIN(J12*PI()/180)</f>
        <v>#NUM!</v>
      </c>
      <c r="BA12" s="7" t="e">
        <f t="shared" ref="BA12:BA48" si="19">$C$4*AV12*COS(J12*PI()/180)</f>
        <v>#NUM!</v>
      </c>
      <c r="BB12" s="7" t="e">
        <f>AX12+AZ12</f>
        <v>#NUM!</v>
      </c>
      <c r="BC12" s="7" t="e">
        <f>AY12+BA12</f>
        <v>#NUM!</v>
      </c>
      <c r="BD12" s="7" t="e">
        <f t="shared" ref="BD12:BD48" si="20">-$BE$8*AV12*SIN((J12+$BE$9)*(PI()/180))</f>
        <v>#NUM!</v>
      </c>
      <c r="BE12" s="7" t="e">
        <f t="shared" ref="BE12:BE48" si="21">$BE$8*AV12*COS((J12+$BE$9)*(PI()/180))</f>
        <v>#NUM!</v>
      </c>
      <c r="BF12" s="7" t="e">
        <f>BD12+AX12</f>
        <v>#NUM!</v>
      </c>
      <c r="BG12" s="7" t="e">
        <f>BE12+AY12</f>
        <v>#NUM!</v>
      </c>
      <c r="BH12" s="7" t="e">
        <f>SQRT((BF12)^2+(BG12)^2)</f>
        <v>#NUM!</v>
      </c>
      <c r="BI12" s="7" t="e">
        <f>DEGREES(ATAN2(BF12,BG12))</f>
        <v>#NUM!</v>
      </c>
      <c r="BJ12" s="7" t="e">
        <f>BI12+$BJ$9</f>
        <v>#NUM!</v>
      </c>
      <c r="BK12" s="7" t="e">
        <f>BH12*COS(BJ12*PI()/180)</f>
        <v>#NUM!</v>
      </c>
      <c r="BL12" s="7" t="e">
        <f>BH12*SIN(BJ12*PI()/180)</f>
        <v>#NUM!</v>
      </c>
      <c r="BM12" s="7" t="e">
        <f t="shared" ref="BM12:BM48" si="22">(($B$4*$BO$10)/$C$4)*((SIN((O12-A12)*(PI()/180)))/(SIN((N12-O12)*(PI()/180))))</f>
        <v>#NUM!</v>
      </c>
      <c r="BN12" s="7" t="e">
        <f t="shared" ref="BN12:BN48" si="23">(($B$4*$BO$10)/$D$4)*((SIN((A12-N12)*(PI()/180)))/(SIN((O12-N12)*(PI()/180))))</f>
        <v>#NUM!</v>
      </c>
      <c r="BO12" s="7">
        <f>-$B$4*$BO$10*SIN(A12*PI()/180)</f>
        <v>0</v>
      </c>
      <c r="BP12" s="7">
        <f t="shared" ref="BP12:BP48" si="24">$B$4*$BO$10*COS(A12*PI()/180)</f>
        <v>238</v>
      </c>
      <c r="BQ12" s="7">
        <f>SQRT(BO12^2+BP12^2)</f>
        <v>238</v>
      </c>
      <c r="BR12" s="7" t="e">
        <f t="shared" ref="BR12:BR48" si="25">-$C$4*BM12*SIN(N12*PI()/180)</f>
        <v>#NUM!</v>
      </c>
      <c r="BS12" s="7" t="e">
        <f t="shared" ref="BS12:BS48" si="26">$C$4*BM12*COS(N12*PI()/180)</f>
        <v>#NUM!</v>
      </c>
      <c r="BT12" s="7" t="e">
        <f t="shared" ref="BT12:BU48" si="27">BO12+BR12</f>
        <v>#NUM!</v>
      </c>
      <c r="BU12" s="7" t="e">
        <f t="shared" si="27"/>
        <v>#NUM!</v>
      </c>
      <c r="BV12" s="7" t="e">
        <f t="shared" ref="BV12:BV48" si="28">-$BW$8*BM12*SIN((N12+$BW$9)*(PI()/180))</f>
        <v>#NUM!</v>
      </c>
      <c r="BW12" s="7" t="e">
        <f t="shared" ref="BW12:BW48" si="29">$BW$8*BM12*COS((N12+$BW$9)*(PI()/180))</f>
        <v>#NUM!</v>
      </c>
      <c r="BX12" s="7" t="e">
        <f t="shared" ref="BX12:BY48" si="30">BV12+BO12</f>
        <v>#NUM!</v>
      </c>
      <c r="BY12" s="7" t="e">
        <f t="shared" si="30"/>
        <v>#NUM!</v>
      </c>
      <c r="BZ12" s="7" t="e">
        <f>SQRT((BX12)^2+(BY12)^2)</f>
        <v>#NUM!</v>
      </c>
      <c r="CA12" s="7" t="e">
        <f>DEGREES(ATAN2(BX12,BY12))</f>
        <v>#NUM!</v>
      </c>
      <c r="CB12" s="7" t="e">
        <f>CA12+$CB$9</f>
        <v>#NUM!</v>
      </c>
      <c r="CC12" s="7" t="e">
        <f>BZ12*COS(CB12*PI()/180)</f>
        <v>#NUM!</v>
      </c>
      <c r="CD12" s="7" t="e">
        <f>BZ12*SIN(CB12*PI()/180)</f>
        <v>#NUM!</v>
      </c>
      <c r="CE12" s="7" t="e">
        <f>SQRT(CC12^2+CD12^2)</f>
        <v>#NUM!</v>
      </c>
      <c r="CF12" s="7" t="e">
        <f t="shared" ref="CF12:CF48" si="31">ABS(A12-J12)</f>
        <v>#NUM!</v>
      </c>
      <c r="CG12" s="79" t="e">
        <f>IF(CF12&lt;90,CF12,IF((AND(CF12&gt;180,CF12&lt;270)),CF12-180,IF(AND(CF12&lt;180,CF12&gt;90),180-CF12,IF(CF12&gt;270,360-CF12,CF12))))</f>
        <v>#NUM!</v>
      </c>
      <c r="CH12" s="7" t="e">
        <f>AW12/$AX$10</f>
        <v>#NUM!</v>
      </c>
      <c r="CI12" s="11" t="e">
        <f t="shared" ref="CI12:CI48" si="32">($B$4*SIN(CG12*PI()/180))/($D$4*SIN(Q12*PI()/180))</f>
        <v>#NUM!</v>
      </c>
      <c r="CJ12" s="7" t="e">
        <f>(1/CI12)*($CL$6/$CL$7)</f>
        <v>#NUM!</v>
      </c>
      <c r="CK12" s="7" t="e">
        <f>($CO$6/$CO$7)*($CL$6/$CL$7)</f>
        <v>#DIV/0!</v>
      </c>
      <c r="CL12" s="7" t="e">
        <f t="shared" ref="CL12:CL48" si="33">ABS(A12-N12)</f>
        <v>#NUM!</v>
      </c>
      <c r="CM12" s="79" t="e">
        <f>IF(CL12&lt;90,CL12,IF((AND(CL12&gt;180,CL12&lt;270)),CL12-180,IF(AND(CL12&lt;180,CL12&gt;90),180-CL12,IF(CL12&gt;270,360-CL12,CL12))))</f>
        <v>#NUM!</v>
      </c>
      <c r="CN12" s="7" t="e">
        <f>BN12/$BO$10</f>
        <v>#NUM!</v>
      </c>
      <c r="CO12" s="11" t="e">
        <f>($B$4*SIN(CL12*PI()/180))/($D$4*SIN(Q12*PI()/180))</f>
        <v>#NUM!</v>
      </c>
      <c r="CP12" s="7" t="e">
        <f>(1/CO12)*($CL$6/$CL$7)</f>
        <v>#NUM!</v>
      </c>
      <c r="CQ12" s="7" t="e">
        <f>($CO$6/$CO$7)*($CL$6/$CL$7)</f>
        <v>#DIV/0!</v>
      </c>
      <c r="CR12" s="7" t="e">
        <f t="shared" ref="CR12:CR48" si="34">$A$4/SIN((K12-A12)*(PI()/180))</f>
        <v>#NUM!</v>
      </c>
      <c r="CS12" s="7" t="e">
        <f t="shared" ref="CS12:CS48" si="35">SIN((180-K12)*(PI()/180))</f>
        <v>#NUM!</v>
      </c>
      <c r="CT12" s="7">
        <f t="shared" ref="CT12:CT48" si="36">SIN(A12*PI()/180)</f>
        <v>0</v>
      </c>
      <c r="CU12" s="7" t="e">
        <f>CR12*CS12</f>
        <v>#NUM!</v>
      </c>
      <c r="CV12" s="7" t="e">
        <f t="shared" ref="CV12:CV48" si="37">CU12-$B$4</f>
        <v>#NUM!</v>
      </c>
      <c r="CW12" s="7" t="e">
        <f>CR12*CT12</f>
        <v>#NUM!</v>
      </c>
      <c r="CX12" s="7" t="e">
        <f t="shared" ref="CX12:CX48" si="38">CW12-$D$4</f>
        <v>#NUM!</v>
      </c>
      <c r="CY12" s="7" t="e">
        <f>AV12*CV12</f>
        <v>#NUM!</v>
      </c>
      <c r="CZ12" s="7">
        <f t="shared" ref="CZ12:CZ48" si="39">$AX$10*$B$4</f>
        <v>238</v>
      </c>
      <c r="DA12" s="7" t="e">
        <f>CY12/CV12</f>
        <v>#NUM!</v>
      </c>
      <c r="DB12" s="7" t="e">
        <f>DA12*CX12</f>
        <v>#NUM!</v>
      </c>
      <c r="DC12" s="7" t="e">
        <f t="shared" ref="DC12:DC48" si="40">AW12*$D$4</f>
        <v>#NUM!</v>
      </c>
      <c r="DD12" s="7" t="e">
        <f t="shared" ref="DD12:DD48" si="41">DC12/$D$4</f>
        <v>#NUM!</v>
      </c>
      <c r="DE12" s="7" t="e">
        <f t="shared" ref="DE12:DE48" si="42">$A$4/SIN((O12-A12)*(PI()/180))</f>
        <v>#NUM!</v>
      </c>
      <c r="DF12" s="7" t="e">
        <f t="shared" ref="DF12:DF48" si="43">SIN((180-O12)*(PI()/180))</f>
        <v>#NUM!</v>
      </c>
      <c r="DG12" s="7">
        <f t="shared" ref="DG12:DG48" si="44">SIN(A12*PI()/180)</f>
        <v>0</v>
      </c>
      <c r="DH12" s="7" t="e">
        <f>DE12*DF12</f>
        <v>#NUM!</v>
      </c>
      <c r="DI12" s="7" t="e">
        <f t="shared" ref="DI12:DI48" si="45">DH12-$B$4</f>
        <v>#NUM!</v>
      </c>
      <c r="DJ12" s="7" t="e">
        <f>DE12*DG12</f>
        <v>#NUM!</v>
      </c>
      <c r="DK12" s="7" t="e">
        <f t="shared" ref="DK12:DK48" si="46">DJ12-$D$4</f>
        <v>#NUM!</v>
      </c>
      <c r="DL12" s="7" t="e">
        <f>BM12*DI12</f>
        <v>#NUM!</v>
      </c>
      <c r="DM12" s="7">
        <f t="shared" ref="DM12:DM48" si="47">$BO$10*$B$4</f>
        <v>238</v>
      </c>
      <c r="DN12" s="7" t="e">
        <f>DL12/DI12</f>
        <v>#NUM!</v>
      </c>
      <c r="DO12" s="7" t="e">
        <f>DK12*BM12</f>
        <v>#NUM!</v>
      </c>
      <c r="DP12" s="7" t="e">
        <f t="shared" ref="DP12:DP48" si="48">BN12*$D$4</f>
        <v>#NUM!</v>
      </c>
      <c r="DQ12" s="7" t="e">
        <f t="shared" ref="DQ12:DQ48" si="49">DP12/$D$4</f>
        <v>#NUM!</v>
      </c>
      <c r="DR12" s="7" t="e">
        <f>$D$4*SIN(K12*PI()/180)</f>
        <v>#NUM!</v>
      </c>
      <c r="DS12" s="8" t="e">
        <f>$C$4*SIN(J12*PI()/180)</f>
        <v>#NUM!</v>
      </c>
      <c r="DT12" s="8" t="e">
        <f>$B$4*$DS$10*SIN(A12*PI()/180)+$B$4*($AX$10^2)*COS(A12*PI()/180)+$C$4*(AV12^2)*COS(J12*PI()/180)-$D$4*(AW12^2)*COS(K12*PI()/180)</f>
        <v>#NUM!</v>
      </c>
      <c r="DU12" s="7" t="e">
        <f>$D$4*COS(K12*PI()/180)</f>
        <v>#NUM!</v>
      </c>
      <c r="DV12" s="7" t="e">
        <f>$C$4*COS(J12*PI()/180)</f>
        <v>#NUM!</v>
      </c>
      <c r="DW12" s="7" t="e">
        <f>$B$4*$DS$10*COS(A12*PI()/180)-$B$4*($AX$10^2)*SIN(A12*PI()/180)-$C$4*(AV12^2)*SIN(J12*PI()/180)+$D$4*(AW12^2)*SIN(K12*PI()/180)</f>
        <v>#NUM!</v>
      </c>
      <c r="DX12" s="7" t="e">
        <f>(DT12*DU12-DR12*DW12)/(DR12*DV12-DS12*DU12)</f>
        <v>#NUM!</v>
      </c>
      <c r="DY12" s="7" t="e">
        <f>(DT12*DV12-DS12*DW12)/(DR12*DV12-DS12*DU12)</f>
        <v>#NUM!</v>
      </c>
      <c r="DZ12" s="7">
        <f>-$B$4*$DS$10*SIN(A12*PI()/180)</f>
        <v>0</v>
      </c>
      <c r="EA12" s="7">
        <f>$B$4*$DS$10*COS(A12*PI()/180)</f>
        <v>0</v>
      </c>
      <c r="EB12" s="7">
        <f>-$B$4*($AX$10^2)*COS(A12*PI()/180)</f>
        <v>-8092</v>
      </c>
      <c r="EC12" s="7">
        <f>-$B$4*($AX$10^2)*SIN(A12*PI()/180)</f>
        <v>0</v>
      </c>
      <c r="ED12" s="7">
        <f>DZ12+EB12</f>
        <v>-8092</v>
      </c>
      <c r="EE12" s="7">
        <f>EA12+EC12</f>
        <v>0</v>
      </c>
      <c r="EF12" s="7">
        <f>SQRT(ED12^2+EE12^2)</f>
        <v>8092</v>
      </c>
      <c r="EG12" s="7">
        <f>ATAN2(ED12,EE12)</f>
        <v>3.1415926535897931</v>
      </c>
      <c r="EH12" s="7" t="e">
        <f>-$E$4*DX12*SIN((J12+$F$4)*(PI()/180))</f>
        <v>#NUM!</v>
      </c>
      <c r="EI12" s="7" t="e">
        <f>$E$4*DX12*COS((J12+$F$4)*(PI()/180))</f>
        <v>#NUM!</v>
      </c>
      <c r="EJ12" s="7" t="e">
        <f>-$E$4*(AV12^2)*COS((J12+$F$4)*(PI()/180))</f>
        <v>#NUM!</v>
      </c>
      <c r="EK12" s="7" t="e">
        <f>-$E$4*(AV12^2)*SIN((J12+$F$4)*(PI()/180))</f>
        <v>#NUM!</v>
      </c>
      <c r="EL12" s="7" t="e">
        <f>EH12+EJ12</f>
        <v>#NUM!</v>
      </c>
      <c r="EM12" s="7" t="e">
        <f>EK12+EI12</f>
        <v>#NUM!</v>
      </c>
      <c r="EN12" s="7" t="e">
        <f>SQRT(EL12^2+EM12^2)</f>
        <v>#NUM!</v>
      </c>
      <c r="EO12" s="7" t="e">
        <f>ATAN2(EL12,EM12)</f>
        <v>#NUM!</v>
      </c>
      <c r="EP12" s="7" t="e">
        <f>EL12+ED12</f>
        <v>#NUM!</v>
      </c>
      <c r="EQ12" s="7" t="e">
        <f>EE12+EM12</f>
        <v>#NUM!</v>
      </c>
      <c r="ER12" s="7" t="e">
        <f>SQRT(EP12^2+EQ12^2)</f>
        <v>#NUM!</v>
      </c>
      <c r="ES12" s="7" t="e">
        <f>ATAN2(EP12,EQ12)</f>
        <v>#NUM!</v>
      </c>
      <c r="ET12" s="7" t="e">
        <f>$D$4*SIN(O12*PI()/180)</f>
        <v>#NUM!</v>
      </c>
      <c r="EU12" s="7" t="e">
        <f>$C$4*SIN(N12*PI()/180)</f>
        <v>#NUM!</v>
      </c>
      <c r="EV12" s="7" t="e">
        <f>$B$4*$EU$10*SIN(A12*PI()/180)+$B$4*($BO$10^2)*COS(A12*PI()/180)+$C$4*(BM12^2)*COS(N12*PI()/180)-$D$4*(BN12^2)*COS(O12*PI()/180)</f>
        <v>#NUM!</v>
      </c>
      <c r="EW12" s="7" t="e">
        <f>$D$4*COS(O12*PI()/180)</f>
        <v>#NUM!</v>
      </c>
      <c r="EX12" s="7" t="e">
        <f>$C$4*COS(N12*PI()/180)</f>
        <v>#NUM!</v>
      </c>
      <c r="EY12" s="7" t="e">
        <f>$B$4*$EU$10*COS(A12*PI()/180)-$B$4*($BO$10^2)*SIN(A12*PI()/180)-$C$4*(BM12^2)*SIN(N12*PI()/180)+$D$4*(BN12^2)*SIN(O12*PI()/180)</f>
        <v>#NUM!</v>
      </c>
      <c r="EZ12" s="7" t="e">
        <f>(EV12*EW12-ET12*EY12)/(ET12*EX12-EU12*EW12)</f>
        <v>#NUM!</v>
      </c>
      <c r="FA12" s="7" t="e">
        <f>(EV12*EX12-EU12*EY12)/(ET12*EX12-EU12*EW12)</f>
        <v>#NUM!</v>
      </c>
      <c r="FB12" s="7">
        <f>-$B$4*$EU$10*SIN(A12*PI()/180)</f>
        <v>0</v>
      </c>
      <c r="FC12" s="7">
        <f>$B$4*$EU$10*COS(A12*PI()/180)</f>
        <v>0</v>
      </c>
      <c r="FD12" s="7">
        <f>-$B$4*($BO$10^2)*COS(A12*PI()/180)</f>
        <v>-8092</v>
      </c>
      <c r="FE12" s="7">
        <f>-$B$4*($BO$10^2)*SIN(A12*PI()/180)</f>
        <v>0</v>
      </c>
      <c r="FF12" s="7">
        <f>FB12+FD12</f>
        <v>-8092</v>
      </c>
      <c r="FG12" s="7">
        <f>FE12+FC12</f>
        <v>0</v>
      </c>
      <c r="FH12" s="7">
        <f>SQRT(FF12^2+FG12^2)</f>
        <v>8092</v>
      </c>
      <c r="FI12" s="7">
        <f>ATAN2(FF12,FG12)</f>
        <v>3.1415926535897931</v>
      </c>
      <c r="FJ12" s="7" t="e">
        <f>-$E$4*EZ12*SIN((N12+$F$4)*(PI()/180))</f>
        <v>#NUM!</v>
      </c>
      <c r="FK12" s="7" t="e">
        <f>$E$4*EZ12*COS((N12+$F$4)*(PI()/180))</f>
        <v>#NUM!</v>
      </c>
      <c r="FL12" s="7" t="e">
        <f>-$E$4*(BM12^2)*COS((N12+$F$4)*(PI()/180))</f>
        <v>#NUM!</v>
      </c>
      <c r="FM12" s="7" t="e">
        <f>-$E$4*(BM12^2)*SIN((N12+$F$4)*(PI()/180))</f>
        <v>#NUM!</v>
      </c>
      <c r="FN12" s="7" t="e">
        <f>FJ12+FL12</f>
        <v>#NUM!</v>
      </c>
      <c r="FO12" s="7" t="e">
        <f>FM12+FK12</f>
        <v>#NUM!</v>
      </c>
      <c r="FP12" s="7" t="e">
        <f>SQRT(FN12^2+FO12^2)</f>
        <v>#NUM!</v>
      </c>
      <c r="FQ12" s="7" t="e">
        <f>ATAN2(FN12,FO12)</f>
        <v>#NUM!</v>
      </c>
      <c r="FR12" s="7" t="e">
        <f>FF12+FN12</f>
        <v>#NUM!</v>
      </c>
      <c r="FS12" s="7" t="e">
        <f>FG12+FO12</f>
        <v>#NUM!</v>
      </c>
      <c r="FT12" s="7" t="e">
        <f>SQRT(FR12^2+FS12^2)</f>
        <v>#NUM!</v>
      </c>
      <c r="FU12" s="7" t="e">
        <f>ATAN2(FR12,FS12)</f>
        <v>#NUM!</v>
      </c>
    </row>
    <row r="13" spans="1:177" x14ac:dyDescent="0.25">
      <c r="A13" s="8">
        <v>10</v>
      </c>
      <c r="B13" s="7">
        <f t="shared" ref="B13:B48" si="50">COS(A13*PI()/180)-$A$8-($B$8*COS(A13*PI()/180))+$C$8</f>
        <v>-1.8979818394695473</v>
      </c>
      <c r="C13" s="7">
        <f t="shared" ref="C13:C48" si="51">-2*SIN(A13*PI()/180)</f>
        <v>-0.34729635533386066</v>
      </c>
      <c r="D13" s="7">
        <f t="shared" si="0"/>
        <v>-1.439025916922535</v>
      </c>
      <c r="E13" s="7">
        <f t="shared" ref="E13:E48" si="52">COS(A13*PI()/180)-$A$8+($D$8*COS(A13*PI()/180))+$E$8</f>
        <v>-0.91656709746098786</v>
      </c>
      <c r="F13" s="7">
        <f t="shared" ref="F13:F48" si="53">C13</f>
        <v>-0.34729635533386066</v>
      </c>
      <c r="G13" s="7">
        <f t="shared" ref="G13:G48" si="54">$A$8+(($D$8-1)*COS(A13*PI()/180))+$E$8</f>
        <v>-0.45761117491397552</v>
      </c>
      <c r="H13" s="7" t="e">
        <f t="shared" ref="H13:H48" si="55">2*DEGREES(ATAN2(2*E13,-F13+SQRT(F13^2-4*E13*G13)))</f>
        <v>#NUM!</v>
      </c>
      <c r="I13" s="7" t="e">
        <f t="shared" ref="I13:I48" si="56">2*DEGREES(ATAN2(2*B13,-C13+SQRT(C13^2-4*B13*D13)))</f>
        <v>#NUM!</v>
      </c>
      <c r="J13" s="49" t="e">
        <f t="shared" ref="J13:K48" si="57">IF(H13&lt;1,H13+360,H13)</f>
        <v>#NUM!</v>
      </c>
      <c r="K13" s="49" t="e">
        <f t="shared" si="57"/>
        <v>#NUM!</v>
      </c>
      <c r="L13" s="7" t="e">
        <f t="shared" si="1"/>
        <v>#NUM!</v>
      </c>
      <c r="M13" s="7" t="e">
        <f t="shared" si="2"/>
        <v>#NUM!</v>
      </c>
      <c r="N13" s="11" t="e">
        <f t="shared" ref="N13:O48" si="58">IF(L13&lt;1,L13+360,L13)</f>
        <v>#NUM!</v>
      </c>
      <c r="O13" s="11" t="e">
        <f t="shared" si="58"/>
        <v>#NUM!</v>
      </c>
      <c r="P13" s="50" t="e">
        <f t="shared" si="3"/>
        <v>#NUM!</v>
      </c>
      <c r="Q13" s="51" t="e">
        <f t="shared" ref="Q13:Q48" si="59">IF(P13&lt;90,P13,IF((AND(P13&gt;180,P13&lt;270)),P13-180,IF(AND(P13&lt;180,P13&gt;90),180-P13,IF(P13&gt;270,360-P13,P13))))</f>
        <v>#NUM!</v>
      </c>
      <c r="R13" s="8" t="e">
        <f t="shared" si="4"/>
        <v>#NUM!</v>
      </c>
      <c r="S13" s="51" t="e">
        <f t="shared" ref="S13:S48" si="60">IF(R13&lt;90,R13,IF((AND(R13&gt;180,R13&lt;270)),R13-180,IF(AND(R13&lt;180,R13&gt;90),180-R13,IF(R13&gt;270,360-R13,R13))))</f>
        <v>#NUM!</v>
      </c>
      <c r="T13" s="8">
        <f t="shared" si="5"/>
        <v>6.893654271085456</v>
      </c>
      <c r="U13" s="8">
        <f t="shared" si="6"/>
        <v>1.2155372436685123</v>
      </c>
      <c r="V13" s="7" t="e">
        <f t="shared" si="7"/>
        <v>#NUM!</v>
      </c>
      <c r="W13" s="7" t="e">
        <f t="shared" si="8"/>
        <v>#NUM!</v>
      </c>
      <c r="X13" s="7" t="e">
        <f t="shared" ref="X13:Y48" si="61">T13+V13</f>
        <v>#NUM!</v>
      </c>
      <c r="Y13" s="7" t="e">
        <f t="shared" si="61"/>
        <v>#NUM!</v>
      </c>
      <c r="Z13" s="7" t="e">
        <f>SQRT(X13^2+Y13^2)</f>
        <v>#NUM!</v>
      </c>
      <c r="AA13" s="7" t="e">
        <f t="shared" ref="AA13:AA48" si="62">DEGREES(ATAN2(X13,Y13))</f>
        <v>#NUM!</v>
      </c>
      <c r="AB13" s="7" t="e">
        <f t="shared" ref="AB13:AB48" si="63">$AB$7+AA13</f>
        <v>#NUM!</v>
      </c>
      <c r="AC13" s="7" t="e">
        <f t="shared" ref="AC13:AC48" si="64">Z13*COS(AB13*PI()/180)</f>
        <v>#NUM!</v>
      </c>
      <c r="AD13" s="7" t="e">
        <f t="shared" ref="AD13:AD48" si="65">Z13*SIN(AB13*PI()/180)</f>
        <v>#NUM!</v>
      </c>
      <c r="AE13" s="7" t="e">
        <f t="shared" ref="AE13:AE48" si="66">$W$7*COS((N13+$W$8)*PI()/180)</f>
        <v>#NUM!</v>
      </c>
      <c r="AF13" s="7" t="e">
        <f t="shared" si="9"/>
        <v>#NUM!</v>
      </c>
      <c r="AG13" s="7" t="e">
        <f t="shared" ref="AG13:AH48" si="67">AE13+T13</f>
        <v>#NUM!</v>
      </c>
      <c r="AH13" s="7" t="e">
        <f t="shared" si="67"/>
        <v>#NUM!</v>
      </c>
      <c r="AI13" s="7" t="e">
        <f t="shared" ref="AI13:AI48" si="68">SQRT(AG13^2+AH13^2)</f>
        <v>#NUM!</v>
      </c>
      <c r="AJ13" s="7" t="e">
        <f t="shared" ref="AJ13:AJ48" si="69">DEGREES(ATAN2(AG13,AH13))</f>
        <v>#NUM!</v>
      </c>
      <c r="AK13" s="7" t="e">
        <f t="shared" ref="AK13:AK48" si="70">$AL$7+AJ13</f>
        <v>#NUM!</v>
      </c>
      <c r="AL13" s="7" t="e">
        <f t="shared" ref="AL13:AL48" si="71">AI13*COS(AK13*PI()/180)</f>
        <v>#NUM!</v>
      </c>
      <c r="AM13" s="7" t="e">
        <f t="shared" ref="AM13:AM48" si="72">AI13*SIN(AK13*PI()/180)</f>
        <v>#NUM!</v>
      </c>
      <c r="AN13" s="7">
        <v>0</v>
      </c>
      <c r="AO13" s="7">
        <v>0</v>
      </c>
      <c r="AP13" s="7" t="e">
        <f t="shared" si="10"/>
        <v>#NUM!</v>
      </c>
      <c r="AQ13" s="8" t="e">
        <f t="shared" ref="AQ13:AQ48" si="73">U13+$C$4*SIN(J13*PI()/180)</f>
        <v>#NUM!</v>
      </c>
      <c r="AR13" s="7">
        <f t="shared" si="11"/>
        <v>8.5</v>
      </c>
      <c r="AS13" s="7">
        <v>0</v>
      </c>
      <c r="AT13" s="7" t="e">
        <f t="shared" si="12"/>
        <v>#NUM!</v>
      </c>
      <c r="AU13" s="7" t="e">
        <f t="shared" si="13"/>
        <v>#NUM!</v>
      </c>
      <c r="AV13" s="7" t="e">
        <f t="shared" si="14"/>
        <v>#NUM!</v>
      </c>
      <c r="AW13" s="7" t="e">
        <f t="shared" si="15"/>
        <v>#NUM!</v>
      </c>
      <c r="AX13" s="7">
        <f t="shared" si="16"/>
        <v>-41.328266284729416</v>
      </c>
      <c r="AY13" s="7">
        <f t="shared" si="17"/>
        <v>234.3842452169055</v>
      </c>
      <c r="AZ13" s="7" t="e">
        <f t="shared" si="18"/>
        <v>#NUM!</v>
      </c>
      <c r="BA13" s="7" t="e">
        <f t="shared" si="19"/>
        <v>#NUM!</v>
      </c>
      <c r="BB13" s="7" t="e">
        <f t="shared" ref="BB13:BC48" si="74">AX13+AZ13</f>
        <v>#NUM!</v>
      </c>
      <c r="BC13" s="7" t="e">
        <f t="shared" si="74"/>
        <v>#NUM!</v>
      </c>
      <c r="BD13" s="7" t="e">
        <f t="shared" si="20"/>
        <v>#NUM!</v>
      </c>
      <c r="BE13" s="7" t="e">
        <f t="shared" si="21"/>
        <v>#NUM!</v>
      </c>
      <c r="BF13" s="7" t="e">
        <f t="shared" ref="BF13:BG48" si="75">BD13+AX13</f>
        <v>#NUM!</v>
      </c>
      <c r="BG13" s="7" t="e">
        <f t="shared" si="75"/>
        <v>#NUM!</v>
      </c>
      <c r="BH13" s="7" t="e">
        <f t="shared" ref="BH13:BH48" si="76">SQRT((BF13)^2+(BG13)^2)</f>
        <v>#NUM!</v>
      </c>
      <c r="BI13" s="7" t="e">
        <f t="shared" ref="BI13:BI48" si="77">DEGREES(ATAN2(BF13,BG13))</f>
        <v>#NUM!</v>
      </c>
      <c r="BJ13" s="7" t="e">
        <f t="shared" ref="BJ13:BJ48" si="78">BI13+$BJ$9</f>
        <v>#NUM!</v>
      </c>
      <c r="BK13" s="7" t="e">
        <f t="shared" ref="BK13:BK48" si="79">BH13*COS(BJ13*PI()/180)</f>
        <v>#NUM!</v>
      </c>
      <c r="BL13" s="7" t="e">
        <f t="shared" ref="BL13:BL48" si="80">BH13*SIN(BJ13*PI()/180)</f>
        <v>#NUM!</v>
      </c>
      <c r="BM13" s="7" t="e">
        <f t="shared" si="22"/>
        <v>#NUM!</v>
      </c>
      <c r="BN13" s="7" t="e">
        <f t="shared" si="23"/>
        <v>#NUM!</v>
      </c>
      <c r="BO13" s="7">
        <f t="shared" ref="BO13:BO48" si="81">-$B$4*$BO$10*SIN(A13*PI()/180)</f>
        <v>-41.328266284729416</v>
      </c>
      <c r="BP13" s="7">
        <f t="shared" si="24"/>
        <v>234.3842452169055</v>
      </c>
      <c r="BQ13" s="7">
        <f t="shared" ref="BQ13:BQ48" si="82">SQRT(BO13^2+BP13^2)</f>
        <v>237.99999999999997</v>
      </c>
      <c r="BR13" s="7" t="e">
        <f t="shared" si="25"/>
        <v>#NUM!</v>
      </c>
      <c r="BS13" s="7" t="e">
        <f t="shared" si="26"/>
        <v>#NUM!</v>
      </c>
      <c r="BT13" s="7" t="e">
        <f t="shared" si="27"/>
        <v>#NUM!</v>
      </c>
      <c r="BU13" s="7" t="e">
        <f t="shared" si="27"/>
        <v>#NUM!</v>
      </c>
      <c r="BV13" s="7" t="e">
        <f t="shared" si="28"/>
        <v>#NUM!</v>
      </c>
      <c r="BW13" s="7" t="e">
        <f t="shared" si="29"/>
        <v>#NUM!</v>
      </c>
      <c r="BX13" s="7" t="e">
        <f t="shared" si="30"/>
        <v>#NUM!</v>
      </c>
      <c r="BY13" s="7" t="e">
        <f t="shared" si="30"/>
        <v>#NUM!</v>
      </c>
      <c r="BZ13" s="7" t="e">
        <f t="shared" ref="BZ13:BZ48" si="83">SQRT((BX13)^2+(BY13)^2)</f>
        <v>#NUM!</v>
      </c>
      <c r="CA13" s="7" t="e">
        <f t="shared" ref="CA13:CA48" si="84">DEGREES(ATAN2(BX13,BY13))</f>
        <v>#NUM!</v>
      </c>
      <c r="CB13" s="7" t="e">
        <f t="shared" ref="CB13:CB48" si="85">CA13+$CB$9</f>
        <v>#NUM!</v>
      </c>
      <c r="CC13" s="7" t="e">
        <f t="shared" ref="CC13:CC48" si="86">BZ13*COS(CB13*PI()/180)</f>
        <v>#NUM!</v>
      </c>
      <c r="CD13" s="7" t="e">
        <f t="shared" ref="CD13:CD48" si="87">BZ13*SIN(CB13*PI()/180)</f>
        <v>#NUM!</v>
      </c>
      <c r="CE13" s="7" t="e">
        <f t="shared" ref="CE13:CE48" si="88">SQRT(CC13^2+CD13^2)</f>
        <v>#NUM!</v>
      </c>
      <c r="CF13" s="7" t="e">
        <f t="shared" si="31"/>
        <v>#NUM!</v>
      </c>
      <c r="CG13" s="79" t="e">
        <f t="shared" ref="CG13:CG48" si="89">IF(CF13&lt;90,CF13,IF((AND(CF13&gt;180,CF13&lt;270)),CF13-180,IF(AND(CF13&lt;180,CF13&gt;90),180-CF13,IF(CF13&gt;270,360-CF13,CF13))))</f>
        <v>#NUM!</v>
      </c>
      <c r="CH13" s="7" t="e">
        <f t="shared" ref="CH13:CH48" si="90">AW13/$AX$10</f>
        <v>#NUM!</v>
      </c>
      <c r="CI13" s="11" t="e">
        <f t="shared" si="32"/>
        <v>#NUM!</v>
      </c>
      <c r="CJ13" s="7" t="e">
        <f t="shared" ref="CJ13:CJ48" si="91">(1/CI13)*($CL$6/$CL$7)</f>
        <v>#NUM!</v>
      </c>
      <c r="CK13" s="7" t="e">
        <f t="shared" ref="CK13:CK48" si="92">($CO$6/$CO$7)*($CL$6/$CL$7)</f>
        <v>#DIV/0!</v>
      </c>
      <c r="CL13" s="7" t="e">
        <f t="shared" si="33"/>
        <v>#NUM!</v>
      </c>
      <c r="CM13" s="79" t="e">
        <f t="shared" ref="CM13:CM48" si="93">IF(CL13&lt;90,CL13,IF((AND(CL13&gt;180,CL13&lt;270)),CL13-180,IF(AND(CL13&lt;180,CL13&gt;90),180-CL13,IF(CL13&gt;270,360-CL13,CL13))))</f>
        <v>#NUM!</v>
      </c>
      <c r="CN13" s="7" t="e">
        <f t="shared" ref="CN13:CN48" si="94">BN13/$BO$10</f>
        <v>#NUM!</v>
      </c>
      <c r="CO13" s="11" t="e">
        <f t="shared" ref="CO13:CO48" si="95">($B$4*SIN(CL13*PI()/180))/($D$4*SIN(Q13*PI()/180))</f>
        <v>#NUM!</v>
      </c>
      <c r="CP13" s="7" t="e">
        <f t="shared" ref="CP13:CP48" si="96">(1/CO13)*($CL$6/$CL$7)</f>
        <v>#NUM!</v>
      </c>
      <c r="CQ13" s="7" t="e">
        <f t="shared" ref="CQ13:CQ48" si="97">($CO$6/$CO$7)*($CL$6/$CL$7)</f>
        <v>#DIV/0!</v>
      </c>
      <c r="CR13" s="7" t="e">
        <f t="shared" si="34"/>
        <v>#NUM!</v>
      </c>
      <c r="CS13" s="7" t="e">
        <f t="shared" si="35"/>
        <v>#NUM!</v>
      </c>
      <c r="CT13" s="7">
        <f t="shared" si="36"/>
        <v>0.17364817766693033</v>
      </c>
      <c r="CU13" s="7" t="e">
        <f t="shared" ref="CU13:CU48" si="98">CR13*CS13</f>
        <v>#NUM!</v>
      </c>
      <c r="CV13" s="7" t="e">
        <f t="shared" si="37"/>
        <v>#NUM!</v>
      </c>
      <c r="CW13" s="7" t="e">
        <f t="shared" ref="CW13:CW48" si="99">CR13*CT13</f>
        <v>#NUM!</v>
      </c>
      <c r="CX13" s="7" t="e">
        <f t="shared" si="38"/>
        <v>#NUM!</v>
      </c>
      <c r="CY13" s="7" t="e">
        <f t="shared" ref="CY13:CY48" si="100">AV13*CV13</f>
        <v>#NUM!</v>
      </c>
      <c r="CZ13" s="7">
        <f t="shared" si="39"/>
        <v>238</v>
      </c>
      <c r="DA13" s="7" t="e">
        <f t="shared" ref="DA13:DA48" si="101">CY13/CV13</f>
        <v>#NUM!</v>
      </c>
      <c r="DB13" s="7" t="e">
        <f t="shared" ref="DB13:DB48" si="102">DA13*CX13</f>
        <v>#NUM!</v>
      </c>
      <c r="DC13" s="7" t="e">
        <f t="shared" si="40"/>
        <v>#NUM!</v>
      </c>
      <c r="DD13" s="7" t="e">
        <f t="shared" si="41"/>
        <v>#NUM!</v>
      </c>
      <c r="DE13" s="7" t="e">
        <f t="shared" si="42"/>
        <v>#NUM!</v>
      </c>
      <c r="DF13" s="7" t="e">
        <f t="shared" si="43"/>
        <v>#NUM!</v>
      </c>
      <c r="DG13" s="7">
        <f t="shared" si="44"/>
        <v>0.17364817766693033</v>
      </c>
      <c r="DH13" s="7" t="e">
        <f t="shared" ref="DH13:DH48" si="103">DE13*DF13</f>
        <v>#NUM!</v>
      </c>
      <c r="DI13" s="7" t="e">
        <f t="shared" si="45"/>
        <v>#NUM!</v>
      </c>
      <c r="DJ13" s="7" t="e">
        <f t="shared" ref="DJ13:DJ48" si="104">DE13*DG13</f>
        <v>#NUM!</v>
      </c>
      <c r="DK13" s="7" t="e">
        <f t="shared" si="46"/>
        <v>#NUM!</v>
      </c>
      <c r="DL13" s="7" t="e">
        <f t="shared" ref="DL13:DL48" si="105">BM13*DI13</f>
        <v>#NUM!</v>
      </c>
      <c r="DM13" s="7">
        <f t="shared" si="47"/>
        <v>238</v>
      </c>
      <c r="DN13" s="7" t="e">
        <f t="shared" ref="DN13:DN48" si="106">DL13/DI13</f>
        <v>#NUM!</v>
      </c>
      <c r="DO13" s="7" t="e">
        <f t="shared" ref="DO13:DO48" si="107">DK13*BM13</f>
        <v>#NUM!</v>
      </c>
      <c r="DP13" s="7" t="e">
        <f t="shared" si="48"/>
        <v>#NUM!</v>
      </c>
      <c r="DQ13" s="7" t="e">
        <f t="shared" si="49"/>
        <v>#NUM!</v>
      </c>
      <c r="DR13" s="7" t="e">
        <f t="shared" ref="DR13:DR48" si="108">$D$4*SIN(K13*PI()/180)</f>
        <v>#NUM!</v>
      </c>
      <c r="DS13" s="8" t="e">
        <f t="shared" ref="DS13:DS48" si="109">$C$4*SIN(J13*PI()/180)</f>
        <v>#NUM!</v>
      </c>
      <c r="DT13" s="8" t="e">
        <f t="shared" ref="DT13:DT48" si="110">$B$4*$DS$10*SIN(A13*PI()/180)+$B$4*($AX$10^2)*COS(A13*PI()/180)+$C$4*(AV13^2)*COS(J13*PI()/180)-$D$4*(AW13^2)*COS(K13*PI()/180)</f>
        <v>#NUM!</v>
      </c>
      <c r="DU13" s="7" t="e">
        <f t="shared" ref="DU13:DU48" si="111">$D$4*COS(K13*PI()/180)</f>
        <v>#NUM!</v>
      </c>
      <c r="DV13" s="7" t="e">
        <f t="shared" ref="DV13:DV48" si="112">$C$4*COS(J13*PI()/180)</f>
        <v>#NUM!</v>
      </c>
      <c r="DW13" s="7" t="e">
        <f t="shared" ref="DW13:DW48" si="113">$B$4*$DS$10*COS(A13*PI()/180)-$B$4*($AX$10^2)*SIN(A13*PI()/180)-$C$4*(AV13^2)*SIN(J13*PI()/180)+$D$4*(AW13^2)*SIN(K13*PI()/180)</f>
        <v>#NUM!</v>
      </c>
      <c r="DX13" s="7" t="e">
        <f t="shared" ref="DX13:DX48" si="114">(DT13*DU13-DR13*DW13)/(DR13*DV13-DS13*DU13)</f>
        <v>#NUM!</v>
      </c>
      <c r="DY13" s="7" t="e">
        <f t="shared" ref="DY13:DY48" si="115">(DT13*DV13-DS13*DW13)/(DR13*DV13-DS13*DU13)</f>
        <v>#NUM!</v>
      </c>
      <c r="DZ13" s="7">
        <f t="shared" ref="DZ13:DZ48" si="116">-$B$4*$DS$10*SIN(A13*PI()/180)</f>
        <v>0</v>
      </c>
      <c r="EA13" s="7">
        <f t="shared" ref="EA13:EA48" si="117">$B$4*$DS$10*COS(A13*PI()/180)</f>
        <v>0</v>
      </c>
      <c r="EB13" s="7">
        <f t="shared" ref="EB13:EB48" si="118">-$B$4*($AX$10^2)*COS(A13*PI()/180)</f>
        <v>-7969.0643373747871</v>
      </c>
      <c r="EC13" s="7">
        <f t="shared" ref="EC13:EC48" si="119">-$B$4*($AX$10^2)*SIN(A13*PI()/180)</f>
        <v>-1405.1610536808003</v>
      </c>
      <c r="ED13" s="7">
        <f t="shared" ref="ED13:EE48" si="120">DZ13+EB13</f>
        <v>-7969.0643373747871</v>
      </c>
      <c r="EE13" s="7">
        <f t="shared" si="120"/>
        <v>-1405.1610536808003</v>
      </c>
      <c r="EF13" s="7">
        <f t="shared" ref="EF13:EF48" si="121">SQRT(ED13^2+EE13^2)</f>
        <v>8091.9999999999991</v>
      </c>
      <c r="EG13" s="7">
        <f t="shared" ref="EG13:EG48" si="122">ATAN2(ED13,EE13)</f>
        <v>-2.9670597283903604</v>
      </c>
      <c r="EH13" s="7" t="e">
        <f t="shared" ref="EH13:EH48" si="123">-$E$4*DX13*SIN((J13+$F$4)*(PI()/180))</f>
        <v>#NUM!</v>
      </c>
      <c r="EI13" s="7" t="e">
        <f t="shared" ref="EI13:EI48" si="124">$E$4*DX13*COS((J13+$F$4)*(PI()/180))</f>
        <v>#NUM!</v>
      </c>
      <c r="EJ13" s="7" t="e">
        <f t="shared" ref="EJ13:EJ48" si="125">-$E$4*(AV13^2)*COS((J13+$F$4)*(PI()/180))</f>
        <v>#NUM!</v>
      </c>
      <c r="EK13" s="7" t="e">
        <f t="shared" ref="EK13:EK48" si="126">-$E$4*(AV13^2)*SIN((J13+$F$4)*(PI()/180))</f>
        <v>#NUM!</v>
      </c>
      <c r="EL13" s="7" t="e">
        <f t="shared" ref="EL13:EL48" si="127">EH13+EJ13</f>
        <v>#NUM!</v>
      </c>
      <c r="EM13" s="7" t="e">
        <f t="shared" ref="EM13:EM48" si="128">EK13+EI13</f>
        <v>#NUM!</v>
      </c>
      <c r="EN13" s="7" t="e">
        <f t="shared" ref="EN13:EN48" si="129">SQRT(EL13^2+EM13^2)</f>
        <v>#NUM!</v>
      </c>
      <c r="EO13" s="7" t="e">
        <f t="shared" ref="EO13:EO48" si="130">ATAN2(EL13,EM13)</f>
        <v>#NUM!</v>
      </c>
      <c r="EP13" s="7" t="e">
        <f t="shared" ref="EP13:EP48" si="131">EL13+ED13</f>
        <v>#NUM!</v>
      </c>
      <c r="EQ13" s="7" t="e">
        <f t="shared" ref="EQ13:EQ48" si="132">EE13+EM13</f>
        <v>#NUM!</v>
      </c>
      <c r="ER13" s="7" t="e">
        <f t="shared" ref="ER13:ER48" si="133">SQRT(EP13^2+EQ13^2)</f>
        <v>#NUM!</v>
      </c>
      <c r="ES13" s="7" t="e">
        <f t="shared" ref="ES13:ES48" si="134">ATAN2(EP13,EQ13)</f>
        <v>#NUM!</v>
      </c>
      <c r="ET13" s="7" t="e">
        <f t="shared" ref="ET13:ET48" si="135">$D$4*SIN(O13*PI()/180)</f>
        <v>#NUM!</v>
      </c>
      <c r="EU13" s="7" t="e">
        <f t="shared" ref="EU13:EU48" si="136">$C$4*SIN(N13*PI()/180)</f>
        <v>#NUM!</v>
      </c>
      <c r="EV13" s="7" t="e">
        <f t="shared" ref="EV13:EV48" si="137">$B$4*$EU$10*SIN(A13*PI()/180)+$B$4*($BO$10^2)*COS(A13*PI()/180)+$C$4*(BM13^2)*COS(N13*PI()/180)-$D$4*(BN13^2)*COS(O13*PI()/180)</f>
        <v>#NUM!</v>
      </c>
      <c r="EW13" s="7" t="e">
        <f t="shared" ref="EW13:EW48" si="138">$D$4*COS(O13*PI()/180)</f>
        <v>#NUM!</v>
      </c>
      <c r="EX13" s="7" t="e">
        <f t="shared" ref="EX13:EX48" si="139">$C$4*COS(N13*PI()/180)</f>
        <v>#NUM!</v>
      </c>
      <c r="EY13" s="7" t="e">
        <f t="shared" ref="EY13:EY48" si="140">$B$4*$EU$10*COS(A13*PI()/180)-$B$4*($BO$10^2)*SIN(A13*PI()/180)-$C$4*(BM13^2)*SIN(N13*PI()/180)+$D$4*(BN13^2)*SIN(O13*PI()/180)</f>
        <v>#NUM!</v>
      </c>
      <c r="EZ13" s="7" t="e">
        <f t="shared" ref="EZ13:EZ48" si="141">(EV13*EW13-ET13*EY13)/(ET13*EX13-EU13*EW13)</f>
        <v>#NUM!</v>
      </c>
      <c r="FA13" s="7" t="e">
        <f t="shared" ref="FA13:FA48" si="142">(EV13*EX13-EU13*EY13)/(ET13*EX13-EU13*EW13)</f>
        <v>#NUM!</v>
      </c>
      <c r="FB13" s="7">
        <f t="shared" ref="FB13:FB48" si="143">-$B$4*$EU$10*SIN(A13*PI()/180)</f>
        <v>0</v>
      </c>
      <c r="FC13" s="7">
        <f t="shared" ref="FC13:FC48" si="144">$B$4*$EU$10*COS(A13*PI()/180)</f>
        <v>0</v>
      </c>
      <c r="FD13" s="7">
        <f t="shared" ref="FD13:FD48" si="145">-$B$4*($BO$10^2)*COS(A13*PI()/180)</f>
        <v>-7969.0643373747871</v>
      </c>
      <c r="FE13" s="7">
        <f t="shared" ref="FE13:FE48" si="146">-$B$4*($BO$10^2)*SIN(A13*PI()/180)</f>
        <v>-1405.1610536808003</v>
      </c>
      <c r="FF13" s="7">
        <f t="shared" ref="FF13:FF48" si="147">FB13+FD13</f>
        <v>-7969.0643373747871</v>
      </c>
      <c r="FG13" s="7">
        <f t="shared" ref="FG13:FG48" si="148">FE13+FC13</f>
        <v>-1405.1610536808003</v>
      </c>
      <c r="FH13" s="7">
        <f t="shared" ref="FH13:FH48" si="149">SQRT(FF13^2+FG13^2)</f>
        <v>8091.9999999999991</v>
      </c>
      <c r="FI13" s="7">
        <f t="shared" ref="FI13:FI48" si="150">ATAN2(FF13,FG13)</f>
        <v>-2.9670597283903604</v>
      </c>
      <c r="FJ13" s="7" t="e">
        <f t="shared" ref="FJ13:FJ48" si="151">-$E$4*EZ13*SIN((N13+$F$4)*(PI()/180))</f>
        <v>#NUM!</v>
      </c>
      <c r="FK13" s="7" t="e">
        <f t="shared" ref="FK13:FK48" si="152">$E$4*EZ13*COS((N13+$F$4)*(PI()/180))</f>
        <v>#NUM!</v>
      </c>
      <c r="FL13" s="7" t="e">
        <f t="shared" ref="FL13:FL48" si="153">-$E$4*(BM13^2)*COS((N13+$F$4)*(PI()/180))</f>
        <v>#NUM!</v>
      </c>
      <c r="FM13" s="7" t="e">
        <f t="shared" ref="FM13:FM48" si="154">-$E$4*(BM13^2)*SIN((N13+$F$4)*(PI()/180))</f>
        <v>#NUM!</v>
      </c>
      <c r="FN13" s="7" t="e">
        <f t="shared" ref="FN13:FN48" si="155">FJ13+FL13</f>
        <v>#NUM!</v>
      </c>
      <c r="FO13" s="7" t="e">
        <f t="shared" ref="FO13:FO48" si="156">FM13+FK13</f>
        <v>#NUM!</v>
      </c>
      <c r="FP13" s="7" t="e">
        <f t="shared" ref="FP13:FP48" si="157">SQRT(FN13^2+FO13^2)</f>
        <v>#NUM!</v>
      </c>
      <c r="FQ13" s="7" t="e">
        <f t="shared" ref="FQ13:FQ48" si="158">ATAN2(FN13,FO13)</f>
        <v>#NUM!</v>
      </c>
      <c r="FR13" s="7" t="e">
        <f t="shared" ref="FR13:FS48" si="159">FF13+FN13</f>
        <v>#NUM!</v>
      </c>
      <c r="FS13" s="7" t="e">
        <f t="shared" si="159"/>
        <v>#NUM!</v>
      </c>
      <c r="FT13" s="7" t="e">
        <f t="shared" ref="FT13:FT48" si="160">SQRT(FR13^2+FS13^2)</f>
        <v>#NUM!</v>
      </c>
      <c r="FU13" s="7" t="e">
        <f t="shared" ref="FU13:FU48" si="161">ATAN2(FR13,FS13)</f>
        <v>#NUM!</v>
      </c>
    </row>
    <row r="14" spans="1:177" x14ac:dyDescent="0.25">
      <c r="A14" s="8">
        <v>20</v>
      </c>
      <c r="B14" s="7">
        <f t="shared" si="50"/>
        <v>-1.849565600007177</v>
      </c>
      <c r="C14" s="7">
        <f t="shared" si="51"/>
        <v>-0.68404028665133743</v>
      </c>
      <c r="D14" s="7">
        <f t="shared" si="0"/>
        <v>-1.3003794130075657</v>
      </c>
      <c r="E14" s="7">
        <f t="shared" si="52"/>
        <v>-0.99718950968020836</v>
      </c>
      <c r="F14" s="7">
        <f t="shared" si="53"/>
        <v>-0.68404028665133743</v>
      </c>
      <c r="G14" s="7">
        <f t="shared" si="54"/>
        <v>-0.44800332268059684</v>
      </c>
      <c r="H14" s="7" t="e">
        <f t="shared" si="55"/>
        <v>#NUM!</v>
      </c>
      <c r="I14" s="7" t="e">
        <f t="shared" si="56"/>
        <v>#NUM!</v>
      </c>
      <c r="J14" s="49" t="e">
        <f t="shared" si="57"/>
        <v>#NUM!</v>
      </c>
      <c r="K14" s="49" t="e">
        <f t="shared" si="57"/>
        <v>#NUM!</v>
      </c>
      <c r="L14" s="7" t="e">
        <f t="shared" si="1"/>
        <v>#NUM!</v>
      </c>
      <c r="M14" s="7" t="e">
        <f t="shared" si="2"/>
        <v>#NUM!</v>
      </c>
      <c r="N14" s="11" t="e">
        <f t="shared" si="58"/>
        <v>#NUM!</v>
      </c>
      <c r="O14" s="11" t="e">
        <f t="shared" si="58"/>
        <v>#NUM!</v>
      </c>
      <c r="P14" s="50" t="e">
        <f t="shared" si="3"/>
        <v>#NUM!</v>
      </c>
      <c r="Q14" s="51" t="e">
        <f t="shared" si="59"/>
        <v>#NUM!</v>
      </c>
      <c r="R14" s="8" t="e">
        <f t="shared" si="4"/>
        <v>#NUM!</v>
      </c>
      <c r="S14" s="51" t="e">
        <f t="shared" si="60"/>
        <v>#NUM!</v>
      </c>
      <c r="T14" s="8">
        <f t="shared" si="5"/>
        <v>6.5778483455013586</v>
      </c>
      <c r="U14" s="8">
        <f t="shared" si="6"/>
        <v>2.3941410032796808</v>
      </c>
      <c r="V14" s="7" t="e">
        <f t="shared" si="7"/>
        <v>#NUM!</v>
      </c>
      <c r="W14" s="7" t="e">
        <f t="shared" si="8"/>
        <v>#NUM!</v>
      </c>
      <c r="X14" s="7" t="e">
        <f t="shared" si="61"/>
        <v>#NUM!</v>
      </c>
      <c r="Y14" s="7" t="e">
        <f t="shared" si="61"/>
        <v>#NUM!</v>
      </c>
      <c r="Z14" s="7" t="e">
        <f t="shared" ref="Z14:Z48" si="162">SQRT(X14^2+Y14^2)</f>
        <v>#NUM!</v>
      </c>
      <c r="AA14" s="7" t="e">
        <f t="shared" si="62"/>
        <v>#NUM!</v>
      </c>
      <c r="AB14" s="7" t="e">
        <f t="shared" si="63"/>
        <v>#NUM!</v>
      </c>
      <c r="AC14" s="7" t="e">
        <f t="shared" si="64"/>
        <v>#NUM!</v>
      </c>
      <c r="AD14" s="7" t="e">
        <f t="shared" si="65"/>
        <v>#NUM!</v>
      </c>
      <c r="AE14" s="7" t="e">
        <f t="shared" si="66"/>
        <v>#NUM!</v>
      </c>
      <c r="AF14" s="7" t="e">
        <f t="shared" si="9"/>
        <v>#NUM!</v>
      </c>
      <c r="AG14" s="7" t="e">
        <f t="shared" si="67"/>
        <v>#NUM!</v>
      </c>
      <c r="AH14" s="7" t="e">
        <f t="shared" si="67"/>
        <v>#NUM!</v>
      </c>
      <c r="AI14" s="7" t="e">
        <f t="shared" si="68"/>
        <v>#NUM!</v>
      </c>
      <c r="AJ14" s="7" t="e">
        <f t="shared" si="69"/>
        <v>#NUM!</v>
      </c>
      <c r="AK14" s="7" t="e">
        <f t="shared" si="70"/>
        <v>#NUM!</v>
      </c>
      <c r="AL14" s="7" t="e">
        <f t="shared" si="71"/>
        <v>#NUM!</v>
      </c>
      <c r="AM14" s="7" t="e">
        <f t="shared" si="72"/>
        <v>#NUM!</v>
      </c>
      <c r="AN14" s="7">
        <v>0</v>
      </c>
      <c r="AO14" s="7">
        <v>0</v>
      </c>
      <c r="AP14" s="7" t="e">
        <f t="shared" si="10"/>
        <v>#NUM!</v>
      </c>
      <c r="AQ14" s="8" t="e">
        <f t="shared" si="73"/>
        <v>#NUM!</v>
      </c>
      <c r="AR14" s="7">
        <f t="shared" si="11"/>
        <v>8.5</v>
      </c>
      <c r="AS14" s="7">
        <v>0</v>
      </c>
      <c r="AT14" s="7" t="e">
        <f t="shared" si="12"/>
        <v>#NUM!</v>
      </c>
      <c r="AU14" s="7" t="e">
        <f t="shared" si="13"/>
        <v>#NUM!</v>
      </c>
      <c r="AV14" s="7" t="e">
        <f t="shared" si="14"/>
        <v>#NUM!</v>
      </c>
      <c r="AW14" s="7" t="e">
        <f t="shared" si="15"/>
        <v>#NUM!</v>
      </c>
      <c r="AX14" s="7">
        <f t="shared" si="16"/>
        <v>-81.400794111509157</v>
      </c>
      <c r="AY14" s="7">
        <f t="shared" si="17"/>
        <v>223.6468437470462</v>
      </c>
      <c r="AZ14" s="7" t="e">
        <f t="shared" si="18"/>
        <v>#NUM!</v>
      </c>
      <c r="BA14" s="7" t="e">
        <f t="shared" si="19"/>
        <v>#NUM!</v>
      </c>
      <c r="BB14" s="7" t="e">
        <f t="shared" si="74"/>
        <v>#NUM!</v>
      </c>
      <c r="BC14" s="7" t="e">
        <f t="shared" si="74"/>
        <v>#NUM!</v>
      </c>
      <c r="BD14" s="7" t="e">
        <f t="shared" si="20"/>
        <v>#NUM!</v>
      </c>
      <c r="BE14" s="7" t="e">
        <f t="shared" si="21"/>
        <v>#NUM!</v>
      </c>
      <c r="BF14" s="7" t="e">
        <f t="shared" si="75"/>
        <v>#NUM!</v>
      </c>
      <c r="BG14" s="7" t="e">
        <f t="shared" si="75"/>
        <v>#NUM!</v>
      </c>
      <c r="BH14" s="7" t="e">
        <f t="shared" si="76"/>
        <v>#NUM!</v>
      </c>
      <c r="BI14" s="7" t="e">
        <f t="shared" si="77"/>
        <v>#NUM!</v>
      </c>
      <c r="BJ14" s="7" t="e">
        <f t="shared" si="78"/>
        <v>#NUM!</v>
      </c>
      <c r="BK14" s="7" t="e">
        <f t="shared" si="79"/>
        <v>#NUM!</v>
      </c>
      <c r="BL14" s="7" t="e">
        <f t="shared" si="80"/>
        <v>#NUM!</v>
      </c>
      <c r="BM14" s="7" t="e">
        <f t="shared" si="22"/>
        <v>#NUM!</v>
      </c>
      <c r="BN14" s="7" t="e">
        <f t="shared" si="23"/>
        <v>#NUM!</v>
      </c>
      <c r="BO14" s="7">
        <f t="shared" si="81"/>
        <v>-81.400794111509157</v>
      </c>
      <c r="BP14" s="7">
        <f t="shared" si="24"/>
        <v>223.6468437470462</v>
      </c>
      <c r="BQ14" s="7">
        <f t="shared" si="82"/>
        <v>238.00000000000003</v>
      </c>
      <c r="BR14" s="7" t="e">
        <f t="shared" si="25"/>
        <v>#NUM!</v>
      </c>
      <c r="BS14" s="7" t="e">
        <f t="shared" si="26"/>
        <v>#NUM!</v>
      </c>
      <c r="BT14" s="7" t="e">
        <f t="shared" si="27"/>
        <v>#NUM!</v>
      </c>
      <c r="BU14" s="7" t="e">
        <f t="shared" si="27"/>
        <v>#NUM!</v>
      </c>
      <c r="BV14" s="7" t="e">
        <f t="shared" si="28"/>
        <v>#NUM!</v>
      </c>
      <c r="BW14" s="7" t="e">
        <f t="shared" si="29"/>
        <v>#NUM!</v>
      </c>
      <c r="BX14" s="7" t="e">
        <f t="shared" si="30"/>
        <v>#NUM!</v>
      </c>
      <c r="BY14" s="7" t="e">
        <f t="shared" si="30"/>
        <v>#NUM!</v>
      </c>
      <c r="BZ14" s="7" t="e">
        <f t="shared" si="83"/>
        <v>#NUM!</v>
      </c>
      <c r="CA14" s="7" t="e">
        <f t="shared" si="84"/>
        <v>#NUM!</v>
      </c>
      <c r="CB14" s="7" t="e">
        <f t="shared" si="85"/>
        <v>#NUM!</v>
      </c>
      <c r="CC14" s="7" t="e">
        <f t="shared" si="86"/>
        <v>#NUM!</v>
      </c>
      <c r="CD14" s="7" t="e">
        <f t="shared" si="87"/>
        <v>#NUM!</v>
      </c>
      <c r="CE14" s="7" t="e">
        <f t="shared" si="88"/>
        <v>#NUM!</v>
      </c>
      <c r="CF14" s="7" t="e">
        <f t="shared" si="31"/>
        <v>#NUM!</v>
      </c>
      <c r="CG14" s="79" t="e">
        <f t="shared" si="89"/>
        <v>#NUM!</v>
      </c>
      <c r="CH14" s="7" t="e">
        <f t="shared" si="90"/>
        <v>#NUM!</v>
      </c>
      <c r="CI14" s="11" t="e">
        <f t="shared" si="32"/>
        <v>#NUM!</v>
      </c>
      <c r="CJ14" s="7" t="e">
        <f t="shared" si="91"/>
        <v>#NUM!</v>
      </c>
      <c r="CK14" s="7" t="e">
        <f t="shared" si="92"/>
        <v>#DIV/0!</v>
      </c>
      <c r="CL14" s="7" t="e">
        <f t="shared" si="33"/>
        <v>#NUM!</v>
      </c>
      <c r="CM14" s="79" t="e">
        <f t="shared" si="93"/>
        <v>#NUM!</v>
      </c>
      <c r="CN14" s="7" t="e">
        <f t="shared" si="94"/>
        <v>#NUM!</v>
      </c>
      <c r="CO14" s="11" t="e">
        <f t="shared" si="95"/>
        <v>#NUM!</v>
      </c>
      <c r="CP14" s="7" t="e">
        <f t="shared" si="96"/>
        <v>#NUM!</v>
      </c>
      <c r="CQ14" s="7" t="e">
        <f t="shared" si="97"/>
        <v>#DIV/0!</v>
      </c>
      <c r="CR14" s="7" t="e">
        <f t="shared" si="34"/>
        <v>#NUM!</v>
      </c>
      <c r="CS14" s="7" t="e">
        <f t="shared" si="35"/>
        <v>#NUM!</v>
      </c>
      <c r="CT14" s="7">
        <f t="shared" si="36"/>
        <v>0.34202014332566871</v>
      </c>
      <c r="CU14" s="7" t="e">
        <f t="shared" si="98"/>
        <v>#NUM!</v>
      </c>
      <c r="CV14" s="7" t="e">
        <f t="shared" si="37"/>
        <v>#NUM!</v>
      </c>
      <c r="CW14" s="7" t="e">
        <f t="shared" si="99"/>
        <v>#NUM!</v>
      </c>
      <c r="CX14" s="7" t="e">
        <f t="shared" si="38"/>
        <v>#NUM!</v>
      </c>
      <c r="CY14" s="7" t="e">
        <f t="shared" si="100"/>
        <v>#NUM!</v>
      </c>
      <c r="CZ14" s="7">
        <f t="shared" si="39"/>
        <v>238</v>
      </c>
      <c r="DA14" s="7" t="e">
        <f t="shared" si="101"/>
        <v>#NUM!</v>
      </c>
      <c r="DB14" s="7" t="e">
        <f t="shared" si="102"/>
        <v>#NUM!</v>
      </c>
      <c r="DC14" s="7" t="e">
        <f t="shared" si="40"/>
        <v>#NUM!</v>
      </c>
      <c r="DD14" s="7" t="e">
        <f t="shared" si="41"/>
        <v>#NUM!</v>
      </c>
      <c r="DE14" s="7" t="e">
        <f t="shared" si="42"/>
        <v>#NUM!</v>
      </c>
      <c r="DF14" s="7" t="e">
        <f t="shared" si="43"/>
        <v>#NUM!</v>
      </c>
      <c r="DG14" s="7">
        <f t="shared" si="44"/>
        <v>0.34202014332566871</v>
      </c>
      <c r="DH14" s="7" t="e">
        <f t="shared" si="103"/>
        <v>#NUM!</v>
      </c>
      <c r="DI14" s="7" t="e">
        <f t="shared" si="45"/>
        <v>#NUM!</v>
      </c>
      <c r="DJ14" s="7" t="e">
        <f t="shared" si="104"/>
        <v>#NUM!</v>
      </c>
      <c r="DK14" s="7" t="e">
        <f t="shared" si="46"/>
        <v>#NUM!</v>
      </c>
      <c r="DL14" s="7" t="e">
        <f t="shared" si="105"/>
        <v>#NUM!</v>
      </c>
      <c r="DM14" s="7">
        <f t="shared" si="47"/>
        <v>238</v>
      </c>
      <c r="DN14" s="7" t="e">
        <f t="shared" si="106"/>
        <v>#NUM!</v>
      </c>
      <c r="DO14" s="7" t="e">
        <f t="shared" si="107"/>
        <v>#NUM!</v>
      </c>
      <c r="DP14" s="7" t="e">
        <f t="shared" si="48"/>
        <v>#NUM!</v>
      </c>
      <c r="DQ14" s="7" t="e">
        <f t="shared" si="49"/>
        <v>#NUM!</v>
      </c>
      <c r="DR14" s="7" t="e">
        <f t="shared" si="108"/>
        <v>#NUM!</v>
      </c>
      <c r="DS14" s="8" t="e">
        <f t="shared" si="109"/>
        <v>#NUM!</v>
      </c>
      <c r="DT14" s="8" t="e">
        <f t="shared" si="110"/>
        <v>#NUM!</v>
      </c>
      <c r="DU14" s="7" t="e">
        <f t="shared" si="111"/>
        <v>#NUM!</v>
      </c>
      <c r="DV14" s="7" t="e">
        <f t="shared" si="112"/>
        <v>#NUM!</v>
      </c>
      <c r="DW14" s="7" t="e">
        <f t="shared" si="113"/>
        <v>#NUM!</v>
      </c>
      <c r="DX14" s="7" t="e">
        <f t="shared" si="114"/>
        <v>#NUM!</v>
      </c>
      <c r="DY14" s="7" t="e">
        <f t="shared" si="115"/>
        <v>#NUM!</v>
      </c>
      <c r="DZ14" s="7">
        <f t="shared" si="116"/>
        <v>0</v>
      </c>
      <c r="EA14" s="7">
        <f t="shared" si="117"/>
        <v>0</v>
      </c>
      <c r="EB14" s="7">
        <f t="shared" si="118"/>
        <v>-7603.992687399571</v>
      </c>
      <c r="EC14" s="7">
        <f t="shared" si="119"/>
        <v>-2767.6269997913114</v>
      </c>
      <c r="ED14" s="7">
        <f t="shared" si="120"/>
        <v>-7603.992687399571</v>
      </c>
      <c r="EE14" s="7">
        <f t="shared" si="120"/>
        <v>-2767.6269997913114</v>
      </c>
      <c r="EF14" s="7">
        <f t="shared" si="121"/>
        <v>8092.0000000000009</v>
      </c>
      <c r="EG14" s="7">
        <f t="shared" si="122"/>
        <v>-2.7925268031909272</v>
      </c>
      <c r="EH14" s="7" t="e">
        <f t="shared" si="123"/>
        <v>#NUM!</v>
      </c>
      <c r="EI14" s="7" t="e">
        <f t="shared" si="124"/>
        <v>#NUM!</v>
      </c>
      <c r="EJ14" s="7" t="e">
        <f t="shared" si="125"/>
        <v>#NUM!</v>
      </c>
      <c r="EK14" s="7" t="e">
        <f t="shared" si="126"/>
        <v>#NUM!</v>
      </c>
      <c r="EL14" s="7" t="e">
        <f t="shared" si="127"/>
        <v>#NUM!</v>
      </c>
      <c r="EM14" s="7" t="e">
        <f t="shared" si="128"/>
        <v>#NUM!</v>
      </c>
      <c r="EN14" s="7" t="e">
        <f t="shared" si="129"/>
        <v>#NUM!</v>
      </c>
      <c r="EO14" s="7" t="e">
        <f t="shared" si="130"/>
        <v>#NUM!</v>
      </c>
      <c r="EP14" s="7" t="e">
        <f t="shared" si="131"/>
        <v>#NUM!</v>
      </c>
      <c r="EQ14" s="7" t="e">
        <f t="shared" si="132"/>
        <v>#NUM!</v>
      </c>
      <c r="ER14" s="7" t="e">
        <f t="shared" si="133"/>
        <v>#NUM!</v>
      </c>
      <c r="ES14" s="7" t="e">
        <f t="shared" si="134"/>
        <v>#NUM!</v>
      </c>
      <c r="ET14" s="7" t="e">
        <f t="shared" si="135"/>
        <v>#NUM!</v>
      </c>
      <c r="EU14" s="7" t="e">
        <f t="shared" si="136"/>
        <v>#NUM!</v>
      </c>
      <c r="EV14" s="7" t="e">
        <f t="shared" si="137"/>
        <v>#NUM!</v>
      </c>
      <c r="EW14" s="7" t="e">
        <f t="shared" si="138"/>
        <v>#NUM!</v>
      </c>
      <c r="EX14" s="7" t="e">
        <f t="shared" si="139"/>
        <v>#NUM!</v>
      </c>
      <c r="EY14" s="7" t="e">
        <f t="shared" si="140"/>
        <v>#NUM!</v>
      </c>
      <c r="EZ14" s="7" t="e">
        <f t="shared" si="141"/>
        <v>#NUM!</v>
      </c>
      <c r="FA14" s="7" t="e">
        <f t="shared" si="142"/>
        <v>#NUM!</v>
      </c>
      <c r="FB14" s="7">
        <f t="shared" si="143"/>
        <v>0</v>
      </c>
      <c r="FC14" s="7">
        <f t="shared" si="144"/>
        <v>0</v>
      </c>
      <c r="FD14" s="7">
        <f t="shared" si="145"/>
        <v>-7603.992687399571</v>
      </c>
      <c r="FE14" s="7">
        <f t="shared" si="146"/>
        <v>-2767.6269997913114</v>
      </c>
      <c r="FF14" s="7">
        <f t="shared" si="147"/>
        <v>-7603.992687399571</v>
      </c>
      <c r="FG14" s="7">
        <f t="shared" si="148"/>
        <v>-2767.6269997913114</v>
      </c>
      <c r="FH14" s="7">
        <f t="shared" si="149"/>
        <v>8092.0000000000009</v>
      </c>
      <c r="FI14" s="7">
        <f t="shared" si="150"/>
        <v>-2.7925268031909272</v>
      </c>
      <c r="FJ14" s="7" t="e">
        <f t="shared" si="151"/>
        <v>#NUM!</v>
      </c>
      <c r="FK14" s="7" t="e">
        <f t="shared" si="152"/>
        <v>#NUM!</v>
      </c>
      <c r="FL14" s="7" t="e">
        <f t="shared" si="153"/>
        <v>#NUM!</v>
      </c>
      <c r="FM14" s="7" t="e">
        <f t="shared" si="154"/>
        <v>#NUM!</v>
      </c>
      <c r="FN14" s="7" t="e">
        <f t="shared" si="155"/>
        <v>#NUM!</v>
      </c>
      <c r="FO14" s="7" t="e">
        <f t="shared" si="156"/>
        <v>#NUM!</v>
      </c>
      <c r="FP14" s="7" t="e">
        <f t="shared" si="157"/>
        <v>#NUM!</v>
      </c>
      <c r="FQ14" s="7" t="e">
        <f t="shared" si="158"/>
        <v>#NUM!</v>
      </c>
      <c r="FR14" s="7" t="e">
        <f t="shared" si="159"/>
        <v>#NUM!</v>
      </c>
      <c r="FS14" s="7" t="e">
        <f t="shared" si="159"/>
        <v>#NUM!</v>
      </c>
      <c r="FT14" s="7" t="e">
        <f t="shared" si="160"/>
        <v>#NUM!</v>
      </c>
      <c r="FU14" s="7" t="e">
        <f t="shared" si="161"/>
        <v>#NUM!</v>
      </c>
    </row>
    <row r="15" spans="1:177" x14ac:dyDescent="0.25">
      <c r="A15" s="8">
        <v>30</v>
      </c>
      <c r="B15" s="7">
        <f t="shared" si="50"/>
        <v>-1.7705080988348683</v>
      </c>
      <c r="C15" s="7">
        <f t="shared" si="51"/>
        <v>-0.99999999999999989</v>
      </c>
      <c r="D15" s="7">
        <f t="shared" si="0"/>
        <v>-1.0739874778323173</v>
      </c>
      <c r="E15" s="7">
        <f t="shared" si="52"/>
        <v>-1.1288355548772793</v>
      </c>
      <c r="F15" s="7">
        <f t="shared" si="53"/>
        <v>-0.99999999999999989</v>
      </c>
      <c r="G15" s="7">
        <f t="shared" si="54"/>
        <v>-0.4323149338747283</v>
      </c>
      <c r="H15" s="7" t="e">
        <f t="shared" si="55"/>
        <v>#NUM!</v>
      </c>
      <c r="I15" s="7" t="e">
        <f t="shared" si="56"/>
        <v>#NUM!</v>
      </c>
      <c r="J15" s="49" t="e">
        <f t="shared" si="57"/>
        <v>#NUM!</v>
      </c>
      <c r="K15" s="49" t="e">
        <f t="shared" si="57"/>
        <v>#NUM!</v>
      </c>
      <c r="L15" s="7" t="e">
        <f t="shared" si="1"/>
        <v>#NUM!</v>
      </c>
      <c r="M15" s="7" t="e">
        <f t="shared" si="2"/>
        <v>#NUM!</v>
      </c>
      <c r="N15" s="11" t="e">
        <f t="shared" si="58"/>
        <v>#NUM!</v>
      </c>
      <c r="O15" s="11" t="e">
        <f t="shared" si="58"/>
        <v>#NUM!</v>
      </c>
      <c r="P15" s="50" t="e">
        <f t="shared" si="3"/>
        <v>#NUM!</v>
      </c>
      <c r="Q15" s="51" t="e">
        <f t="shared" si="59"/>
        <v>#NUM!</v>
      </c>
      <c r="R15" s="8" t="e">
        <f t="shared" si="4"/>
        <v>#NUM!</v>
      </c>
      <c r="S15" s="51" t="e">
        <f t="shared" si="60"/>
        <v>#NUM!</v>
      </c>
      <c r="T15" s="8">
        <f t="shared" si="5"/>
        <v>6.0621778264910713</v>
      </c>
      <c r="U15" s="8">
        <f t="shared" si="6"/>
        <v>3.4999999999999996</v>
      </c>
      <c r="V15" s="7" t="e">
        <f t="shared" si="7"/>
        <v>#NUM!</v>
      </c>
      <c r="W15" s="7" t="e">
        <f t="shared" si="8"/>
        <v>#NUM!</v>
      </c>
      <c r="X15" s="7" t="e">
        <f t="shared" si="61"/>
        <v>#NUM!</v>
      </c>
      <c r="Y15" s="7" t="e">
        <f t="shared" si="61"/>
        <v>#NUM!</v>
      </c>
      <c r="Z15" s="7" t="e">
        <f t="shared" si="162"/>
        <v>#NUM!</v>
      </c>
      <c r="AA15" s="7" t="e">
        <f t="shared" si="62"/>
        <v>#NUM!</v>
      </c>
      <c r="AB15" s="7" t="e">
        <f t="shared" si="63"/>
        <v>#NUM!</v>
      </c>
      <c r="AC15" s="7" t="e">
        <f t="shared" si="64"/>
        <v>#NUM!</v>
      </c>
      <c r="AD15" s="7" t="e">
        <f t="shared" si="65"/>
        <v>#NUM!</v>
      </c>
      <c r="AE15" s="7" t="e">
        <f t="shared" si="66"/>
        <v>#NUM!</v>
      </c>
      <c r="AF15" s="7" t="e">
        <f t="shared" si="9"/>
        <v>#NUM!</v>
      </c>
      <c r="AG15" s="7" t="e">
        <f t="shared" si="67"/>
        <v>#NUM!</v>
      </c>
      <c r="AH15" s="7" t="e">
        <f t="shared" si="67"/>
        <v>#NUM!</v>
      </c>
      <c r="AI15" s="7" t="e">
        <f t="shared" si="68"/>
        <v>#NUM!</v>
      </c>
      <c r="AJ15" s="7" t="e">
        <f t="shared" si="69"/>
        <v>#NUM!</v>
      </c>
      <c r="AK15" s="7" t="e">
        <f t="shared" si="70"/>
        <v>#NUM!</v>
      </c>
      <c r="AL15" s="7" t="e">
        <f t="shared" si="71"/>
        <v>#NUM!</v>
      </c>
      <c r="AM15" s="7" t="e">
        <f t="shared" si="72"/>
        <v>#NUM!</v>
      </c>
      <c r="AN15" s="7">
        <v>0</v>
      </c>
      <c r="AO15" s="7">
        <v>0</v>
      </c>
      <c r="AP15" s="7" t="e">
        <f t="shared" si="10"/>
        <v>#NUM!</v>
      </c>
      <c r="AQ15" s="8" t="e">
        <f t="shared" si="73"/>
        <v>#NUM!</v>
      </c>
      <c r="AR15" s="7">
        <f t="shared" si="11"/>
        <v>8.5</v>
      </c>
      <c r="AS15" s="7">
        <v>0</v>
      </c>
      <c r="AT15" s="7" t="e">
        <f t="shared" si="12"/>
        <v>#NUM!</v>
      </c>
      <c r="AU15" s="7" t="e">
        <f t="shared" si="13"/>
        <v>#NUM!</v>
      </c>
      <c r="AV15" s="7" t="e">
        <f t="shared" si="14"/>
        <v>#NUM!</v>
      </c>
      <c r="AW15" s="7" t="e">
        <f t="shared" si="15"/>
        <v>#NUM!</v>
      </c>
      <c r="AX15" s="7">
        <f t="shared" si="16"/>
        <v>-118.99999999999999</v>
      </c>
      <c r="AY15" s="7">
        <f t="shared" si="17"/>
        <v>206.11404610069641</v>
      </c>
      <c r="AZ15" s="7" t="e">
        <f t="shared" si="18"/>
        <v>#NUM!</v>
      </c>
      <c r="BA15" s="7" t="e">
        <f t="shared" si="19"/>
        <v>#NUM!</v>
      </c>
      <c r="BB15" s="7" t="e">
        <f t="shared" si="74"/>
        <v>#NUM!</v>
      </c>
      <c r="BC15" s="7" t="e">
        <f t="shared" si="74"/>
        <v>#NUM!</v>
      </c>
      <c r="BD15" s="7" t="e">
        <f t="shared" si="20"/>
        <v>#NUM!</v>
      </c>
      <c r="BE15" s="7" t="e">
        <f t="shared" si="21"/>
        <v>#NUM!</v>
      </c>
      <c r="BF15" s="7" t="e">
        <f t="shared" si="75"/>
        <v>#NUM!</v>
      </c>
      <c r="BG15" s="7" t="e">
        <f t="shared" si="75"/>
        <v>#NUM!</v>
      </c>
      <c r="BH15" s="7" t="e">
        <f t="shared" si="76"/>
        <v>#NUM!</v>
      </c>
      <c r="BI15" s="7" t="e">
        <f t="shared" si="77"/>
        <v>#NUM!</v>
      </c>
      <c r="BJ15" s="7" t="e">
        <f t="shared" si="78"/>
        <v>#NUM!</v>
      </c>
      <c r="BK15" s="7" t="e">
        <f t="shared" si="79"/>
        <v>#NUM!</v>
      </c>
      <c r="BL15" s="7" t="e">
        <f t="shared" si="80"/>
        <v>#NUM!</v>
      </c>
      <c r="BM15" s="7" t="e">
        <f t="shared" si="22"/>
        <v>#NUM!</v>
      </c>
      <c r="BN15" s="7" t="e">
        <f t="shared" si="23"/>
        <v>#NUM!</v>
      </c>
      <c r="BO15" s="7">
        <f t="shared" si="81"/>
        <v>-118.99999999999999</v>
      </c>
      <c r="BP15" s="7">
        <f t="shared" si="24"/>
        <v>206.11404610069641</v>
      </c>
      <c r="BQ15" s="7">
        <f t="shared" si="82"/>
        <v>238</v>
      </c>
      <c r="BR15" s="7" t="e">
        <f t="shared" si="25"/>
        <v>#NUM!</v>
      </c>
      <c r="BS15" s="7" t="e">
        <f t="shared" si="26"/>
        <v>#NUM!</v>
      </c>
      <c r="BT15" s="7" t="e">
        <f t="shared" si="27"/>
        <v>#NUM!</v>
      </c>
      <c r="BU15" s="7" t="e">
        <f t="shared" si="27"/>
        <v>#NUM!</v>
      </c>
      <c r="BV15" s="7" t="e">
        <f t="shared" si="28"/>
        <v>#NUM!</v>
      </c>
      <c r="BW15" s="7" t="e">
        <f t="shared" si="29"/>
        <v>#NUM!</v>
      </c>
      <c r="BX15" s="7" t="e">
        <f t="shared" si="30"/>
        <v>#NUM!</v>
      </c>
      <c r="BY15" s="7" t="e">
        <f t="shared" si="30"/>
        <v>#NUM!</v>
      </c>
      <c r="BZ15" s="7" t="e">
        <f t="shared" si="83"/>
        <v>#NUM!</v>
      </c>
      <c r="CA15" s="7" t="e">
        <f t="shared" si="84"/>
        <v>#NUM!</v>
      </c>
      <c r="CB15" s="7" t="e">
        <f t="shared" si="85"/>
        <v>#NUM!</v>
      </c>
      <c r="CC15" s="7" t="e">
        <f t="shared" si="86"/>
        <v>#NUM!</v>
      </c>
      <c r="CD15" s="7" t="e">
        <f t="shared" si="87"/>
        <v>#NUM!</v>
      </c>
      <c r="CE15" s="7" t="e">
        <f t="shared" si="88"/>
        <v>#NUM!</v>
      </c>
      <c r="CF15" s="7" t="e">
        <f t="shared" si="31"/>
        <v>#NUM!</v>
      </c>
      <c r="CG15" s="79" t="e">
        <f t="shared" si="89"/>
        <v>#NUM!</v>
      </c>
      <c r="CH15" s="7" t="e">
        <f t="shared" si="90"/>
        <v>#NUM!</v>
      </c>
      <c r="CI15" s="11" t="e">
        <f t="shared" si="32"/>
        <v>#NUM!</v>
      </c>
      <c r="CJ15" s="7" t="e">
        <f t="shared" si="91"/>
        <v>#NUM!</v>
      </c>
      <c r="CK15" s="7" t="e">
        <f t="shared" si="92"/>
        <v>#DIV/0!</v>
      </c>
      <c r="CL15" s="7" t="e">
        <f t="shared" si="33"/>
        <v>#NUM!</v>
      </c>
      <c r="CM15" s="79" t="e">
        <f t="shared" si="93"/>
        <v>#NUM!</v>
      </c>
      <c r="CN15" s="7" t="e">
        <f t="shared" si="94"/>
        <v>#NUM!</v>
      </c>
      <c r="CO15" s="11" t="e">
        <f t="shared" si="95"/>
        <v>#NUM!</v>
      </c>
      <c r="CP15" s="7" t="e">
        <f t="shared" si="96"/>
        <v>#NUM!</v>
      </c>
      <c r="CQ15" s="7" t="e">
        <f t="shared" si="97"/>
        <v>#DIV/0!</v>
      </c>
      <c r="CR15" s="7" t="e">
        <f t="shared" si="34"/>
        <v>#NUM!</v>
      </c>
      <c r="CS15" s="7" t="e">
        <f t="shared" si="35"/>
        <v>#NUM!</v>
      </c>
      <c r="CT15" s="7">
        <f t="shared" si="36"/>
        <v>0.49999999999999994</v>
      </c>
      <c r="CU15" s="7" t="e">
        <f t="shared" si="98"/>
        <v>#NUM!</v>
      </c>
      <c r="CV15" s="7" t="e">
        <f t="shared" si="37"/>
        <v>#NUM!</v>
      </c>
      <c r="CW15" s="7" t="e">
        <f t="shared" si="99"/>
        <v>#NUM!</v>
      </c>
      <c r="CX15" s="7" t="e">
        <f t="shared" si="38"/>
        <v>#NUM!</v>
      </c>
      <c r="CY15" s="7" t="e">
        <f t="shared" si="100"/>
        <v>#NUM!</v>
      </c>
      <c r="CZ15" s="7">
        <f t="shared" si="39"/>
        <v>238</v>
      </c>
      <c r="DA15" s="7" t="e">
        <f t="shared" si="101"/>
        <v>#NUM!</v>
      </c>
      <c r="DB15" s="7" t="e">
        <f t="shared" si="102"/>
        <v>#NUM!</v>
      </c>
      <c r="DC15" s="7" t="e">
        <f t="shared" si="40"/>
        <v>#NUM!</v>
      </c>
      <c r="DD15" s="7" t="e">
        <f t="shared" si="41"/>
        <v>#NUM!</v>
      </c>
      <c r="DE15" s="7" t="e">
        <f t="shared" si="42"/>
        <v>#NUM!</v>
      </c>
      <c r="DF15" s="7" t="e">
        <f t="shared" si="43"/>
        <v>#NUM!</v>
      </c>
      <c r="DG15" s="7">
        <f t="shared" si="44"/>
        <v>0.49999999999999994</v>
      </c>
      <c r="DH15" s="7" t="e">
        <f t="shared" si="103"/>
        <v>#NUM!</v>
      </c>
      <c r="DI15" s="7" t="e">
        <f t="shared" si="45"/>
        <v>#NUM!</v>
      </c>
      <c r="DJ15" s="7" t="e">
        <f t="shared" si="104"/>
        <v>#NUM!</v>
      </c>
      <c r="DK15" s="7" t="e">
        <f t="shared" si="46"/>
        <v>#NUM!</v>
      </c>
      <c r="DL15" s="7" t="e">
        <f t="shared" si="105"/>
        <v>#NUM!</v>
      </c>
      <c r="DM15" s="7">
        <f t="shared" si="47"/>
        <v>238</v>
      </c>
      <c r="DN15" s="7" t="e">
        <f t="shared" si="106"/>
        <v>#NUM!</v>
      </c>
      <c r="DO15" s="7" t="e">
        <f t="shared" si="107"/>
        <v>#NUM!</v>
      </c>
      <c r="DP15" s="7" t="e">
        <f t="shared" si="48"/>
        <v>#NUM!</v>
      </c>
      <c r="DQ15" s="7" t="e">
        <f t="shared" si="49"/>
        <v>#NUM!</v>
      </c>
      <c r="DR15" s="7" t="e">
        <f t="shared" si="108"/>
        <v>#NUM!</v>
      </c>
      <c r="DS15" s="8" t="e">
        <f t="shared" si="109"/>
        <v>#NUM!</v>
      </c>
      <c r="DT15" s="8" t="e">
        <f t="shared" si="110"/>
        <v>#NUM!</v>
      </c>
      <c r="DU15" s="7" t="e">
        <f t="shared" si="111"/>
        <v>#NUM!</v>
      </c>
      <c r="DV15" s="7" t="e">
        <f t="shared" si="112"/>
        <v>#NUM!</v>
      </c>
      <c r="DW15" s="7" t="e">
        <f t="shared" si="113"/>
        <v>#NUM!</v>
      </c>
      <c r="DX15" s="7" t="e">
        <f t="shared" si="114"/>
        <v>#NUM!</v>
      </c>
      <c r="DY15" s="7" t="e">
        <f t="shared" si="115"/>
        <v>#NUM!</v>
      </c>
      <c r="DZ15" s="7">
        <f t="shared" si="116"/>
        <v>0</v>
      </c>
      <c r="EA15" s="7">
        <f t="shared" si="117"/>
        <v>0</v>
      </c>
      <c r="EB15" s="7">
        <f t="shared" si="118"/>
        <v>-7007.8775674236776</v>
      </c>
      <c r="EC15" s="7">
        <f t="shared" si="119"/>
        <v>-4045.9999999999995</v>
      </c>
      <c r="ED15" s="7">
        <f t="shared" si="120"/>
        <v>-7007.8775674236776</v>
      </c>
      <c r="EE15" s="7">
        <f t="shared" si="120"/>
        <v>-4045.9999999999995</v>
      </c>
      <c r="EF15" s="7">
        <f t="shared" si="121"/>
        <v>8092</v>
      </c>
      <c r="EG15" s="7">
        <f t="shared" si="122"/>
        <v>-2.6179938779914944</v>
      </c>
      <c r="EH15" s="7" t="e">
        <f t="shared" si="123"/>
        <v>#NUM!</v>
      </c>
      <c r="EI15" s="7" t="e">
        <f t="shared" si="124"/>
        <v>#NUM!</v>
      </c>
      <c r="EJ15" s="7" t="e">
        <f t="shared" si="125"/>
        <v>#NUM!</v>
      </c>
      <c r="EK15" s="7" t="e">
        <f t="shared" si="126"/>
        <v>#NUM!</v>
      </c>
      <c r="EL15" s="7" t="e">
        <f t="shared" si="127"/>
        <v>#NUM!</v>
      </c>
      <c r="EM15" s="7" t="e">
        <f t="shared" si="128"/>
        <v>#NUM!</v>
      </c>
      <c r="EN15" s="7" t="e">
        <f t="shared" si="129"/>
        <v>#NUM!</v>
      </c>
      <c r="EO15" s="7" t="e">
        <f t="shared" si="130"/>
        <v>#NUM!</v>
      </c>
      <c r="EP15" s="7" t="e">
        <f t="shared" si="131"/>
        <v>#NUM!</v>
      </c>
      <c r="EQ15" s="7" t="e">
        <f t="shared" si="132"/>
        <v>#NUM!</v>
      </c>
      <c r="ER15" s="7" t="e">
        <f t="shared" si="133"/>
        <v>#NUM!</v>
      </c>
      <c r="ES15" s="7" t="e">
        <f t="shared" si="134"/>
        <v>#NUM!</v>
      </c>
      <c r="ET15" s="7" t="e">
        <f t="shared" si="135"/>
        <v>#NUM!</v>
      </c>
      <c r="EU15" s="7" t="e">
        <f t="shared" si="136"/>
        <v>#NUM!</v>
      </c>
      <c r="EV15" s="7" t="e">
        <f t="shared" si="137"/>
        <v>#NUM!</v>
      </c>
      <c r="EW15" s="7" t="e">
        <f t="shared" si="138"/>
        <v>#NUM!</v>
      </c>
      <c r="EX15" s="7" t="e">
        <f t="shared" si="139"/>
        <v>#NUM!</v>
      </c>
      <c r="EY15" s="7" t="e">
        <f t="shared" si="140"/>
        <v>#NUM!</v>
      </c>
      <c r="EZ15" s="7" t="e">
        <f t="shared" si="141"/>
        <v>#NUM!</v>
      </c>
      <c r="FA15" s="7" t="e">
        <f t="shared" si="142"/>
        <v>#NUM!</v>
      </c>
      <c r="FB15" s="7">
        <f t="shared" si="143"/>
        <v>0</v>
      </c>
      <c r="FC15" s="7">
        <f t="shared" si="144"/>
        <v>0</v>
      </c>
      <c r="FD15" s="7">
        <f t="shared" si="145"/>
        <v>-7007.8775674236776</v>
      </c>
      <c r="FE15" s="7">
        <f t="shared" si="146"/>
        <v>-4045.9999999999995</v>
      </c>
      <c r="FF15" s="7">
        <f t="shared" si="147"/>
        <v>-7007.8775674236776</v>
      </c>
      <c r="FG15" s="7">
        <f t="shared" si="148"/>
        <v>-4045.9999999999995</v>
      </c>
      <c r="FH15" s="7">
        <f>SQRT(FF15^2+FG15^2)</f>
        <v>8092</v>
      </c>
      <c r="FI15" s="7">
        <f t="shared" si="150"/>
        <v>-2.6179938779914944</v>
      </c>
      <c r="FJ15" s="7" t="e">
        <f t="shared" si="151"/>
        <v>#NUM!</v>
      </c>
      <c r="FK15" s="7" t="e">
        <f t="shared" si="152"/>
        <v>#NUM!</v>
      </c>
      <c r="FL15" s="7" t="e">
        <f t="shared" si="153"/>
        <v>#NUM!</v>
      </c>
      <c r="FM15" s="7" t="e">
        <f t="shared" si="154"/>
        <v>#NUM!</v>
      </c>
      <c r="FN15" s="7" t="e">
        <f t="shared" si="155"/>
        <v>#NUM!</v>
      </c>
      <c r="FO15" s="7" t="e">
        <f t="shared" si="156"/>
        <v>#NUM!</v>
      </c>
      <c r="FP15" s="7" t="e">
        <f t="shared" si="157"/>
        <v>#NUM!</v>
      </c>
      <c r="FQ15" s="7" t="e">
        <f t="shared" si="158"/>
        <v>#NUM!</v>
      </c>
      <c r="FR15" s="7" t="e">
        <f t="shared" si="159"/>
        <v>#NUM!</v>
      </c>
      <c r="FS15" s="7" t="e">
        <f t="shared" si="159"/>
        <v>#NUM!</v>
      </c>
      <c r="FT15" s="7" t="e">
        <f t="shared" si="160"/>
        <v>#NUM!</v>
      </c>
      <c r="FU15" s="7" t="e">
        <f t="shared" si="161"/>
        <v>#NUM!</v>
      </c>
    </row>
    <row r="16" spans="1:177" x14ac:dyDescent="0.25">
      <c r="A16" s="8">
        <v>40</v>
      </c>
      <c r="B16" s="7">
        <f t="shared" si="50"/>
        <v>-1.6632114581207151</v>
      </c>
      <c r="C16" s="7">
        <f t="shared" si="51"/>
        <v>-1.2855752193730785</v>
      </c>
      <c r="D16" s="7">
        <f t="shared" si="0"/>
        <v>-0.76672891578724278</v>
      </c>
      <c r="E16" s="7">
        <f t="shared" si="52"/>
        <v>-1.3075052345850007</v>
      </c>
      <c r="F16" s="7">
        <f t="shared" si="53"/>
        <v>-1.2855752193730785</v>
      </c>
      <c r="G16" s="7">
        <f t="shared" si="54"/>
        <v>-0.41102269225152832</v>
      </c>
      <c r="H16" s="7" t="e">
        <f t="shared" si="55"/>
        <v>#NUM!</v>
      </c>
      <c r="I16" s="7" t="e">
        <f t="shared" si="56"/>
        <v>#NUM!</v>
      </c>
      <c r="J16" s="49" t="e">
        <f t="shared" si="57"/>
        <v>#NUM!</v>
      </c>
      <c r="K16" s="49" t="e">
        <f t="shared" si="57"/>
        <v>#NUM!</v>
      </c>
      <c r="L16" s="7" t="e">
        <f t="shared" si="1"/>
        <v>#NUM!</v>
      </c>
      <c r="M16" s="7" t="e">
        <f t="shared" si="2"/>
        <v>#NUM!</v>
      </c>
      <c r="N16" s="11" t="e">
        <f t="shared" si="58"/>
        <v>#NUM!</v>
      </c>
      <c r="O16" s="11" t="e">
        <f t="shared" si="58"/>
        <v>#NUM!</v>
      </c>
      <c r="P16" s="50" t="e">
        <f t="shared" si="3"/>
        <v>#NUM!</v>
      </c>
      <c r="Q16" s="51" t="e">
        <f t="shared" si="59"/>
        <v>#NUM!</v>
      </c>
      <c r="R16" s="8" t="e">
        <f t="shared" si="4"/>
        <v>#NUM!</v>
      </c>
      <c r="S16" s="51" t="e">
        <f t="shared" si="60"/>
        <v>#NUM!</v>
      </c>
      <c r="T16" s="8">
        <f t="shared" si="5"/>
        <v>5.3623111018328462</v>
      </c>
      <c r="U16" s="8">
        <f t="shared" si="6"/>
        <v>4.4995132678057743</v>
      </c>
      <c r="V16" s="7" t="e">
        <f t="shared" si="7"/>
        <v>#NUM!</v>
      </c>
      <c r="W16" s="7" t="e">
        <f t="shared" si="8"/>
        <v>#NUM!</v>
      </c>
      <c r="X16" s="7" t="e">
        <f t="shared" si="61"/>
        <v>#NUM!</v>
      </c>
      <c r="Y16" s="7" t="e">
        <f t="shared" si="61"/>
        <v>#NUM!</v>
      </c>
      <c r="Z16" s="7" t="e">
        <f t="shared" si="162"/>
        <v>#NUM!</v>
      </c>
      <c r="AA16" s="7" t="e">
        <f t="shared" si="62"/>
        <v>#NUM!</v>
      </c>
      <c r="AB16" s="7" t="e">
        <f t="shared" si="63"/>
        <v>#NUM!</v>
      </c>
      <c r="AC16" s="7" t="e">
        <f t="shared" si="64"/>
        <v>#NUM!</v>
      </c>
      <c r="AD16" s="7" t="e">
        <f t="shared" si="65"/>
        <v>#NUM!</v>
      </c>
      <c r="AE16" s="7" t="e">
        <f t="shared" si="66"/>
        <v>#NUM!</v>
      </c>
      <c r="AF16" s="7" t="e">
        <f t="shared" si="9"/>
        <v>#NUM!</v>
      </c>
      <c r="AG16" s="7" t="e">
        <f t="shared" si="67"/>
        <v>#NUM!</v>
      </c>
      <c r="AH16" s="7" t="e">
        <f t="shared" si="67"/>
        <v>#NUM!</v>
      </c>
      <c r="AI16" s="7" t="e">
        <f t="shared" si="68"/>
        <v>#NUM!</v>
      </c>
      <c r="AJ16" s="7" t="e">
        <f t="shared" si="69"/>
        <v>#NUM!</v>
      </c>
      <c r="AK16" s="7" t="e">
        <f t="shared" si="70"/>
        <v>#NUM!</v>
      </c>
      <c r="AL16" s="7" t="e">
        <f t="shared" si="71"/>
        <v>#NUM!</v>
      </c>
      <c r="AM16" s="7" t="e">
        <f t="shared" si="72"/>
        <v>#NUM!</v>
      </c>
      <c r="AN16" s="7">
        <v>0</v>
      </c>
      <c r="AO16" s="7">
        <v>0</v>
      </c>
      <c r="AP16" s="7" t="e">
        <f t="shared" si="10"/>
        <v>#NUM!</v>
      </c>
      <c r="AQ16" s="8" t="e">
        <f t="shared" si="73"/>
        <v>#NUM!</v>
      </c>
      <c r="AR16" s="7">
        <f t="shared" si="11"/>
        <v>8.5</v>
      </c>
      <c r="AS16" s="7">
        <v>0</v>
      </c>
      <c r="AT16" s="7" t="e">
        <f t="shared" si="12"/>
        <v>#NUM!</v>
      </c>
      <c r="AU16" s="7" t="e">
        <f t="shared" si="13"/>
        <v>#NUM!</v>
      </c>
      <c r="AV16" s="7" t="e">
        <f t="shared" si="14"/>
        <v>#NUM!</v>
      </c>
      <c r="AW16" s="7" t="e">
        <f t="shared" si="15"/>
        <v>#NUM!</v>
      </c>
      <c r="AX16" s="7">
        <f t="shared" si="16"/>
        <v>-152.98345110539634</v>
      </c>
      <c r="AY16" s="7">
        <f t="shared" si="17"/>
        <v>182.31857746231677</v>
      </c>
      <c r="AZ16" s="7" t="e">
        <f t="shared" si="18"/>
        <v>#NUM!</v>
      </c>
      <c r="BA16" s="7" t="e">
        <f t="shared" si="19"/>
        <v>#NUM!</v>
      </c>
      <c r="BB16" s="7" t="e">
        <f t="shared" si="74"/>
        <v>#NUM!</v>
      </c>
      <c r="BC16" s="7" t="e">
        <f t="shared" si="74"/>
        <v>#NUM!</v>
      </c>
      <c r="BD16" s="7" t="e">
        <f t="shared" si="20"/>
        <v>#NUM!</v>
      </c>
      <c r="BE16" s="7" t="e">
        <f t="shared" si="21"/>
        <v>#NUM!</v>
      </c>
      <c r="BF16" s="7" t="e">
        <f t="shared" si="75"/>
        <v>#NUM!</v>
      </c>
      <c r="BG16" s="7" t="e">
        <f t="shared" si="75"/>
        <v>#NUM!</v>
      </c>
      <c r="BH16" s="7" t="e">
        <f t="shared" si="76"/>
        <v>#NUM!</v>
      </c>
      <c r="BI16" s="7" t="e">
        <f t="shared" si="77"/>
        <v>#NUM!</v>
      </c>
      <c r="BJ16" s="7" t="e">
        <f t="shared" si="78"/>
        <v>#NUM!</v>
      </c>
      <c r="BK16" s="7" t="e">
        <f t="shared" si="79"/>
        <v>#NUM!</v>
      </c>
      <c r="BL16" s="7" t="e">
        <f t="shared" si="80"/>
        <v>#NUM!</v>
      </c>
      <c r="BM16" s="7" t="e">
        <f t="shared" si="22"/>
        <v>#NUM!</v>
      </c>
      <c r="BN16" s="7" t="e">
        <f t="shared" si="23"/>
        <v>#NUM!</v>
      </c>
      <c r="BO16" s="7">
        <f t="shared" si="81"/>
        <v>-152.98345110539634</v>
      </c>
      <c r="BP16" s="7">
        <f t="shared" si="24"/>
        <v>182.31857746231677</v>
      </c>
      <c r="BQ16" s="7">
        <f t="shared" si="82"/>
        <v>237.99999999999997</v>
      </c>
      <c r="BR16" s="7" t="e">
        <f t="shared" si="25"/>
        <v>#NUM!</v>
      </c>
      <c r="BS16" s="7" t="e">
        <f t="shared" si="26"/>
        <v>#NUM!</v>
      </c>
      <c r="BT16" s="7" t="e">
        <f t="shared" si="27"/>
        <v>#NUM!</v>
      </c>
      <c r="BU16" s="7" t="e">
        <f t="shared" si="27"/>
        <v>#NUM!</v>
      </c>
      <c r="BV16" s="7" t="e">
        <f t="shared" si="28"/>
        <v>#NUM!</v>
      </c>
      <c r="BW16" s="7" t="e">
        <f t="shared" si="29"/>
        <v>#NUM!</v>
      </c>
      <c r="BX16" s="7" t="e">
        <f t="shared" si="30"/>
        <v>#NUM!</v>
      </c>
      <c r="BY16" s="7" t="e">
        <f t="shared" si="30"/>
        <v>#NUM!</v>
      </c>
      <c r="BZ16" s="7" t="e">
        <f t="shared" si="83"/>
        <v>#NUM!</v>
      </c>
      <c r="CA16" s="7" t="e">
        <f t="shared" si="84"/>
        <v>#NUM!</v>
      </c>
      <c r="CB16" s="7" t="e">
        <f t="shared" si="85"/>
        <v>#NUM!</v>
      </c>
      <c r="CC16" s="7" t="e">
        <f t="shared" si="86"/>
        <v>#NUM!</v>
      </c>
      <c r="CD16" s="7" t="e">
        <f t="shared" si="87"/>
        <v>#NUM!</v>
      </c>
      <c r="CE16" s="7" t="e">
        <f t="shared" si="88"/>
        <v>#NUM!</v>
      </c>
      <c r="CF16" s="7" t="e">
        <f t="shared" si="31"/>
        <v>#NUM!</v>
      </c>
      <c r="CG16" s="79" t="e">
        <f t="shared" si="89"/>
        <v>#NUM!</v>
      </c>
      <c r="CH16" s="7" t="e">
        <f t="shared" si="90"/>
        <v>#NUM!</v>
      </c>
      <c r="CI16" s="11" t="e">
        <f t="shared" si="32"/>
        <v>#NUM!</v>
      </c>
      <c r="CJ16" s="7" t="e">
        <f t="shared" si="91"/>
        <v>#NUM!</v>
      </c>
      <c r="CK16" s="7" t="e">
        <f t="shared" si="92"/>
        <v>#DIV/0!</v>
      </c>
      <c r="CL16" s="7" t="e">
        <f t="shared" si="33"/>
        <v>#NUM!</v>
      </c>
      <c r="CM16" s="79" t="e">
        <f t="shared" si="93"/>
        <v>#NUM!</v>
      </c>
      <c r="CN16" s="7" t="e">
        <f t="shared" si="94"/>
        <v>#NUM!</v>
      </c>
      <c r="CO16" s="11" t="e">
        <f t="shared" si="95"/>
        <v>#NUM!</v>
      </c>
      <c r="CP16" s="7" t="e">
        <f t="shared" si="96"/>
        <v>#NUM!</v>
      </c>
      <c r="CQ16" s="7" t="e">
        <f t="shared" si="97"/>
        <v>#DIV/0!</v>
      </c>
      <c r="CR16" s="7" t="e">
        <f t="shared" si="34"/>
        <v>#NUM!</v>
      </c>
      <c r="CS16" s="7" t="e">
        <f t="shared" si="35"/>
        <v>#NUM!</v>
      </c>
      <c r="CT16" s="7">
        <f t="shared" si="36"/>
        <v>0.64278760968653925</v>
      </c>
      <c r="CU16" s="7" t="e">
        <f t="shared" si="98"/>
        <v>#NUM!</v>
      </c>
      <c r="CV16" s="7" t="e">
        <f t="shared" si="37"/>
        <v>#NUM!</v>
      </c>
      <c r="CW16" s="7" t="e">
        <f t="shared" si="99"/>
        <v>#NUM!</v>
      </c>
      <c r="CX16" s="7" t="e">
        <f t="shared" si="38"/>
        <v>#NUM!</v>
      </c>
      <c r="CY16" s="7" t="e">
        <f t="shared" si="100"/>
        <v>#NUM!</v>
      </c>
      <c r="CZ16" s="7">
        <f t="shared" si="39"/>
        <v>238</v>
      </c>
      <c r="DA16" s="7" t="e">
        <f t="shared" si="101"/>
        <v>#NUM!</v>
      </c>
      <c r="DB16" s="7" t="e">
        <f t="shared" si="102"/>
        <v>#NUM!</v>
      </c>
      <c r="DC16" s="7" t="e">
        <f t="shared" si="40"/>
        <v>#NUM!</v>
      </c>
      <c r="DD16" s="7" t="e">
        <f t="shared" si="41"/>
        <v>#NUM!</v>
      </c>
      <c r="DE16" s="7" t="e">
        <f t="shared" si="42"/>
        <v>#NUM!</v>
      </c>
      <c r="DF16" s="7" t="e">
        <f t="shared" si="43"/>
        <v>#NUM!</v>
      </c>
      <c r="DG16" s="7">
        <f t="shared" si="44"/>
        <v>0.64278760968653925</v>
      </c>
      <c r="DH16" s="7" t="e">
        <f t="shared" si="103"/>
        <v>#NUM!</v>
      </c>
      <c r="DI16" s="7" t="e">
        <f t="shared" si="45"/>
        <v>#NUM!</v>
      </c>
      <c r="DJ16" s="7" t="e">
        <f t="shared" si="104"/>
        <v>#NUM!</v>
      </c>
      <c r="DK16" s="7" t="e">
        <f t="shared" si="46"/>
        <v>#NUM!</v>
      </c>
      <c r="DL16" s="7" t="e">
        <f t="shared" si="105"/>
        <v>#NUM!</v>
      </c>
      <c r="DM16" s="7">
        <f t="shared" si="47"/>
        <v>238</v>
      </c>
      <c r="DN16" s="7" t="e">
        <f t="shared" si="106"/>
        <v>#NUM!</v>
      </c>
      <c r="DO16" s="7" t="e">
        <f t="shared" si="107"/>
        <v>#NUM!</v>
      </c>
      <c r="DP16" s="7" t="e">
        <f t="shared" si="48"/>
        <v>#NUM!</v>
      </c>
      <c r="DQ16" s="7" t="e">
        <f t="shared" si="49"/>
        <v>#NUM!</v>
      </c>
      <c r="DR16" s="7" t="e">
        <f t="shared" si="108"/>
        <v>#NUM!</v>
      </c>
      <c r="DS16" s="8" t="e">
        <f t="shared" si="109"/>
        <v>#NUM!</v>
      </c>
      <c r="DT16" s="8" t="e">
        <f t="shared" si="110"/>
        <v>#NUM!</v>
      </c>
      <c r="DU16" s="7" t="e">
        <f t="shared" si="111"/>
        <v>#NUM!</v>
      </c>
      <c r="DV16" s="7" t="e">
        <f t="shared" si="112"/>
        <v>#NUM!</v>
      </c>
      <c r="DW16" s="7" t="e">
        <f t="shared" si="113"/>
        <v>#NUM!</v>
      </c>
      <c r="DX16" s="7" t="e">
        <f t="shared" si="114"/>
        <v>#NUM!</v>
      </c>
      <c r="DY16" s="7" t="e">
        <f t="shared" si="115"/>
        <v>#NUM!</v>
      </c>
      <c r="DZ16" s="7">
        <f t="shared" si="116"/>
        <v>0</v>
      </c>
      <c r="EA16" s="7">
        <f t="shared" si="117"/>
        <v>0</v>
      </c>
      <c r="EB16" s="7">
        <f t="shared" si="118"/>
        <v>-6198.8316337187698</v>
      </c>
      <c r="EC16" s="7">
        <f t="shared" si="119"/>
        <v>-5201.4373375834757</v>
      </c>
      <c r="ED16" s="7">
        <f t="shared" si="120"/>
        <v>-6198.8316337187698</v>
      </c>
      <c r="EE16" s="7">
        <f t="shared" si="120"/>
        <v>-5201.4373375834757</v>
      </c>
      <c r="EF16" s="7">
        <f t="shared" si="121"/>
        <v>8091.9999999999991</v>
      </c>
      <c r="EG16" s="7">
        <f t="shared" si="122"/>
        <v>-2.4434609527920612</v>
      </c>
      <c r="EH16" s="7" t="e">
        <f t="shared" si="123"/>
        <v>#NUM!</v>
      </c>
      <c r="EI16" s="7" t="e">
        <f t="shared" si="124"/>
        <v>#NUM!</v>
      </c>
      <c r="EJ16" s="7" t="e">
        <f t="shared" si="125"/>
        <v>#NUM!</v>
      </c>
      <c r="EK16" s="7" t="e">
        <f t="shared" si="126"/>
        <v>#NUM!</v>
      </c>
      <c r="EL16" s="7" t="e">
        <f t="shared" si="127"/>
        <v>#NUM!</v>
      </c>
      <c r="EM16" s="7" t="e">
        <f t="shared" si="128"/>
        <v>#NUM!</v>
      </c>
      <c r="EN16" s="7" t="e">
        <f t="shared" si="129"/>
        <v>#NUM!</v>
      </c>
      <c r="EO16" s="7" t="e">
        <f t="shared" si="130"/>
        <v>#NUM!</v>
      </c>
      <c r="EP16" s="7" t="e">
        <f t="shared" si="131"/>
        <v>#NUM!</v>
      </c>
      <c r="EQ16" s="7" t="e">
        <f t="shared" si="132"/>
        <v>#NUM!</v>
      </c>
      <c r="ER16" s="7" t="e">
        <f t="shared" si="133"/>
        <v>#NUM!</v>
      </c>
      <c r="ES16" s="7" t="e">
        <f t="shared" si="134"/>
        <v>#NUM!</v>
      </c>
      <c r="ET16" s="7" t="e">
        <f t="shared" si="135"/>
        <v>#NUM!</v>
      </c>
      <c r="EU16" s="7" t="e">
        <f t="shared" si="136"/>
        <v>#NUM!</v>
      </c>
      <c r="EV16" s="7" t="e">
        <f t="shared" si="137"/>
        <v>#NUM!</v>
      </c>
      <c r="EW16" s="7" t="e">
        <f t="shared" si="138"/>
        <v>#NUM!</v>
      </c>
      <c r="EX16" s="7" t="e">
        <f t="shared" si="139"/>
        <v>#NUM!</v>
      </c>
      <c r="EY16" s="7" t="e">
        <f t="shared" si="140"/>
        <v>#NUM!</v>
      </c>
      <c r="EZ16" s="7" t="e">
        <f t="shared" si="141"/>
        <v>#NUM!</v>
      </c>
      <c r="FA16" s="7" t="e">
        <f t="shared" si="142"/>
        <v>#NUM!</v>
      </c>
      <c r="FB16" s="7">
        <f t="shared" si="143"/>
        <v>0</v>
      </c>
      <c r="FC16" s="7">
        <f t="shared" si="144"/>
        <v>0</v>
      </c>
      <c r="FD16" s="7">
        <f t="shared" si="145"/>
        <v>-6198.8316337187698</v>
      </c>
      <c r="FE16" s="7">
        <f t="shared" si="146"/>
        <v>-5201.4373375834757</v>
      </c>
      <c r="FF16" s="7">
        <f t="shared" si="147"/>
        <v>-6198.8316337187698</v>
      </c>
      <c r="FG16" s="7">
        <f t="shared" si="148"/>
        <v>-5201.4373375834757</v>
      </c>
      <c r="FH16" s="7">
        <f t="shared" si="149"/>
        <v>8091.9999999999991</v>
      </c>
      <c r="FI16" s="7">
        <f t="shared" si="150"/>
        <v>-2.4434609527920612</v>
      </c>
      <c r="FJ16" s="7" t="e">
        <f t="shared" si="151"/>
        <v>#NUM!</v>
      </c>
      <c r="FK16" s="7" t="e">
        <f t="shared" si="152"/>
        <v>#NUM!</v>
      </c>
      <c r="FL16" s="7" t="e">
        <f t="shared" si="153"/>
        <v>#NUM!</v>
      </c>
      <c r="FM16" s="7" t="e">
        <f t="shared" si="154"/>
        <v>#NUM!</v>
      </c>
      <c r="FN16" s="7" t="e">
        <f t="shared" si="155"/>
        <v>#NUM!</v>
      </c>
      <c r="FO16" s="7" t="e">
        <f t="shared" si="156"/>
        <v>#NUM!</v>
      </c>
      <c r="FP16" s="7" t="e">
        <f t="shared" si="157"/>
        <v>#NUM!</v>
      </c>
      <c r="FQ16" s="7" t="e">
        <f t="shared" si="158"/>
        <v>#NUM!</v>
      </c>
      <c r="FR16" s="7" t="e">
        <f t="shared" si="159"/>
        <v>#NUM!</v>
      </c>
      <c r="FS16" s="7" t="e">
        <f t="shared" si="159"/>
        <v>#NUM!</v>
      </c>
      <c r="FT16" s="7" t="e">
        <f t="shared" si="160"/>
        <v>#NUM!</v>
      </c>
      <c r="FU16" s="7" t="e">
        <f t="shared" si="161"/>
        <v>#NUM!</v>
      </c>
    </row>
    <row r="17" spans="1:177" x14ac:dyDescent="0.25">
      <c r="A17" s="8">
        <v>50</v>
      </c>
      <c r="B17" s="7">
        <f t="shared" si="50"/>
        <v>-1.5309358319980979</v>
      </c>
      <c r="C17" s="7">
        <f t="shared" si="51"/>
        <v>-1.532088886237956</v>
      </c>
      <c r="D17" s="7">
        <f t="shared" si="0"/>
        <v>-0.38793962279974853</v>
      </c>
      <c r="E17" s="7">
        <f t="shared" si="52"/>
        <v>-1.5277697609966734</v>
      </c>
      <c r="F17" s="7">
        <f t="shared" si="53"/>
        <v>-1.532088886237956</v>
      </c>
      <c r="G17" s="7">
        <f t="shared" si="54"/>
        <v>-0.38477355179832395</v>
      </c>
      <c r="H17" s="7" t="e">
        <f t="shared" si="55"/>
        <v>#NUM!</v>
      </c>
      <c r="I17" s="7" t="e">
        <f t="shared" si="56"/>
        <v>#NUM!</v>
      </c>
      <c r="J17" s="49" t="e">
        <f t="shared" si="57"/>
        <v>#NUM!</v>
      </c>
      <c r="K17" s="49" t="e">
        <f t="shared" si="57"/>
        <v>#NUM!</v>
      </c>
      <c r="L17" s="7" t="e">
        <f t="shared" si="1"/>
        <v>#NUM!</v>
      </c>
      <c r="M17" s="7" t="e">
        <f t="shared" si="2"/>
        <v>#NUM!</v>
      </c>
      <c r="N17" s="11" t="e">
        <f t="shared" si="58"/>
        <v>#NUM!</v>
      </c>
      <c r="O17" s="11" t="e">
        <f t="shared" si="58"/>
        <v>#NUM!</v>
      </c>
      <c r="P17" s="50" t="e">
        <f t="shared" si="3"/>
        <v>#NUM!</v>
      </c>
      <c r="Q17" s="51" t="e">
        <f t="shared" si="59"/>
        <v>#NUM!</v>
      </c>
      <c r="R17" s="8" t="e">
        <f t="shared" si="4"/>
        <v>#NUM!</v>
      </c>
      <c r="S17" s="51" t="e">
        <f t="shared" si="60"/>
        <v>#NUM!</v>
      </c>
      <c r="T17" s="8">
        <f t="shared" si="5"/>
        <v>4.4995132678057752</v>
      </c>
      <c r="U17" s="8">
        <f t="shared" si="6"/>
        <v>5.3623111018328462</v>
      </c>
      <c r="V17" s="7" t="e">
        <f t="shared" si="7"/>
        <v>#NUM!</v>
      </c>
      <c r="W17" s="7" t="e">
        <f t="shared" si="8"/>
        <v>#NUM!</v>
      </c>
      <c r="X17" s="7" t="e">
        <f t="shared" si="61"/>
        <v>#NUM!</v>
      </c>
      <c r="Y17" s="7" t="e">
        <f t="shared" si="61"/>
        <v>#NUM!</v>
      </c>
      <c r="Z17" s="7" t="e">
        <f t="shared" si="162"/>
        <v>#NUM!</v>
      </c>
      <c r="AA17" s="7" t="e">
        <f t="shared" si="62"/>
        <v>#NUM!</v>
      </c>
      <c r="AB17" s="7" t="e">
        <f t="shared" si="63"/>
        <v>#NUM!</v>
      </c>
      <c r="AC17" s="7" t="e">
        <f t="shared" si="64"/>
        <v>#NUM!</v>
      </c>
      <c r="AD17" s="7" t="e">
        <f t="shared" si="65"/>
        <v>#NUM!</v>
      </c>
      <c r="AE17" s="7" t="e">
        <f t="shared" si="66"/>
        <v>#NUM!</v>
      </c>
      <c r="AF17" s="7" t="e">
        <f t="shared" si="9"/>
        <v>#NUM!</v>
      </c>
      <c r="AG17" s="7" t="e">
        <f t="shared" si="67"/>
        <v>#NUM!</v>
      </c>
      <c r="AH17" s="7" t="e">
        <f t="shared" si="67"/>
        <v>#NUM!</v>
      </c>
      <c r="AI17" s="7" t="e">
        <f t="shared" si="68"/>
        <v>#NUM!</v>
      </c>
      <c r="AJ17" s="7" t="e">
        <f t="shared" si="69"/>
        <v>#NUM!</v>
      </c>
      <c r="AK17" s="7" t="e">
        <f t="shared" si="70"/>
        <v>#NUM!</v>
      </c>
      <c r="AL17" s="7" t="e">
        <f t="shared" si="71"/>
        <v>#NUM!</v>
      </c>
      <c r="AM17" s="7" t="e">
        <f t="shared" si="72"/>
        <v>#NUM!</v>
      </c>
      <c r="AN17" s="7">
        <v>0</v>
      </c>
      <c r="AO17" s="7">
        <v>0</v>
      </c>
      <c r="AP17" s="7" t="e">
        <f t="shared" si="10"/>
        <v>#NUM!</v>
      </c>
      <c r="AQ17" s="8" t="e">
        <f t="shared" si="73"/>
        <v>#NUM!</v>
      </c>
      <c r="AR17" s="7">
        <f t="shared" si="11"/>
        <v>8.5</v>
      </c>
      <c r="AS17" s="7">
        <v>0</v>
      </c>
      <c r="AT17" s="7" t="e">
        <f t="shared" si="12"/>
        <v>#NUM!</v>
      </c>
      <c r="AU17" s="7" t="e">
        <f t="shared" si="13"/>
        <v>#NUM!</v>
      </c>
      <c r="AV17" s="7" t="e">
        <f t="shared" si="14"/>
        <v>#NUM!</v>
      </c>
      <c r="AW17" s="7" t="e">
        <f t="shared" si="15"/>
        <v>#NUM!</v>
      </c>
      <c r="AX17" s="7">
        <f t="shared" si="16"/>
        <v>-182.31857746231677</v>
      </c>
      <c r="AY17" s="7">
        <f t="shared" si="17"/>
        <v>152.98345110539637</v>
      </c>
      <c r="AZ17" s="7" t="e">
        <f t="shared" si="18"/>
        <v>#NUM!</v>
      </c>
      <c r="BA17" s="7" t="e">
        <f t="shared" si="19"/>
        <v>#NUM!</v>
      </c>
      <c r="BB17" s="7" t="e">
        <f t="shared" si="74"/>
        <v>#NUM!</v>
      </c>
      <c r="BC17" s="7" t="e">
        <f t="shared" si="74"/>
        <v>#NUM!</v>
      </c>
      <c r="BD17" s="7" t="e">
        <f t="shared" si="20"/>
        <v>#NUM!</v>
      </c>
      <c r="BE17" s="7" t="e">
        <f t="shared" si="21"/>
        <v>#NUM!</v>
      </c>
      <c r="BF17" s="7" t="e">
        <f t="shared" si="75"/>
        <v>#NUM!</v>
      </c>
      <c r="BG17" s="7" t="e">
        <f t="shared" si="75"/>
        <v>#NUM!</v>
      </c>
      <c r="BH17" s="7" t="e">
        <f t="shared" si="76"/>
        <v>#NUM!</v>
      </c>
      <c r="BI17" s="7" t="e">
        <f t="shared" si="77"/>
        <v>#NUM!</v>
      </c>
      <c r="BJ17" s="7" t="e">
        <f t="shared" si="78"/>
        <v>#NUM!</v>
      </c>
      <c r="BK17" s="7" t="e">
        <f t="shared" si="79"/>
        <v>#NUM!</v>
      </c>
      <c r="BL17" s="7" t="e">
        <f t="shared" si="80"/>
        <v>#NUM!</v>
      </c>
      <c r="BM17" s="7" t="e">
        <f t="shared" si="22"/>
        <v>#NUM!</v>
      </c>
      <c r="BN17" s="7" t="e">
        <f t="shared" si="23"/>
        <v>#NUM!</v>
      </c>
      <c r="BO17" s="7">
        <f t="shared" si="81"/>
        <v>-182.31857746231677</v>
      </c>
      <c r="BP17" s="7">
        <f t="shared" si="24"/>
        <v>152.98345110539637</v>
      </c>
      <c r="BQ17" s="7">
        <f t="shared" si="82"/>
        <v>238</v>
      </c>
      <c r="BR17" s="7" t="e">
        <f t="shared" si="25"/>
        <v>#NUM!</v>
      </c>
      <c r="BS17" s="7" t="e">
        <f t="shared" si="26"/>
        <v>#NUM!</v>
      </c>
      <c r="BT17" s="7" t="e">
        <f t="shared" si="27"/>
        <v>#NUM!</v>
      </c>
      <c r="BU17" s="7" t="e">
        <f t="shared" si="27"/>
        <v>#NUM!</v>
      </c>
      <c r="BV17" s="7" t="e">
        <f t="shared" si="28"/>
        <v>#NUM!</v>
      </c>
      <c r="BW17" s="7" t="e">
        <f t="shared" si="29"/>
        <v>#NUM!</v>
      </c>
      <c r="BX17" s="7" t="e">
        <f t="shared" si="30"/>
        <v>#NUM!</v>
      </c>
      <c r="BY17" s="7" t="e">
        <f t="shared" si="30"/>
        <v>#NUM!</v>
      </c>
      <c r="BZ17" s="7" t="e">
        <f t="shared" si="83"/>
        <v>#NUM!</v>
      </c>
      <c r="CA17" s="7" t="e">
        <f t="shared" si="84"/>
        <v>#NUM!</v>
      </c>
      <c r="CB17" s="7" t="e">
        <f t="shared" si="85"/>
        <v>#NUM!</v>
      </c>
      <c r="CC17" s="7" t="e">
        <f t="shared" si="86"/>
        <v>#NUM!</v>
      </c>
      <c r="CD17" s="7" t="e">
        <f t="shared" si="87"/>
        <v>#NUM!</v>
      </c>
      <c r="CE17" s="7" t="e">
        <f t="shared" si="88"/>
        <v>#NUM!</v>
      </c>
      <c r="CF17" s="7" t="e">
        <f t="shared" si="31"/>
        <v>#NUM!</v>
      </c>
      <c r="CG17" s="79" t="e">
        <f t="shared" si="89"/>
        <v>#NUM!</v>
      </c>
      <c r="CH17" s="7" t="e">
        <f t="shared" si="90"/>
        <v>#NUM!</v>
      </c>
      <c r="CI17" s="11" t="e">
        <f t="shared" si="32"/>
        <v>#NUM!</v>
      </c>
      <c r="CJ17" s="7" t="e">
        <f t="shared" si="91"/>
        <v>#NUM!</v>
      </c>
      <c r="CK17" s="7" t="e">
        <f t="shared" si="92"/>
        <v>#DIV/0!</v>
      </c>
      <c r="CL17" s="7" t="e">
        <f t="shared" si="33"/>
        <v>#NUM!</v>
      </c>
      <c r="CM17" s="79" t="e">
        <f t="shared" si="93"/>
        <v>#NUM!</v>
      </c>
      <c r="CN17" s="7" t="e">
        <f t="shared" si="94"/>
        <v>#NUM!</v>
      </c>
      <c r="CO17" s="11" t="e">
        <f t="shared" si="95"/>
        <v>#NUM!</v>
      </c>
      <c r="CP17" s="7" t="e">
        <f t="shared" si="96"/>
        <v>#NUM!</v>
      </c>
      <c r="CQ17" s="7" t="e">
        <f t="shared" si="97"/>
        <v>#DIV/0!</v>
      </c>
      <c r="CR17" s="7" t="e">
        <f t="shared" si="34"/>
        <v>#NUM!</v>
      </c>
      <c r="CS17" s="7" t="e">
        <f t="shared" si="35"/>
        <v>#NUM!</v>
      </c>
      <c r="CT17" s="7">
        <f t="shared" si="36"/>
        <v>0.76604444311897801</v>
      </c>
      <c r="CU17" s="7" t="e">
        <f t="shared" si="98"/>
        <v>#NUM!</v>
      </c>
      <c r="CV17" s="7" t="e">
        <f t="shared" si="37"/>
        <v>#NUM!</v>
      </c>
      <c r="CW17" s="7" t="e">
        <f t="shared" si="99"/>
        <v>#NUM!</v>
      </c>
      <c r="CX17" s="7" t="e">
        <f t="shared" si="38"/>
        <v>#NUM!</v>
      </c>
      <c r="CY17" s="7" t="e">
        <f t="shared" si="100"/>
        <v>#NUM!</v>
      </c>
      <c r="CZ17" s="7">
        <f t="shared" si="39"/>
        <v>238</v>
      </c>
      <c r="DA17" s="7" t="e">
        <f t="shared" si="101"/>
        <v>#NUM!</v>
      </c>
      <c r="DB17" s="7" t="e">
        <f t="shared" si="102"/>
        <v>#NUM!</v>
      </c>
      <c r="DC17" s="7" t="e">
        <f t="shared" si="40"/>
        <v>#NUM!</v>
      </c>
      <c r="DD17" s="7" t="e">
        <f t="shared" si="41"/>
        <v>#NUM!</v>
      </c>
      <c r="DE17" s="7" t="e">
        <f t="shared" si="42"/>
        <v>#NUM!</v>
      </c>
      <c r="DF17" s="7" t="e">
        <f t="shared" si="43"/>
        <v>#NUM!</v>
      </c>
      <c r="DG17" s="7">
        <f t="shared" si="44"/>
        <v>0.76604444311897801</v>
      </c>
      <c r="DH17" s="7" t="e">
        <f t="shared" si="103"/>
        <v>#NUM!</v>
      </c>
      <c r="DI17" s="7" t="e">
        <f t="shared" si="45"/>
        <v>#NUM!</v>
      </c>
      <c r="DJ17" s="7" t="e">
        <f t="shared" si="104"/>
        <v>#NUM!</v>
      </c>
      <c r="DK17" s="7" t="e">
        <f t="shared" si="46"/>
        <v>#NUM!</v>
      </c>
      <c r="DL17" s="7" t="e">
        <f t="shared" si="105"/>
        <v>#NUM!</v>
      </c>
      <c r="DM17" s="7">
        <f t="shared" si="47"/>
        <v>238</v>
      </c>
      <c r="DN17" s="7" t="e">
        <f t="shared" si="106"/>
        <v>#NUM!</v>
      </c>
      <c r="DO17" s="7" t="e">
        <f t="shared" si="107"/>
        <v>#NUM!</v>
      </c>
      <c r="DP17" s="7" t="e">
        <f t="shared" si="48"/>
        <v>#NUM!</v>
      </c>
      <c r="DQ17" s="7" t="e">
        <f t="shared" si="49"/>
        <v>#NUM!</v>
      </c>
      <c r="DR17" s="7" t="e">
        <f t="shared" si="108"/>
        <v>#NUM!</v>
      </c>
      <c r="DS17" s="8" t="e">
        <f t="shared" si="109"/>
        <v>#NUM!</v>
      </c>
      <c r="DT17" s="8" t="e">
        <f t="shared" si="110"/>
        <v>#NUM!</v>
      </c>
      <c r="DU17" s="7" t="e">
        <f t="shared" si="111"/>
        <v>#NUM!</v>
      </c>
      <c r="DV17" s="7" t="e">
        <f t="shared" si="112"/>
        <v>#NUM!</v>
      </c>
      <c r="DW17" s="7" t="e">
        <f t="shared" si="113"/>
        <v>#NUM!</v>
      </c>
      <c r="DX17" s="7" t="e">
        <f t="shared" si="114"/>
        <v>#NUM!</v>
      </c>
      <c r="DY17" s="7" t="e">
        <f t="shared" si="115"/>
        <v>#NUM!</v>
      </c>
      <c r="DZ17" s="7">
        <f t="shared" si="116"/>
        <v>0</v>
      </c>
      <c r="EA17" s="7">
        <f t="shared" si="117"/>
        <v>0</v>
      </c>
      <c r="EB17" s="7">
        <f t="shared" si="118"/>
        <v>-5201.4373375834766</v>
      </c>
      <c r="EC17" s="7">
        <f t="shared" si="119"/>
        <v>-6198.8316337187698</v>
      </c>
      <c r="ED17" s="7">
        <f t="shared" si="120"/>
        <v>-5201.4373375834766</v>
      </c>
      <c r="EE17" s="7">
        <f t="shared" si="120"/>
        <v>-6198.8316337187698</v>
      </c>
      <c r="EF17" s="7">
        <f t="shared" si="121"/>
        <v>8092</v>
      </c>
      <c r="EG17" s="7">
        <f t="shared" si="122"/>
        <v>-2.2689280275926285</v>
      </c>
      <c r="EH17" s="7" t="e">
        <f t="shared" si="123"/>
        <v>#NUM!</v>
      </c>
      <c r="EI17" s="7" t="e">
        <f t="shared" si="124"/>
        <v>#NUM!</v>
      </c>
      <c r="EJ17" s="7" t="e">
        <f t="shared" si="125"/>
        <v>#NUM!</v>
      </c>
      <c r="EK17" s="7" t="e">
        <f t="shared" si="126"/>
        <v>#NUM!</v>
      </c>
      <c r="EL17" s="7" t="e">
        <f t="shared" si="127"/>
        <v>#NUM!</v>
      </c>
      <c r="EM17" s="7" t="e">
        <f t="shared" si="128"/>
        <v>#NUM!</v>
      </c>
      <c r="EN17" s="7" t="e">
        <f t="shared" si="129"/>
        <v>#NUM!</v>
      </c>
      <c r="EO17" s="7" t="e">
        <f t="shared" si="130"/>
        <v>#NUM!</v>
      </c>
      <c r="EP17" s="7" t="e">
        <f t="shared" si="131"/>
        <v>#NUM!</v>
      </c>
      <c r="EQ17" s="7" t="e">
        <f t="shared" si="132"/>
        <v>#NUM!</v>
      </c>
      <c r="ER17" s="7" t="e">
        <f t="shared" si="133"/>
        <v>#NUM!</v>
      </c>
      <c r="ES17" s="7" t="e">
        <f t="shared" si="134"/>
        <v>#NUM!</v>
      </c>
      <c r="ET17" s="7" t="e">
        <f t="shared" si="135"/>
        <v>#NUM!</v>
      </c>
      <c r="EU17" s="7" t="e">
        <f t="shared" si="136"/>
        <v>#NUM!</v>
      </c>
      <c r="EV17" s="7" t="e">
        <f t="shared" si="137"/>
        <v>#NUM!</v>
      </c>
      <c r="EW17" s="7" t="e">
        <f t="shared" si="138"/>
        <v>#NUM!</v>
      </c>
      <c r="EX17" s="7" t="e">
        <f t="shared" si="139"/>
        <v>#NUM!</v>
      </c>
      <c r="EY17" s="7" t="e">
        <f t="shared" si="140"/>
        <v>#NUM!</v>
      </c>
      <c r="EZ17" s="7" t="e">
        <f t="shared" si="141"/>
        <v>#NUM!</v>
      </c>
      <c r="FA17" s="7" t="e">
        <f t="shared" si="142"/>
        <v>#NUM!</v>
      </c>
      <c r="FB17" s="7">
        <f t="shared" si="143"/>
        <v>0</v>
      </c>
      <c r="FC17" s="7">
        <f t="shared" si="144"/>
        <v>0</v>
      </c>
      <c r="FD17" s="7">
        <f t="shared" si="145"/>
        <v>-5201.4373375834766</v>
      </c>
      <c r="FE17" s="7">
        <f t="shared" si="146"/>
        <v>-6198.8316337187698</v>
      </c>
      <c r="FF17" s="7">
        <f t="shared" si="147"/>
        <v>-5201.4373375834766</v>
      </c>
      <c r="FG17" s="7">
        <f t="shared" si="148"/>
        <v>-6198.8316337187698</v>
      </c>
      <c r="FH17" s="7">
        <f t="shared" si="149"/>
        <v>8092</v>
      </c>
      <c r="FI17" s="7">
        <f t="shared" si="150"/>
        <v>-2.2689280275926285</v>
      </c>
      <c r="FJ17" s="7" t="e">
        <f t="shared" si="151"/>
        <v>#NUM!</v>
      </c>
      <c r="FK17" s="7" t="e">
        <f t="shared" si="152"/>
        <v>#NUM!</v>
      </c>
      <c r="FL17" s="7" t="e">
        <f t="shared" si="153"/>
        <v>#NUM!</v>
      </c>
      <c r="FM17" s="7" t="e">
        <f t="shared" si="154"/>
        <v>#NUM!</v>
      </c>
      <c r="FN17" s="7" t="e">
        <f t="shared" si="155"/>
        <v>#NUM!</v>
      </c>
      <c r="FO17" s="7" t="e">
        <f t="shared" si="156"/>
        <v>#NUM!</v>
      </c>
      <c r="FP17" s="7" t="e">
        <f t="shared" si="157"/>
        <v>#NUM!</v>
      </c>
      <c r="FQ17" s="7" t="e">
        <f t="shared" si="158"/>
        <v>#NUM!</v>
      </c>
      <c r="FR17" s="7" t="e">
        <f t="shared" si="159"/>
        <v>#NUM!</v>
      </c>
      <c r="FS17" s="7" t="e">
        <f t="shared" si="159"/>
        <v>#NUM!</v>
      </c>
      <c r="FT17" s="7" t="e">
        <f t="shared" si="160"/>
        <v>#NUM!</v>
      </c>
      <c r="FU17" s="7" t="e">
        <f t="shared" si="161"/>
        <v>#NUM!</v>
      </c>
    </row>
    <row r="18" spans="1:177" x14ac:dyDescent="0.25">
      <c r="A18" s="8">
        <v>60</v>
      </c>
      <c r="B18" s="7">
        <f t="shared" si="50"/>
        <v>-1.377700348432056</v>
      </c>
      <c r="C18" s="7">
        <f t="shared" si="51"/>
        <v>-1.7320508075688772</v>
      </c>
      <c r="D18" s="7">
        <f t="shared" si="0"/>
        <v>5.0871080139372082E-2</v>
      </c>
      <c r="E18" s="7">
        <f t="shared" si="52"/>
        <v>-1.7829365079365074</v>
      </c>
      <c r="F18" s="7">
        <f t="shared" si="53"/>
        <v>-1.7320508075688772</v>
      </c>
      <c r="G18" s="7">
        <f t="shared" si="54"/>
        <v>-0.35436507936507944</v>
      </c>
      <c r="H18" s="7">
        <f t="shared" si="55"/>
        <v>291.6822515275955</v>
      </c>
      <c r="I18" s="7">
        <f t="shared" si="56"/>
        <v>255.74113071640315</v>
      </c>
      <c r="J18" s="49">
        <f t="shared" si="57"/>
        <v>291.6822515275955</v>
      </c>
      <c r="K18" s="49">
        <f t="shared" si="57"/>
        <v>255.74113071640315</v>
      </c>
      <c r="L18" s="7">
        <f t="shared" si="1"/>
        <v>327.34842486911759</v>
      </c>
      <c r="M18" s="7">
        <f t="shared" si="2"/>
        <v>-356.71045431969003</v>
      </c>
      <c r="N18" s="11">
        <f t="shared" si="58"/>
        <v>327.34842486911759</v>
      </c>
      <c r="O18" s="11">
        <f t="shared" si="58"/>
        <v>3.2895456803099705</v>
      </c>
      <c r="P18" s="50">
        <f t="shared" si="3"/>
        <v>324.05887918880762</v>
      </c>
      <c r="Q18" s="51">
        <f t="shared" si="59"/>
        <v>35.941120811192377</v>
      </c>
      <c r="R18" s="8">
        <f t="shared" si="4"/>
        <v>35.941120811192349</v>
      </c>
      <c r="S18" s="51">
        <f t="shared" si="60"/>
        <v>35.941120811192349</v>
      </c>
      <c r="T18" s="8">
        <f t="shared" si="5"/>
        <v>3.5000000000000009</v>
      </c>
      <c r="U18" s="8">
        <f t="shared" si="6"/>
        <v>6.0621778264910704</v>
      </c>
      <c r="V18" s="7">
        <f t="shared" si="7"/>
        <v>0</v>
      </c>
      <c r="W18" s="7">
        <f t="shared" si="8"/>
        <v>0</v>
      </c>
      <c r="X18" s="7">
        <f t="shared" si="61"/>
        <v>3.5000000000000009</v>
      </c>
      <c r="Y18" s="7">
        <f t="shared" si="61"/>
        <v>6.0621778264910704</v>
      </c>
      <c r="Z18" s="7">
        <f t="shared" si="162"/>
        <v>7.0000000000000009</v>
      </c>
      <c r="AA18" s="7">
        <f t="shared" si="62"/>
        <v>59.999999999999993</v>
      </c>
      <c r="AB18" s="7">
        <f t="shared" si="63"/>
        <v>59.999999999999993</v>
      </c>
      <c r="AC18" s="7">
        <f t="shared" si="64"/>
        <v>3.5000000000000013</v>
      </c>
      <c r="AD18" s="7">
        <f t="shared" si="65"/>
        <v>6.0621778264910713</v>
      </c>
      <c r="AE18" s="7">
        <f t="shared" si="66"/>
        <v>0</v>
      </c>
      <c r="AF18" s="7">
        <f t="shared" si="9"/>
        <v>0</v>
      </c>
      <c r="AG18" s="7">
        <f t="shared" si="67"/>
        <v>3.5000000000000009</v>
      </c>
      <c r="AH18" s="7">
        <f t="shared" si="67"/>
        <v>6.0621778264910704</v>
      </c>
      <c r="AI18" s="7">
        <f t="shared" si="68"/>
        <v>7.0000000000000009</v>
      </c>
      <c r="AJ18" s="7">
        <f t="shared" si="69"/>
        <v>59.999999999999993</v>
      </c>
      <c r="AK18" s="7">
        <f t="shared" si="70"/>
        <v>59.999999999999993</v>
      </c>
      <c r="AL18" s="7">
        <f t="shared" si="71"/>
        <v>3.5000000000000013</v>
      </c>
      <c r="AM18" s="7">
        <f t="shared" si="72"/>
        <v>6.0621778264910713</v>
      </c>
      <c r="AN18" s="7">
        <v>0</v>
      </c>
      <c r="AO18" s="7">
        <v>0</v>
      </c>
      <c r="AP18" s="7">
        <f t="shared" si="10"/>
        <v>7.4901563663503357</v>
      </c>
      <c r="AQ18" s="8">
        <f t="shared" si="73"/>
        <v>-3.9736904554302255</v>
      </c>
      <c r="AR18" s="7">
        <f t="shared" si="11"/>
        <v>8.5</v>
      </c>
      <c r="AS18" s="7">
        <v>0</v>
      </c>
      <c r="AT18" s="7">
        <f t="shared" si="12"/>
        <v>12.59324444336626</v>
      </c>
      <c r="AU18" s="7">
        <f t="shared" si="13"/>
        <v>0.23526565166050251</v>
      </c>
      <c r="AV18" s="7">
        <f t="shared" si="14"/>
        <v>-10.185575641207135</v>
      </c>
      <c r="AW18" s="7">
        <f t="shared" si="15"/>
        <v>-77.594152103630478</v>
      </c>
      <c r="AX18" s="7">
        <f t="shared" si="16"/>
        <v>-206.11404610069638</v>
      </c>
      <c r="AY18" s="7">
        <f t="shared" si="17"/>
        <v>119.00000000000003</v>
      </c>
      <c r="AZ18" s="7">
        <f t="shared" si="18"/>
        <v>-102.22109551070086</v>
      </c>
      <c r="BA18" s="7">
        <f t="shared" si="19"/>
        <v>-40.642039489705546</v>
      </c>
      <c r="BB18" s="7">
        <f t="shared" si="74"/>
        <v>-308.33514161139726</v>
      </c>
      <c r="BC18" s="7">
        <f t="shared" si="74"/>
        <v>78.357960510294475</v>
      </c>
      <c r="BD18" s="7">
        <f t="shared" si="20"/>
        <v>0</v>
      </c>
      <c r="BE18" s="7">
        <f t="shared" si="21"/>
        <v>0</v>
      </c>
      <c r="BF18" s="7">
        <f t="shared" si="75"/>
        <v>-206.11404610069638</v>
      </c>
      <c r="BG18" s="7">
        <f t="shared" si="75"/>
        <v>119.00000000000003</v>
      </c>
      <c r="BH18" s="7">
        <f t="shared" si="76"/>
        <v>238</v>
      </c>
      <c r="BI18" s="7">
        <f t="shared" si="77"/>
        <v>149.99999999999997</v>
      </c>
      <c r="BJ18" s="7">
        <f t="shared" si="78"/>
        <v>149.99999999999997</v>
      </c>
      <c r="BK18" s="7">
        <f t="shared" si="79"/>
        <v>-206.11404610069636</v>
      </c>
      <c r="BL18" s="7">
        <f t="shared" si="80"/>
        <v>119.00000000000009</v>
      </c>
      <c r="BM18" s="7">
        <f t="shared" si="22"/>
        <v>31.38395620800873</v>
      </c>
      <c r="BN18" s="7">
        <f t="shared" si="23"/>
        <v>98.792532670431996</v>
      </c>
      <c r="BO18" s="7">
        <f t="shared" si="81"/>
        <v>-206.11404610069638</v>
      </c>
      <c r="BP18" s="7">
        <f t="shared" si="24"/>
        <v>119.00000000000003</v>
      </c>
      <c r="BQ18" s="7">
        <f t="shared" si="82"/>
        <v>238</v>
      </c>
      <c r="BR18" s="7">
        <f t="shared" si="25"/>
        <v>182.87155652279546</v>
      </c>
      <c r="BS18" s="7">
        <f t="shared" si="26"/>
        <v>285.38198539932534</v>
      </c>
      <c r="BT18" s="7">
        <f t="shared" si="27"/>
        <v>-23.242489577900926</v>
      </c>
      <c r="BU18" s="7">
        <f t="shared" si="27"/>
        <v>404.38198539932534</v>
      </c>
      <c r="BV18" s="7">
        <f t="shared" si="28"/>
        <v>0</v>
      </c>
      <c r="BW18" s="7">
        <f t="shared" si="29"/>
        <v>0</v>
      </c>
      <c r="BX18" s="7">
        <f t="shared" si="30"/>
        <v>-206.11404610069638</v>
      </c>
      <c r="BY18" s="7">
        <f t="shared" si="30"/>
        <v>119.00000000000003</v>
      </c>
      <c r="BZ18" s="7">
        <f t="shared" si="83"/>
        <v>238</v>
      </c>
      <c r="CA18" s="7">
        <f t="shared" si="84"/>
        <v>149.99999999999997</v>
      </c>
      <c r="CB18" s="7">
        <f t="shared" si="85"/>
        <v>149.99999999999997</v>
      </c>
      <c r="CC18" s="7">
        <f t="shared" si="86"/>
        <v>-206.11404610069636</v>
      </c>
      <c r="CD18" s="7">
        <f t="shared" si="87"/>
        <v>119.00000000000009</v>
      </c>
      <c r="CE18" s="7">
        <f t="shared" si="88"/>
        <v>238.00000000000003</v>
      </c>
      <c r="CF18" s="7">
        <f t="shared" si="31"/>
        <v>231.6822515275955</v>
      </c>
      <c r="CG18" s="79">
        <f t="shared" si="89"/>
        <v>51.682251527595497</v>
      </c>
      <c r="CH18" s="7">
        <f t="shared" si="90"/>
        <v>-2.2821809442244256</v>
      </c>
      <c r="CI18" s="11">
        <f t="shared" si="32"/>
        <v>2.2821809442244234</v>
      </c>
      <c r="CJ18" s="7" t="e">
        <f t="shared" si="91"/>
        <v>#DIV/0!</v>
      </c>
      <c r="CK18" s="7" t="e">
        <f t="shared" si="92"/>
        <v>#DIV/0!</v>
      </c>
      <c r="CL18" s="7">
        <f t="shared" si="33"/>
        <v>267.34842486911759</v>
      </c>
      <c r="CM18" s="79">
        <f t="shared" si="93"/>
        <v>87.348424869117594</v>
      </c>
      <c r="CN18" s="7">
        <f t="shared" si="94"/>
        <v>2.9056627256009411</v>
      </c>
      <c r="CO18" s="11">
        <f t="shared" si="95"/>
        <v>-2.9056627256009429</v>
      </c>
      <c r="CP18" s="7" t="e">
        <f t="shared" si="96"/>
        <v>#DIV/0!</v>
      </c>
      <c r="CQ18" s="7" t="e">
        <f t="shared" si="97"/>
        <v>#DIV/0!</v>
      </c>
      <c r="CR18" s="7">
        <f t="shared" si="34"/>
        <v>-31.331616525660507</v>
      </c>
      <c r="CS18" s="7">
        <f t="shared" si="35"/>
        <v>-0.96919279400737157</v>
      </c>
      <c r="CT18" s="7">
        <f t="shared" si="36"/>
        <v>0.8660254037844386</v>
      </c>
      <c r="CU18" s="7">
        <f t="shared" si="98"/>
        <v>30.366376961272444</v>
      </c>
      <c r="CV18" s="7">
        <f t="shared" si="37"/>
        <v>23.366376961272444</v>
      </c>
      <c r="CW18" s="7">
        <f t="shared" si="99"/>
        <v>-27.133975852854331</v>
      </c>
      <c r="CX18" s="7">
        <f t="shared" si="38"/>
        <v>-31.233975852854329</v>
      </c>
      <c r="CY18" s="7">
        <f t="shared" si="100"/>
        <v>-238.0000000000002</v>
      </c>
      <c r="CZ18" s="7">
        <f t="shared" si="39"/>
        <v>238</v>
      </c>
      <c r="DA18" s="7">
        <f t="shared" si="101"/>
        <v>-10.185575641207135</v>
      </c>
      <c r="DB18" s="7">
        <f t="shared" si="102"/>
        <v>318.1360236248849</v>
      </c>
      <c r="DC18" s="7">
        <f t="shared" si="40"/>
        <v>-318.13602362488496</v>
      </c>
      <c r="DD18" s="7">
        <f t="shared" si="41"/>
        <v>-77.594152103630478</v>
      </c>
      <c r="DE18" s="7">
        <f t="shared" si="42"/>
        <v>-10.168588942969935</v>
      </c>
      <c r="DF18" s="7">
        <f t="shared" si="43"/>
        <v>5.7381866258659923E-2</v>
      </c>
      <c r="DG18" s="7">
        <f t="shared" si="44"/>
        <v>0.8660254037844386</v>
      </c>
      <c r="DH18" s="7">
        <f t="shared" si="103"/>
        <v>-0.58349261076478887</v>
      </c>
      <c r="DI18" s="7">
        <f t="shared" si="45"/>
        <v>-7.5834926107647886</v>
      </c>
      <c r="DJ18" s="7">
        <f t="shared" si="104"/>
        <v>-8.8062563452535159</v>
      </c>
      <c r="DK18" s="7">
        <f t="shared" si="46"/>
        <v>-12.906256345253516</v>
      </c>
      <c r="DL18" s="7">
        <f t="shared" si="105"/>
        <v>-237.99999999999991</v>
      </c>
      <c r="DM18" s="7">
        <f t="shared" si="47"/>
        <v>238</v>
      </c>
      <c r="DN18" s="7">
        <f t="shared" si="106"/>
        <v>31.38395620800873</v>
      </c>
      <c r="DO18" s="7">
        <f t="shared" si="107"/>
        <v>-405.04938394877115</v>
      </c>
      <c r="DP18" s="7">
        <f t="shared" si="48"/>
        <v>405.04938394877115</v>
      </c>
      <c r="DQ18" s="7">
        <f t="shared" si="49"/>
        <v>98.792532670431996</v>
      </c>
      <c r="DR18" s="7">
        <f t="shared" si="108"/>
        <v>-3.9736904554302233</v>
      </c>
      <c r="DS18" s="8">
        <f t="shared" si="109"/>
        <v>-10.035868281921296</v>
      </c>
      <c r="DT18" s="8">
        <f t="shared" si="110"/>
        <v>10540.082073801383</v>
      </c>
      <c r="DU18" s="7">
        <f t="shared" si="111"/>
        <v>-1.0098436336496577</v>
      </c>
      <c r="DV18" s="7">
        <f t="shared" si="112"/>
        <v>3.9901563663503348</v>
      </c>
      <c r="DW18" s="7">
        <f t="shared" si="113"/>
        <v>-29891.700744061585</v>
      </c>
      <c r="DX18" s="7">
        <f t="shared" si="114"/>
        <v>4979.7109305230015</v>
      </c>
      <c r="DY18" s="7">
        <f t="shared" si="115"/>
        <v>9924.1854264417198</v>
      </c>
      <c r="DZ18" s="7">
        <f t="shared" si="116"/>
        <v>0</v>
      </c>
      <c r="EA18" s="7">
        <f t="shared" si="117"/>
        <v>0</v>
      </c>
      <c r="EB18" s="7">
        <f t="shared" si="118"/>
        <v>-4046.0000000000009</v>
      </c>
      <c r="EC18" s="7">
        <f t="shared" si="119"/>
        <v>-7007.8775674236767</v>
      </c>
      <c r="ED18" s="7">
        <f t="shared" si="120"/>
        <v>-4046.0000000000009</v>
      </c>
      <c r="EE18" s="7">
        <f t="shared" si="120"/>
        <v>-7007.8775674236767</v>
      </c>
      <c r="EF18" s="7">
        <f t="shared" si="121"/>
        <v>8092</v>
      </c>
      <c r="EG18" s="7">
        <f t="shared" si="122"/>
        <v>-2.0943951023931957</v>
      </c>
      <c r="EH18" s="7">
        <f t="shared" si="123"/>
        <v>0</v>
      </c>
      <c r="EI18" s="7">
        <f t="shared" si="124"/>
        <v>0</v>
      </c>
      <c r="EJ18" s="7">
        <f t="shared" si="125"/>
        <v>0</v>
      </c>
      <c r="EK18" s="7">
        <f t="shared" si="126"/>
        <v>0</v>
      </c>
      <c r="EL18" s="7">
        <f t="shared" si="127"/>
        <v>0</v>
      </c>
      <c r="EM18" s="7">
        <f t="shared" si="128"/>
        <v>0</v>
      </c>
      <c r="EN18" s="7">
        <f t="shared" si="129"/>
        <v>0</v>
      </c>
      <c r="EO18" s="7" t="e">
        <f t="shared" si="130"/>
        <v>#DIV/0!</v>
      </c>
      <c r="EP18" s="7">
        <f t="shared" si="131"/>
        <v>-4046.0000000000009</v>
      </c>
      <c r="EQ18" s="7">
        <f t="shared" si="132"/>
        <v>-7007.8775674236767</v>
      </c>
      <c r="ER18" s="7">
        <f t="shared" si="133"/>
        <v>8092</v>
      </c>
      <c r="ES18" s="7">
        <f t="shared" si="134"/>
        <v>-2.0943951023931957</v>
      </c>
      <c r="ET18" s="7">
        <f t="shared" si="135"/>
        <v>0.23526565166050548</v>
      </c>
      <c r="EU18" s="7">
        <f t="shared" si="136"/>
        <v>-5.8269121748305679</v>
      </c>
      <c r="EV18" s="7">
        <f t="shared" si="137"/>
        <v>-26947.50477156998</v>
      </c>
      <c r="EW18" s="7">
        <f t="shared" si="138"/>
        <v>4.0932444433662587</v>
      </c>
      <c r="EX18" s="7">
        <f t="shared" si="139"/>
        <v>9.0932444433662578</v>
      </c>
      <c r="EY18" s="7">
        <f t="shared" si="140"/>
        <v>1027.5397651450849</v>
      </c>
      <c r="EZ18" s="7">
        <f t="shared" si="141"/>
        <v>-4253.2965041860907</v>
      </c>
      <c r="FA18" s="7">
        <f t="shared" si="142"/>
        <v>-9197.7710001047835</v>
      </c>
      <c r="FB18" s="7">
        <f t="shared" si="143"/>
        <v>0</v>
      </c>
      <c r="FC18" s="7">
        <f t="shared" si="144"/>
        <v>0</v>
      </c>
      <c r="FD18" s="7">
        <f t="shared" si="145"/>
        <v>-4046.0000000000009</v>
      </c>
      <c r="FE18" s="7">
        <f t="shared" si="146"/>
        <v>-7007.8775674236767</v>
      </c>
      <c r="FF18" s="7">
        <f t="shared" si="147"/>
        <v>-4046.0000000000009</v>
      </c>
      <c r="FG18" s="7">
        <f t="shared" si="148"/>
        <v>-7007.8775674236767</v>
      </c>
      <c r="FH18" s="7">
        <f t="shared" si="149"/>
        <v>8092</v>
      </c>
      <c r="FI18" s="7">
        <f t="shared" si="150"/>
        <v>-2.0943951023931957</v>
      </c>
      <c r="FJ18" s="7">
        <f t="shared" si="151"/>
        <v>0</v>
      </c>
      <c r="FK18" s="7">
        <f t="shared" si="152"/>
        <v>0</v>
      </c>
      <c r="FL18" s="7">
        <f t="shared" si="153"/>
        <v>0</v>
      </c>
      <c r="FM18" s="7">
        <f t="shared" si="154"/>
        <v>0</v>
      </c>
      <c r="FN18" s="7">
        <f t="shared" si="155"/>
        <v>0</v>
      </c>
      <c r="FO18" s="7">
        <f t="shared" si="156"/>
        <v>0</v>
      </c>
      <c r="FP18" s="7">
        <f t="shared" si="157"/>
        <v>0</v>
      </c>
      <c r="FQ18" s="7" t="e">
        <f t="shared" si="158"/>
        <v>#DIV/0!</v>
      </c>
      <c r="FR18" s="7">
        <f t="shared" si="159"/>
        <v>-4046.0000000000009</v>
      </c>
      <c r="FS18" s="7">
        <f t="shared" si="159"/>
        <v>-7007.8775674236767</v>
      </c>
      <c r="FT18" s="7">
        <f t="shared" si="160"/>
        <v>8092</v>
      </c>
      <c r="FU18" s="7">
        <f t="shared" si="161"/>
        <v>-2.0943951023931957</v>
      </c>
    </row>
    <row r="19" spans="1:177" x14ac:dyDescent="0.25">
      <c r="A19" s="8">
        <v>70</v>
      </c>
      <c r="B19" s="7">
        <f t="shared" si="50"/>
        <v>-1.2081609900498467</v>
      </c>
      <c r="C19" s="7">
        <f t="shared" si="51"/>
        <v>-1.8793852415718166</v>
      </c>
      <c r="D19" s="7">
        <f t="shared" si="0"/>
        <v>0.53637015187024395</v>
      </c>
      <c r="E19" s="7">
        <f t="shared" si="52"/>
        <v>-2.06525236291934</v>
      </c>
      <c r="F19" s="7">
        <f t="shared" si="53"/>
        <v>-1.8793852415718166</v>
      </c>
      <c r="G19" s="7">
        <f t="shared" si="54"/>
        <v>-0.3207212209992496</v>
      </c>
      <c r="H19" s="7">
        <f t="shared" si="55"/>
        <v>291.37694183758845</v>
      </c>
      <c r="I19" s="7">
        <f t="shared" si="56"/>
        <v>238.05654071808652</v>
      </c>
      <c r="J19" s="49">
        <f t="shared" si="57"/>
        <v>291.37694183758845</v>
      </c>
      <c r="K19" s="49">
        <f t="shared" si="57"/>
        <v>238.05654071808652</v>
      </c>
      <c r="L19" s="7">
        <f t="shared" si="1"/>
        <v>334.3608145332027</v>
      </c>
      <c r="M19" s="7">
        <f t="shared" si="2"/>
        <v>-332.31878434729532</v>
      </c>
      <c r="N19" s="11">
        <f t="shared" si="58"/>
        <v>334.3608145332027</v>
      </c>
      <c r="O19" s="11">
        <f t="shared" si="58"/>
        <v>27.68121565270468</v>
      </c>
      <c r="P19" s="50">
        <f t="shared" si="3"/>
        <v>306.67959888049802</v>
      </c>
      <c r="Q19" s="51">
        <f t="shared" si="59"/>
        <v>53.32040111950198</v>
      </c>
      <c r="R19" s="8">
        <f t="shared" si="4"/>
        <v>53.320401119501923</v>
      </c>
      <c r="S19" s="51">
        <f t="shared" si="60"/>
        <v>53.320401119501923</v>
      </c>
      <c r="T19" s="8">
        <f t="shared" si="5"/>
        <v>2.3941410032796817</v>
      </c>
      <c r="U19" s="8">
        <f t="shared" si="6"/>
        <v>6.5778483455013586</v>
      </c>
      <c r="V19" s="7">
        <f t="shared" si="7"/>
        <v>0</v>
      </c>
      <c r="W19" s="7">
        <f t="shared" si="8"/>
        <v>0</v>
      </c>
      <c r="X19" s="7">
        <f t="shared" si="61"/>
        <v>2.3941410032796817</v>
      </c>
      <c r="Y19" s="7">
        <f t="shared" si="61"/>
        <v>6.5778483455013586</v>
      </c>
      <c r="Z19" s="7">
        <f t="shared" si="162"/>
        <v>7</v>
      </c>
      <c r="AA19" s="7">
        <f t="shared" si="62"/>
        <v>70</v>
      </c>
      <c r="AB19" s="7">
        <f t="shared" si="63"/>
        <v>70</v>
      </c>
      <c r="AC19" s="7">
        <f t="shared" si="64"/>
        <v>2.3941410032796817</v>
      </c>
      <c r="AD19" s="7">
        <f t="shared" si="65"/>
        <v>6.5778483455013586</v>
      </c>
      <c r="AE19" s="7">
        <f t="shared" si="66"/>
        <v>0</v>
      </c>
      <c r="AF19" s="7">
        <f t="shared" si="9"/>
        <v>0</v>
      </c>
      <c r="AG19" s="7">
        <f t="shared" si="67"/>
        <v>2.3941410032796817</v>
      </c>
      <c r="AH19" s="7">
        <f t="shared" si="67"/>
        <v>6.5778483455013586</v>
      </c>
      <c r="AI19" s="7">
        <f t="shared" si="68"/>
        <v>7</v>
      </c>
      <c r="AJ19" s="7">
        <f t="shared" si="69"/>
        <v>70</v>
      </c>
      <c r="AK19" s="7">
        <f t="shared" si="70"/>
        <v>70</v>
      </c>
      <c r="AL19" s="7">
        <f t="shared" si="71"/>
        <v>2.3941410032796817</v>
      </c>
      <c r="AM19" s="7">
        <f t="shared" si="72"/>
        <v>6.5778483455013586</v>
      </c>
      <c r="AN19" s="7">
        <v>0</v>
      </c>
      <c r="AO19" s="7">
        <v>0</v>
      </c>
      <c r="AP19" s="7">
        <f t="shared" si="10"/>
        <v>6.3307632502324003</v>
      </c>
      <c r="AQ19" s="8">
        <f t="shared" si="73"/>
        <v>-3.4791395377963514</v>
      </c>
      <c r="AR19" s="7">
        <f t="shared" si="11"/>
        <v>8.5</v>
      </c>
      <c r="AS19" s="7">
        <v>0</v>
      </c>
      <c r="AT19" s="7">
        <f t="shared" si="12"/>
        <v>12.130738501734063</v>
      </c>
      <c r="AU19" s="7">
        <f t="shared" si="13"/>
        <v>1.9046621569259559</v>
      </c>
      <c r="AV19" s="7">
        <f t="shared" si="14"/>
        <v>5.6864713535997922</v>
      </c>
      <c r="AW19" s="7">
        <f t="shared" si="15"/>
        <v>-47.844608828367548</v>
      </c>
      <c r="AX19" s="7">
        <f t="shared" si="16"/>
        <v>-223.64684374704618</v>
      </c>
      <c r="AY19" s="7">
        <f t="shared" si="17"/>
        <v>81.400794111509185</v>
      </c>
      <c r="AZ19" s="7">
        <f t="shared" si="18"/>
        <v>57.188773501872632</v>
      </c>
      <c r="BA19" s="7">
        <f t="shared" si="19"/>
        <v>22.38548963724028</v>
      </c>
      <c r="BB19" s="7">
        <f t="shared" si="74"/>
        <v>-166.45807024517353</v>
      </c>
      <c r="BC19" s="7">
        <f t="shared" si="74"/>
        <v>103.78628374874947</v>
      </c>
      <c r="BD19" s="7">
        <f t="shared" si="20"/>
        <v>0</v>
      </c>
      <c r="BE19" s="7">
        <f t="shared" si="21"/>
        <v>0</v>
      </c>
      <c r="BF19" s="7">
        <f t="shared" si="75"/>
        <v>-223.64684374704618</v>
      </c>
      <c r="BG19" s="7">
        <f t="shared" si="75"/>
        <v>81.400794111509185</v>
      </c>
      <c r="BH19" s="7">
        <f t="shared" si="76"/>
        <v>237.99999999999997</v>
      </c>
      <c r="BI19" s="7">
        <f t="shared" si="77"/>
        <v>160</v>
      </c>
      <c r="BJ19" s="7">
        <f t="shared" si="78"/>
        <v>160</v>
      </c>
      <c r="BK19" s="7">
        <f t="shared" si="79"/>
        <v>-223.64684374704615</v>
      </c>
      <c r="BL19" s="7">
        <f t="shared" si="80"/>
        <v>81.400794111509185</v>
      </c>
      <c r="BM19" s="7">
        <f t="shared" si="22"/>
        <v>18.499700010309169</v>
      </c>
      <c r="BN19" s="7">
        <f t="shared" si="23"/>
        <v>72.030780192276538</v>
      </c>
      <c r="BO19" s="7">
        <f t="shared" si="81"/>
        <v>-223.64684374704618</v>
      </c>
      <c r="BP19" s="7">
        <f t="shared" si="24"/>
        <v>81.400794111509185</v>
      </c>
      <c r="BQ19" s="7">
        <f t="shared" si="82"/>
        <v>237.99999999999997</v>
      </c>
      <c r="BR19" s="7">
        <f t="shared" si="25"/>
        <v>86.452542580965044</v>
      </c>
      <c r="BS19" s="7">
        <f t="shared" si="26"/>
        <v>180.12413284253273</v>
      </c>
      <c r="BT19" s="7">
        <f t="shared" si="27"/>
        <v>-137.19430116608112</v>
      </c>
      <c r="BU19" s="7">
        <f t="shared" si="27"/>
        <v>261.52492695404192</v>
      </c>
      <c r="BV19" s="7">
        <f t="shared" si="28"/>
        <v>0</v>
      </c>
      <c r="BW19" s="7">
        <f t="shared" si="29"/>
        <v>0</v>
      </c>
      <c r="BX19" s="7">
        <f t="shared" si="30"/>
        <v>-223.64684374704618</v>
      </c>
      <c r="BY19" s="7">
        <f t="shared" si="30"/>
        <v>81.400794111509185</v>
      </c>
      <c r="BZ19" s="7">
        <f t="shared" si="83"/>
        <v>237.99999999999997</v>
      </c>
      <c r="CA19" s="7">
        <f t="shared" si="84"/>
        <v>160</v>
      </c>
      <c r="CB19" s="7">
        <f t="shared" si="85"/>
        <v>160</v>
      </c>
      <c r="CC19" s="7">
        <f t="shared" si="86"/>
        <v>-223.64684374704615</v>
      </c>
      <c r="CD19" s="7">
        <f t="shared" si="87"/>
        <v>81.400794111509185</v>
      </c>
      <c r="CE19" s="7">
        <f t="shared" si="88"/>
        <v>237.99999999999994</v>
      </c>
      <c r="CF19" s="7">
        <f t="shared" si="31"/>
        <v>221.37694183758845</v>
      </c>
      <c r="CG19" s="79">
        <f t="shared" si="89"/>
        <v>41.376941837588447</v>
      </c>
      <c r="CH19" s="7">
        <f t="shared" si="90"/>
        <v>-1.4071943773049278</v>
      </c>
      <c r="CI19" s="11">
        <f t="shared" si="32"/>
        <v>1.4071943773049269</v>
      </c>
      <c r="CJ19" s="7" t="e">
        <f t="shared" si="91"/>
        <v>#DIV/0!</v>
      </c>
      <c r="CK19" s="7" t="e">
        <f t="shared" si="92"/>
        <v>#DIV/0!</v>
      </c>
      <c r="CL19" s="7">
        <f t="shared" si="33"/>
        <v>264.3608145332027</v>
      </c>
      <c r="CM19" s="79">
        <f t="shared" si="93"/>
        <v>84.360814533202699</v>
      </c>
      <c r="CN19" s="7">
        <f t="shared" si="94"/>
        <v>2.1185523585963688</v>
      </c>
      <c r="CO19" s="11">
        <f t="shared" si="95"/>
        <v>-2.1185523585963684</v>
      </c>
      <c r="CP19" s="7" t="e">
        <f t="shared" si="96"/>
        <v>#DIV/0!</v>
      </c>
      <c r="CQ19" s="7" t="e">
        <f t="shared" si="97"/>
        <v>#DIV/0!</v>
      </c>
      <c r="CR19" s="7">
        <f t="shared" si="34"/>
        <v>41.073450776090468</v>
      </c>
      <c r="CS19" s="7">
        <f t="shared" si="35"/>
        <v>-0.84857061897471853</v>
      </c>
      <c r="CT19" s="7">
        <f t="shared" si="36"/>
        <v>0.93969262078590832</v>
      </c>
      <c r="CU19" s="7">
        <f t="shared" si="98"/>
        <v>-34.85372354849472</v>
      </c>
      <c r="CV19" s="7">
        <f t="shared" si="37"/>
        <v>-41.85372354849472</v>
      </c>
      <c r="CW19" s="7">
        <f t="shared" si="99"/>
        <v>38.596418604505452</v>
      </c>
      <c r="CX19" s="7">
        <f t="shared" si="38"/>
        <v>34.49641860450545</v>
      </c>
      <c r="CY19" s="7">
        <f t="shared" si="100"/>
        <v>-238.00000000000026</v>
      </c>
      <c r="CZ19" s="7">
        <f t="shared" si="39"/>
        <v>238</v>
      </c>
      <c r="DA19" s="7">
        <f t="shared" si="101"/>
        <v>5.6864713535997922</v>
      </c>
      <c r="DB19" s="7">
        <f t="shared" si="102"/>
        <v>196.16289619630717</v>
      </c>
      <c r="DC19" s="7">
        <f t="shared" si="40"/>
        <v>-196.16289619630692</v>
      </c>
      <c r="DD19" s="7">
        <f t="shared" si="41"/>
        <v>-47.844608828367548</v>
      </c>
      <c r="DE19" s="7">
        <f t="shared" si="42"/>
        <v>-12.625231820060529</v>
      </c>
      <c r="DF19" s="7">
        <f t="shared" si="43"/>
        <v>0.46455174559169832</v>
      </c>
      <c r="DG19" s="7">
        <f t="shared" si="44"/>
        <v>0.93969262078590832</v>
      </c>
      <c r="DH19" s="7">
        <f t="shared" si="103"/>
        <v>-5.8650734805089728</v>
      </c>
      <c r="DI19" s="7">
        <f t="shared" si="45"/>
        <v>-12.865073480508972</v>
      </c>
      <c r="DJ19" s="7">
        <f t="shared" si="104"/>
        <v>-11.863837177022322</v>
      </c>
      <c r="DK19" s="7">
        <f t="shared" si="46"/>
        <v>-15.963837177022322</v>
      </c>
      <c r="DL19" s="7">
        <f t="shared" si="105"/>
        <v>-238.00000000000006</v>
      </c>
      <c r="DM19" s="7">
        <f t="shared" si="47"/>
        <v>238</v>
      </c>
      <c r="DN19" s="7">
        <f t="shared" si="106"/>
        <v>18.499700010309169</v>
      </c>
      <c r="DO19" s="7">
        <f t="shared" si="107"/>
        <v>-295.32619878833373</v>
      </c>
      <c r="DP19" s="7">
        <f t="shared" si="48"/>
        <v>295.32619878833378</v>
      </c>
      <c r="DQ19" s="7">
        <f t="shared" si="49"/>
        <v>72.030780192276538</v>
      </c>
      <c r="DR19" s="7">
        <f t="shared" si="108"/>
        <v>-3.4791395377963448</v>
      </c>
      <c r="DS19" s="8">
        <f t="shared" si="109"/>
        <v>-10.05698788329771</v>
      </c>
      <c r="DT19" s="8">
        <f t="shared" si="110"/>
        <v>7860.5355930586638</v>
      </c>
      <c r="DU19" s="7">
        <f t="shared" si="111"/>
        <v>-2.1692367497675842</v>
      </c>
      <c r="DV19" s="7">
        <f t="shared" si="112"/>
        <v>3.9366222469527186</v>
      </c>
      <c r="DW19" s="7">
        <f t="shared" si="113"/>
        <v>-15242.911622338921</v>
      </c>
      <c r="DX19" s="7">
        <f t="shared" si="114"/>
        <v>1973.515678214322</v>
      </c>
      <c r="DY19" s="7">
        <f t="shared" si="115"/>
        <v>3445.4173338024116</v>
      </c>
      <c r="DZ19" s="7">
        <f t="shared" si="116"/>
        <v>0</v>
      </c>
      <c r="EA19" s="7">
        <f t="shared" si="117"/>
        <v>0</v>
      </c>
      <c r="EB19" s="7">
        <f t="shared" si="118"/>
        <v>-2767.6269997913123</v>
      </c>
      <c r="EC19" s="7">
        <f t="shared" si="119"/>
        <v>-7603.9926873995701</v>
      </c>
      <c r="ED19" s="7">
        <f t="shared" si="120"/>
        <v>-2767.6269997913123</v>
      </c>
      <c r="EE19" s="7">
        <f t="shared" si="120"/>
        <v>-7603.9926873995701</v>
      </c>
      <c r="EF19" s="7">
        <f t="shared" si="121"/>
        <v>8092</v>
      </c>
      <c r="EG19" s="7">
        <f t="shared" si="122"/>
        <v>-1.9198621771937625</v>
      </c>
      <c r="EH19" s="7">
        <f t="shared" si="123"/>
        <v>0</v>
      </c>
      <c r="EI19" s="7">
        <f t="shared" si="124"/>
        <v>0</v>
      </c>
      <c r="EJ19" s="7">
        <f t="shared" si="125"/>
        <v>0</v>
      </c>
      <c r="EK19" s="7">
        <f t="shared" si="126"/>
        <v>0</v>
      </c>
      <c r="EL19" s="7">
        <f t="shared" si="127"/>
        <v>0</v>
      </c>
      <c r="EM19" s="7">
        <f t="shared" si="128"/>
        <v>0</v>
      </c>
      <c r="EN19" s="7">
        <f t="shared" si="129"/>
        <v>0</v>
      </c>
      <c r="EO19" s="7" t="e">
        <f t="shared" si="130"/>
        <v>#DIV/0!</v>
      </c>
      <c r="EP19" s="7">
        <f t="shared" si="131"/>
        <v>-2767.6269997913123</v>
      </c>
      <c r="EQ19" s="7">
        <f t="shared" si="132"/>
        <v>-7603.9926873995701</v>
      </c>
      <c r="ER19" s="7">
        <f t="shared" si="133"/>
        <v>8092</v>
      </c>
      <c r="ES19" s="7">
        <f t="shared" si="134"/>
        <v>-1.9198621771937625</v>
      </c>
      <c r="ET19" s="7">
        <f t="shared" si="135"/>
        <v>1.9046621569259625</v>
      </c>
      <c r="EU19" s="7">
        <f t="shared" si="136"/>
        <v>-4.6731861885754027</v>
      </c>
      <c r="EV19" s="7">
        <f t="shared" si="137"/>
        <v>-12737.975106232534</v>
      </c>
      <c r="EW19" s="7">
        <f t="shared" si="138"/>
        <v>3.6307385017340672</v>
      </c>
      <c r="EX19" s="7">
        <f t="shared" si="139"/>
        <v>9.7365974984543815</v>
      </c>
      <c r="EY19" s="7">
        <f t="shared" si="140"/>
        <v>3877.5659664037539</v>
      </c>
      <c r="EZ19" s="7">
        <f t="shared" si="141"/>
        <v>-1510.2962552962347</v>
      </c>
      <c r="FA19" s="7">
        <f t="shared" si="142"/>
        <v>-2982.1979108843152</v>
      </c>
      <c r="FB19" s="7">
        <f t="shared" si="143"/>
        <v>0</v>
      </c>
      <c r="FC19" s="7">
        <f t="shared" si="144"/>
        <v>0</v>
      </c>
      <c r="FD19" s="7">
        <f t="shared" si="145"/>
        <v>-2767.6269997913123</v>
      </c>
      <c r="FE19" s="7">
        <f t="shared" si="146"/>
        <v>-7603.9926873995701</v>
      </c>
      <c r="FF19" s="7">
        <f t="shared" si="147"/>
        <v>-2767.6269997913123</v>
      </c>
      <c r="FG19" s="7">
        <f t="shared" si="148"/>
        <v>-7603.9926873995701</v>
      </c>
      <c r="FH19" s="7">
        <f t="shared" si="149"/>
        <v>8092</v>
      </c>
      <c r="FI19" s="7">
        <f t="shared" si="150"/>
        <v>-1.9198621771937625</v>
      </c>
      <c r="FJ19" s="7">
        <f t="shared" si="151"/>
        <v>0</v>
      </c>
      <c r="FK19" s="7">
        <f t="shared" si="152"/>
        <v>0</v>
      </c>
      <c r="FL19" s="7">
        <f t="shared" si="153"/>
        <v>0</v>
      </c>
      <c r="FM19" s="7">
        <f t="shared" si="154"/>
        <v>0</v>
      </c>
      <c r="FN19" s="7">
        <f t="shared" si="155"/>
        <v>0</v>
      </c>
      <c r="FO19" s="7">
        <f t="shared" si="156"/>
        <v>0</v>
      </c>
      <c r="FP19" s="7">
        <f t="shared" si="157"/>
        <v>0</v>
      </c>
      <c r="FQ19" s="7" t="e">
        <f t="shared" si="158"/>
        <v>#DIV/0!</v>
      </c>
      <c r="FR19" s="7">
        <f t="shared" si="159"/>
        <v>-2767.6269997913123</v>
      </c>
      <c r="FS19" s="7">
        <f t="shared" si="159"/>
        <v>-7603.9926873995701</v>
      </c>
      <c r="FT19" s="7">
        <f t="shared" si="160"/>
        <v>8092</v>
      </c>
      <c r="FU19" s="7">
        <f t="shared" si="161"/>
        <v>-1.9198621771937625</v>
      </c>
    </row>
    <row r="20" spans="1:177" x14ac:dyDescent="0.25">
      <c r="A20" s="8">
        <v>80</v>
      </c>
      <c r="B20" s="7">
        <f t="shared" si="50"/>
        <v>-1.0274691244648593</v>
      </c>
      <c r="C20" s="7">
        <f t="shared" si="51"/>
        <v>-1.969615506024416</v>
      </c>
      <c r="D20" s="7">
        <f t="shared" si="0"/>
        <v>1.0538059487727083</v>
      </c>
      <c r="E20" s="7">
        <f t="shared" si="52"/>
        <v>-2.3661393015502341</v>
      </c>
      <c r="F20" s="7">
        <f t="shared" si="53"/>
        <v>-1.969615506024416</v>
      </c>
      <c r="G20" s="7">
        <f t="shared" si="54"/>
        <v>-0.28486422831266633</v>
      </c>
      <c r="H20" s="7">
        <f t="shared" si="55"/>
        <v>294.26916277097973</v>
      </c>
      <c r="I20" s="7">
        <f t="shared" si="56"/>
        <v>226.05229948684868</v>
      </c>
      <c r="J20" s="49">
        <f t="shared" si="57"/>
        <v>294.26916277097973</v>
      </c>
      <c r="K20" s="49">
        <f t="shared" si="57"/>
        <v>226.05229948684868</v>
      </c>
      <c r="L20" s="7">
        <f t="shared" si="1"/>
        <v>338.88866254359658</v>
      </c>
      <c r="M20" s="7">
        <f t="shared" si="2"/>
        <v>-312.8944741722724</v>
      </c>
      <c r="N20" s="11">
        <f t="shared" si="58"/>
        <v>338.88866254359658</v>
      </c>
      <c r="O20" s="11">
        <f t="shared" si="58"/>
        <v>47.105525827727604</v>
      </c>
      <c r="P20" s="50">
        <f t="shared" si="3"/>
        <v>291.78313671586898</v>
      </c>
      <c r="Q20" s="51">
        <f t="shared" si="59"/>
        <v>68.216863284131023</v>
      </c>
      <c r="R20" s="8">
        <f t="shared" si="4"/>
        <v>68.216863284131051</v>
      </c>
      <c r="S20" s="51">
        <f t="shared" si="60"/>
        <v>68.216863284131051</v>
      </c>
      <c r="T20" s="8">
        <f t="shared" si="5"/>
        <v>1.2155372436685128</v>
      </c>
      <c r="U20" s="8">
        <f t="shared" si="6"/>
        <v>6.893654271085456</v>
      </c>
      <c r="V20" s="7">
        <f t="shared" si="7"/>
        <v>0</v>
      </c>
      <c r="W20" s="7">
        <f t="shared" si="8"/>
        <v>0</v>
      </c>
      <c r="X20" s="7">
        <f t="shared" si="61"/>
        <v>1.2155372436685128</v>
      </c>
      <c r="Y20" s="7">
        <f t="shared" si="61"/>
        <v>6.893654271085456</v>
      </c>
      <c r="Z20" s="7">
        <f t="shared" si="162"/>
        <v>7</v>
      </c>
      <c r="AA20" s="7">
        <f t="shared" si="62"/>
        <v>80</v>
      </c>
      <c r="AB20" s="7">
        <f t="shared" si="63"/>
        <v>80</v>
      </c>
      <c r="AC20" s="7">
        <f t="shared" si="64"/>
        <v>1.2155372436685128</v>
      </c>
      <c r="AD20" s="7">
        <f t="shared" si="65"/>
        <v>6.893654271085456</v>
      </c>
      <c r="AE20" s="7">
        <f t="shared" si="66"/>
        <v>0</v>
      </c>
      <c r="AF20" s="7">
        <f t="shared" si="9"/>
        <v>0</v>
      </c>
      <c r="AG20" s="7">
        <f t="shared" si="67"/>
        <v>1.2155372436685128</v>
      </c>
      <c r="AH20" s="7">
        <f t="shared" si="67"/>
        <v>6.893654271085456</v>
      </c>
      <c r="AI20" s="7">
        <f t="shared" si="68"/>
        <v>7</v>
      </c>
      <c r="AJ20" s="7">
        <f t="shared" si="69"/>
        <v>80</v>
      </c>
      <c r="AK20" s="7">
        <f t="shared" si="70"/>
        <v>80</v>
      </c>
      <c r="AL20" s="7">
        <f t="shared" si="71"/>
        <v>1.2155372436685128</v>
      </c>
      <c r="AM20" s="7">
        <f t="shared" si="72"/>
        <v>6.893654271085456</v>
      </c>
      <c r="AN20" s="7">
        <v>0</v>
      </c>
      <c r="AO20" s="7">
        <v>0</v>
      </c>
      <c r="AP20" s="7">
        <f t="shared" si="10"/>
        <v>5.6545939768961837</v>
      </c>
      <c r="AQ20" s="8">
        <f t="shared" si="73"/>
        <v>-2.9518916924041303</v>
      </c>
      <c r="AR20" s="7">
        <f t="shared" si="11"/>
        <v>8.5</v>
      </c>
      <c r="AS20" s="7">
        <v>0</v>
      </c>
      <c r="AT20" s="7">
        <f t="shared" si="12"/>
        <v>11.290665887683176</v>
      </c>
      <c r="AU20" s="7">
        <f t="shared" si="13"/>
        <v>3.003695041664757</v>
      </c>
      <c r="AV20" s="7">
        <f t="shared" si="14"/>
        <v>13.252571935104568</v>
      </c>
      <c r="AW20" s="7">
        <f t="shared" si="15"/>
        <v>-35.199610935168472</v>
      </c>
      <c r="AX20" s="7">
        <f t="shared" si="16"/>
        <v>-234.3842452169055</v>
      </c>
      <c r="AY20" s="7">
        <f t="shared" si="17"/>
        <v>41.328266284729438</v>
      </c>
      <c r="AZ20" s="7">
        <f t="shared" si="18"/>
        <v>130.47880612152417</v>
      </c>
      <c r="BA20" s="7">
        <f t="shared" si="19"/>
        <v>58.828918681110004</v>
      </c>
      <c r="BB20" s="7">
        <f t="shared" si="74"/>
        <v>-103.90543909538133</v>
      </c>
      <c r="BC20" s="7">
        <f t="shared" si="74"/>
        <v>100.15718496583943</v>
      </c>
      <c r="BD20" s="7">
        <f t="shared" si="20"/>
        <v>0</v>
      </c>
      <c r="BE20" s="7">
        <f t="shared" si="21"/>
        <v>0</v>
      </c>
      <c r="BF20" s="7">
        <f t="shared" si="75"/>
        <v>-234.3842452169055</v>
      </c>
      <c r="BG20" s="7">
        <f t="shared" si="75"/>
        <v>41.328266284729438</v>
      </c>
      <c r="BH20" s="7">
        <f t="shared" si="76"/>
        <v>237.99999999999997</v>
      </c>
      <c r="BI20" s="7">
        <f t="shared" si="77"/>
        <v>169.99999999999997</v>
      </c>
      <c r="BJ20" s="7">
        <f t="shared" si="78"/>
        <v>169.99999999999997</v>
      </c>
      <c r="BK20" s="7">
        <f t="shared" si="79"/>
        <v>-234.38424521690544</v>
      </c>
      <c r="BL20" s="7">
        <f t="shared" si="80"/>
        <v>41.328266284729608</v>
      </c>
      <c r="BM20" s="7">
        <f t="shared" si="22"/>
        <v>12.888471089172024</v>
      </c>
      <c r="BN20" s="7">
        <f t="shared" si="23"/>
        <v>61.340653959445056</v>
      </c>
      <c r="BO20" s="7">
        <f t="shared" si="81"/>
        <v>-234.3842452169055</v>
      </c>
      <c r="BP20" s="7">
        <f t="shared" si="24"/>
        <v>41.328266284729438</v>
      </c>
      <c r="BQ20" s="7">
        <f t="shared" si="82"/>
        <v>237.99999999999997</v>
      </c>
      <c r="BR20" s="7">
        <f t="shared" si="25"/>
        <v>50.13562706644656</v>
      </c>
      <c r="BS20" s="7">
        <f t="shared" si="26"/>
        <v>129.8530042480719</v>
      </c>
      <c r="BT20" s="7">
        <f t="shared" si="27"/>
        <v>-184.24861815045892</v>
      </c>
      <c r="BU20" s="7">
        <f t="shared" si="27"/>
        <v>171.18127053280134</v>
      </c>
      <c r="BV20" s="7">
        <f t="shared" si="28"/>
        <v>0</v>
      </c>
      <c r="BW20" s="7">
        <f t="shared" si="29"/>
        <v>0</v>
      </c>
      <c r="BX20" s="7">
        <f t="shared" si="30"/>
        <v>-234.3842452169055</v>
      </c>
      <c r="BY20" s="7">
        <f t="shared" si="30"/>
        <v>41.328266284729438</v>
      </c>
      <c r="BZ20" s="7">
        <f t="shared" si="83"/>
        <v>237.99999999999997</v>
      </c>
      <c r="CA20" s="7">
        <f t="shared" si="84"/>
        <v>169.99999999999997</v>
      </c>
      <c r="CB20" s="7">
        <f t="shared" si="85"/>
        <v>169.99999999999997</v>
      </c>
      <c r="CC20" s="7">
        <f t="shared" si="86"/>
        <v>-234.38424521690544</v>
      </c>
      <c r="CD20" s="7">
        <f t="shared" si="87"/>
        <v>41.328266284729608</v>
      </c>
      <c r="CE20" s="7">
        <f t="shared" si="88"/>
        <v>237.99999999999994</v>
      </c>
      <c r="CF20" s="7">
        <f t="shared" si="31"/>
        <v>214.26916277097973</v>
      </c>
      <c r="CG20" s="79">
        <f t="shared" si="89"/>
        <v>34.269162770979733</v>
      </c>
      <c r="CH20" s="7">
        <f t="shared" si="90"/>
        <v>-1.0352826745637786</v>
      </c>
      <c r="CI20" s="11">
        <f t="shared" si="32"/>
        <v>1.0352826745637791</v>
      </c>
      <c r="CJ20" s="7" t="e">
        <f t="shared" si="91"/>
        <v>#DIV/0!</v>
      </c>
      <c r="CK20" s="7" t="e">
        <f t="shared" si="92"/>
        <v>#DIV/0!</v>
      </c>
      <c r="CL20" s="7">
        <f t="shared" si="33"/>
        <v>258.88866254359658</v>
      </c>
      <c r="CM20" s="79">
        <f t="shared" si="93"/>
        <v>78.888662543596581</v>
      </c>
      <c r="CN20" s="7">
        <f t="shared" si="94"/>
        <v>1.8041368811601488</v>
      </c>
      <c r="CO20" s="11">
        <f t="shared" si="95"/>
        <v>-1.8041368811601488</v>
      </c>
      <c r="CP20" s="7" t="e">
        <f t="shared" si="96"/>
        <v>#DIV/0!</v>
      </c>
      <c r="CQ20" s="7" t="e">
        <f t="shared" si="97"/>
        <v>#DIV/0!</v>
      </c>
      <c r="CR20" s="7">
        <f t="shared" si="34"/>
        <v>15.221083736692115</v>
      </c>
      <c r="CS20" s="7">
        <f t="shared" si="35"/>
        <v>-0.71997358351320218</v>
      </c>
      <c r="CT20" s="7">
        <f t="shared" si="36"/>
        <v>0.98480775301220802</v>
      </c>
      <c r="CU20" s="7">
        <f t="shared" si="98"/>
        <v>-10.958778202860744</v>
      </c>
      <c r="CV20" s="7">
        <f t="shared" si="37"/>
        <v>-17.958778202860742</v>
      </c>
      <c r="CW20" s="7">
        <f t="shared" si="99"/>
        <v>14.989841273142424</v>
      </c>
      <c r="CX20" s="7">
        <f t="shared" si="38"/>
        <v>10.889841273142425</v>
      </c>
      <c r="CY20" s="7">
        <f t="shared" si="100"/>
        <v>-237.99999999999991</v>
      </c>
      <c r="CZ20" s="7">
        <f t="shared" si="39"/>
        <v>238</v>
      </c>
      <c r="DA20" s="7">
        <f t="shared" si="101"/>
        <v>13.252571935104568</v>
      </c>
      <c r="DB20" s="7">
        <f t="shared" si="102"/>
        <v>144.31840483419069</v>
      </c>
      <c r="DC20" s="7">
        <f t="shared" si="40"/>
        <v>-144.31840483419072</v>
      </c>
      <c r="DD20" s="7">
        <f t="shared" si="41"/>
        <v>-35.199610935168472</v>
      </c>
      <c r="DE20" s="7">
        <f t="shared" si="42"/>
        <v>-15.651081168210251</v>
      </c>
      <c r="DF20" s="7">
        <f t="shared" si="43"/>
        <v>0.73260854674750264</v>
      </c>
      <c r="DG20" s="7">
        <f t="shared" si="44"/>
        <v>0.98480775301220802</v>
      </c>
      <c r="DH20" s="7">
        <f t="shared" si="103"/>
        <v>-11.466115829669718</v>
      </c>
      <c r="DI20" s="7">
        <f t="shared" si="45"/>
        <v>-18.466115829669718</v>
      </c>
      <c r="DJ20" s="7">
        <f t="shared" si="104"/>
        <v>-15.41330607747682</v>
      </c>
      <c r="DK20" s="7">
        <f t="shared" si="46"/>
        <v>-19.51330607747682</v>
      </c>
      <c r="DL20" s="7">
        <f t="shared" si="105"/>
        <v>-238.00000000000003</v>
      </c>
      <c r="DM20" s="7">
        <f t="shared" si="47"/>
        <v>238</v>
      </c>
      <c r="DN20" s="7">
        <f t="shared" si="106"/>
        <v>12.888471089172024</v>
      </c>
      <c r="DO20" s="7">
        <f t="shared" si="107"/>
        <v>-251.49668123372473</v>
      </c>
      <c r="DP20" s="7">
        <f t="shared" si="48"/>
        <v>251.4966812337247</v>
      </c>
      <c r="DQ20" s="7">
        <f t="shared" si="49"/>
        <v>61.340653959445056</v>
      </c>
      <c r="DR20" s="7">
        <f t="shared" si="108"/>
        <v>-2.951891692404129</v>
      </c>
      <c r="DS20" s="8">
        <f t="shared" si="109"/>
        <v>-9.8455459634895863</v>
      </c>
      <c r="DT20" s="8">
        <f t="shared" si="110"/>
        <v>5710.2894735258797</v>
      </c>
      <c r="DU20" s="7">
        <f t="shared" si="111"/>
        <v>-2.8454060231038176</v>
      </c>
      <c r="DV20" s="7">
        <f t="shared" si="112"/>
        <v>4.4390567332276714</v>
      </c>
      <c r="DW20" s="7">
        <f t="shared" si="113"/>
        <v>-9897.3156034479944</v>
      </c>
      <c r="DX20" s="7">
        <f t="shared" si="114"/>
        <v>1105.688145315595</v>
      </c>
      <c r="DY20" s="7">
        <f t="shared" si="115"/>
        <v>1753.3888508792102</v>
      </c>
      <c r="DZ20" s="7">
        <f t="shared" si="116"/>
        <v>0</v>
      </c>
      <c r="EA20" s="7">
        <f t="shared" si="117"/>
        <v>0</v>
      </c>
      <c r="EB20" s="7">
        <f t="shared" si="118"/>
        <v>-1405.1610536808009</v>
      </c>
      <c r="EC20" s="7">
        <f t="shared" si="119"/>
        <v>-7969.0643373747871</v>
      </c>
      <c r="ED20" s="7">
        <f t="shared" si="120"/>
        <v>-1405.1610536808009</v>
      </c>
      <c r="EE20" s="7">
        <f t="shared" si="120"/>
        <v>-7969.0643373747871</v>
      </c>
      <c r="EF20" s="7">
        <f t="shared" si="121"/>
        <v>8091.9999999999991</v>
      </c>
      <c r="EG20" s="7">
        <f t="shared" si="122"/>
        <v>-1.7453292519943295</v>
      </c>
      <c r="EH20" s="7">
        <f t="shared" si="123"/>
        <v>0</v>
      </c>
      <c r="EI20" s="7">
        <f t="shared" si="124"/>
        <v>0</v>
      </c>
      <c r="EJ20" s="7">
        <f t="shared" si="125"/>
        <v>0</v>
      </c>
      <c r="EK20" s="7">
        <f t="shared" si="126"/>
        <v>0</v>
      </c>
      <c r="EL20" s="7">
        <f t="shared" si="127"/>
        <v>0</v>
      </c>
      <c r="EM20" s="7">
        <f t="shared" si="128"/>
        <v>0</v>
      </c>
      <c r="EN20" s="7">
        <f t="shared" si="129"/>
        <v>0</v>
      </c>
      <c r="EO20" s="7" t="e">
        <f t="shared" si="130"/>
        <v>#DIV/0!</v>
      </c>
      <c r="EP20" s="7">
        <f t="shared" si="131"/>
        <v>-1405.1610536808009</v>
      </c>
      <c r="EQ20" s="7">
        <f t="shared" si="132"/>
        <v>-7969.0643373747871</v>
      </c>
      <c r="ER20" s="7">
        <f t="shared" si="133"/>
        <v>8091.9999999999991</v>
      </c>
      <c r="ES20" s="7">
        <f t="shared" si="134"/>
        <v>-1.7453292519943295</v>
      </c>
      <c r="ET20" s="7">
        <f t="shared" si="135"/>
        <v>3.0036950416647596</v>
      </c>
      <c r="EU20" s="7">
        <f t="shared" si="136"/>
        <v>-3.889959229420699</v>
      </c>
      <c r="EV20" s="7">
        <f t="shared" si="137"/>
        <v>-7421.6033353165076</v>
      </c>
      <c r="EW20" s="7">
        <f t="shared" si="138"/>
        <v>2.7906658876831769</v>
      </c>
      <c r="EX20" s="7">
        <f t="shared" si="139"/>
        <v>10.075128644014663</v>
      </c>
      <c r="EY20" s="7">
        <f t="shared" si="140"/>
        <v>3979.0379710818488</v>
      </c>
      <c r="EZ20" s="7">
        <f t="shared" si="141"/>
        <v>-794.36938990415183</v>
      </c>
      <c r="FA20" s="7">
        <f t="shared" si="142"/>
        <v>-1442.0700954677684</v>
      </c>
      <c r="FB20" s="7">
        <f t="shared" si="143"/>
        <v>0</v>
      </c>
      <c r="FC20" s="7">
        <f t="shared" si="144"/>
        <v>0</v>
      </c>
      <c r="FD20" s="7">
        <f t="shared" si="145"/>
        <v>-1405.1610536808009</v>
      </c>
      <c r="FE20" s="7">
        <f t="shared" si="146"/>
        <v>-7969.0643373747871</v>
      </c>
      <c r="FF20" s="7">
        <f t="shared" si="147"/>
        <v>-1405.1610536808009</v>
      </c>
      <c r="FG20" s="7">
        <f t="shared" si="148"/>
        <v>-7969.0643373747871</v>
      </c>
      <c r="FH20" s="7">
        <f t="shared" si="149"/>
        <v>8091.9999999999991</v>
      </c>
      <c r="FI20" s="7">
        <f t="shared" si="150"/>
        <v>-1.7453292519943295</v>
      </c>
      <c r="FJ20" s="7">
        <f t="shared" si="151"/>
        <v>0</v>
      </c>
      <c r="FK20" s="7">
        <f t="shared" si="152"/>
        <v>0</v>
      </c>
      <c r="FL20" s="7">
        <f t="shared" si="153"/>
        <v>0</v>
      </c>
      <c r="FM20" s="7">
        <f t="shared" si="154"/>
        <v>0</v>
      </c>
      <c r="FN20" s="7">
        <f t="shared" si="155"/>
        <v>0</v>
      </c>
      <c r="FO20" s="7">
        <f t="shared" si="156"/>
        <v>0</v>
      </c>
      <c r="FP20" s="7">
        <f t="shared" si="157"/>
        <v>0</v>
      </c>
      <c r="FQ20" s="7" t="e">
        <f t="shared" si="158"/>
        <v>#DIV/0!</v>
      </c>
      <c r="FR20" s="7">
        <f t="shared" si="159"/>
        <v>-1405.1610536808009</v>
      </c>
      <c r="FS20" s="7">
        <f t="shared" si="159"/>
        <v>-7969.0643373747871</v>
      </c>
      <c r="FT20" s="7">
        <f t="shared" si="160"/>
        <v>8091.9999999999991</v>
      </c>
      <c r="FU20" s="7">
        <f t="shared" si="161"/>
        <v>-1.7453292519943295</v>
      </c>
    </row>
    <row r="21" spans="1:177" x14ac:dyDescent="0.25">
      <c r="A21" s="8">
        <v>90</v>
      </c>
      <c r="B21" s="7">
        <f t="shared" si="50"/>
        <v>-0.84111498257839745</v>
      </c>
      <c r="C21" s="7">
        <f t="shared" si="51"/>
        <v>-2</v>
      </c>
      <c r="D21" s="7">
        <f t="shared" si="0"/>
        <v>1.5874564459930309</v>
      </c>
      <c r="E21" s="7">
        <f t="shared" si="52"/>
        <v>-2.6764550264550264</v>
      </c>
      <c r="F21" s="7">
        <f t="shared" si="53"/>
        <v>-2</v>
      </c>
      <c r="G21" s="7">
        <f t="shared" si="54"/>
        <v>-0.24788359788359782</v>
      </c>
      <c r="H21" s="7">
        <f t="shared" si="55"/>
        <v>298.88635576975184</v>
      </c>
      <c r="I21" s="7">
        <f t="shared" si="56"/>
        <v>216.80458680929965</v>
      </c>
      <c r="J21" s="49">
        <f t="shared" si="57"/>
        <v>298.88635576975184</v>
      </c>
      <c r="K21" s="49">
        <f t="shared" si="57"/>
        <v>216.80458680929965</v>
      </c>
      <c r="L21" s="7">
        <f t="shared" si="1"/>
        <v>342.16872453356046</v>
      </c>
      <c r="M21" s="7">
        <f t="shared" si="2"/>
        <v>-295.74950650598726</v>
      </c>
      <c r="N21" s="11">
        <f t="shared" si="58"/>
        <v>342.16872453356046</v>
      </c>
      <c r="O21" s="11">
        <f t="shared" si="58"/>
        <v>64.250493494012744</v>
      </c>
      <c r="P21" s="50">
        <f t="shared" si="3"/>
        <v>277.91823103954772</v>
      </c>
      <c r="Q21" s="51">
        <f t="shared" si="59"/>
        <v>82.08176896045228</v>
      </c>
      <c r="R21" s="8">
        <f t="shared" si="4"/>
        <v>82.081768960452195</v>
      </c>
      <c r="S21" s="51">
        <f t="shared" si="60"/>
        <v>82.081768960452195</v>
      </c>
      <c r="T21" s="8">
        <f t="shared" si="5"/>
        <v>4.28801959218017E-16</v>
      </c>
      <c r="U21" s="8">
        <f t="shared" si="6"/>
        <v>7</v>
      </c>
      <c r="V21" s="7">
        <f t="shared" si="7"/>
        <v>0</v>
      </c>
      <c r="W21" s="7">
        <f t="shared" si="8"/>
        <v>0</v>
      </c>
      <c r="X21" s="7">
        <f t="shared" si="61"/>
        <v>4.28801959218017E-16</v>
      </c>
      <c r="Y21" s="7">
        <f t="shared" si="61"/>
        <v>7</v>
      </c>
      <c r="Z21" s="7">
        <f t="shared" si="162"/>
        <v>7</v>
      </c>
      <c r="AA21" s="7">
        <f t="shared" si="62"/>
        <v>90</v>
      </c>
      <c r="AB21" s="7">
        <f t="shared" si="63"/>
        <v>90</v>
      </c>
      <c r="AC21" s="7">
        <f t="shared" si="64"/>
        <v>4.28801959218017E-16</v>
      </c>
      <c r="AD21" s="7">
        <f t="shared" si="65"/>
        <v>7</v>
      </c>
      <c r="AE21" s="7">
        <f t="shared" si="66"/>
        <v>0</v>
      </c>
      <c r="AF21" s="7">
        <f t="shared" si="9"/>
        <v>0</v>
      </c>
      <c r="AG21" s="7">
        <f t="shared" si="67"/>
        <v>4.28801959218017E-16</v>
      </c>
      <c r="AH21" s="7">
        <f t="shared" si="67"/>
        <v>7</v>
      </c>
      <c r="AI21" s="7">
        <f t="shared" si="68"/>
        <v>7</v>
      </c>
      <c r="AJ21" s="7">
        <f t="shared" si="69"/>
        <v>90</v>
      </c>
      <c r="AK21" s="7">
        <f t="shared" si="70"/>
        <v>90</v>
      </c>
      <c r="AL21" s="7">
        <f t="shared" si="71"/>
        <v>4.28801959218017E-16</v>
      </c>
      <c r="AM21" s="7">
        <f t="shared" si="72"/>
        <v>7</v>
      </c>
      <c r="AN21" s="7">
        <v>0</v>
      </c>
      <c r="AO21" s="7">
        <v>0</v>
      </c>
      <c r="AP21" s="7">
        <f t="shared" si="10"/>
        <v>5.2171980042645636</v>
      </c>
      <c r="AQ21" s="8">
        <f t="shared" si="73"/>
        <v>-2.4562595662501714</v>
      </c>
      <c r="AR21" s="7">
        <f t="shared" si="11"/>
        <v>8.5</v>
      </c>
      <c r="AS21" s="7">
        <v>0</v>
      </c>
      <c r="AT21" s="7">
        <f t="shared" si="12"/>
        <v>10.281193748312747</v>
      </c>
      <c r="AU21" s="7">
        <f t="shared" si="13"/>
        <v>3.6928781229511838</v>
      </c>
      <c r="AV21" s="7">
        <f t="shared" si="14"/>
        <v>17.814539572159052</v>
      </c>
      <c r="AW21" s="7">
        <f t="shared" si="15"/>
        <v>-28.311783782115967</v>
      </c>
      <c r="AX21" s="7">
        <f t="shared" si="16"/>
        <v>-238</v>
      </c>
      <c r="AY21" s="7">
        <f t="shared" si="17"/>
        <v>1.4579266613412578E-14</v>
      </c>
      <c r="AZ21" s="7">
        <f t="shared" si="18"/>
        <v>168.45891024757128</v>
      </c>
      <c r="BA21" s="7">
        <f t="shared" si="19"/>
        <v>92.9419803027603</v>
      </c>
      <c r="BB21" s="7">
        <f t="shared" si="74"/>
        <v>-69.541089752428718</v>
      </c>
      <c r="BC21" s="7">
        <f t="shared" si="74"/>
        <v>92.941980302760314</v>
      </c>
      <c r="BD21" s="7">
        <f t="shared" si="20"/>
        <v>0</v>
      </c>
      <c r="BE21" s="7">
        <f t="shared" si="21"/>
        <v>0</v>
      </c>
      <c r="BF21" s="7">
        <f t="shared" si="75"/>
        <v>-238</v>
      </c>
      <c r="BG21" s="7">
        <f t="shared" si="75"/>
        <v>1.4579266613412578E-14</v>
      </c>
      <c r="BH21" s="7">
        <f t="shared" si="76"/>
        <v>238</v>
      </c>
      <c r="BI21" s="7">
        <f t="shared" si="77"/>
        <v>180</v>
      </c>
      <c r="BJ21" s="7">
        <f t="shared" si="78"/>
        <v>180</v>
      </c>
      <c r="BK21" s="7">
        <f t="shared" si="79"/>
        <v>-238</v>
      </c>
      <c r="BL21" s="7">
        <f t="shared" si="80"/>
        <v>2.9158533226825156E-14</v>
      </c>
      <c r="BM21" s="7">
        <f t="shared" si="22"/>
        <v>9.6658727989749469</v>
      </c>
      <c r="BN21" s="7">
        <f t="shared" si="23"/>
        <v>55.792196153249996</v>
      </c>
      <c r="BO21" s="7">
        <f t="shared" si="81"/>
        <v>-238</v>
      </c>
      <c r="BP21" s="7">
        <f t="shared" si="24"/>
        <v>1.4579266613412578E-14</v>
      </c>
      <c r="BQ21" s="7">
        <f t="shared" si="82"/>
        <v>238</v>
      </c>
      <c r="BR21" s="7">
        <f t="shared" si="25"/>
        <v>31.966219394261124</v>
      </c>
      <c r="BS21" s="7">
        <f t="shared" si="26"/>
        <v>99.37671099280746</v>
      </c>
      <c r="BT21" s="7">
        <f t="shared" si="27"/>
        <v>-206.03378060573888</v>
      </c>
      <c r="BU21" s="7">
        <f t="shared" si="27"/>
        <v>99.376710992807475</v>
      </c>
      <c r="BV21" s="7">
        <f t="shared" si="28"/>
        <v>0</v>
      </c>
      <c r="BW21" s="7">
        <f t="shared" si="29"/>
        <v>0</v>
      </c>
      <c r="BX21" s="7">
        <f t="shared" si="30"/>
        <v>-238</v>
      </c>
      <c r="BY21" s="7">
        <f t="shared" si="30"/>
        <v>1.4579266613412578E-14</v>
      </c>
      <c r="BZ21" s="7">
        <f t="shared" si="83"/>
        <v>238</v>
      </c>
      <c r="CA21" s="7">
        <f t="shared" si="84"/>
        <v>180</v>
      </c>
      <c r="CB21" s="7">
        <f t="shared" si="85"/>
        <v>180</v>
      </c>
      <c r="CC21" s="7">
        <f t="shared" si="86"/>
        <v>-238</v>
      </c>
      <c r="CD21" s="7">
        <f t="shared" si="87"/>
        <v>2.9158533226825156E-14</v>
      </c>
      <c r="CE21" s="7">
        <f t="shared" si="88"/>
        <v>238</v>
      </c>
      <c r="CF21" s="7">
        <f t="shared" si="31"/>
        <v>208.88635576975184</v>
      </c>
      <c r="CG21" s="79">
        <f t="shared" si="89"/>
        <v>28.886355769751844</v>
      </c>
      <c r="CH21" s="7">
        <f t="shared" si="90"/>
        <v>-0.83269952300341077</v>
      </c>
      <c r="CI21" s="11">
        <f t="shared" si="32"/>
        <v>0.83269952300341088</v>
      </c>
      <c r="CJ21" s="7" t="e">
        <f t="shared" si="91"/>
        <v>#DIV/0!</v>
      </c>
      <c r="CK21" s="7" t="e">
        <f t="shared" si="92"/>
        <v>#DIV/0!</v>
      </c>
      <c r="CL21" s="7">
        <f t="shared" si="33"/>
        <v>252.16872453356046</v>
      </c>
      <c r="CM21" s="79">
        <f t="shared" si="93"/>
        <v>72.168724533560464</v>
      </c>
      <c r="CN21" s="7">
        <f t="shared" si="94"/>
        <v>1.6409469456838235</v>
      </c>
      <c r="CO21" s="11">
        <f t="shared" si="95"/>
        <v>-1.6409469456838235</v>
      </c>
      <c r="CP21" s="7" t="e">
        <f t="shared" si="96"/>
        <v>#DIV/0!</v>
      </c>
      <c r="CQ21" s="7" t="e">
        <f t="shared" si="97"/>
        <v>#DIV/0!</v>
      </c>
      <c r="CR21" s="7">
        <f t="shared" si="34"/>
        <v>10.615931160414902</v>
      </c>
      <c r="CS21" s="7">
        <f t="shared" si="35"/>
        <v>-0.59908769908540682</v>
      </c>
      <c r="CT21" s="7">
        <f t="shared" si="36"/>
        <v>1</v>
      </c>
      <c r="CU21" s="7">
        <f t="shared" si="98"/>
        <v>-6.3598737725420369</v>
      </c>
      <c r="CV21" s="7">
        <f t="shared" si="37"/>
        <v>-13.359873772542038</v>
      </c>
      <c r="CW21" s="7">
        <f t="shared" si="99"/>
        <v>10.615931160414902</v>
      </c>
      <c r="CX21" s="7">
        <f t="shared" si="38"/>
        <v>6.5159311604149028</v>
      </c>
      <c r="CY21" s="7">
        <f t="shared" si="100"/>
        <v>-237.99999999999997</v>
      </c>
      <c r="CZ21" s="7">
        <f t="shared" si="39"/>
        <v>238</v>
      </c>
      <c r="DA21" s="7">
        <f t="shared" si="101"/>
        <v>17.814539572159052</v>
      </c>
      <c r="DB21" s="7">
        <f t="shared" si="102"/>
        <v>116.07831350667554</v>
      </c>
      <c r="DC21" s="7">
        <f t="shared" si="40"/>
        <v>-116.07831350667546</v>
      </c>
      <c r="DD21" s="7">
        <f t="shared" si="41"/>
        <v>-28.311783782115967</v>
      </c>
      <c r="DE21" s="7">
        <f t="shared" si="42"/>
        <v>-19.565530158081877</v>
      </c>
      <c r="DF21" s="7">
        <f t="shared" si="43"/>
        <v>0.9007019812076098</v>
      </c>
      <c r="DG21" s="7">
        <f t="shared" si="44"/>
        <v>1</v>
      </c>
      <c r="DH21" s="7">
        <f t="shared" si="103"/>
        <v>-17.622711776761587</v>
      </c>
      <c r="DI21" s="7">
        <f t="shared" si="45"/>
        <v>-24.622711776761587</v>
      </c>
      <c r="DJ21" s="7">
        <f t="shared" si="104"/>
        <v>-19.565530158081877</v>
      </c>
      <c r="DK21" s="7">
        <f t="shared" si="46"/>
        <v>-23.665530158081879</v>
      </c>
      <c r="DL21" s="7">
        <f t="shared" si="105"/>
        <v>-237.99999999999991</v>
      </c>
      <c r="DM21" s="7">
        <f t="shared" si="47"/>
        <v>238</v>
      </c>
      <c r="DN21" s="7">
        <f t="shared" si="106"/>
        <v>9.6658727989749469</v>
      </c>
      <c r="DO21" s="7">
        <f t="shared" si="107"/>
        <v>-228.7480042283249</v>
      </c>
      <c r="DP21" s="7">
        <f t="shared" si="48"/>
        <v>228.74800422832496</v>
      </c>
      <c r="DQ21" s="7">
        <f t="shared" si="49"/>
        <v>55.792196153249996</v>
      </c>
      <c r="DR21" s="7">
        <f t="shared" si="108"/>
        <v>-2.4562595662501683</v>
      </c>
      <c r="DS21" s="8">
        <f t="shared" si="109"/>
        <v>-9.4562595662501714</v>
      </c>
      <c r="DT21" s="8">
        <f t="shared" si="110"/>
        <v>4287.0718366317824</v>
      </c>
      <c r="DU21" s="7">
        <f t="shared" si="111"/>
        <v>-3.2828019957354315</v>
      </c>
      <c r="DV21" s="7">
        <f t="shared" si="112"/>
        <v>5.2171980042645636</v>
      </c>
      <c r="DW21" s="7">
        <f t="shared" si="113"/>
        <v>-7059.814374155334</v>
      </c>
      <c r="DX21" s="7">
        <f t="shared" si="114"/>
        <v>716.27692326528097</v>
      </c>
      <c r="DY21" s="7">
        <f t="shared" si="115"/>
        <v>1012.2011147524428</v>
      </c>
      <c r="DZ21" s="7">
        <f t="shared" si="116"/>
        <v>0</v>
      </c>
      <c r="EA21" s="7">
        <f t="shared" si="117"/>
        <v>0</v>
      </c>
      <c r="EB21" s="7">
        <f t="shared" si="118"/>
        <v>-4.9569506485602766E-13</v>
      </c>
      <c r="EC21" s="7">
        <f t="shared" si="119"/>
        <v>-8092</v>
      </c>
      <c r="ED21" s="7">
        <f t="shared" si="120"/>
        <v>-4.9569506485602766E-13</v>
      </c>
      <c r="EE21" s="7">
        <f t="shared" si="120"/>
        <v>-8092</v>
      </c>
      <c r="EF21" s="7">
        <f t="shared" si="121"/>
        <v>8092</v>
      </c>
      <c r="EG21" s="7">
        <f t="shared" si="122"/>
        <v>-1.5707963267948966</v>
      </c>
      <c r="EH21" s="7">
        <f t="shared" si="123"/>
        <v>0</v>
      </c>
      <c r="EI21" s="7">
        <f t="shared" si="124"/>
        <v>0</v>
      </c>
      <c r="EJ21" s="7">
        <f t="shared" si="125"/>
        <v>0</v>
      </c>
      <c r="EK21" s="7">
        <f t="shared" si="126"/>
        <v>0</v>
      </c>
      <c r="EL21" s="7">
        <f t="shared" si="127"/>
        <v>0</v>
      </c>
      <c r="EM21" s="7">
        <f t="shared" si="128"/>
        <v>0</v>
      </c>
      <c r="EN21" s="7">
        <f t="shared" si="129"/>
        <v>0</v>
      </c>
      <c r="EO21" s="7" t="e">
        <f t="shared" si="130"/>
        <v>#DIV/0!</v>
      </c>
      <c r="EP21" s="7">
        <f t="shared" si="131"/>
        <v>-4.9569506485602766E-13</v>
      </c>
      <c r="EQ21" s="7">
        <f t="shared" si="132"/>
        <v>-8092</v>
      </c>
      <c r="ER21" s="7">
        <f t="shared" si="133"/>
        <v>8092</v>
      </c>
      <c r="ES21" s="7">
        <f t="shared" si="134"/>
        <v>-1.5707963267948966</v>
      </c>
      <c r="ET21" s="7">
        <f t="shared" si="135"/>
        <v>3.6928781229511998</v>
      </c>
      <c r="EU21" s="7">
        <f t="shared" si="136"/>
        <v>-3.3071218770488162</v>
      </c>
      <c r="EV21" s="7">
        <f t="shared" si="137"/>
        <v>-4583.882305138578</v>
      </c>
      <c r="EW21" s="7">
        <f t="shared" si="138"/>
        <v>1.7811937483127489</v>
      </c>
      <c r="EX21" s="7">
        <f t="shared" si="139"/>
        <v>10.281193748312747</v>
      </c>
      <c r="EY21" s="7">
        <f t="shared" si="140"/>
        <v>3712.0585122801194</v>
      </c>
      <c r="EZ21" s="7">
        <f t="shared" si="141"/>
        <v>-498.72433319194681</v>
      </c>
      <c r="FA21" s="7">
        <f t="shared" si="142"/>
        <v>-794.64852467910328</v>
      </c>
      <c r="FB21" s="7">
        <f t="shared" si="143"/>
        <v>0</v>
      </c>
      <c r="FC21" s="7">
        <f t="shared" si="144"/>
        <v>0</v>
      </c>
      <c r="FD21" s="7">
        <f t="shared" si="145"/>
        <v>-4.9569506485602766E-13</v>
      </c>
      <c r="FE21" s="7">
        <f t="shared" si="146"/>
        <v>-8092</v>
      </c>
      <c r="FF21" s="7">
        <f t="shared" si="147"/>
        <v>-4.9569506485602766E-13</v>
      </c>
      <c r="FG21" s="7">
        <f t="shared" si="148"/>
        <v>-8092</v>
      </c>
      <c r="FH21" s="7">
        <f t="shared" si="149"/>
        <v>8092</v>
      </c>
      <c r="FI21" s="7">
        <f t="shared" si="150"/>
        <v>-1.5707963267948966</v>
      </c>
      <c r="FJ21" s="7">
        <f t="shared" si="151"/>
        <v>0</v>
      </c>
      <c r="FK21" s="7">
        <f t="shared" si="152"/>
        <v>0</v>
      </c>
      <c r="FL21" s="7">
        <f t="shared" si="153"/>
        <v>0</v>
      </c>
      <c r="FM21" s="7">
        <f t="shared" si="154"/>
        <v>0</v>
      </c>
      <c r="FN21" s="7">
        <f t="shared" si="155"/>
        <v>0</v>
      </c>
      <c r="FO21" s="7">
        <f t="shared" si="156"/>
        <v>0</v>
      </c>
      <c r="FP21" s="7">
        <f t="shared" si="157"/>
        <v>0</v>
      </c>
      <c r="FQ21" s="7" t="e">
        <f t="shared" si="158"/>
        <v>#DIV/0!</v>
      </c>
      <c r="FR21" s="7">
        <f t="shared" si="159"/>
        <v>-4.9569506485602766E-13</v>
      </c>
      <c r="FS21" s="7">
        <f t="shared" si="159"/>
        <v>-8092</v>
      </c>
      <c r="FT21" s="7">
        <f t="shared" si="160"/>
        <v>8092</v>
      </c>
      <c r="FU21" s="7">
        <f t="shared" si="161"/>
        <v>-1.5707963267948966</v>
      </c>
    </row>
    <row r="22" spans="1:177" x14ac:dyDescent="0.25">
      <c r="A22" s="8">
        <v>100</v>
      </c>
      <c r="B22" s="7">
        <f t="shared" si="50"/>
        <v>-0.65476084069193541</v>
      </c>
      <c r="C22" s="7">
        <f t="shared" si="51"/>
        <v>-1.969615506024416</v>
      </c>
      <c r="D22" s="7">
        <f t="shared" si="0"/>
        <v>2.1211069432133534</v>
      </c>
      <c r="E22" s="7">
        <f t="shared" si="52"/>
        <v>-2.9867707513598183</v>
      </c>
      <c r="F22" s="7">
        <f t="shared" si="53"/>
        <v>-1.969615506024416</v>
      </c>
      <c r="G22" s="7">
        <f t="shared" si="54"/>
        <v>-0.2109029674545293</v>
      </c>
      <c r="H22" s="7">
        <f t="shared" si="55"/>
        <v>304.60748725427112</v>
      </c>
      <c r="I22" s="7">
        <f t="shared" si="56"/>
        <v>209.12306453412282</v>
      </c>
      <c r="J22" s="49">
        <f t="shared" si="57"/>
        <v>304.60748725427112</v>
      </c>
      <c r="K22" s="49">
        <f t="shared" si="57"/>
        <v>209.12306453412282</v>
      </c>
      <c r="L22" s="7">
        <f t="shared" si="1"/>
        <v>344.67734073822379</v>
      </c>
      <c r="M22" s="7">
        <f t="shared" si="2"/>
        <v>-279.83823654162796</v>
      </c>
      <c r="N22" s="11">
        <f t="shared" si="58"/>
        <v>344.67734073822379</v>
      </c>
      <c r="O22" s="11">
        <f t="shared" si="58"/>
        <v>80.161763458372036</v>
      </c>
      <c r="P22" s="50">
        <f t="shared" si="3"/>
        <v>264.51557727985175</v>
      </c>
      <c r="Q22" s="51">
        <f t="shared" si="59"/>
        <v>84.515577279851755</v>
      </c>
      <c r="R22" s="8">
        <f t="shared" si="4"/>
        <v>95.484422720148302</v>
      </c>
      <c r="S22" s="51">
        <f t="shared" si="60"/>
        <v>84.515577279851698</v>
      </c>
      <c r="T22" s="8">
        <f t="shared" si="5"/>
        <v>-1.2155372436685121</v>
      </c>
      <c r="U22" s="8">
        <f t="shared" si="6"/>
        <v>6.893654271085456</v>
      </c>
      <c r="V22" s="7">
        <f t="shared" si="7"/>
        <v>0</v>
      </c>
      <c r="W22" s="7">
        <f t="shared" si="8"/>
        <v>0</v>
      </c>
      <c r="X22" s="7">
        <f t="shared" si="61"/>
        <v>-1.2155372436685121</v>
      </c>
      <c r="Y22" s="7">
        <f t="shared" si="61"/>
        <v>6.893654271085456</v>
      </c>
      <c r="Z22" s="7">
        <f t="shared" si="162"/>
        <v>6.9999999999999991</v>
      </c>
      <c r="AA22" s="7">
        <f t="shared" si="62"/>
        <v>99.999999999999986</v>
      </c>
      <c r="AB22" s="7">
        <f t="shared" si="63"/>
        <v>99.999999999999986</v>
      </c>
      <c r="AC22" s="7">
        <f t="shared" si="64"/>
        <v>-1.2155372436685103</v>
      </c>
      <c r="AD22" s="7">
        <f t="shared" si="65"/>
        <v>6.893654271085456</v>
      </c>
      <c r="AE22" s="7">
        <f t="shared" si="66"/>
        <v>0</v>
      </c>
      <c r="AF22" s="7">
        <f t="shared" si="9"/>
        <v>0</v>
      </c>
      <c r="AG22" s="7">
        <f t="shared" si="67"/>
        <v>-1.2155372436685121</v>
      </c>
      <c r="AH22" s="7">
        <f t="shared" si="67"/>
        <v>6.893654271085456</v>
      </c>
      <c r="AI22" s="7">
        <f t="shared" si="68"/>
        <v>6.9999999999999991</v>
      </c>
      <c r="AJ22" s="7">
        <f t="shared" si="69"/>
        <v>99.999999999999986</v>
      </c>
      <c r="AK22" s="7">
        <f t="shared" si="70"/>
        <v>99.999999999999986</v>
      </c>
      <c r="AL22" s="7">
        <f t="shared" si="71"/>
        <v>-1.2155372436685103</v>
      </c>
      <c r="AM22" s="7">
        <f t="shared" si="72"/>
        <v>6.893654271085456</v>
      </c>
      <c r="AN22" s="7">
        <v>0</v>
      </c>
      <c r="AO22" s="7">
        <v>0</v>
      </c>
      <c r="AP22" s="7">
        <f t="shared" si="10"/>
        <v>4.9183368545685759</v>
      </c>
      <c r="AQ22" s="8">
        <f t="shared" si="73"/>
        <v>-1.9954170272547795</v>
      </c>
      <c r="AR22" s="7">
        <f t="shared" si="11"/>
        <v>8.5</v>
      </c>
      <c r="AS22" s="7">
        <v>0</v>
      </c>
      <c r="AT22" s="7">
        <f t="shared" si="12"/>
        <v>9.2005550143478114</v>
      </c>
      <c r="AU22" s="7">
        <f t="shared" si="13"/>
        <v>4.0397057655071889</v>
      </c>
      <c r="AV22" s="7">
        <f t="shared" si="14"/>
        <v>20.916721879202246</v>
      </c>
      <c r="AW22" s="7">
        <f t="shared" si="15"/>
        <v>-24.282649913930506</v>
      </c>
      <c r="AX22" s="7">
        <f t="shared" si="16"/>
        <v>-234.3842452169055</v>
      </c>
      <c r="AY22" s="7">
        <f t="shared" si="17"/>
        <v>-41.328266284729409</v>
      </c>
      <c r="AZ22" s="7">
        <f t="shared" si="18"/>
        <v>185.93023211178192</v>
      </c>
      <c r="BA22" s="7">
        <f t="shared" si="19"/>
        <v>128.30053855486767</v>
      </c>
      <c r="BB22" s="7">
        <f t="shared" si="74"/>
        <v>-48.454013105123579</v>
      </c>
      <c r="BC22" s="7">
        <f t="shared" si="74"/>
        <v>86.972272270138262</v>
      </c>
      <c r="BD22" s="7">
        <f t="shared" si="20"/>
        <v>0</v>
      </c>
      <c r="BE22" s="7">
        <f t="shared" si="21"/>
        <v>0</v>
      </c>
      <c r="BF22" s="7">
        <f t="shared" si="75"/>
        <v>-234.3842452169055</v>
      </c>
      <c r="BG22" s="7">
        <f t="shared" si="75"/>
        <v>-41.328266284729409</v>
      </c>
      <c r="BH22" s="7">
        <f t="shared" si="76"/>
        <v>237.99999999999997</v>
      </c>
      <c r="BI22" s="7">
        <f t="shared" si="77"/>
        <v>-170</v>
      </c>
      <c r="BJ22" s="7">
        <f t="shared" si="78"/>
        <v>-170</v>
      </c>
      <c r="BK22" s="7">
        <f t="shared" si="79"/>
        <v>-234.38424521690547</v>
      </c>
      <c r="BL22" s="7">
        <f t="shared" si="80"/>
        <v>-41.328266284729402</v>
      </c>
      <c r="BM22" s="7">
        <f t="shared" si="22"/>
        <v>7.5130083915172419</v>
      </c>
      <c r="BN22" s="7">
        <f t="shared" si="23"/>
        <v>52.712380184649959</v>
      </c>
      <c r="BO22" s="7">
        <f t="shared" si="81"/>
        <v>-234.3842452169055</v>
      </c>
      <c r="BP22" s="7">
        <f t="shared" si="24"/>
        <v>-41.328266284729409</v>
      </c>
      <c r="BQ22" s="7">
        <f t="shared" si="82"/>
        <v>237.99999999999997</v>
      </c>
      <c r="BR22" s="7">
        <f t="shared" si="25"/>
        <v>21.441739071367611</v>
      </c>
      <c r="BS22" s="7">
        <f t="shared" si="26"/>
        <v>78.256188541294421</v>
      </c>
      <c r="BT22" s="7">
        <f t="shared" si="27"/>
        <v>-212.94250614553789</v>
      </c>
      <c r="BU22" s="7">
        <f t="shared" si="27"/>
        <v>36.927922256565012</v>
      </c>
      <c r="BV22" s="7">
        <f t="shared" si="28"/>
        <v>0</v>
      </c>
      <c r="BW22" s="7">
        <f t="shared" si="29"/>
        <v>0</v>
      </c>
      <c r="BX22" s="7">
        <f t="shared" si="30"/>
        <v>-234.3842452169055</v>
      </c>
      <c r="BY22" s="7">
        <f t="shared" si="30"/>
        <v>-41.328266284729409</v>
      </c>
      <c r="BZ22" s="7">
        <f t="shared" si="83"/>
        <v>237.99999999999997</v>
      </c>
      <c r="CA22" s="7">
        <f t="shared" si="84"/>
        <v>-170</v>
      </c>
      <c r="CB22" s="7">
        <f t="shared" si="85"/>
        <v>-170</v>
      </c>
      <c r="CC22" s="7">
        <f t="shared" si="86"/>
        <v>-234.38424521690547</v>
      </c>
      <c r="CD22" s="7">
        <f t="shared" si="87"/>
        <v>-41.328266284729402</v>
      </c>
      <c r="CE22" s="7">
        <f t="shared" si="88"/>
        <v>237.99999999999994</v>
      </c>
      <c r="CF22" s="7">
        <f t="shared" si="31"/>
        <v>204.60748725427112</v>
      </c>
      <c r="CG22" s="79">
        <f t="shared" si="89"/>
        <v>24.60748725427112</v>
      </c>
      <c r="CH22" s="7">
        <f t="shared" si="90"/>
        <v>-0.71419558570383845</v>
      </c>
      <c r="CI22" s="11">
        <f t="shared" si="32"/>
        <v>0.71419558570383834</v>
      </c>
      <c r="CJ22" s="7" t="e">
        <f t="shared" si="91"/>
        <v>#DIV/0!</v>
      </c>
      <c r="CK22" s="7" t="e">
        <f t="shared" si="92"/>
        <v>#DIV/0!</v>
      </c>
      <c r="CL22" s="7">
        <f t="shared" si="33"/>
        <v>244.67734073822379</v>
      </c>
      <c r="CM22" s="79">
        <f t="shared" si="93"/>
        <v>64.677340738223791</v>
      </c>
      <c r="CN22" s="7">
        <f t="shared" si="94"/>
        <v>1.5503641230779399</v>
      </c>
      <c r="CO22" s="11">
        <f t="shared" si="95"/>
        <v>-1.5503641230779395</v>
      </c>
      <c r="CP22" s="7" t="e">
        <f t="shared" si="96"/>
        <v>#DIV/0!</v>
      </c>
      <c r="CQ22" s="7" t="e">
        <f t="shared" si="97"/>
        <v>#DIV/0!</v>
      </c>
      <c r="CR22" s="7">
        <f t="shared" si="34"/>
        <v>8.996450085235006</v>
      </c>
      <c r="CS22" s="7">
        <f t="shared" si="35"/>
        <v>-0.48668707981823822</v>
      </c>
      <c r="CT22" s="7">
        <f t="shared" si="36"/>
        <v>0.98480775301220802</v>
      </c>
      <c r="CU22" s="7">
        <f t="shared" si="98"/>
        <v>-4.378456020713565</v>
      </c>
      <c r="CV22" s="7">
        <f t="shared" si="37"/>
        <v>-11.378456020713564</v>
      </c>
      <c r="CW22" s="7">
        <f t="shared" si="99"/>
        <v>8.8597737935267737</v>
      </c>
      <c r="CX22" s="7">
        <f t="shared" si="38"/>
        <v>4.7597737935267741</v>
      </c>
      <c r="CY22" s="7">
        <f t="shared" si="100"/>
        <v>-237.99999999999994</v>
      </c>
      <c r="CZ22" s="7">
        <f t="shared" si="39"/>
        <v>238</v>
      </c>
      <c r="DA22" s="7">
        <f t="shared" si="101"/>
        <v>20.916721879202246</v>
      </c>
      <c r="DB22" s="7">
        <f t="shared" si="102"/>
        <v>99.558864647114945</v>
      </c>
      <c r="DC22" s="7">
        <f t="shared" si="40"/>
        <v>-99.558864647115058</v>
      </c>
      <c r="DD22" s="7">
        <f t="shared" si="41"/>
        <v>-24.282649913930506</v>
      </c>
      <c r="DE22" s="7">
        <f t="shared" si="42"/>
        <v>-25.046723566215004</v>
      </c>
      <c r="DF22" s="7">
        <f t="shared" si="43"/>
        <v>0.98529408914809813</v>
      </c>
      <c r="DG22" s="7">
        <f t="shared" si="44"/>
        <v>0.98480775301220802</v>
      </c>
      <c r="DH22" s="7">
        <f t="shared" si="103"/>
        <v>-24.678388682318015</v>
      </c>
      <c r="DI22" s="7">
        <f t="shared" si="45"/>
        <v>-31.678388682318015</v>
      </c>
      <c r="DJ22" s="7">
        <f t="shared" si="104"/>
        <v>-24.666207555562117</v>
      </c>
      <c r="DK22" s="7">
        <f t="shared" si="46"/>
        <v>-28.766207555562119</v>
      </c>
      <c r="DL22" s="7">
        <f t="shared" si="105"/>
        <v>-238.00000000000009</v>
      </c>
      <c r="DM22" s="7">
        <f t="shared" si="47"/>
        <v>238</v>
      </c>
      <c r="DN22" s="7">
        <f t="shared" si="106"/>
        <v>7.5130083915172419</v>
      </c>
      <c r="DO22" s="7">
        <f t="shared" si="107"/>
        <v>-216.12075875706489</v>
      </c>
      <c r="DP22" s="7">
        <f t="shared" si="48"/>
        <v>216.12075875706481</v>
      </c>
      <c r="DQ22" s="7">
        <f t="shared" si="49"/>
        <v>52.712380184649959</v>
      </c>
      <c r="DR22" s="7">
        <f t="shared" si="108"/>
        <v>-1.9954170272547755</v>
      </c>
      <c r="DS22" s="8">
        <f t="shared" si="109"/>
        <v>-8.8890712983402356</v>
      </c>
      <c r="DT22" s="8">
        <f t="shared" si="110"/>
        <v>3390.382867978049</v>
      </c>
      <c r="DU22" s="7">
        <f t="shared" si="111"/>
        <v>-3.5816631454314227</v>
      </c>
      <c r="DV22" s="7">
        <f t="shared" si="112"/>
        <v>6.1338740982370883</v>
      </c>
      <c r="DW22" s="7">
        <f t="shared" si="113"/>
        <v>-5256.605220513844</v>
      </c>
      <c r="DX22" s="7">
        <f t="shared" si="114"/>
        <v>513.46908822943203</v>
      </c>
      <c r="DY22" s="7">
        <f t="shared" si="115"/>
        <v>588.28828798865607</v>
      </c>
      <c r="DZ22" s="7">
        <f t="shared" si="116"/>
        <v>0</v>
      </c>
      <c r="EA22" s="7">
        <f t="shared" si="117"/>
        <v>0</v>
      </c>
      <c r="EB22" s="7">
        <f t="shared" si="118"/>
        <v>1405.1610536808</v>
      </c>
      <c r="EC22" s="7">
        <f t="shared" si="119"/>
        <v>-7969.0643373747871</v>
      </c>
      <c r="ED22" s="7">
        <f t="shared" si="120"/>
        <v>1405.1610536808</v>
      </c>
      <c r="EE22" s="7">
        <f t="shared" si="120"/>
        <v>-7969.0643373747871</v>
      </c>
      <c r="EF22" s="7">
        <f t="shared" si="121"/>
        <v>8091.9999999999991</v>
      </c>
      <c r="EG22" s="7">
        <f t="shared" si="122"/>
        <v>-1.3962634015954638</v>
      </c>
      <c r="EH22" s="7">
        <f t="shared" si="123"/>
        <v>0</v>
      </c>
      <c r="EI22" s="7">
        <f t="shared" si="124"/>
        <v>0</v>
      </c>
      <c r="EJ22" s="7">
        <f t="shared" si="125"/>
        <v>0</v>
      </c>
      <c r="EK22" s="7">
        <f t="shared" si="126"/>
        <v>0</v>
      </c>
      <c r="EL22" s="7">
        <f t="shared" si="127"/>
        <v>0</v>
      </c>
      <c r="EM22" s="7">
        <f t="shared" si="128"/>
        <v>0</v>
      </c>
      <c r="EN22" s="7">
        <f t="shared" si="129"/>
        <v>0</v>
      </c>
      <c r="EO22" s="7" t="e">
        <f t="shared" si="130"/>
        <v>#DIV/0!</v>
      </c>
      <c r="EP22" s="7">
        <f t="shared" si="131"/>
        <v>1405.1610536808</v>
      </c>
      <c r="EQ22" s="7">
        <f t="shared" si="132"/>
        <v>-7969.0643373747871</v>
      </c>
      <c r="ER22" s="7">
        <f t="shared" si="133"/>
        <v>8091.9999999999991</v>
      </c>
      <c r="ES22" s="7">
        <f t="shared" si="134"/>
        <v>-1.3962634015954638</v>
      </c>
      <c r="ET22" s="7">
        <f t="shared" si="135"/>
        <v>4.0397057655072022</v>
      </c>
      <c r="EU22" s="7">
        <f t="shared" si="136"/>
        <v>-2.8539485055782672</v>
      </c>
      <c r="EV22" s="7">
        <f t="shared" si="137"/>
        <v>-2763.7803298991512</v>
      </c>
      <c r="EW22" s="7">
        <f t="shared" si="138"/>
        <v>0.70055501434781653</v>
      </c>
      <c r="EX22" s="7">
        <f t="shared" si="139"/>
        <v>10.416092258016324</v>
      </c>
      <c r="EY22" s="7">
        <f t="shared" si="140"/>
        <v>3416.7339696128829</v>
      </c>
      <c r="EZ22" s="7">
        <f t="shared" si="141"/>
        <v>-357.0722697228606</v>
      </c>
      <c r="FA22" s="7">
        <f t="shared" si="142"/>
        <v>-431.89146948208429</v>
      </c>
      <c r="FB22" s="7">
        <f t="shared" si="143"/>
        <v>0</v>
      </c>
      <c r="FC22" s="7">
        <f t="shared" si="144"/>
        <v>0</v>
      </c>
      <c r="FD22" s="7">
        <f t="shared" si="145"/>
        <v>1405.1610536808</v>
      </c>
      <c r="FE22" s="7">
        <f t="shared" si="146"/>
        <v>-7969.0643373747871</v>
      </c>
      <c r="FF22" s="7">
        <f t="shared" si="147"/>
        <v>1405.1610536808</v>
      </c>
      <c r="FG22" s="7">
        <f t="shared" si="148"/>
        <v>-7969.0643373747871</v>
      </c>
      <c r="FH22" s="7">
        <f t="shared" si="149"/>
        <v>8091.9999999999991</v>
      </c>
      <c r="FI22" s="7">
        <f t="shared" si="150"/>
        <v>-1.3962634015954638</v>
      </c>
      <c r="FJ22" s="7">
        <f t="shared" si="151"/>
        <v>0</v>
      </c>
      <c r="FK22" s="7">
        <f t="shared" si="152"/>
        <v>0</v>
      </c>
      <c r="FL22" s="7">
        <f t="shared" si="153"/>
        <v>0</v>
      </c>
      <c r="FM22" s="7">
        <f t="shared" si="154"/>
        <v>0</v>
      </c>
      <c r="FN22" s="7">
        <f t="shared" si="155"/>
        <v>0</v>
      </c>
      <c r="FO22" s="7">
        <f t="shared" si="156"/>
        <v>0</v>
      </c>
      <c r="FP22" s="7">
        <f t="shared" si="157"/>
        <v>0</v>
      </c>
      <c r="FQ22" s="7" t="e">
        <f t="shared" si="158"/>
        <v>#DIV/0!</v>
      </c>
      <c r="FR22" s="7">
        <f t="shared" si="159"/>
        <v>1405.1610536808</v>
      </c>
      <c r="FS22" s="7">
        <f t="shared" si="159"/>
        <v>-7969.0643373747871</v>
      </c>
      <c r="FT22" s="7">
        <f t="shared" si="160"/>
        <v>8091.9999999999991</v>
      </c>
      <c r="FU22" s="7">
        <f t="shared" si="161"/>
        <v>-1.3962634015954638</v>
      </c>
    </row>
    <row r="23" spans="1:177" x14ac:dyDescent="0.25">
      <c r="A23" s="8">
        <v>110</v>
      </c>
      <c r="B23" s="7">
        <f t="shared" si="50"/>
        <v>-0.47406897510694784</v>
      </c>
      <c r="C23" s="7">
        <f t="shared" si="51"/>
        <v>-1.8793852415718169</v>
      </c>
      <c r="D23" s="7">
        <f t="shared" si="0"/>
        <v>2.6385427401158177</v>
      </c>
      <c r="E23" s="7">
        <f t="shared" si="52"/>
        <v>-3.287657689990712</v>
      </c>
      <c r="F23" s="7">
        <f t="shared" si="53"/>
        <v>-1.8793852415718169</v>
      </c>
      <c r="G23" s="7">
        <f t="shared" si="54"/>
        <v>-0.17504597476794603</v>
      </c>
      <c r="H23" s="7">
        <f t="shared" si="55"/>
        <v>311.11620637889888</v>
      </c>
      <c r="I23" s="7">
        <f t="shared" si="56"/>
        <v>202.34316764240629</v>
      </c>
      <c r="J23" s="49">
        <f t="shared" si="57"/>
        <v>311.11620637889888</v>
      </c>
      <c r="K23" s="49">
        <f t="shared" si="57"/>
        <v>202.34316764240629</v>
      </c>
      <c r="L23" s="7">
        <f t="shared" si="1"/>
        <v>346.63689699188149</v>
      </c>
      <c r="M23" s="7">
        <f t="shared" si="2"/>
        <v>-264.59006427162592</v>
      </c>
      <c r="N23" s="11">
        <f t="shared" si="58"/>
        <v>346.63689699188149</v>
      </c>
      <c r="O23" s="11">
        <f t="shared" si="58"/>
        <v>95.40993572837408</v>
      </c>
      <c r="P23" s="50">
        <f t="shared" si="3"/>
        <v>251.22696126350741</v>
      </c>
      <c r="Q23" s="51">
        <f t="shared" si="59"/>
        <v>71.226961263507405</v>
      </c>
      <c r="R23" s="8">
        <f t="shared" si="4"/>
        <v>108.77303873649259</v>
      </c>
      <c r="S23" s="51">
        <f t="shared" si="60"/>
        <v>71.226961263507405</v>
      </c>
      <c r="T23" s="8">
        <f t="shared" si="5"/>
        <v>-2.3941410032796808</v>
      </c>
      <c r="U23" s="8">
        <f t="shared" si="6"/>
        <v>6.5778483455013586</v>
      </c>
      <c r="V23" s="7">
        <f t="shared" si="7"/>
        <v>0</v>
      </c>
      <c r="W23" s="7">
        <f t="shared" si="8"/>
        <v>0</v>
      </c>
      <c r="X23" s="7">
        <f t="shared" si="61"/>
        <v>-2.3941410032796808</v>
      </c>
      <c r="Y23" s="7">
        <f t="shared" si="61"/>
        <v>6.5778483455013586</v>
      </c>
      <c r="Z23" s="7">
        <f t="shared" si="162"/>
        <v>7</v>
      </c>
      <c r="AA23" s="7">
        <f t="shared" si="62"/>
        <v>109.99999999999999</v>
      </c>
      <c r="AB23" s="7">
        <f t="shared" si="63"/>
        <v>109.99999999999999</v>
      </c>
      <c r="AC23" s="7">
        <f t="shared" si="64"/>
        <v>-2.3941410032796795</v>
      </c>
      <c r="AD23" s="7">
        <f t="shared" si="65"/>
        <v>6.5778483455013586</v>
      </c>
      <c r="AE23" s="7">
        <f t="shared" si="66"/>
        <v>0</v>
      </c>
      <c r="AF23" s="7">
        <f t="shared" si="9"/>
        <v>0</v>
      </c>
      <c r="AG23" s="7">
        <f t="shared" si="67"/>
        <v>-2.3941410032796808</v>
      </c>
      <c r="AH23" s="7">
        <f t="shared" si="67"/>
        <v>6.5778483455013586</v>
      </c>
      <c r="AI23" s="7">
        <f t="shared" si="68"/>
        <v>7</v>
      </c>
      <c r="AJ23" s="7">
        <f t="shared" si="69"/>
        <v>109.99999999999999</v>
      </c>
      <c r="AK23" s="7">
        <f t="shared" si="70"/>
        <v>109.99999999999999</v>
      </c>
      <c r="AL23" s="7">
        <f t="shared" si="71"/>
        <v>-2.3941410032796795</v>
      </c>
      <c r="AM23" s="7">
        <f t="shared" si="72"/>
        <v>6.5778483455013586</v>
      </c>
      <c r="AN23" s="7">
        <v>0</v>
      </c>
      <c r="AO23" s="7">
        <v>0</v>
      </c>
      <c r="AP23" s="7">
        <f t="shared" si="10"/>
        <v>4.707813375655105</v>
      </c>
      <c r="AQ23" s="8">
        <f t="shared" si="73"/>
        <v>-1.5586277958960348</v>
      </c>
      <c r="AR23" s="7">
        <f t="shared" si="11"/>
        <v>8.5</v>
      </c>
      <c r="AS23" s="7">
        <v>0</v>
      </c>
      <c r="AT23" s="7">
        <f t="shared" si="12"/>
        <v>8.113448090767065</v>
      </c>
      <c r="AU23" s="7">
        <f t="shared" si="13"/>
        <v>4.0817370838245255</v>
      </c>
      <c r="AV23" s="7">
        <f t="shared" si="14"/>
        <v>23.255801320609539</v>
      </c>
      <c r="AW23" s="7">
        <f t="shared" si="15"/>
        <v>-22.08774361876274</v>
      </c>
      <c r="AX23" s="7">
        <f t="shared" si="16"/>
        <v>-223.6468437470462</v>
      </c>
      <c r="AY23" s="7">
        <f t="shared" si="17"/>
        <v>-81.400794111509157</v>
      </c>
      <c r="AZ23" s="7">
        <f t="shared" si="18"/>
        <v>189.22027259421751</v>
      </c>
      <c r="BA23" s="7">
        <f t="shared" si="19"/>
        <v>165.1616400245403</v>
      </c>
      <c r="BB23" s="7">
        <f t="shared" si="74"/>
        <v>-34.4265711528287</v>
      </c>
      <c r="BC23" s="7">
        <f t="shared" si="74"/>
        <v>83.760845913031147</v>
      </c>
      <c r="BD23" s="7">
        <f t="shared" si="20"/>
        <v>0</v>
      </c>
      <c r="BE23" s="7">
        <f t="shared" si="21"/>
        <v>0</v>
      </c>
      <c r="BF23" s="7">
        <f t="shared" si="75"/>
        <v>-223.6468437470462</v>
      </c>
      <c r="BG23" s="7">
        <f t="shared" si="75"/>
        <v>-81.400794111509157</v>
      </c>
      <c r="BH23" s="7">
        <f t="shared" si="76"/>
        <v>238.00000000000003</v>
      </c>
      <c r="BI23" s="7">
        <f t="shared" si="77"/>
        <v>-160</v>
      </c>
      <c r="BJ23" s="7">
        <f t="shared" si="78"/>
        <v>-160</v>
      </c>
      <c r="BK23" s="7">
        <f t="shared" si="79"/>
        <v>-223.6468437470462</v>
      </c>
      <c r="BL23" s="7">
        <f t="shared" si="80"/>
        <v>-81.4007941115092</v>
      </c>
      <c r="BM23" s="7">
        <f t="shared" si="22"/>
        <v>5.8630744933975452</v>
      </c>
      <c r="BN23" s="7">
        <f t="shared" si="23"/>
        <v>51.206619432769848</v>
      </c>
      <c r="BO23" s="7">
        <f t="shared" si="81"/>
        <v>-223.6468437470462</v>
      </c>
      <c r="BP23" s="7">
        <f t="shared" si="24"/>
        <v>-81.400794111509157</v>
      </c>
      <c r="BQ23" s="7">
        <f t="shared" si="82"/>
        <v>238.00000000000003</v>
      </c>
      <c r="BR23" s="7">
        <f t="shared" si="25"/>
        <v>14.634886271019806</v>
      </c>
      <c r="BS23" s="7">
        <f t="shared" si="26"/>
        <v>61.606777604407689</v>
      </c>
      <c r="BT23" s="7">
        <f t="shared" si="27"/>
        <v>-209.0119574760264</v>
      </c>
      <c r="BU23" s="7">
        <f t="shared" si="27"/>
        <v>-19.794016507101468</v>
      </c>
      <c r="BV23" s="7">
        <f t="shared" si="28"/>
        <v>0</v>
      </c>
      <c r="BW23" s="7">
        <f t="shared" si="29"/>
        <v>0</v>
      </c>
      <c r="BX23" s="7">
        <f t="shared" si="30"/>
        <v>-223.6468437470462</v>
      </c>
      <c r="BY23" s="7">
        <f t="shared" si="30"/>
        <v>-81.400794111509157</v>
      </c>
      <c r="BZ23" s="7">
        <f t="shared" si="83"/>
        <v>238.00000000000003</v>
      </c>
      <c r="CA23" s="7">
        <f t="shared" si="84"/>
        <v>-160</v>
      </c>
      <c r="CB23" s="7">
        <f t="shared" si="85"/>
        <v>-160</v>
      </c>
      <c r="CC23" s="7">
        <f t="shared" si="86"/>
        <v>-223.6468437470462</v>
      </c>
      <c r="CD23" s="7">
        <f t="shared" si="87"/>
        <v>-81.4007941115092</v>
      </c>
      <c r="CE23" s="7">
        <f t="shared" si="88"/>
        <v>238.00000000000003</v>
      </c>
      <c r="CF23" s="7">
        <f t="shared" si="31"/>
        <v>201.11620637889888</v>
      </c>
      <c r="CG23" s="79">
        <f t="shared" si="89"/>
        <v>21.11620637889888</v>
      </c>
      <c r="CH23" s="7">
        <f t="shared" si="90"/>
        <v>-0.64963951819890409</v>
      </c>
      <c r="CI23" s="11">
        <f t="shared" si="32"/>
        <v>0.64963951819890398</v>
      </c>
      <c r="CJ23" s="7" t="e">
        <f t="shared" si="91"/>
        <v>#DIV/0!</v>
      </c>
      <c r="CK23" s="7" t="e">
        <f t="shared" si="92"/>
        <v>#DIV/0!</v>
      </c>
      <c r="CL23" s="7">
        <f t="shared" si="33"/>
        <v>236.63689699188149</v>
      </c>
      <c r="CM23" s="79">
        <f t="shared" si="93"/>
        <v>56.636896991881486</v>
      </c>
      <c r="CN23" s="7">
        <f t="shared" si="94"/>
        <v>1.5060770421402896</v>
      </c>
      <c r="CO23" s="11">
        <f t="shared" si="95"/>
        <v>-1.5060770421402896</v>
      </c>
      <c r="CP23" s="7" t="e">
        <f t="shared" si="96"/>
        <v>#DIV/0!</v>
      </c>
      <c r="CQ23" s="7" t="e">
        <f t="shared" si="97"/>
        <v>#DIV/0!</v>
      </c>
      <c r="CR23" s="7">
        <f t="shared" si="34"/>
        <v>8.5071130053307193</v>
      </c>
      <c r="CS23" s="7">
        <f t="shared" si="35"/>
        <v>-0.38015312095025106</v>
      </c>
      <c r="CT23" s="7">
        <f t="shared" si="36"/>
        <v>0.93969262078590843</v>
      </c>
      <c r="CU23" s="7">
        <f t="shared" si="98"/>
        <v>-3.2340055592529429</v>
      </c>
      <c r="CV23" s="7">
        <f t="shared" si="37"/>
        <v>-10.234005559252942</v>
      </c>
      <c r="CW23" s="7">
        <f t="shared" si="99"/>
        <v>7.9940713153011096</v>
      </c>
      <c r="CX23" s="7">
        <f t="shared" si="38"/>
        <v>3.8940713153011099</v>
      </c>
      <c r="CY23" s="7">
        <f t="shared" si="100"/>
        <v>-237.99999999999994</v>
      </c>
      <c r="CZ23" s="7">
        <f t="shared" si="39"/>
        <v>238</v>
      </c>
      <c r="DA23" s="7">
        <f t="shared" si="101"/>
        <v>23.255801320609539</v>
      </c>
      <c r="DB23" s="7">
        <f t="shared" si="102"/>
        <v>90.55974883692727</v>
      </c>
      <c r="DC23" s="7">
        <f t="shared" si="40"/>
        <v>-90.559748836927227</v>
      </c>
      <c r="DD23" s="7">
        <f t="shared" si="41"/>
        <v>-22.08774361876274</v>
      </c>
      <c r="DE23" s="7">
        <f t="shared" si="42"/>
        <v>-33.743342351650767</v>
      </c>
      <c r="DF23" s="7">
        <f t="shared" si="43"/>
        <v>0.99554563020110476</v>
      </c>
      <c r="DG23" s="7">
        <f t="shared" si="44"/>
        <v>0.93969262078590843</v>
      </c>
      <c r="DH23" s="7">
        <f t="shared" si="103"/>
        <v>-33.593037026565788</v>
      </c>
      <c r="DI23" s="7">
        <f t="shared" si="45"/>
        <v>-40.593037026565788</v>
      </c>
      <c r="DJ23" s="7">
        <f t="shared" si="104"/>
        <v>-31.708369808498848</v>
      </c>
      <c r="DK23" s="7">
        <f t="shared" si="46"/>
        <v>-35.808369808498846</v>
      </c>
      <c r="DL23" s="7">
        <f t="shared" si="105"/>
        <v>-238</v>
      </c>
      <c r="DM23" s="7">
        <f t="shared" si="47"/>
        <v>238</v>
      </c>
      <c r="DN23" s="7">
        <f t="shared" si="106"/>
        <v>5.8630744933975452</v>
      </c>
      <c r="DO23" s="7">
        <f t="shared" si="107"/>
        <v>-209.94713967435632</v>
      </c>
      <c r="DP23" s="7">
        <f t="shared" si="48"/>
        <v>209.94713967435635</v>
      </c>
      <c r="DQ23" s="7">
        <f t="shared" si="49"/>
        <v>51.206619432769848</v>
      </c>
      <c r="DR23" s="7">
        <f t="shared" si="108"/>
        <v>-1.5586277958960288</v>
      </c>
      <c r="DS23" s="8">
        <f t="shared" si="109"/>
        <v>-8.1364761413973934</v>
      </c>
      <c r="DT23" s="8">
        <f t="shared" si="110"/>
        <v>2923.4273762231551</v>
      </c>
      <c r="DU23" s="7">
        <f t="shared" si="111"/>
        <v>-3.7921866243448887</v>
      </c>
      <c r="DV23" s="7">
        <f t="shared" si="112"/>
        <v>7.1019543789347859</v>
      </c>
      <c r="DW23" s="7">
        <f t="shared" si="113"/>
        <v>-3963.928899413645</v>
      </c>
      <c r="DX23" s="7">
        <f t="shared" si="114"/>
        <v>411.8006906193915</v>
      </c>
      <c r="DY23" s="7">
        <f t="shared" si="115"/>
        <v>274.07384825118885</v>
      </c>
      <c r="DZ23" s="7">
        <f t="shared" si="116"/>
        <v>0</v>
      </c>
      <c r="EA23" s="7">
        <f t="shared" si="117"/>
        <v>0</v>
      </c>
      <c r="EB23" s="7">
        <f t="shared" si="118"/>
        <v>2767.6269997913114</v>
      </c>
      <c r="EC23" s="7">
        <f t="shared" si="119"/>
        <v>-7603.992687399571</v>
      </c>
      <c r="ED23" s="7">
        <f t="shared" si="120"/>
        <v>2767.6269997913114</v>
      </c>
      <c r="EE23" s="7">
        <f t="shared" si="120"/>
        <v>-7603.992687399571</v>
      </c>
      <c r="EF23" s="7">
        <f t="shared" si="121"/>
        <v>8092.0000000000009</v>
      </c>
      <c r="EG23" s="7">
        <f t="shared" si="122"/>
        <v>-1.2217304763960308</v>
      </c>
      <c r="EH23" s="7">
        <f t="shared" si="123"/>
        <v>0</v>
      </c>
      <c r="EI23" s="7">
        <f t="shared" si="124"/>
        <v>0</v>
      </c>
      <c r="EJ23" s="7">
        <f t="shared" si="125"/>
        <v>0</v>
      </c>
      <c r="EK23" s="7">
        <f t="shared" si="126"/>
        <v>0</v>
      </c>
      <c r="EL23" s="7">
        <f t="shared" si="127"/>
        <v>0</v>
      </c>
      <c r="EM23" s="7">
        <f t="shared" si="128"/>
        <v>0</v>
      </c>
      <c r="EN23" s="7">
        <f t="shared" si="129"/>
        <v>0</v>
      </c>
      <c r="EO23" s="7" t="e">
        <f t="shared" si="130"/>
        <v>#DIV/0!</v>
      </c>
      <c r="EP23" s="7">
        <f t="shared" si="131"/>
        <v>2767.6269997913114</v>
      </c>
      <c r="EQ23" s="7">
        <f t="shared" si="132"/>
        <v>-7603.992687399571</v>
      </c>
      <c r="ER23" s="7">
        <f t="shared" si="133"/>
        <v>8092.0000000000009</v>
      </c>
      <c r="ES23" s="7">
        <f t="shared" si="134"/>
        <v>-1.2217304763960308</v>
      </c>
      <c r="ET23" s="7">
        <f t="shared" si="135"/>
        <v>4.081737083824529</v>
      </c>
      <c r="EU23" s="7">
        <f t="shared" si="136"/>
        <v>-2.4961112616768331</v>
      </c>
      <c r="EV23" s="7">
        <f t="shared" si="137"/>
        <v>-1392.8372030733867</v>
      </c>
      <c r="EW23" s="7">
        <f t="shared" si="138"/>
        <v>-0.38655190923293359</v>
      </c>
      <c r="EX23" s="7">
        <f t="shared" si="139"/>
        <v>10.507589094046745</v>
      </c>
      <c r="EY23" s="7">
        <f t="shared" si="140"/>
        <v>3184.6085043829817</v>
      </c>
      <c r="EZ23" s="7">
        <f t="shared" si="141"/>
        <v>-297.20994773964111</v>
      </c>
      <c r="FA23" s="7">
        <f t="shared" si="142"/>
        <v>-159.48310537143607</v>
      </c>
      <c r="FB23" s="7">
        <f t="shared" si="143"/>
        <v>0</v>
      </c>
      <c r="FC23" s="7">
        <f t="shared" si="144"/>
        <v>0</v>
      </c>
      <c r="FD23" s="7">
        <f t="shared" si="145"/>
        <v>2767.6269997913114</v>
      </c>
      <c r="FE23" s="7">
        <f t="shared" si="146"/>
        <v>-7603.992687399571</v>
      </c>
      <c r="FF23" s="7">
        <f t="shared" si="147"/>
        <v>2767.6269997913114</v>
      </c>
      <c r="FG23" s="7">
        <f t="shared" si="148"/>
        <v>-7603.992687399571</v>
      </c>
      <c r="FH23" s="7">
        <f t="shared" si="149"/>
        <v>8092.0000000000009</v>
      </c>
      <c r="FI23" s="7">
        <f t="shared" si="150"/>
        <v>-1.2217304763960308</v>
      </c>
      <c r="FJ23" s="7">
        <f t="shared" si="151"/>
        <v>0</v>
      </c>
      <c r="FK23" s="7">
        <f t="shared" si="152"/>
        <v>0</v>
      </c>
      <c r="FL23" s="7">
        <f t="shared" si="153"/>
        <v>0</v>
      </c>
      <c r="FM23" s="7">
        <f t="shared" si="154"/>
        <v>0</v>
      </c>
      <c r="FN23" s="7">
        <f t="shared" si="155"/>
        <v>0</v>
      </c>
      <c r="FO23" s="7">
        <f t="shared" si="156"/>
        <v>0</v>
      </c>
      <c r="FP23" s="7">
        <f t="shared" si="157"/>
        <v>0</v>
      </c>
      <c r="FQ23" s="7" t="e">
        <f t="shared" si="158"/>
        <v>#DIV/0!</v>
      </c>
      <c r="FR23" s="7">
        <f t="shared" si="159"/>
        <v>2767.6269997913114</v>
      </c>
      <c r="FS23" s="7">
        <f t="shared" si="159"/>
        <v>-7603.992687399571</v>
      </c>
      <c r="FT23" s="7">
        <f t="shared" si="160"/>
        <v>8092.0000000000009</v>
      </c>
      <c r="FU23" s="7">
        <f t="shared" si="161"/>
        <v>-1.2217304763960308</v>
      </c>
    </row>
    <row r="24" spans="1:177" x14ac:dyDescent="0.25">
      <c r="A24" s="8">
        <v>120</v>
      </c>
      <c r="B24" s="7">
        <f t="shared" si="50"/>
        <v>-0.30452961672473894</v>
      </c>
      <c r="C24" s="7">
        <f t="shared" si="51"/>
        <v>-1.7320508075688774</v>
      </c>
      <c r="D24" s="7">
        <f t="shared" si="0"/>
        <v>3.1240418118466891</v>
      </c>
      <c r="E24" s="7">
        <f t="shared" si="52"/>
        <v>-3.5699735449735441</v>
      </c>
      <c r="F24" s="7">
        <f t="shared" si="53"/>
        <v>-1.7320508075688774</v>
      </c>
      <c r="G24" s="7">
        <f t="shared" si="54"/>
        <v>-0.14140211640211642</v>
      </c>
      <c r="H24" s="7">
        <f t="shared" si="55"/>
        <v>318.25715972304658</v>
      </c>
      <c r="I24" s="7">
        <f t="shared" si="56"/>
        <v>195.97418393749766</v>
      </c>
      <c r="J24" s="49">
        <f t="shared" si="57"/>
        <v>318.25715972304658</v>
      </c>
      <c r="K24" s="49">
        <f t="shared" si="57"/>
        <v>195.97418393749766</v>
      </c>
      <c r="L24" s="7">
        <f t="shared" si="1"/>
        <v>348.13871947505271</v>
      </c>
      <c r="M24" s="7">
        <f t="shared" si="2"/>
        <v>-249.57830473939836</v>
      </c>
      <c r="N24" s="11">
        <f t="shared" si="58"/>
        <v>348.13871947505271</v>
      </c>
      <c r="O24" s="11">
        <f t="shared" si="58"/>
        <v>110.42169526060164</v>
      </c>
      <c r="P24" s="50">
        <f t="shared" si="3"/>
        <v>237.71702421445107</v>
      </c>
      <c r="Q24" s="51">
        <f t="shared" si="59"/>
        <v>57.717024214451072</v>
      </c>
      <c r="R24" s="8">
        <f t="shared" si="4"/>
        <v>122.28297578554893</v>
      </c>
      <c r="S24" s="51">
        <f t="shared" si="60"/>
        <v>57.717024214451072</v>
      </c>
      <c r="T24" s="8">
        <f t="shared" si="5"/>
        <v>-3.4999999999999982</v>
      </c>
      <c r="U24" s="8">
        <f t="shared" si="6"/>
        <v>6.0621778264910713</v>
      </c>
      <c r="V24" s="7">
        <f t="shared" si="7"/>
        <v>0</v>
      </c>
      <c r="W24" s="7">
        <f t="shared" si="8"/>
        <v>0</v>
      </c>
      <c r="X24" s="7">
        <f t="shared" si="61"/>
        <v>-3.4999999999999982</v>
      </c>
      <c r="Y24" s="7">
        <f t="shared" si="61"/>
        <v>6.0621778264910713</v>
      </c>
      <c r="Z24" s="7">
        <f t="shared" si="162"/>
        <v>6.9999999999999991</v>
      </c>
      <c r="AA24" s="7">
        <f t="shared" si="62"/>
        <v>119.99999999999997</v>
      </c>
      <c r="AB24" s="7">
        <f t="shared" si="63"/>
        <v>119.99999999999997</v>
      </c>
      <c r="AC24" s="7">
        <f t="shared" si="64"/>
        <v>-3.4999999999999951</v>
      </c>
      <c r="AD24" s="7">
        <f t="shared" si="65"/>
        <v>6.0621778264910722</v>
      </c>
      <c r="AE24" s="7">
        <f t="shared" si="66"/>
        <v>0</v>
      </c>
      <c r="AF24" s="7">
        <f t="shared" si="9"/>
        <v>0</v>
      </c>
      <c r="AG24" s="7">
        <f t="shared" si="67"/>
        <v>-3.4999999999999982</v>
      </c>
      <c r="AH24" s="7">
        <f t="shared" si="67"/>
        <v>6.0621778264910713</v>
      </c>
      <c r="AI24" s="7">
        <f t="shared" si="68"/>
        <v>6.9999999999999991</v>
      </c>
      <c r="AJ24" s="7">
        <f t="shared" si="69"/>
        <v>119.99999999999997</v>
      </c>
      <c r="AK24" s="7">
        <f t="shared" si="70"/>
        <v>119.99999999999997</v>
      </c>
      <c r="AL24" s="7">
        <f t="shared" si="71"/>
        <v>-3.4999999999999951</v>
      </c>
      <c r="AM24" s="7">
        <f t="shared" si="72"/>
        <v>6.0621778264910722</v>
      </c>
      <c r="AN24" s="7">
        <v>0</v>
      </c>
      <c r="AO24" s="7">
        <v>0</v>
      </c>
      <c r="AP24" s="7">
        <f t="shared" si="10"/>
        <v>4.5583182456698967</v>
      </c>
      <c r="AQ24" s="8">
        <f t="shared" si="73"/>
        <v>-1.1283372490444554</v>
      </c>
      <c r="AR24" s="7">
        <f t="shared" si="11"/>
        <v>8.5</v>
      </c>
      <c r="AS24" s="7">
        <v>0</v>
      </c>
      <c r="AT24" s="7">
        <f t="shared" si="12"/>
        <v>7.0693995966537528</v>
      </c>
      <c r="AU24" s="7">
        <f t="shared" si="13"/>
        <v>3.8423147302043814</v>
      </c>
      <c r="AV24" s="7">
        <f t="shared" si="14"/>
        <v>25.289234007660909</v>
      </c>
      <c r="AW24" s="7">
        <f t="shared" si="15"/>
        <v>-21.510791866899382</v>
      </c>
      <c r="AX24" s="7">
        <f t="shared" si="16"/>
        <v>-206.11404610069641</v>
      </c>
      <c r="AY24" s="7">
        <f t="shared" si="17"/>
        <v>-118.99999999999994</v>
      </c>
      <c r="AZ24" s="7">
        <f t="shared" si="18"/>
        <v>181.84261838083148</v>
      </c>
      <c r="BA24" s="7">
        <f t="shared" si="19"/>
        <v>203.78869582294951</v>
      </c>
      <c r="BB24" s="7">
        <f t="shared" si="74"/>
        <v>-24.271427719864931</v>
      </c>
      <c r="BC24" s="7">
        <f t="shared" si="74"/>
        <v>84.788695822949563</v>
      </c>
      <c r="BD24" s="7">
        <f t="shared" si="20"/>
        <v>0</v>
      </c>
      <c r="BE24" s="7">
        <f t="shared" si="21"/>
        <v>0</v>
      </c>
      <c r="BF24" s="7">
        <f t="shared" si="75"/>
        <v>-206.11404610069641</v>
      </c>
      <c r="BG24" s="7">
        <f t="shared" si="75"/>
        <v>-118.99999999999994</v>
      </c>
      <c r="BH24" s="7">
        <f t="shared" si="76"/>
        <v>237.99999999999997</v>
      </c>
      <c r="BI24" s="7">
        <f t="shared" si="77"/>
        <v>-150</v>
      </c>
      <c r="BJ24" s="7">
        <f t="shared" si="78"/>
        <v>-150</v>
      </c>
      <c r="BK24" s="7">
        <f t="shared" si="79"/>
        <v>-206.11404610069638</v>
      </c>
      <c r="BL24" s="7">
        <f t="shared" si="80"/>
        <v>-118.99999999999997</v>
      </c>
      <c r="BM24" s="7">
        <f t="shared" si="22"/>
        <v>4.3373220089365905</v>
      </c>
      <c r="BN24" s="7">
        <f t="shared" si="23"/>
        <v>51.137347883496957</v>
      </c>
      <c r="BO24" s="7">
        <f t="shared" si="81"/>
        <v>-206.11404610069641</v>
      </c>
      <c r="BP24" s="7">
        <f t="shared" si="24"/>
        <v>-118.99999999999994</v>
      </c>
      <c r="BQ24" s="7">
        <f t="shared" si="82"/>
        <v>237.99999999999997</v>
      </c>
      <c r="BR24" s="7">
        <f t="shared" si="25"/>
        <v>9.6282610643503848</v>
      </c>
      <c r="BS24" s="7">
        <f t="shared" si="26"/>
        <v>45.842889491811839</v>
      </c>
      <c r="BT24" s="7">
        <f t="shared" si="27"/>
        <v>-196.48578503634602</v>
      </c>
      <c r="BU24" s="7">
        <f t="shared" si="27"/>
        <v>-73.157110508188111</v>
      </c>
      <c r="BV24" s="7">
        <f t="shared" si="28"/>
        <v>0</v>
      </c>
      <c r="BW24" s="7">
        <f t="shared" si="29"/>
        <v>0</v>
      </c>
      <c r="BX24" s="7">
        <f t="shared" si="30"/>
        <v>-206.11404610069641</v>
      </c>
      <c r="BY24" s="7">
        <f t="shared" si="30"/>
        <v>-118.99999999999994</v>
      </c>
      <c r="BZ24" s="7">
        <f t="shared" si="83"/>
        <v>237.99999999999997</v>
      </c>
      <c r="CA24" s="7">
        <f t="shared" si="84"/>
        <v>-150</v>
      </c>
      <c r="CB24" s="7">
        <f t="shared" si="85"/>
        <v>-150</v>
      </c>
      <c r="CC24" s="7">
        <f t="shared" si="86"/>
        <v>-206.11404610069638</v>
      </c>
      <c r="CD24" s="7">
        <f t="shared" si="87"/>
        <v>-118.99999999999997</v>
      </c>
      <c r="CE24" s="7">
        <f t="shared" si="88"/>
        <v>237.99999999999997</v>
      </c>
      <c r="CF24" s="7">
        <f t="shared" si="31"/>
        <v>198.25715972304658</v>
      </c>
      <c r="CG24" s="79">
        <f t="shared" si="89"/>
        <v>18.257159723046584</v>
      </c>
      <c r="CH24" s="7">
        <f t="shared" si="90"/>
        <v>-0.63267034902645236</v>
      </c>
      <c r="CI24" s="11">
        <f t="shared" si="32"/>
        <v>0.63267034902645258</v>
      </c>
      <c r="CJ24" s="7" t="e">
        <f t="shared" si="91"/>
        <v>#DIV/0!</v>
      </c>
      <c r="CK24" s="7" t="e">
        <f t="shared" si="92"/>
        <v>#DIV/0!</v>
      </c>
      <c r="CL24" s="7">
        <f t="shared" si="33"/>
        <v>228.13871947505271</v>
      </c>
      <c r="CM24" s="79">
        <f t="shared" si="93"/>
        <v>48.13871947505271</v>
      </c>
      <c r="CN24" s="7">
        <f t="shared" si="94"/>
        <v>1.5040396436322634</v>
      </c>
      <c r="CO24" s="11">
        <f t="shared" si="95"/>
        <v>-1.5040396436322625</v>
      </c>
      <c r="CP24" s="7" t="e">
        <f t="shared" si="96"/>
        <v>#DIV/0!</v>
      </c>
      <c r="CQ24" s="7" t="e">
        <f t="shared" si="97"/>
        <v>#DIV/0!</v>
      </c>
      <c r="CR24" s="7">
        <f t="shared" si="34"/>
        <v>8.7612009811884324</v>
      </c>
      <c r="CS24" s="7">
        <f t="shared" si="35"/>
        <v>-0.27520420708401189</v>
      </c>
      <c r="CT24" s="7">
        <f t="shared" si="36"/>
        <v>0.86602540378443871</v>
      </c>
      <c r="CU24" s="7">
        <f t="shared" si="98"/>
        <v>-2.4111193691316295</v>
      </c>
      <c r="CV24" s="7">
        <f t="shared" si="37"/>
        <v>-9.4111193691316295</v>
      </c>
      <c r="CW24" s="7">
        <f t="shared" si="99"/>
        <v>7.5874226173703327</v>
      </c>
      <c r="CX24" s="7">
        <f t="shared" si="38"/>
        <v>3.4874226173703331</v>
      </c>
      <c r="CY24" s="7">
        <f t="shared" si="100"/>
        <v>-237.99999999999989</v>
      </c>
      <c r="CZ24" s="7">
        <f t="shared" si="39"/>
        <v>238</v>
      </c>
      <c r="DA24" s="7">
        <f t="shared" si="101"/>
        <v>25.289234007660909</v>
      </c>
      <c r="DB24" s="7">
        <f t="shared" si="102"/>
        <v>88.194246654287639</v>
      </c>
      <c r="DC24" s="7">
        <f t="shared" si="40"/>
        <v>-88.194246654287454</v>
      </c>
      <c r="DD24" s="7">
        <f t="shared" si="41"/>
        <v>-21.510791866899382</v>
      </c>
      <c r="DE24" s="7">
        <f t="shared" si="42"/>
        <v>-51.083147929739482</v>
      </c>
      <c r="DF24" s="7">
        <f t="shared" si="43"/>
        <v>0.93714993419618997</v>
      </c>
      <c r="DG24" s="7">
        <f t="shared" si="44"/>
        <v>0.86602540378443871</v>
      </c>
      <c r="DH24" s="7">
        <f t="shared" si="103"/>
        <v>-47.872568720889596</v>
      </c>
      <c r="DI24" s="7">
        <f t="shared" si="45"/>
        <v>-54.872568720889596</v>
      </c>
      <c r="DJ24" s="7">
        <f t="shared" si="104"/>
        <v>-44.239303812432851</v>
      </c>
      <c r="DK24" s="7">
        <f t="shared" si="46"/>
        <v>-48.339303812432853</v>
      </c>
      <c r="DL24" s="7">
        <f t="shared" si="105"/>
        <v>-237.99999999999997</v>
      </c>
      <c r="DM24" s="7">
        <f t="shared" si="47"/>
        <v>238</v>
      </c>
      <c r="DN24" s="7">
        <f t="shared" si="106"/>
        <v>4.3373220089365905</v>
      </c>
      <c r="DO24" s="7">
        <f t="shared" si="107"/>
        <v>-209.66312632233746</v>
      </c>
      <c r="DP24" s="7">
        <f t="shared" si="48"/>
        <v>209.66312632233752</v>
      </c>
      <c r="DQ24" s="7">
        <f t="shared" si="49"/>
        <v>51.137347883496957</v>
      </c>
      <c r="DR24" s="7">
        <f t="shared" si="108"/>
        <v>-1.1283372490444497</v>
      </c>
      <c r="DS24" s="8">
        <f t="shared" si="109"/>
        <v>-7.1905150755355267</v>
      </c>
      <c r="DT24" s="8">
        <f t="shared" si="110"/>
        <v>2931.5320052959109</v>
      </c>
      <c r="DU24" s="7">
        <f t="shared" si="111"/>
        <v>-3.9416817543300984</v>
      </c>
      <c r="DV24" s="7">
        <f t="shared" si="112"/>
        <v>8.058318245669895</v>
      </c>
      <c r="DW24" s="7">
        <f t="shared" si="113"/>
        <v>-2931.3146686195569</v>
      </c>
      <c r="DX24" s="7">
        <f t="shared" si="114"/>
        <v>397.02388999951251</v>
      </c>
      <c r="DY24" s="7">
        <f t="shared" si="115"/>
        <v>-67.998941780601569</v>
      </c>
      <c r="DZ24" s="7">
        <f t="shared" si="116"/>
        <v>0</v>
      </c>
      <c r="EA24" s="7">
        <f t="shared" si="117"/>
        <v>0</v>
      </c>
      <c r="EB24" s="7">
        <f t="shared" si="118"/>
        <v>4045.9999999999982</v>
      </c>
      <c r="EC24" s="7">
        <f t="shared" si="119"/>
        <v>-7007.8775674236776</v>
      </c>
      <c r="ED24" s="7">
        <f t="shared" si="120"/>
        <v>4045.9999999999982</v>
      </c>
      <c r="EE24" s="7">
        <f t="shared" si="120"/>
        <v>-7007.8775674236776</v>
      </c>
      <c r="EF24" s="7">
        <f t="shared" si="121"/>
        <v>8091.9999999999991</v>
      </c>
      <c r="EG24" s="7">
        <f t="shared" si="122"/>
        <v>-1.0471975511965979</v>
      </c>
      <c r="EH24" s="7">
        <f t="shared" si="123"/>
        <v>0</v>
      </c>
      <c r="EI24" s="7">
        <f t="shared" si="124"/>
        <v>0</v>
      </c>
      <c r="EJ24" s="7">
        <f t="shared" si="125"/>
        <v>0</v>
      </c>
      <c r="EK24" s="7">
        <f t="shared" si="126"/>
        <v>0</v>
      </c>
      <c r="EL24" s="7">
        <f t="shared" si="127"/>
        <v>0</v>
      </c>
      <c r="EM24" s="7">
        <f t="shared" si="128"/>
        <v>0</v>
      </c>
      <c r="EN24" s="7">
        <f t="shared" si="129"/>
        <v>0</v>
      </c>
      <c r="EO24" s="7" t="e">
        <f t="shared" si="130"/>
        <v>#DIV/0!</v>
      </c>
      <c r="EP24" s="7">
        <f t="shared" si="131"/>
        <v>4045.9999999999982</v>
      </c>
      <c r="EQ24" s="7">
        <f t="shared" si="132"/>
        <v>-7007.8775674236776</v>
      </c>
      <c r="ER24" s="7">
        <f t="shared" si="133"/>
        <v>8091.9999999999991</v>
      </c>
      <c r="ES24" s="7">
        <f t="shared" si="134"/>
        <v>-1.0471975511965979</v>
      </c>
      <c r="ET24" s="7">
        <f t="shared" si="135"/>
        <v>3.8423147302043792</v>
      </c>
      <c r="EU24" s="7">
        <f t="shared" si="136"/>
        <v>-2.2198630962866899</v>
      </c>
      <c r="EV24" s="7">
        <f t="shared" si="137"/>
        <v>-106.10401624526594</v>
      </c>
      <c r="EW24" s="7">
        <f t="shared" si="138"/>
        <v>-1.4306004033462483</v>
      </c>
      <c r="EX24" s="7">
        <f t="shared" si="139"/>
        <v>10.569399596653751</v>
      </c>
      <c r="EY24" s="7">
        <f t="shared" si="140"/>
        <v>3081.6452447641468</v>
      </c>
      <c r="EZ24" s="7">
        <f t="shared" si="141"/>
        <v>-312.24225795616695</v>
      </c>
      <c r="FA24" s="7">
        <f t="shared" si="142"/>
        <v>152.78057382395457</v>
      </c>
      <c r="FB24" s="7">
        <f t="shared" si="143"/>
        <v>0</v>
      </c>
      <c r="FC24" s="7">
        <f t="shared" si="144"/>
        <v>0</v>
      </c>
      <c r="FD24" s="7">
        <f t="shared" si="145"/>
        <v>4045.9999999999982</v>
      </c>
      <c r="FE24" s="7">
        <f t="shared" si="146"/>
        <v>-7007.8775674236776</v>
      </c>
      <c r="FF24" s="7">
        <f t="shared" si="147"/>
        <v>4045.9999999999982</v>
      </c>
      <c r="FG24" s="7">
        <f t="shared" si="148"/>
        <v>-7007.8775674236776</v>
      </c>
      <c r="FH24" s="7">
        <f t="shared" si="149"/>
        <v>8091.9999999999991</v>
      </c>
      <c r="FI24" s="7">
        <f t="shared" si="150"/>
        <v>-1.0471975511965979</v>
      </c>
      <c r="FJ24" s="7">
        <f t="shared" si="151"/>
        <v>0</v>
      </c>
      <c r="FK24" s="7">
        <f t="shared" si="152"/>
        <v>0</v>
      </c>
      <c r="FL24" s="7">
        <f t="shared" si="153"/>
        <v>0</v>
      </c>
      <c r="FM24" s="7">
        <f t="shared" si="154"/>
        <v>0</v>
      </c>
      <c r="FN24" s="7">
        <f t="shared" si="155"/>
        <v>0</v>
      </c>
      <c r="FO24" s="7">
        <f t="shared" si="156"/>
        <v>0</v>
      </c>
      <c r="FP24" s="7">
        <f t="shared" si="157"/>
        <v>0</v>
      </c>
      <c r="FQ24" s="7" t="e">
        <f t="shared" si="158"/>
        <v>#DIV/0!</v>
      </c>
      <c r="FR24" s="7">
        <f t="shared" si="159"/>
        <v>4045.9999999999982</v>
      </c>
      <c r="FS24" s="7">
        <f t="shared" si="159"/>
        <v>-7007.8775674236776</v>
      </c>
      <c r="FT24" s="7">
        <f t="shared" si="160"/>
        <v>8091.9999999999991</v>
      </c>
      <c r="FU24" s="7">
        <f t="shared" si="161"/>
        <v>-1.0471975511965979</v>
      </c>
    </row>
    <row r="25" spans="1:177" x14ac:dyDescent="0.25">
      <c r="A25" s="8">
        <v>130</v>
      </c>
      <c r="B25" s="7">
        <f t="shared" si="50"/>
        <v>-0.15129413315869661</v>
      </c>
      <c r="C25" s="7">
        <f t="shared" si="51"/>
        <v>-1.532088886237956</v>
      </c>
      <c r="D25" s="7">
        <f t="shared" si="0"/>
        <v>3.5628525147858108</v>
      </c>
      <c r="E25" s="7">
        <f t="shared" si="52"/>
        <v>-3.825140291913379</v>
      </c>
      <c r="F25" s="7">
        <f t="shared" si="53"/>
        <v>-1.532088886237956</v>
      </c>
      <c r="G25" s="7">
        <f t="shared" si="54"/>
        <v>-0.11099364396887168</v>
      </c>
      <c r="H25" s="7">
        <f t="shared" si="55"/>
        <v>326.01660053417959</v>
      </c>
      <c r="I25" s="7">
        <f t="shared" si="56"/>
        <v>189.4671673375079</v>
      </c>
      <c r="J25" s="49">
        <f t="shared" si="57"/>
        <v>326.01660053417959</v>
      </c>
      <c r="K25" s="49">
        <f t="shared" si="57"/>
        <v>189.4671673375079</v>
      </c>
      <c r="L25" s="7">
        <f t="shared" si="1"/>
        <v>349.15101502086185</v>
      </c>
      <c r="M25" s="7">
        <f t="shared" si="2"/>
        <v>-234.29955178246649</v>
      </c>
      <c r="N25" s="11">
        <f t="shared" si="58"/>
        <v>349.15101502086185</v>
      </c>
      <c r="O25" s="11">
        <f t="shared" si="58"/>
        <v>125.70044821753351</v>
      </c>
      <c r="P25" s="50">
        <f t="shared" si="3"/>
        <v>223.45056680332834</v>
      </c>
      <c r="Q25" s="51">
        <f t="shared" si="59"/>
        <v>43.450566803328343</v>
      </c>
      <c r="R25" s="8">
        <f t="shared" si="4"/>
        <v>136.54943319667169</v>
      </c>
      <c r="S25" s="51">
        <f t="shared" si="60"/>
        <v>43.450566803328314</v>
      </c>
      <c r="T25" s="8">
        <f t="shared" si="5"/>
        <v>-4.4995132678057752</v>
      </c>
      <c r="U25" s="8">
        <f t="shared" si="6"/>
        <v>5.3623111018328462</v>
      </c>
      <c r="V25" s="7">
        <f t="shared" si="7"/>
        <v>0</v>
      </c>
      <c r="W25" s="7">
        <f t="shared" si="8"/>
        <v>0</v>
      </c>
      <c r="X25" s="7">
        <f t="shared" si="61"/>
        <v>-4.4995132678057752</v>
      </c>
      <c r="Y25" s="7">
        <f t="shared" si="61"/>
        <v>5.3623111018328462</v>
      </c>
      <c r="Z25" s="7">
        <f t="shared" si="162"/>
        <v>7</v>
      </c>
      <c r="AA25" s="7">
        <f t="shared" si="62"/>
        <v>130</v>
      </c>
      <c r="AB25" s="7">
        <f t="shared" si="63"/>
        <v>130</v>
      </c>
      <c r="AC25" s="7">
        <f t="shared" si="64"/>
        <v>-4.4995132678057752</v>
      </c>
      <c r="AD25" s="7">
        <f t="shared" si="65"/>
        <v>5.3623111018328462</v>
      </c>
      <c r="AE25" s="7">
        <f t="shared" si="66"/>
        <v>0</v>
      </c>
      <c r="AF25" s="7">
        <f t="shared" si="9"/>
        <v>0</v>
      </c>
      <c r="AG25" s="7">
        <f t="shared" si="67"/>
        <v>-4.4995132678057752</v>
      </c>
      <c r="AH25" s="7">
        <f t="shared" si="67"/>
        <v>5.3623111018328462</v>
      </c>
      <c r="AI25" s="7">
        <f t="shared" si="68"/>
        <v>7</v>
      </c>
      <c r="AJ25" s="7">
        <f t="shared" si="69"/>
        <v>130</v>
      </c>
      <c r="AK25" s="7">
        <f t="shared" si="70"/>
        <v>130</v>
      </c>
      <c r="AL25" s="7">
        <f t="shared" si="71"/>
        <v>-4.4995132678057752</v>
      </c>
      <c r="AM25" s="7">
        <f t="shared" si="72"/>
        <v>5.3623111018328462</v>
      </c>
      <c r="AN25" s="7">
        <v>0</v>
      </c>
      <c r="AO25" s="7">
        <v>0</v>
      </c>
      <c r="AP25" s="7">
        <f t="shared" si="10"/>
        <v>4.4558419255531048</v>
      </c>
      <c r="AQ25" s="8">
        <f t="shared" si="73"/>
        <v>-0.67437783837105858</v>
      </c>
      <c r="AR25" s="7">
        <f t="shared" si="11"/>
        <v>8.5</v>
      </c>
      <c r="AS25" s="7">
        <v>0</v>
      </c>
      <c r="AT25" s="7">
        <f t="shared" si="12"/>
        <v>6.1074549869295565</v>
      </c>
      <c r="AU25" s="7">
        <f t="shared" si="13"/>
        <v>3.3295237437855469</v>
      </c>
      <c r="AV25" s="7">
        <f t="shared" si="14"/>
        <v>27.600051097589919</v>
      </c>
      <c r="AW25" s="7">
        <f t="shared" si="15"/>
        <v>-23.289101982309987</v>
      </c>
      <c r="AX25" s="7">
        <f t="shared" si="16"/>
        <v>-182.31857746231677</v>
      </c>
      <c r="AY25" s="7">
        <f t="shared" si="17"/>
        <v>-152.98345110539637</v>
      </c>
      <c r="AZ25" s="7">
        <f t="shared" si="18"/>
        <v>166.61292320988372</v>
      </c>
      <c r="BA25" s="7">
        <f t="shared" si="19"/>
        <v>247.16826093377236</v>
      </c>
      <c r="BB25" s="7">
        <f t="shared" si="74"/>
        <v>-15.70565425243305</v>
      </c>
      <c r="BC25" s="7">
        <f t="shared" si="74"/>
        <v>94.18480982837599</v>
      </c>
      <c r="BD25" s="7">
        <f t="shared" si="20"/>
        <v>0</v>
      </c>
      <c r="BE25" s="7">
        <f t="shared" si="21"/>
        <v>0</v>
      </c>
      <c r="BF25" s="7">
        <f t="shared" si="75"/>
        <v>-182.31857746231677</v>
      </c>
      <c r="BG25" s="7">
        <f t="shared" si="75"/>
        <v>-152.98345110539637</v>
      </c>
      <c r="BH25" s="7">
        <f t="shared" si="76"/>
        <v>238</v>
      </c>
      <c r="BI25" s="7">
        <f t="shared" si="77"/>
        <v>-140</v>
      </c>
      <c r="BJ25" s="7">
        <f t="shared" si="78"/>
        <v>-140</v>
      </c>
      <c r="BK25" s="7">
        <f t="shared" si="79"/>
        <v>-182.31857746231674</v>
      </c>
      <c r="BL25" s="7">
        <f t="shared" si="80"/>
        <v>-152.9834511053964</v>
      </c>
      <c r="BM25" s="7">
        <f t="shared" si="22"/>
        <v>2.4023100743351624</v>
      </c>
      <c r="BN25" s="7">
        <f t="shared" si="23"/>
        <v>53.291463154235089</v>
      </c>
      <c r="BO25" s="7">
        <f t="shared" si="81"/>
        <v>-182.31857746231677</v>
      </c>
      <c r="BP25" s="7">
        <f t="shared" si="24"/>
        <v>-152.98345110539637</v>
      </c>
      <c r="BQ25" s="7">
        <f t="shared" si="82"/>
        <v>238</v>
      </c>
      <c r="BR25" s="7">
        <f t="shared" si="25"/>
        <v>4.8833855492181861</v>
      </c>
      <c r="BS25" s="7">
        <f t="shared" si="26"/>
        <v>25.481226696503942</v>
      </c>
      <c r="BT25" s="7">
        <f t="shared" si="27"/>
        <v>-177.43519191309858</v>
      </c>
      <c r="BU25" s="7">
        <f t="shared" si="27"/>
        <v>-127.50222440889243</v>
      </c>
      <c r="BV25" s="7">
        <f t="shared" si="28"/>
        <v>0</v>
      </c>
      <c r="BW25" s="7">
        <f t="shared" si="29"/>
        <v>0</v>
      </c>
      <c r="BX25" s="7">
        <f t="shared" si="30"/>
        <v>-182.31857746231677</v>
      </c>
      <c r="BY25" s="7">
        <f t="shared" si="30"/>
        <v>-152.98345110539637</v>
      </c>
      <c r="BZ25" s="7">
        <f t="shared" si="83"/>
        <v>238</v>
      </c>
      <c r="CA25" s="7">
        <f t="shared" si="84"/>
        <v>-140</v>
      </c>
      <c r="CB25" s="7">
        <f t="shared" si="85"/>
        <v>-140</v>
      </c>
      <c r="CC25" s="7">
        <f t="shared" si="86"/>
        <v>-182.31857746231674</v>
      </c>
      <c r="CD25" s="7">
        <f t="shared" si="87"/>
        <v>-152.9834511053964</v>
      </c>
      <c r="CE25" s="7">
        <f t="shared" si="88"/>
        <v>238</v>
      </c>
      <c r="CF25" s="7">
        <f t="shared" si="31"/>
        <v>196.01660053417959</v>
      </c>
      <c r="CG25" s="79">
        <f t="shared" si="89"/>
        <v>16.016600534179588</v>
      </c>
      <c r="CH25" s="7">
        <f t="shared" si="90"/>
        <v>-0.68497358771499961</v>
      </c>
      <c r="CI25" s="11">
        <f t="shared" si="32"/>
        <v>0.68497358771499972</v>
      </c>
      <c r="CJ25" s="7" t="e">
        <f t="shared" si="91"/>
        <v>#DIV/0!</v>
      </c>
      <c r="CK25" s="7" t="e">
        <f t="shared" si="92"/>
        <v>#DIV/0!</v>
      </c>
      <c r="CL25" s="7">
        <f t="shared" si="33"/>
        <v>219.15101502086185</v>
      </c>
      <c r="CM25" s="79">
        <f t="shared" si="93"/>
        <v>39.151015020861848</v>
      </c>
      <c r="CN25" s="7">
        <f t="shared" si="94"/>
        <v>1.5673959751245614</v>
      </c>
      <c r="CO25" s="11">
        <f t="shared" si="95"/>
        <v>-1.5673959751245623</v>
      </c>
      <c r="CP25" s="7" t="e">
        <f t="shared" si="96"/>
        <v>#DIV/0!</v>
      </c>
      <c r="CQ25" s="7" t="e">
        <f t="shared" si="97"/>
        <v>#DIV/0!</v>
      </c>
      <c r="CR25" s="7">
        <f t="shared" si="34"/>
        <v>9.8683655218094337</v>
      </c>
      <c r="CS25" s="7">
        <f t="shared" si="35"/>
        <v>-0.16448239960269528</v>
      </c>
      <c r="CT25" s="7">
        <f t="shared" si="36"/>
        <v>0.76604444311897801</v>
      </c>
      <c r="CU25" s="7">
        <f t="shared" si="98"/>
        <v>-1.6231724411837198</v>
      </c>
      <c r="CV25" s="7">
        <f t="shared" si="37"/>
        <v>-8.6231724411837192</v>
      </c>
      <c r="CW25" s="7">
        <f t="shared" si="99"/>
        <v>7.5596065706490307</v>
      </c>
      <c r="CX25" s="7">
        <f t="shared" si="38"/>
        <v>3.4596065706490311</v>
      </c>
      <c r="CY25" s="7">
        <f t="shared" si="100"/>
        <v>-237.99999999999986</v>
      </c>
      <c r="CZ25" s="7">
        <f t="shared" si="39"/>
        <v>238</v>
      </c>
      <c r="DA25" s="7">
        <f t="shared" si="101"/>
        <v>27.600051097589919</v>
      </c>
      <c r="DB25" s="7">
        <f t="shared" si="102"/>
        <v>95.485318127471089</v>
      </c>
      <c r="DC25" s="7">
        <f t="shared" si="40"/>
        <v>-95.485318127470933</v>
      </c>
      <c r="DD25" s="7">
        <f t="shared" si="41"/>
        <v>-23.289101982309987</v>
      </c>
      <c r="DE25" s="7">
        <f t="shared" si="42"/>
        <v>-113.37728445692522</v>
      </c>
      <c r="DF25" s="7">
        <f t="shared" si="43"/>
        <v>0.81207896189891504</v>
      </c>
      <c r="DG25" s="7">
        <f t="shared" si="44"/>
        <v>0.76604444311897801</v>
      </c>
      <c r="DH25" s="7">
        <f t="shared" si="103"/>
        <v>-92.071307464697838</v>
      </c>
      <c r="DI25" s="7">
        <f t="shared" si="45"/>
        <v>-99.071307464697838</v>
      </c>
      <c r="DJ25" s="7">
        <f t="shared" si="104"/>
        <v>-86.852038734147243</v>
      </c>
      <c r="DK25" s="7">
        <f t="shared" si="46"/>
        <v>-90.952038734147237</v>
      </c>
      <c r="DL25" s="7">
        <f t="shared" si="105"/>
        <v>-238</v>
      </c>
      <c r="DM25" s="7">
        <f t="shared" si="47"/>
        <v>238</v>
      </c>
      <c r="DN25" s="7">
        <f t="shared" si="106"/>
        <v>2.4023100743351624</v>
      </c>
      <c r="DO25" s="7">
        <f t="shared" si="107"/>
        <v>-218.49499893236381</v>
      </c>
      <c r="DP25" s="7">
        <f t="shared" si="48"/>
        <v>218.49499893236384</v>
      </c>
      <c r="DQ25" s="7">
        <f t="shared" si="49"/>
        <v>53.291463154235089</v>
      </c>
      <c r="DR25" s="7">
        <f t="shared" si="108"/>
        <v>-0.67437783837104881</v>
      </c>
      <c r="DS25" s="8">
        <f t="shared" si="109"/>
        <v>-6.0366889402039048</v>
      </c>
      <c r="DT25" s="8">
        <f t="shared" si="110"/>
        <v>3813.8989351686</v>
      </c>
      <c r="DU25" s="7">
        <f t="shared" si="111"/>
        <v>-4.0441580744468917</v>
      </c>
      <c r="DV25" s="7">
        <f t="shared" si="112"/>
        <v>8.95535519335888</v>
      </c>
      <c r="DW25" s="7">
        <f t="shared" si="113"/>
        <v>-1966.0770231909694</v>
      </c>
      <c r="DX25" s="7">
        <f t="shared" si="114"/>
        <v>550.03117558234533</v>
      </c>
      <c r="DY25" s="7">
        <f t="shared" si="115"/>
        <v>-731.83279859169704</v>
      </c>
      <c r="DZ25" s="7">
        <f t="shared" si="116"/>
        <v>0</v>
      </c>
      <c r="EA25" s="7">
        <f t="shared" si="117"/>
        <v>0</v>
      </c>
      <c r="EB25" s="7">
        <f t="shared" si="118"/>
        <v>5201.4373375834766</v>
      </c>
      <c r="EC25" s="7">
        <f t="shared" si="119"/>
        <v>-6198.8316337187698</v>
      </c>
      <c r="ED25" s="7">
        <f t="shared" si="120"/>
        <v>5201.4373375834766</v>
      </c>
      <c r="EE25" s="7">
        <f t="shared" si="120"/>
        <v>-6198.8316337187698</v>
      </c>
      <c r="EF25" s="7">
        <f t="shared" si="121"/>
        <v>8092</v>
      </c>
      <c r="EG25" s="7">
        <f t="shared" si="122"/>
        <v>-0.87266462599716466</v>
      </c>
      <c r="EH25" s="7">
        <f t="shared" si="123"/>
        <v>0</v>
      </c>
      <c r="EI25" s="7">
        <f t="shared" si="124"/>
        <v>0</v>
      </c>
      <c r="EJ25" s="7">
        <f t="shared" si="125"/>
        <v>0</v>
      </c>
      <c r="EK25" s="7">
        <f t="shared" si="126"/>
        <v>0</v>
      </c>
      <c r="EL25" s="7">
        <f t="shared" si="127"/>
        <v>0</v>
      </c>
      <c r="EM25" s="7">
        <f t="shared" si="128"/>
        <v>0</v>
      </c>
      <c r="EN25" s="7">
        <f t="shared" si="129"/>
        <v>0</v>
      </c>
      <c r="EO25" s="7" t="e">
        <f t="shared" si="130"/>
        <v>#DIV/0!</v>
      </c>
      <c r="EP25" s="7">
        <f t="shared" si="131"/>
        <v>5201.4373375834766</v>
      </c>
      <c r="EQ25" s="7">
        <f t="shared" si="132"/>
        <v>-6198.8316337187698</v>
      </c>
      <c r="ER25" s="7">
        <f t="shared" si="133"/>
        <v>8092</v>
      </c>
      <c r="ES25" s="7">
        <f t="shared" si="134"/>
        <v>-0.87266462599716466</v>
      </c>
      <c r="ET25" s="7">
        <f t="shared" si="135"/>
        <v>3.3295237437855514</v>
      </c>
      <c r="EU25" s="7">
        <f t="shared" si="136"/>
        <v>-2.0327873580472993</v>
      </c>
      <c r="EV25" s="7">
        <f t="shared" si="137"/>
        <v>1654.5565641854555</v>
      </c>
      <c r="EW25" s="7">
        <f t="shared" si="138"/>
        <v>-2.3925450130704426</v>
      </c>
      <c r="EX25" s="7">
        <f t="shared" si="139"/>
        <v>10.606968254735332</v>
      </c>
      <c r="EY25" s="7">
        <f t="shared" si="140"/>
        <v>3268.6807646845045</v>
      </c>
      <c r="EZ25" s="7">
        <f t="shared" si="141"/>
        <v>-487.37194178030018</v>
      </c>
      <c r="FA25" s="7">
        <f t="shared" si="142"/>
        <v>794.49203239374526</v>
      </c>
      <c r="FB25" s="7">
        <f t="shared" si="143"/>
        <v>0</v>
      </c>
      <c r="FC25" s="7">
        <f t="shared" si="144"/>
        <v>0</v>
      </c>
      <c r="FD25" s="7">
        <f t="shared" si="145"/>
        <v>5201.4373375834766</v>
      </c>
      <c r="FE25" s="7">
        <f t="shared" si="146"/>
        <v>-6198.8316337187698</v>
      </c>
      <c r="FF25" s="7">
        <f t="shared" si="147"/>
        <v>5201.4373375834766</v>
      </c>
      <c r="FG25" s="7">
        <f t="shared" si="148"/>
        <v>-6198.8316337187698</v>
      </c>
      <c r="FH25" s="7">
        <f t="shared" si="149"/>
        <v>8092</v>
      </c>
      <c r="FI25" s="7">
        <f t="shared" si="150"/>
        <v>-0.87266462599716466</v>
      </c>
      <c r="FJ25" s="7">
        <f t="shared" si="151"/>
        <v>0</v>
      </c>
      <c r="FK25" s="7">
        <f t="shared" si="152"/>
        <v>0</v>
      </c>
      <c r="FL25" s="7">
        <f t="shared" si="153"/>
        <v>0</v>
      </c>
      <c r="FM25" s="7">
        <f t="shared" si="154"/>
        <v>0</v>
      </c>
      <c r="FN25" s="7">
        <f t="shared" si="155"/>
        <v>0</v>
      </c>
      <c r="FO25" s="7">
        <f t="shared" si="156"/>
        <v>0</v>
      </c>
      <c r="FP25" s="7">
        <f t="shared" si="157"/>
        <v>0</v>
      </c>
      <c r="FQ25" s="7" t="e">
        <f t="shared" si="158"/>
        <v>#DIV/0!</v>
      </c>
      <c r="FR25" s="7">
        <f t="shared" si="159"/>
        <v>5201.4373375834766</v>
      </c>
      <c r="FS25" s="7">
        <f t="shared" si="159"/>
        <v>-6198.8316337187698</v>
      </c>
      <c r="FT25" s="7">
        <f t="shared" si="160"/>
        <v>8092</v>
      </c>
      <c r="FU25" s="7">
        <f t="shared" si="161"/>
        <v>-0.87266462599716466</v>
      </c>
    </row>
    <row r="26" spans="1:177" x14ac:dyDescent="0.25">
      <c r="A26" s="8">
        <v>140</v>
      </c>
      <c r="B26" s="7">
        <f t="shared" si="50"/>
        <v>-1.901850703607938E-2</v>
      </c>
      <c r="C26" s="7">
        <f t="shared" si="51"/>
        <v>-1.2855752193730789</v>
      </c>
      <c r="D26" s="7">
        <f t="shared" si="0"/>
        <v>3.9416418077733049</v>
      </c>
      <c r="E26" s="7">
        <f t="shared" si="52"/>
        <v>-4.0454048183250517</v>
      </c>
      <c r="F26" s="7">
        <f t="shared" si="53"/>
        <v>-1.2855752193730789</v>
      </c>
      <c r="G26" s="7">
        <f t="shared" si="54"/>
        <v>-8.4744503515667313E-2</v>
      </c>
      <c r="H26" s="7">
        <f t="shared" si="55"/>
        <v>334.69835452572659</v>
      </c>
      <c r="I26" s="7">
        <f t="shared" si="56"/>
        <v>181.62451204153425</v>
      </c>
      <c r="J26" s="49">
        <f t="shared" si="57"/>
        <v>334.69835452572659</v>
      </c>
      <c r="K26" s="49">
        <f t="shared" si="57"/>
        <v>181.62451204153425</v>
      </c>
      <c r="L26" s="7">
        <f t="shared" si="1"/>
        <v>349.3362275104306</v>
      </c>
      <c r="M26" s="7">
        <f t="shared" si="2"/>
        <v>-217.58993000537708</v>
      </c>
      <c r="N26" s="11">
        <f t="shared" si="58"/>
        <v>349.3362275104306</v>
      </c>
      <c r="O26" s="11">
        <f t="shared" si="58"/>
        <v>142.41006999462292</v>
      </c>
      <c r="P26" s="50">
        <f t="shared" si="3"/>
        <v>206.92615751580769</v>
      </c>
      <c r="Q26" s="51">
        <f t="shared" si="59"/>
        <v>26.926157515807688</v>
      </c>
      <c r="R26" s="8">
        <f t="shared" si="4"/>
        <v>153.07384248419234</v>
      </c>
      <c r="S26" s="51">
        <f t="shared" si="60"/>
        <v>26.92615751580766</v>
      </c>
      <c r="T26" s="8">
        <f t="shared" si="5"/>
        <v>-5.3623111018328453</v>
      </c>
      <c r="U26" s="8">
        <f t="shared" si="6"/>
        <v>4.4995132678057761</v>
      </c>
      <c r="V26" s="7">
        <f t="shared" si="7"/>
        <v>0</v>
      </c>
      <c r="W26" s="7">
        <f t="shared" si="8"/>
        <v>0</v>
      </c>
      <c r="X26" s="7">
        <f t="shared" si="61"/>
        <v>-5.3623111018328453</v>
      </c>
      <c r="Y26" s="7">
        <f t="shared" si="61"/>
        <v>4.4995132678057761</v>
      </c>
      <c r="Z26" s="7">
        <f t="shared" si="162"/>
        <v>7</v>
      </c>
      <c r="AA26" s="7">
        <f t="shared" si="62"/>
        <v>140</v>
      </c>
      <c r="AB26" s="7">
        <f t="shared" si="63"/>
        <v>140</v>
      </c>
      <c r="AC26" s="7">
        <f t="shared" si="64"/>
        <v>-5.3623111018328453</v>
      </c>
      <c r="AD26" s="7">
        <f t="shared" si="65"/>
        <v>4.4995132678057761</v>
      </c>
      <c r="AE26" s="7">
        <f t="shared" si="66"/>
        <v>0</v>
      </c>
      <c r="AF26" s="7">
        <f t="shared" si="9"/>
        <v>0</v>
      </c>
      <c r="AG26" s="7">
        <f t="shared" si="67"/>
        <v>-5.3623111018328453</v>
      </c>
      <c r="AH26" s="7">
        <f t="shared" si="67"/>
        <v>4.4995132678057761</v>
      </c>
      <c r="AI26" s="7">
        <f t="shared" si="68"/>
        <v>7</v>
      </c>
      <c r="AJ26" s="7">
        <f t="shared" si="69"/>
        <v>140</v>
      </c>
      <c r="AK26" s="7">
        <f t="shared" si="70"/>
        <v>140</v>
      </c>
      <c r="AL26" s="7">
        <f t="shared" si="71"/>
        <v>-5.3623111018328453</v>
      </c>
      <c r="AM26" s="7">
        <f t="shared" si="72"/>
        <v>4.4995132678057761</v>
      </c>
      <c r="AN26" s="7">
        <v>0</v>
      </c>
      <c r="AO26" s="7">
        <v>0</v>
      </c>
      <c r="AP26" s="7">
        <f t="shared" si="10"/>
        <v>4.4016478791990652</v>
      </c>
      <c r="AQ26" s="8">
        <f t="shared" si="73"/>
        <v>-0.1162320692688672</v>
      </c>
      <c r="AR26" s="7">
        <f t="shared" si="11"/>
        <v>8.5</v>
      </c>
      <c r="AS26" s="7">
        <v>0</v>
      </c>
      <c r="AT26" s="7">
        <f t="shared" si="12"/>
        <v>5.2511728456534597</v>
      </c>
      <c r="AU26" s="7">
        <f t="shared" si="13"/>
        <v>2.5010242144330652</v>
      </c>
      <c r="AV26" s="7">
        <f t="shared" si="14"/>
        <v>32.324788316206359</v>
      </c>
      <c r="AW26" s="7">
        <f t="shared" si="15"/>
        <v>-32.525104187878185</v>
      </c>
      <c r="AX26" s="7">
        <f t="shared" si="16"/>
        <v>-152.9834511053964</v>
      </c>
      <c r="AY26" s="7">
        <f t="shared" si="17"/>
        <v>-182.31857746231674</v>
      </c>
      <c r="AZ26" s="7">
        <f t="shared" si="18"/>
        <v>149.20299094245442</v>
      </c>
      <c r="BA26" s="7">
        <f t="shared" si="19"/>
        <v>315.6179071899785</v>
      </c>
      <c r="BB26" s="7">
        <f t="shared" si="74"/>
        <v>-3.7804601629419778</v>
      </c>
      <c r="BC26" s="7">
        <f t="shared" si="74"/>
        <v>133.29932972766176</v>
      </c>
      <c r="BD26" s="7">
        <f t="shared" si="20"/>
        <v>0</v>
      </c>
      <c r="BE26" s="7">
        <f t="shared" si="21"/>
        <v>0</v>
      </c>
      <c r="BF26" s="7">
        <f t="shared" si="75"/>
        <v>-152.9834511053964</v>
      </c>
      <c r="BG26" s="7">
        <f t="shared" si="75"/>
        <v>-182.31857746231674</v>
      </c>
      <c r="BH26" s="7">
        <f t="shared" si="76"/>
        <v>238</v>
      </c>
      <c r="BI26" s="7">
        <f t="shared" si="77"/>
        <v>-130</v>
      </c>
      <c r="BJ26" s="7">
        <f t="shared" si="78"/>
        <v>-130</v>
      </c>
      <c r="BK26" s="7">
        <f t="shared" si="79"/>
        <v>-152.98345110539637</v>
      </c>
      <c r="BL26" s="7">
        <f t="shared" si="80"/>
        <v>-182.31857746231677</v>
      </c>
      <c r="BM26" s="7">
        <f t="shared" si="22"/>
        <v>-2.0463769751680743</v>
      </c>
      <c r="BN26" s="7">
        <f t="shared" si="23"/>
        <v>62.803515528916535</v>
      </c>
      <c r="BO26" s="7">
        <f t="shared" si="81"/>
        <v>-152.9834511053964</v>
      </c>
      <c r="BP26" s="7">
        <f t="shared" si="24"/>
        <v>-182.31857746231674</v>
      </c>
      <c r="BQ26" s="7">
        <f t="shared" si="82"/>
        <v>238</v>
      </c>
      <c r="BR26" s="7">
        <f t="shared" si="25"/>
        <v>-4.089661983947356</v>
      </c>
      <c r="BS26" s="7">
        <f t="shared" si="26"/>
        <v>-21.719189176451934</v>
      </c>
      <c r="BT26" s="7">
        <f t="shared" si="27"/>
        <v>-157.07311308934376</v>
      </c>
      <c r="BU26" s="7">
        <f t="shared" si="27"/>
        <v>-204.03776663876869</v>
      </c>
      <c r="BV26" s="7">
        <f t="shared" si="28"/>
        <v>0</v>
      </c>
      <c r="BW26" s="7">
        <f t="shared" si="29"/>
        <v>0</v>
      </c>
      <c r="BX26" s="7">
        <f t="shared" si="30"/>
        <v>-152.9834511053964</v>
      </c>
      <c r="BY26" s="7">
        <f t="shared" si="30"/>
        <v>-182.31857746231674</v>
      </c>
      <c r="BZ26" s="7">
        <f t="shared" si="83"/>
        <v>238</v>
      </c>
      <c r="CA26" s="7">
        <f t="shared" si="84"/>
        <v>-130</v>
      </c>
      <c r="CB26" s="7">
        <f t="shared" si="85"/>
        <v>-130</v>
      </c>
      <c r="CC26" s="7">
        <f t="shared" si="86"/>
        <v>-152.98345110539637</v>
      </c>
      <c r="CD26" s="7">
        <f t="shared" si="87"/>
        <v>-182.31857746231677</v>
      </c>
      <c r="CE26" s="7">
        <f t="shared" si="88"/>
        <v>238</v>
      </c>
      <c r="CF26" s="7">
        <f t="shared" si="31"/>
        <v>194.69835452572659</v>
      </c>
      <c r="CG26" s="79">
        <f t="shared" si="89"/>
        <v>14.698354525726586</v>
      </c>
      <c r="CH26" s="7">
        <f t="shared" si="90"/>
        <v>-0.95662071140818195</v>
      </c>
      <c r="CI26" s="11">
        <f t="shared" si="32"/>
        <v>0.95662071140818095</v>
      </c>
      <c r="CJ26" s="7" t="e">
        <f t="shared" si="91"/>
        <v>#DIV/0!</v>
      </c>
      <c r="CK26" s="7" t="e">
        <f t="shared" si="92"/>
        <v>#DIV/0!</v>
      </c>
      <c r="CL26" s="7">
        <f t="shared" si="33"/>
        <v>209.3362275104306</v>
      </c>
      <c r="CM26" s="79">
        <f t="shared" si="93"/>
        <v>29.336227510430604</v>
      </c>
      <c r="CN26" s="7">
        <f t="shared" si="94"/>
        <v>1.8471622214387216</v>
      </c>
      <c r="CO26" s="11">
        <f t="shared" si="95"/>
        <v>-1.8471622214387218</v>
      </c>
      <c r="CP26" s="7" t="e">
        <f t="shared" si="96"/>
        <v>#DIV/0!</v>
      </c>
      <c r="CQ26" s="7" t="e">
        <f t="shared" si="97"/>
        <v>#DIV/0!</v>
      </c>
      <c r="CR26" s="7">
        <f t="shared" si="34"/>
        <v>12.796462578478005</v>
      </c>
      <c r="CS26" s="7">
        <f t="shared" si="35"/>
        <v>-2.8349285187525556E-2</v>
      </c>
      <c r="CT26" s="7">
        <f t="shared" si="36"/>
        <v>0.64278760968653947</v>
      </c>
      <c r="CU26" s="7">
        <f t="shared" si="98"/>
        <v>-0.36277056702877158</v>
      </c>
      <c r="CV26" s="7">
        <f t="shared" si="37"/>
        <v>-7.3627705670287718</v>
      </c>
      <c r="CW26" s="7">
        <f t="shared" si="99"/>
        <v>8.2254075932631281</v>
      </c>
      <c r="CX26" s="7">
        <f t="shared" si="38"/>
        <v>4.1254075932631284</v>
      </c>
      <c r="CY26" s="7">
        <f t="shared" si="100"/>
        <v>-237.99999999999972</v>
      </c>
      <c r="CZ26" s="7">
        <f t="shared" si="39"/>
        <v>238</v>
      </c>
      <c r="DA26" s="7">
        <f t="shared" si="101"/>
        <v>32.324788316206359</v>
      </c>
      <c r="DB26" s="7">
        <f t="shared" si="102"/>
        <v>133.35292717030097</v>
      </c>
      <c r="DC26" s="7">
        <f t="shared" si="40"/>
        <v>-133.35292717030055</v>
      </c>
      <c r="DD26" s="7">
        <f t="shared" si="41"/>
        <v>-32.525104187878185</v>
      </c>
      <c r="DE26" s="7">
        <f t="shared" si="42"/>
        <v>202.13428369500863</v>
      </c>
      <c r="DF26" s="7">
        <f t="shared" si="43"/>
        <v>0.61000590595928561</v>
      </c>
      <c r="DG26" s="7">
        <f t="shared" si="44"/>
        <v>0.64278760968653947</v>
      </c>
      <c r="DH26" s="7">
        <f t="shared" si="103"/>
        <v>123.30310685080499</v>
      </c>
      <c r="DI26" s="7">
        <f t="shared" si="45"/>
        <v>116.30310685080499</v>
      </c>
      <c r="DJ26" s="7">
        <f t="shared" si="104"/>
        <v>129.92941305201546</v>
      </c>
      <c r="DK26" s="7">
        <f t="shared" si="46"/>
        <v>125.82941305201547</v>
      </c>
      <c r="DL26" s="7">
        <f t="shared" si="105"/>
        <v>-237.99999999999966</v>
      </c>
      <c r="DM26" s="7">
        <f t="shared" si="47"/>
        <v>238</v>
      </c>
      <c r="DN26" s="7">
        <f t="shared" si="106"/>
        <v>-2.0463769751680743</v>
      </c>
      <c r="DO26" s="7">
        <f t="shared" si="107"/>
        <v>-257.49441366855763</v>
      </c>
      <c r="DP26" s="7">
        <f t="shared" si="48"/>
        <v>257.4944136685578</v>
      </c>
      <c r="DQ26" s="7">
        <f t="shared" si="49"/>
        <v>62.803515528916542</v>
      </c>
      <c r="DR26" s="7">
        <f t="shared" si="108"/>
        <v>-0.11623206926885515</v>
      </c>
      <c r="DS26" s="8">
        <f t="shared" si="109"/>
        <v>-4.6157453370746433</v>
      </c>
      <c r="DT26" s="8">
        <f t="shared" si="110"/>
        <v>8339.0249925678745</v>
      </c>
      <c r="DU26" s="7">
        <f t="shared" si="111"/>
        <v>-4.0983521208009295</v>
      </c>
      <c r="DV26" s="7">
        <f t="shared" si="112"/>
        <v>9.7639589810319105</v>
      </c>
      <c r="DW26" s="7">
        <f t="shared" si="113"/>
        <v>-501.44209990160232</v>
      </c>
      <c r="DX26" s="7">
        <f t="shared" si="114"/>
        <v>1707.3023329922653</v>
      </c>
      <c r="DY26" s="7">
        <f t="shared" si="115"/>
        <v>-3945.143650686407</v>
      </c>
      <c r="DZ26" s="7">
        <f t="shared" si="116"/>
        <v>0</v>
      </c>
      <c r="EA26" s="7">
        <f t="shared" si="117"/>
        <v>0</v>
      </c>
      <c r="EB26" s="7">
        <f t="shared" si="118"/>
        <v>6198.8316337187689</v>
      </c>
      <c r="EC26" s="7">
        <f t="shared" si="119"/>
        <v>-5201.4373375834775</v>
      </c>
      <c r="ED26" s="7">
        <f t="shared" si="120"/>
        <v>6198.8316337187689</v>
      </c>
      <c r="EE26" s="7">
        <f t="shared" si="120"/>
        <v>-5201.4373375834775</v>
      </c>
      <c r="EF26" s="7">
        <f t="shared" si="121"/>
        <v>8092</v>
      </c>
      <c r="EG26" s="7">
        <f t="shared" si="122"/>
        <v>-0.69813170079773201</v>
      </c>
      <c r="EH26" s="7">
        <f t="shared" si="123"/>
        <v>0</v>
      </c>
      <c r="EI26" s="7">
        <f t="shared" si="124"/>
        <v>0</v>
      </c>
      <c r="EJ26" s="7">
        <f t="shared" si="125"/>
        <v>0</v>
      </c>
      <c r="EK26" s="7">
        <f t="shared" si="126"/>
        <v>0</v>
      </c>
      <c r="EL26" s="7">
        <f t="shared" si="127"/>
        <v>0</v>
      </c>
      <c r="EM26" s="7">
        <f t="shared" si="128"/>
        <v>0</v>
      </c>
      <c r="EN26" s="7">
        <f t="shared" si="129"/>
        <v>0</v>
      </c>
      <c r="EO26" s="7" t="e">
        <f t="shared" si="130"/>
        <v>#DIV/0!</v>
      </c>
      <c r="EP26" s="7">
        <f t="shared" si="131"/>
        <v>6198.8316337187689</v>
      </c>
      <c r="EQ26" s="7">
        <f t="shared" si="132"/>
        <v>-5201.4373375834775</v>
      </c>
      <c r="ER26" s="7">
        <f t="shared" si="133"/>
        <v>8092</v>
      </c>
      <c r="ES26" s="7">
        <f t="shared" si="134"/>
        <v>-0.69813170079773201</v>
      </c>
      <c r="ET26" s="7">
        <f t="shared" si="135"/>
        <v>2.5010242144330723</v>
      </c>
      <c r="EU26" s="7">
        <f t="shared" si="136"/>
        <v>-1.9984890533727107</v>
      </c>
      <c r="EV26" s="7">
        <f t="shared" si="137"/>
        <v>6659.9030605145917</v>
      </c>
      <c r="EW26" s="7">
        <f t="shared" si="138"/>
        <v>-3.248827154346539</v>
      </c>
      <c r="EX26" s="7">
        <f t="shared" si="139"/>
        <v>10.613483947486305</v>
      </c>
      <c r="EY26" s="7">
        <f t="shared" si="140"/>
        <v>4671.6753496185538</v>
      </c>
      <c r="EZ26" s="7">
        <f t="shared" si="141"/>
        <v>-1661.7355634750729</v>
      </c>
      <c r="FA26" s="7">
        <f t="shared" si="142"/>
        <v>3990.7104202036303</v>
      </c>
      <c r="FB26" s="7">
        <f t="shared" si="143"/>
        <v>0</v>
      </c>
      <c r="FC26" s="7">
        <f t="shared" si="144"/>
        <v>0</v>
      </c>
      <c r="FD26" s="7">
        <f t="shared" si="145"/>
        <v>6198.8316337187689</v>
      </c>
      <c r="FE26" s="7">
        <f t="shared" si="146"/>
        <v>-5201.4373375834775</v>
      </c>
      <c r="FF26" s="7">
        <f t="shared" si="147"/>
        <v>6198.8316337187689</v>
      </c>
      <c r="FG26" s="7">
        <f t="shared" si="148"/>
        <v>-5201.4373375834775</v>
      </c>
      <c r="FH26" s="7">
        <f t="shared" si="149"/>
        <v>8092</v>
      </c>
      <c r="FI26" s="7">
        <f t="shared" si="150"/>
        <v>-0.69813170079773201</v>
      </c>
      <c r="FJ26" s="7">
        <f t="shared" si="151"/>
        <v>0</v>
      </c>
      <c r="FK26" s="7">
        <f t="shared" si="152"/>
        <v>0</v>
      </c>
      <c r="FL26" s="7">
        <f t="shared" si="153"/>
        <v>0</v>
      </c>
      <c r="FM26" s="7">
        <f t="shared" si="154"/>
        <v>0</v>
      </c>
      <c r="FN26" s="7">
        <f t="shared" si="155"/>
        <v>0</v>
      </c>
      <c r="FO26" s="7">
        <f t="shared" si="156"/>
        <v>0</v>
      </c>
      <c r="FP26" s="7">
        <f t="shared" si="157"/>
        <v>0</v>
      </c>
      <c r="FQ26" s="7" t="e">
        <f t="shared" si="158"/>
        <v>#DIV/0!</v>
      </c>
      <c r="FR26" s="7">
        <f t="shared" si="159"/>
        <v>6198.8316337187689</v>
      </c>
      <c r="FS26" s="7">
        <f t="shared" si="159"/>
        <v>-5201.4373375834775</v>
      </c>
      <c r="FT26" s="7">
        <f t="shared" si="160"/>
        <v>8092</v>
      </c>
      <c r="FU26" s="7">
        <f t="shared" si="161"/>
        <v>-0.69813170079773201</v>
      </c>
    </row>
    <row r="27" spans="1:177" x14ac:dyDescent="0.25">
      <c r="A27" s="8">
        <v>150</v>
      </c>
      <c r="B27" s="7">
        <f t="shared" si="50"/>
        <v>8.8278133678073745E-2</v>
      </c>
      <c r="C27" s="7">
        <f t="shared" si="51"/>
        <v>-0.99999999999999989</v>
      </c>
      <c r="D27" s="7">
        <f t="shared" si="0"/>
        <v>4.2489003698183794</v>
      </c>
      <c r="E27" s="7">
        <f t="shared" si="52"/>
        <v>-4.2240744980327731</v>
      </c>
      <c r="F27" s="7">
        <f t="shared" si="53"/>
        <v>-0.99999999999999989</v>
      </c>
      <c r="G27" s="7">
        <f t="shared" si="54"/>
        <v>-6.3452261892467332E-2</v>
      </c>
      <c r="H27" s="7" t="e">
        <f t="shared" si="55"/>
        <v>#NUM!</v>
      </c>
      <c r="I27" s="7" t="e">
        <f t="shared" si="56"/>
        <v>#NUM!</v>
      </c>
      <c r="J27" s="49" t="e">
        <f t="shared" si="57"/>
        <v>#NUM!</v>
      </c>
      <c r="K27" s="49" t="e">
        <f t="shared" si="57"/>
        <v>#NUM!</v>
      </c>
      <c r="L27" s="7" t="e">
        <f t="shared" si="1"/>
        <v>#NUM!</v>
      </c>
      <c r="M27" s="7" t="e">
        <f t="shared" si="2"/>
        <v>#NUM!</v>
      </c>
      <c r="N27" s="11" t="e">
        <f t="shared" si="58"/>
        <v>#NUM!</v>
      </c>
      <c r="O27" s="11" t="e">
        <f t="shared" si="58"/>
        <v>#NUM!</v>
      </c>
      <c r="P27" s="50" t="e">
        <f t="shared" si="3"/>
        <v>#NUM!</v>
      </c>
      <c r="Q27" s="51" t="e">
        <f t="shared" si="59"/>
        <v>#NUM!</v>
      </c>
      <c r="R27" s="8" t="e">
        <f t="shared" si="4"/>
        <v>#NUM!</v>
      </c>
      <c r="S27" s="51" t="e">
        <f t="shared" si="60"/>
        <v>#NUM!</v>
      </c>
      <c r="T27" s="8">
        <f t="shared" si="5"/>
        <v>-6.0621778264910713</v>
      </c>
      <c r="U27" s="8">
        <f t="shared" si="6"/>
        <v>3.4999999999999996</v>
      </c>
      <c r="V27" s="7" t="e">
        <f t="shared" si="7"/>
        <v>#NUM!</v>
      </c>
      <c r="W27" s="7" t="e">
        <f t="shared" si="8"/>
        <v>#NUM!</v>
      </c>
      <c r="X27" s="7" t="e">
        <f t="shared" si="61"/>
        <v>#NUM!</v>
      </c>
      <c r="Y27" s="7" t="e">
        <f t="shared" si="61"/>
        <v>#NUM!</v>
      </c>
      <c r="Z27" s="7" t="e">
        <f t="shared" si="162"/>
        <v>#NUM!</v>
      </c>
      <c r="AA27" s="7" t="e">
        <f t="shared" si="62"/>
        <v>#NUM!</v>
      </c>
      <c r="AB27" s="7" t="e">
        <f t="shared" si="63"/>
        <v>#NUM!</v>
      </c>
      <c r="AC27" s="7" t="e">
        <f t="shared" si="64"/>
        <v>#NUM!</v>
      </c>
      <c r="AD27" s="7" t="e">
        <f t="shared" si="65"/>
        <v>#NUM!</v>
      </c>
      <c r="AE27" s="7" t="e">
        <f t="shared" si="66"/>
        <v>#NUM!</v>
      </c>
      <c r="AF27" s="7" t="e">
        <f t="shared" si="9"/>
        <v>#NUM!</v>
      </c>
      <c r="AG27" s="7" t="e">
        <f t="shared" si="67"/>
        <v>#NUM!</v>
      </c>
      <c r="AH27" s="7" t="e">
        <f t="shared" si="67"/>
        <v>#NUM!</v>
      </c>
      <c r="AI27" s="7" t="e">
        <f t="shared" si="68"/>
        <v>#NUM!</v>
      </c>
      <c r="AJ27" s="7" t="e">
        <f t="shared" si="69"/>
        <v>#NUM!</v>
      </c>
      <c r="AK27" s="7" t="e">
        <f t="shared" si="70"/>
        <v>#NUM!</v>
      </c>
      <c r="AL27" s="7" t="e">
        <f t="shared" si="71"/>
        <v>#NUM!</v>
      </c>
      <c r="AM27" s="7" t="e">
        <f t="shared" si="72"/>
        <v>#NUM!</v>
      </c>
      <c r="AN27" s="7">
        <v>0</v>
      </c>
      <c r="AO27" s="7">
        <v>0</v>
      </c>
      <c r="AP27" s="7" t="e">
        <f t="shared" si="10"/>
        <v>#NUM!</v>
      </c>
      <c r="AQ27" s="8" t="e">
        <f t="shared" si="73"/>
        <v>#NUM!</v>
      </c>
      <c r="AR27" s="7">
        <f t="shared" si="11"/>
        <v>8.5</v>
      </c>
      <c r="AS27" s="7">
        <v>0</v>
      </c>
      <c r="AT27" s="7" t="e">
        <f t="shared" si="12"/>
        <v>#NUM!</v>
      </c>
      <c r="AU27" s="7" t="e">
        <f t="shared" si="13"/>
        <v>#NUM!</v>
      </c>
      <c r="AV27" s="7" t="e">
        <f t="shared" si="14"/>
        <v>#NUM!</v>
      </c>
      <c r="AW27" s="7" t="e">
        <f t="shared" si="15"/>
        <v>#NUM!</v>
      </c>
      <c r="AX27" s="7">
        <f t="shared" si="16"/>
        <v>-118.99999999999999</v>
      </c>
      <c r="AY27" s="7">
        <f t="shared" si="17"/>
        <v>-206.11404610069641</v>
      </c>
      <c r="AZ27" s="7" t="e">
        <f t="shared" si="18"/>
        <v>#NUM!</v>
      </c>
      <c r="BA27" s="7" t="e">
        <f t="shared" si="19"/>
        <v>#NUM!</v>
      </c>
      <c r="BB27" s="7" t="e">
        <f t="shared" si="74"/>
        <v>#NUM!</v>
      </c>
      <c r="BC27" s="7" t="e">
        <f t="shared" si="74"/>
        <v>#NUM!</v>
      </c>
      <c r="BD27" s="7" t="e">
        <f t="shared" si="20"/>
        <v>#NUM!</v>
      </c>
      <c r="BE27" s="7" t="e">
        <f t="shared" si="21"/>
        <v>#NUM!</v>
      </c>
      <c r="BF27" s="7" t="e">
        <f t="shared" si="75"/>
        <v>#NUM!</v>
      </c>
      <c r="BG27" s="7" t="e">
        <f t="shared" si="75"/>
        <v>#NUM!</v>
      </c>
      <c r="BH27" s="7" t="e">
        <f t="shared" si="76"/>
        <v>#NUM!</v>
      </c>
      <c r="BI27" s="7" t="e">
        <f t="shared" si="77"/>
        <v>#NUM!</v>
      </c>
      <c r="BJ27" s="7" t="e">
        <f t="shared" si="78"/>
        <v>#NUM!</v>
      </c>
      <c r="BK27" s="7" t="e">
        <f t="shared" si="79"/>
        <v>#NUM!</v>
      </c>
      <c r="BL27" s="7" t="e">
        <f t="shared" si="80"/>
        <v>#NUM!</v>
      </c>
      <c r="BM27" s="7" t="e">
        <f t="shared" si="22"/>
        <v>#NUM!</v>
      </c>
      <c r="BN27" s="7" t="e">
        <f t="shared" si="23"/>
        <v>#NUM!</v>
      </c>
      <c r="BO27" s="7">
        <f t="shared" si="81"/>
        <v>-118.99999999999999</v>
      </c>
      <c r="BP27" s="7">
        <f t="shared" si="24"/>
        <v>-206.11404610069641</v>
      </c>
      <c r="BQ27" s="7">
        <f t="shared" si="82"/>
        <v>238</v>
      </c>
      <c r="BR27" s="7" t="e">
        <f t="shared" si="25"/>
        <v>#NUM!</v>
      </c>
      <c r="BS27" s="7" t="e">
        <f t="shared" si="26"/>
        <v>#NUM!</v>
      </c>
      <c r="BT27" s="7" t="e">
        <f t="shared" si="27"/>
        <v>#NUM!</v>
      </c>
      <c r="BU27" s="7" t="e">
        <f t="shared" si="27"/>
        <v>#NUM!</v>
      </c>
      <c r="BV27" s="7" t="e">
        <f t="shared" si="28"/>
        <v>#NUM!</v>
      </c>
      <c r="BW27" s="7" t="e">
        <f t="shared" si="29"/>
        <v>#NUM!</v>
      </c>
      <c r="BX27" s="7" t="e">
        <f t="shared" si="30"/>
        <v>#NUM!</v>
      </c>
      <c r="BY27" s="7" t="e">
        <f t="shared" si="30"/>
        <v>#NUM!</v>
      </c>
      <c r="BZ27" s="7" t="e">
        <f t="shared" si="83"/>
        <v>#NUM!</v>
      </c>
      <c r="CA27" s="7" t="e">
        <f t="shared" si="84"/>
        <v>#NUM!</v>
      </c>
      <c r="CB27" s="7" t="e">
        <f t="shared" si="85"/>
        <v>#NUM!</v>
      </c>
      <c r="CC27" s="7" t="e">
        <f t="shared" si="86"/>
        <v>#NUM!</v>
      </c>
      <c r="CD27" s="7" t="e">
        <f t="shared" si="87"/>
        <v>#NUM!</v>
      </c>
      <c r="CE27" s="7" t="e">
        <f t="shared" si="88"/>
        <v>#NUM!</v>
      </c>
      <c r="CF27" s="7" t="e">
        <f t="shared" si="31"/>
        <v>#NUM!</v>
      </c>
      <c r="CG27" s="79" t="e">
        <f t="shared" si="89"/>
        <v>#NUM!</v>
      </c>
      <c r="CH27" s="7" t="e">
        <f t="shared" si="90"/>
        <v>#NUM!</v>
      </c>
      <c r="CI27" s="11" t="e">
        <f t="shared" si="32"/>
        <v>#NUM!</v>
      </c>
      <c r="CJ27" s="7" t="e">
        <f t="shared" si="91"/>
        <v>#NUM!</v>
      </c>
      <c r="CK27" s="7" t="e">
        <f t="shared" si="92"/>
        <v>#DIV/0!</v>
      </c>
      <c r="CL27" s="7" t="e">
        <f t="shared" si="33"/>
        <v>#NUM!</v>
      </c>
      <c r="CM27" s="79" t="e">
        <f t="shared" si="93"/>
        <v>#NUM!</v>
      </c>
      <c r="CN27" s="7" t="e">
        <f t="shared" si="94"/>
        <v>#NUM!</v>
      </c>
      <c r="CO27" s="11" t="e">
        <f t="shared" si="95"/>
        <v>#NUM!</v>
      </c>
      <c r="CP27" s="7" t="e">
        <f t="shared" si="96"/>
        <v>#NUM!</v>
      </c>
      <c r="CQ27" s="7" t="e">
        <f t="shared" si="97"/>
        <v>#DIV/0!</v>
      </c>
      <c r="CR27" s="7" t="e">
        <f t="shared" si="34"/>
        <v>#NUM!</v>
      </c>
      <c r="CS27" s="7" t="e">
        <f t="shared" si="35"/>
        <v>#NUM!</v>
      </c>
      <c r="CT27" s="7">
        <f t="shared" si="36"/>
        <v>0.49999999999999994</v>
      </c>
      <c r="CU27" s="7" t="e">
        <f t="shared" si="98"/>
        <v>#NUM!</v>
      </c>
      <c r="CV27" s="7" t="e">
        <f t="shared" si="37"/>
        <v>#NUM!</v>
      </c>
      <c r="CW27" s="7" t="e">
        <f t="shared" si="99"/>
        <v>#NUM!</v>
      </c>
      <c r="CX27" s="7" t="e">
        <f t="shared" si="38"/>
        <v>#NUM!</v>
      </c>
      <c r="CY27" s="7" t="e">
        <f t="shared" si="100"/>
        <v>#NUM!</v>
      </c>
      <c r="CZ27" s="7">
        <f t="shared" si="39"/>
        <v>238</v>
      </c>
      <c r="DA27" s="7" t="e">
        <f t="shared" si="101"/>
        <v>#NUM!</v>
      </c>
      <c r="DB27" s="7" t="e">
        <f t="shared" si="102"/>
        <v>#NUM!</v>
      </c>
      <c r="DC27" s="7" t="e">
        <f t="shared" si="40"/>
        <v>#NUM!</v>
      </c>
      <c r="DD27" s="7" t="e">
        <f t="shared" si="41"/>
        <v>#NUM!</v>
      </c>
      <c r="DE27" s="7" t="e">
        <f t="shared" si="42"/>
        <v>#NUM!</v>
      </c>
      <c r="DF27" s="7" t="e">
        <f t="shared" si="43"/>
        <v>#NUM!</v>
      </c>
      <c r="DG27" s="7">
        <f t="shared" si="44"/>
        <v>0.49999999999999994</v>
      </c>
      <c r="DH27" s="7" t="e">
        <f t="shared" si="103"/>
        <v>#NUM!</v>
      </c>
      <c r="DI27" s="7" t="e">
        <f t="shared" si="45"/>
        <v>#NUM!</v>
      </c>
      <c r="DJ27" s="7" t="e">
        <f t="shared" si="104"/>
        <v>#NUM!</v>
      </c>
      <c r="DK27" s="7" t="e">
        <f t="shared" si="46"/>
        <v>#NUM!</v>
      </c>
      <c r="DL27" s="7" t="e">
        <f t="shared" si="105"/>
        <v>#NUM!</v>
      </c>
      <c r="DM27" s="7">
        <f t="shared" si="47"/>
        <v>238</v>
      </c>
      <c r="DN27" s="7" t="e">
        <f t="shared" si="106"/>
        <v>#NUM!</v>
      </c>
      <c r="DO27" s="7" t="e">
        <f t="shared" si="107"/>
        <v>#NUM!</v>
      </c>
      <c r="DP27" s="7" t="e">
        <f t="shared" si="48"/>
        <v>#NUM!</v>
      </c>
      <c r="DQ27" s="7" t="e">
        <f t="shared" si="49"/>
        <v>#NUM!</v>
      </c>
      <c r="DR27" s="7" t="e">
        <f t="shared" si="108"/>
        <v>#NUM!</v>
      </c>
      <c r="DS27" s="8" t="e">
        <f t="shared" si="109"/>
        <v>#NUM!</v>
      </c>
      <c r="DT27" s="8" t="e">
        <f t="shared" si="110"/>
        <v>#NUM!</v>
      </c>
      <c r="DU27" s="7" t="e">
        <f t="shared" si="111"/>
        <v>#NUM!</v>
      </c>
      <c r="DV27" s="7" t="e">
        <f t="shared" si="112"/>
        <v>#NUM!</v>
      </c>
      <c r="DW27" s="7" t="e">
        <f t="shared" si="113"/>
        <v>#NUM!</v>
      </c>
      <c r="DX27" s="7" t="e">
        <f t="shared" si="114"/>
        <v>#NUM!</v>
      </c>
      <c r="DY27" s="7" t="e">
        <f t="shared" si="115"/>
        <v>#NUM!</v>
      </c>
      <c r="DZ27" s="7">
        <f t="shared" si="116"/>
        <v>0</v>
      </c>
      <c r="EA27" s="7">
        <f t="shared" si="117"/>
        <v>0</v>
      </c>
      <c r="EB27" s="7">
        <f t="shared" si="118"/>
        <v>7007.8775674236776</v>
      </c>
      <c r="EC27" s="7">
        <f t="shared" si="119"/>
        <v>-4045.9999999999995</v>
      </c>
      <c r="ED27" s="7">
        <f t="shared" si="120"/>
        <v>7007.8775674236776</v>
      </c>
      <c r="EE27" s="7">
        <f t="shared" si="120"/>
        <v>-4045.9999999999995</v>
      </c>
      <c r="EF27" s="7">
        <f t="shared" si="121"/>
        <v>8092</v>
      </c>
      <c r="EG27" s="7">
        <f t="shared" si="122"/>
        <v>-0.52359877559829882</v>
      </c>
      <c r="EH27" s="7" t="e">
        <f t="shared" si="123"/>
        <v>#NUM!</v>
      </c>
      <c r="EI27" s="7" t="e">
        <f t="shared" si="124"/>
        <v>#NUM!</v>
      </c>
      <c r="EJ27" s="7" t="e">
        <f t="shared" si="125"/>
        <v>#NUM!</v>
      </c>
      <c r="EK27" s="7" t="e">
        <f t="shared" si="126"/>
        <v>#NUM!</v>
      </c>
      <c r="EL27" s="7" t="e">
        <f t="shared" si="127"/>
        <v>#NUM!</v>
      </c>
      <c r="EM27" s="7" t="e">
        <f t="shared" si="128"/>
        <v>#NUM!</v>
      </c>
      <c r="EN27" s="7" t="e">
        <f t="shared" si="129"/>
        <v>#NUM!</v>
      </c>
      <c r="EO27" s="7" t="e">
        <f t="shared" si="130"/>
        <v>#NUM!</v>
      </c>
      <c r="EP27" s="7" t="e">
        <f t="shared" si="131"/>
        <v>#NUM!</v>
      </c>
      <c r="EQ27" s="7" t="e">
        <f t="shared" si="132"/>
        <v>#NUM!</v>
      </c>
      <c r="ER27" s="7" t="e">
        <f t="shared" si="133"/>
        <v>#NUM!</v>
      </c>
      <c r="ES27" s="7" t="e">
        <f t="shared" si="134"/>
        <v>#NUM!</v>
      </c>
      <c r="ET27" s="7" t="e">
        <f t="shared" si="135"/>
        <v>#NUM!</v>
      </c>
      <c r="EU27" s="7" t="e">
        <f t="shared" si="136"/>
        <v>#NUM!</v>
      </c>
      <c r="EV27" s="7" t="e">
        <f t="shared" si="137"/>
        <v>#NUM!</v>
      </c>
      <c r="EW27" s="7" t="e">
        <f t="shared" si="138"/>
        <v>#NUM!</v>
      </c>
      <c r="EX27" s="7" t="e">
        <f t="shared" si="139"/>
        <v>#NUM!</v>
      </c>
      <c r="EY27" s="7" t="e">
        <f t="shared" si="140"/>
        <v>#NUM!</v>
      </c>
      <c r="EZ27" s="7" t="e">
        <f t="shared" si="141"/>
        <v>#NUM!</v>
      </c>
      <c r="FA27" s="7" t="e">
        <f t="shared" si="142"/>
        <v>#NUM!</v>
      </c>
      <c r="FB27" s="7">
        <f t="shared" si="143"/>
        <v>0</v>
      </c>
      <c r="FC27" s="7">
        <f t="shared" si="144"/>
        <v>0</v>
      </c>
      <c r="FD27" s="7">
        <f t="shared" si="145"/>
        <v>7007.8775674236776</v>
      </c>
      <c r="FE27" s="7">
        <f t="shared" si="146"/>
        <v>-4045.9999999999995</v>
      </c>
      <c r="FF27" s="7">
        <f t="shared" si="147"/>
        <v>7007.8775674236776</v>
      </c>
      <c r="FG27" s="7">
        <f t="shared" si="148"/>
        <v>-4045.9999999999995</v>
      </c>
      <c r="FH27" s="7">
        <f t="shared" si="149"/>
        <v>8092</v>
      </c>
      <c r="FI27" s="7">
        <f t="shared" si="150"/>
        <v>-0.52359877559829882</v>
      </c>
      <c r="FJ27" s="7" t="e">
        <f t="shared" si="151"/>
        <v>#NUM!</v>
      </c>
      <c r="FK27" s="7" t="e">
        <f t="shared" si="152"/>
        <v>#NUM!</v>
      </c>
      <c r="FL27" s="7" t="e">
        <f t="shared" si="153"/>
        <v>#NUM!</v>
      </c>
      <c r="FM27" s="7" t="e">
        <f t="shared" si="154"/>
        <v>#NUM!</v>
      </c>
      <c r="FN27" s="7" t="e">
        <f t="shared" si="155"/>
        <v>#NUM!</v>
      </c>
      <c r="FO27" s="7" t="e">
        <f t="shared" si="156"/>
        <v>#NUM!</v>
      </c>
      <c r="FP27" s="7" t="e">
        <f t="shared" si="157"/>
        <v>#NUM!</v>
      </c>
      <c r="FQ27" s="7" t="e">
        <f t="shared" si="158"/>
        <v>#NUM!</v>
      </c>
      <c r="FR27" s="7" t="e">
        <f t="shared" si="159"/>
        <v>#NUM!</v>
      </c>
      <c r="FS27" s="7" t="e">
        <f t="shared" si="159"/>
        <v>#NUM!</v>
      </c>
      <c r="FT27" s="7" t="e">
        <f t="shared" si="160"/>
        <v>#NUM!</v>
      </c>
      <c r="FU27" s="7" t="e">
        <f t="shared" si="161"/>
        <v>#NUM!</v>
      </c>
    </row>
    <row r="28" spans="1:177" x14ac:dyDescent="0.25">
      <c r="A28" s="8">
        <v>160</v>
      </c>
      <c r="B28" s="7">
        <f t="shared" si="50"/>
        <v>0.16733563485038244</v>
      </c>
      <c r="C28" s="7">
        <f t="shared" si="51"/>
        <v>-0.68404028665133776</v>
      </c>
      <c r="D28" s="7">
        <f t="shared" si="0"/>
        <v>4.4752923049936273</v>
      </c>
      <c r="E28" s="7">
        <f t="shared" si="52"/>
        <v>-4.3557205432298431</v>
      </c>
      <c r="F28" s="7">
        <f t="shared" si="53"/>
        <v>-0.68404028665133776</v>
      </c>
      <c r="G28" s="7">
        <f t="shared" si="54"/>
        <v>-4.7763873086598796E-2</v>
      </c>
      <c r="H28" s="7" t="e">
        <f t="shared" si="55"/>
        <v>#NUM!</v>
      </c>
      <c r="I28" s="7" t="e">
        <f t="shared" si="56"/>
        <v>#NUM!</v>
      </c>
      <c r="J28" s="49" t="e">
        <f t="shared" si="57"/>
        <v>#NUM!</v>
      </c>
      <c r="K28" s="49" t="e">
        <f t="shared" si="57"/>
        <v>#NUM!</v>
      </c>
      <c r="L28" s="7" t="e">
        <f t="shared" si="1"/>
        <v>#NUM!</v>
      </c>
      <c r="M28" s="7" t="e">
        <f t="shared" si="2"/>
        <v>#NUM!</v>
      </c>
      <c r="N28" s="11" t="e">
        <f t="shared" si="58"/>
        <v>#NUM!</v>
      </c>
      <c r="O28" s="11" t="e">
        <f t="shared" si="58"/>
        <v>#NUM!</v>
      </c>
      <c r="P28" s="50" t="e">
        <f t="shared" si="3"/>
        <v>#NUM!</v>
      </c>
      <c r="Q28" s="51" t="e">
        <f t="shared" si="59"/>
        <v>#NUM!</v>
      </c>
      <c r="R28" s="8" t="e">
        <f t="shared" si="4"/>
        <v>#NUM!</v>
      </c>
      <c r="S28" s="51" t="e">
        <f t="shared" si="60"/>
        <v>#NUM!</v>
      </c>
      <c r="T28" s="8">
        <f t="shared" si="5"/>
        <v>-6.5778483455013586</v>
      </c>
      <c r="U28" s="8">
        <f t="shared" si="6"/>
        <v>2.3941410032796822</v>
      </c>
      <c r="V28" s="7" t="e">
        <f t="shared" si="7"/>
        <v>#NUM!</v>
      </c>
      <c r="W28" s="7" t="e">
        <f t="shared" si="8"/>
        <v>#NUM!</v>
      </c>
      <c r="X28" s="7" t="e">
        <f t="shared" si="61"/>
        <v>#NUM!</v>
      </c>
      <c r="Y28" s="7" t="e">
        <f t="shared" si="61"/>
        <v>#NUM!</v>
      </c>
      <c r="Z28" s="7" t="e">
        <f t="shared" si="162"/>
        <v>#NUM!</v>
      </c>
      <c r="AA28" s="7" t="e">
        <f t="shared" si="62"/>
        <v>#NUM!</v>
      </c>
      <c r="AB28" s="7" t="e">
        <f t="shared" si="63"/>
        <v>#NUM!</v>
      </c>
      <c r="AC28" s="7" t="e">
        <f t="shared" si="64"/>
        <v>#NUM!</v>
      </c>
      <c r="AD28" s="7" t="e">
        <f t="shared" si="65"/>
        <v>#NUM!</v>
      </c>
      <c r="AE28" s="7" t="e">
        <f t="shared" si="66"/>
        <v>#NUM!</v>
      </c>
      <c r="AF28" s="7" t="e">
        <f t="shared" si="9"/>
        <v>#NUM!</v>
      </c>
      <c r="AG28" s="7" t="e">
        <f t="shared" si="67"/>
        <v>#NUM!</v>
      </c>
      <c r="AH28" s="7" t="e">
        <f t="shared" si="67"/>
        <v>#NUM!</v>
      </c>
      <c r="AI28" s="7" t="e">
        <f t="shared" si="68"/>
        <v>#NUM!</v>
      </c>
      <c r="AJ28" s="7" t="e">
        <f t="shared" si="69"/>
        <v>#NUM!</v>
      </c>
      <c r="AK28" s="7" t="e">
        <f t="shared" si="70"/>
        <v>#NUM!</v>
      </c>
      <c r="AL28" s="7" t="e">
        <f t="shared" si="71"/>
        <v>#NUM!</v>
      </c>
      <c r="AM28" s="7" t="e">
        <f t="shared" si="72"/>
        <v>#NUM!</v>
      </c>
      <c r="AN28" s="7">
        <v>0</v>
      </c>
      <c r="AO28" s="7">
        <v>0</v>
      </c>
      <c r="AP28" s="7" t="e">
        <f t="shared" si="10"/>
        <v>#NUM!</v>
      </c>
      <c r="AQ28" s="8" t="e">
        <f t="shared" si="73"/>
        <v>#NUM!</v>
      </c>
      <c r="AR28" s="7">
        <f t="shared" si="11"/>
        <v>8.5</v>
      </c>
      <c r="AS28" s="7">
        <v>0</v>
      </c>
      <c r="AT28" s="7" t="e">
        <f t="shared" si="12"/>
        <v>#NUM!</v>
      </c>
      <c r="AU28" s="7" t="e">
        <f t="shared" si="13"/>
        <v>#NUM!</v>
      </c>
      <c r="AV28" s="7" t="e">
        <f t="shared" si="14"/>
        <v>#NUM!</v>
      </c>
      <c r="AW28" s="7" t="e">
        <f t="shared" si="15"/>
        <v>#NUM!</v>
      </c>
      <c r="AX28" s="7">
        <f t="shared" si="16"/>
        <v>-81.4007941115092</v>
      </c>
      <c r="AY28" s="7">
        <f t="shared" si="17"/>
        <v>-223.64684374704618</v>
      </c>
      <c r="AZ28" s="7" t="e">
        <f t="shared" si="18"/>
        <v>#NUM!</v>
      </c>
      <c r="BA28" s="7" t="e">
        <f t="shared" si="19"/>
        <v>#NUM!</v>
      </c>
      <c r="BB28" s="7" t="e">
        <f t="shared" si="74"/>
        <v>#NUM!</v>
      </c>
      <c r="BC28" s="7" t="e">
        <f t="shared" si="74"/>
        <v>#NUM!</v>
      </c>
      <c r="BD28" s="7" t="e">
        <f t="shared" si="20"/>
        <v>#NUM!</v>
      </c>
      <c r="BE28" s="7" t="e">
        <f t="shared" si="21"/>
        <v>#NUM!</v>
      </c>
      <c r="BF28" s="7" t="e">
        <f t="shared" si="75"/>
        <v>#NUM!</v>
      </c>
      <c r="BG28" s="7" t="e">
        <f t="shared" si="75"/>
        <v>#NUM!</v>
      </c>
      <c r="BH28" s="7" t="e">
        <f t="shared" si="76"/>
        <v>#NUM!</v>
      </c>
      <c r="BI28" s="7" t="e">
        <f t="shared" si="77"/>
        <v>#NUM!</v>
      </c>
      <c r="BJ28" s="7" t="e">
        <f t="shared" si="78"/>
        <v>#NUM!</v>
      </c>
      <c r="BK28" s="7" t="e">
        <f t="shared" si="79"/>
        <v>#NUM!</v>
      </c>
      <c r="BL28" s="7" t="e">
        <f t="shared" si="80"/>
        <v>#NUM!</v>
      </c>
      <c r="BM28" s="7" t="e">
        <f t="shared" si="22"/>
        <v>#NUM!</v>
      </c>
      <c r="BN28" s="7" t="e">
        <f t="shared" si="23"/>
        <v>#NUM!</v>
      </c>
      <c r="BO28" s="7">
        <f t="shared" si="81"/>
        <v>-81.4007941115092</v>
      </c>
      <c r="BP28" s="7">
        <f t="shared" si="24"/>
        <v>-223.64684374704618</v>
      </c>
      <c r="BQ28" s="7">
        <f t="shared" si="82"/>
        <v>238</v>
      </c>
      <c r="BR28" s="7" t="e">
        <f t="shared" si="25"/>
        <v>#NUM!</v>
      </c>
      <c r="BS28" s="7" t="e">
        <f t="shared" si="26"/>
        <v>#NUM!</v>
      </c>
      <c r="BT28" s="7" t="e">
        <f t="shared" si="27"/>
        <v>#NUM!</v>
      </c>
      <c r="BU28" s="7" t="e">
        <f t="shared" si="27"/>
        <v>#NUM!</v>
      </c>
      <c r="BV28" s="7" t="e">
        <f t="shared" si="28"/>
        <v>#NUM!</v>
      </c>
      <c r="BW28" s="7" t="e">
        <f t="shared" si="29"/>
        <v>#NUM!</v>
      </c>
      <c r="BX28" s="7" t="e">
        <f t="shared" si="30"/>
        <v>#NUM!</v>
      </c>
      <c r="BY28" s="7" t="e">
        <f t="shared" si="30"/>
        <v>#NUM!</v>
      </c>
      <c r="BZ28" s="7" t="e">
        <f t="shared" si="83"/>
        <v>#NUM!</v>
      </c>
      <c r="CA28" s="7" t="e">
        <f t="shared" si="84"/>
        <v>#NUM!</v>
      </c>
      <c r="CB28" s="7" t="e">
        <f t="shared" si="85"/>
        <v>#NUM!</v>
      </c>
      <c r="CC28" s="7" t="e">
        <f t="shared" si="86"/>
        <v>#NUM!</v>
      </c>
      <c r="CD28" s="7" t="e">
        <f t="shared" si="87"/>
        <v>#NUM!</v>
      </c>
      <c r="CE28" s="7" t="e">
        <f t="shared" si="88"/>
        <v>#NUM!</v>
      </c>
      <c r="CF28" s="7" t="e">
        <f t="shared" si="31"/>
        <v>#NUM!</v>
      </c>
      <c r="CG28" s="79" t="e">
        <f t="shared" si="89"/>
        <v>#NUM!</v>
      </c>
      <c r="CH28" s="7" t="e">
        <f t="shared" si="90"/>
        <v>#NUM!</v>
      </c>
      <c r="CI28" s="11" t="e">
        <f t="shared" si="32"/>
        <v>#NUM!</v>
      </c>
      <c r="CJ28" s="7" t="e">
        <f t="shared" si="91"/>
        <v>#NUM!</v>
      </c>
      <c r="CK28" s="7" t="e">
        <f t="shared" si="92"/>
        <v>#DIV/0!</v>
      </c>
      <c r="CL28" s="7" t="e">
        <f t="shared" si="33"/>
        <v>#NUM!</v>
      </c>
      <c r="CM28" s="79" t="e">
        <f t="shared" si="93"/>
        <v>#NUM!</v>
      </c>
      <c r="CN28" s="7" t="e">
        <f t="shared" si="94"/>
        <v>#NUM!</v>
      </c>
      <c r="CO28" s="11" t="e">
        <f t="shared" si="95"/>
        <v>#NUM!</v>
      </c>
      <c r="CP28" s="7" t="e">
        <f t="shared" si="96"/>
        <v>#NUM!</v>
      </c>
      <c r="CQ28" s="7" t="e">
        <f t="shared" si="97"/>
        <v>#DIV/0!</v>
      </c>
      <c r="CR28" s="7" t="e">
        <f t="shared" si="34"/>
        <v>#NUM!</v>
      </c>
      <c r="CS28" s="7" t="e">
        <f t="shared" si="35"/>
        <v>#NUM!</v>
      </c>
      <c r="CT28" s="7">
        <f t="shared" si="36"/>
        <v>0.34202014332566888</v>
      </c>
      <c r="CU28" s="7" t="e">
        <f t="shared" si="98"/>
        <v>#NUM!</v>
      </c>
      <c r="CV28" s="7" t="e">
        <f t="shared" si="37"/>
        <v>#NUM!</v>
      </c>
      <c r="CW28" s="7" t="e">
        <f t="shared" si="99"/>
        <v>#NUM!</v>
      </c>
      <c r="CX28" s="7" t="e">
        <f t="shared" si="38"/>
        <v>#NUM!</v>
      </c>
      <c r="CY28" s="7" t="e">
        <f t="shared" si="100"/>
        <v>#NUM!</v>
      </c>
      <c r="CZ28" s="7">
        <f t="shared" si="39"/>
        <v>238</v>
      </c>
      <c r="DA28" s="7" t="e">
        <f t="shared" si="101"/>
        <v>#NUM!</v>
      </c>
      <c r="DB28" s="7" t="e">
        <f t="shared" si="102"/>
        <v>#NUM!</v>
      </c>
      <c r="DC28" s="7" t="e">
        <f t="shared" si="40"/>
        <v>#NUM!</v>
      </c>
      <c r="DD28" s="7" t="e">
        <f t="shared" si="41"/>
        <v>#NUM!</v>
      </c>
      <c r="DE28" s="7" t="e">
        <f t="shared" si="42"/>
        <v>#NUM!</v>
      </c>
      <c r="DF28" s="7" t="e">
        <f t="shared" si="43"/>
        <v>#NUM!</v>
      </c>
      <c r="DG28" s="7">
        <f t="shared" si="44"/>
        <v>0.34202014332566888</v>
      </c>
      <c r="DH28" s="7" t="e">
        <f t="shared" si="103"/>
        <v>#NUM!</v>
      </c>
      <c r="DI28" s="7" t="e">
        <f t="shared" si="45"/>
        <v>#NUM!</v>
      </c>
      <c r="DJ28" s="7" t="e">
        <f t="shared" si="104"/>
        <v>#NUM!</v>
      </c>
      <c r="DK28" s="7" t="e">
        <f t="shared" si="46"/>
        <v>#NUM!</v>
      </c>
      <c r="DL28" s="7" t="e">
        <f t="shared" si="105"/>
        <v>#NUM!</v>
      </c>
      <c r="DM28" s="7">
        <f t="shared" si="47"/>
        <v>238</v>
      </c>
      <c r="DN28" s="7" t="e">
        <f t="shared" si="106"/>
        <v>#NUM!</v>
      </c>
      <c r="DO28" s="7" t="e">
        <f t="shared" si="107"/>
        <v>#NUM!</v>
      </c>
      <c r="DP28" s="7" t="e">
        <f t="shared" si="48"/>
        <v>#NUM!</v>
      </c>
      <c r="DQ28" s="7" t="e">
        <f t="shared" si="49"/>
        <v>#NUM!</v>
      </c>
      <c r="DR28" s="7" t="e">
        <f t="shared" si="108"/>
        <v>#NUM!</v>
      </c>
      <c r="DS28" s="8" t="e">
        <f t="shared" si="109"/>
        <v>#NUM!</v>
      </c>
      <c r="DT28" s="8" t="e">
        <f t="shared" si="110"/>
        <v>#NUM!</v>
      </c>
      <c r="DU28" s="7" t="e">
        <f t="shared" si="111"/>
        <v>#NUM!</v>
      </c>
      <c r="DV28" s="7" t="e">
        <f t="shared" si="112"/>
        <v>#NUM!</v>
      </c>
      <c r="DW28" s="7" t="e">
        <f t="shared" si="113"/>
        <v>#NUM!</v>
      </c>
      <c r="DX28" s="7" t="e">
        <f t="shared" si="114"/>
        <v>#NUM!</v>
      </c>
      <c r="DY28" s="7" t="e">
        <f t="shared" si="115"/>
        <v>#NUM!</v>
      </c>
      <c r="DZ28" s="7">
        <f t="shared" si="116"/>
        <v>0</v>
      </c>
      <c r="EA28" s="7">
        <f t="shared" si="117"/>
        <v>0</v>
      </c>
      <c r="EB28" s="7">
        <f t="shared" si="118"/>
        <v>7603.9926873995701</v>
      </c>
      <c r="EC28" s="7">
        <f t="shared" si="119"/>
        <v>-2767.6269997913128</v>
      </c>
      <c r="ED28" s="7">
        <f t="shared" si="120"/>
        <v>7603.9926873995701</v>
      </c>
      <c r="EE28" s="7">
        <f t="shared" si="120"/>
        <v>-2767.6269997913128</v>
      </c>
      <c r="EF28" s="7">
        <f t="shared" si="121"/>
        <v>8092</v>
      </c>
      <c r="EG28" s="7">
        <f t="shared" si="122"/>
        <v>-0.34906585039886612</v>
      </c>
      <c r="EH28" s="7" t="e">
        <f t="shared" si="123"/>
        <v>#NUM!</v>
      </c>
      <c r="EI28" s="7" t="e">
        <f t="shared" si="124"/>
        <v>#NUM!</v>
      </c>
      <c r="EJ28" s="7" t="e">
        <f t="shared" si="125"/>
        <v>#NUM!</v>
      </c>
      <c r="EK28" s="7" t="e">
        <f t="shared" si="126"/>
        <v>#NUM!</v>
      </c>
      <c r="EL28" s="7" t="e">
        <f t="shared" si="127"/>
        <v>#NUM!</v>
      </c>
      <c r="EM28" s="7" t="e">
        <f t="shared" si="128"/>
        <v>#NUM!</v>
      </c>
      <c r="EN28" s="7" t="e">
        <f t="shared" si="129"/>
        <v>#NUM!</v>
      </c>
      <c r="EO28" s="7" t="e">
        <f t="shared" si="130"/>
        <v>#NUM!</v>
      </c>
      <c r="EP28" s="7" t="e">
        <f t="shared" si="131"/>
        <v>#NUM!</v>
      </c>
      <c r="EQ28" s="7" t="e">
        <f t="shared" si="132"/>
        <v>#NUM!</v>
      </c>
      <c r="ER28" s="7" t="e">
        <f t="shared" si="133"/>
        <v>#NUM!</v>
      </c>
      <c r="ES28" s="7" t="e">
        <f t="shared" si="134"/>
        <v>#NUM!</v>
      </c>
      <c r="ET28" s="7" t="e">
        <f t="shared" si="135"/>
        <v>#NUM!</v>
      </c>
      <c r="EU28" s="7" t="e">
        <f t="shared" si="136"/>
        <v>#NUM!</v>
      </c>
      <c r="EV28" s="7" t="e">
        <f t="shared" si="137"/>
        <v>#NUM!</v>
      </c>
      <c r="EW28" s="7" t="e">
        <f t="shared" si="138"/>
        <v>#NUM!</v>
      </c>
      <c r="EX28" s="7" t="e">
        <f t="shared" si="139"/>
        <v>#NUM!</v>
      </c>
      <c r="EY28" s="7" t="e">
        <f t="shared" si="140"/>
        <v>#NUM!</v>
      </c>
      <c r="EZ28" s="7" t="e">
        <f t="shared" si="141"/>
        <v>#NUM!</v>
      </c>
      <c r="FA28" s="7" t="e">
        <f t="shared" si="142"/>
        <v>#NUM!</v>
      </c>
      <c r="FB28" s="7">
        <f t="shared" si="143"/>
        <v>0</v>
      </c>
      <c r="FC28" s="7">
        <f t="shared" si="144"/>
        <v>0</v>
      </c>
      <c r="FD28" s="7">
        <f t="shared" si="145"/>
        <v>7603.9926873995701</v>
      </c>
      <c r="FE28" s="7">
        <f t="shared" si="146"/>
        <v>-2767.6269997913128</v>
      </c>
      <c r="FF28" s="7">
        <f t="shared" si="147"/>
        <v>7603.9926873995701</v>
      </c>
      <c r="FG28" s="7">
        <f t="shared" si="148"/>
        <v>-2767.6269997913128</v>
      </c>
      <c r="FH28" s="7">
        <f t="shared" si="149"/>
        <v>8092</v>
      </c>
      <c r="FI28" s="7">
        <f t="shared" si="150"/>
        <v>-0.34906585039886612</v>
      </c>
      <c r="FJ28" s="7" t="e">
        <f t="shared" si="151"/>
        <v>#NUM!</v>
      </c>
      <c r="FK28" s="7" t="e">
        <f t="shared" si="152"/>
        <v>#NUM!</v>
      </c>
      <c r="FL28" s="7" t="e">
        <f t="shared" si="153"/>
        <v>#NUM!</v>
      </c>
      <c r="FM28" s="7" t="e">
        <f t="shared" si="154"/>
        <v>#NUM!</v>
      </c>
      <c r="FN28" s="7" t="e">
        <f t="shared" si="155"/>
        <v>#NUM!</v>
      </c>
      <c r="FO28" s="7" t="e">
        <f t="shared" si="156"/>
        <v>#NUM!</v>
      </c>
      <c r="FP28" s="7" t="e">
        <f t="shared" si="157"/>
        <v>#NUM!</v>
      </c>
      <c r="FQ28" s="7" t="e">
        <f t="shared" si="158"/>
        <v>#NUM!</v>
      </c>
      <c r="FR28" s="7" t="e">
        <f t="shared" si="159"/>
        <v>#NUM!</v>
      </c>
      <c r="FS28" s="7" t="e">
        <f t="shared" si="159"/>
        <v>#NUM!</v>
      </c>
      <c r="FT28" s="7" t="e">
        <f t="shared" si="160"/>
        <v>#NUM!</v>
      </c>
      <c r="FU28" s="7" t="e">
        <f t="shared" si="161"/>
        <v>#NUM!</v>
      </c>
    </row>
    <row r="29" spans="1:177" x14ac:dyDescent="0.25">
      <c r="A29" s="8">
        <v>170</v>
      </c>
      <c r="B29" s="7">
        <f t="shared" si="50"/>
        <v>0.21575187431275283</v>
      </c>
      <c r="C29" s="7">
        <f t="shared" si="51"/>
        <v>-0.34729635533386055</v>
      </c>
      <c r="D29" s="7">
        <f t="shared" si="0"/>
        <v>4.6139388089085971</v>
      </c>
      <c r="E29" s="7">
        <f t="shared" si="52"/>
        <v>-4.4363429554490645</v>
      </c>
      <c r="F29" s="7">
        <f t="shared" si="53"/>
        <v>-0.34729635533386055</v>
      </c>
      <c r="G29" s="7">
        <f t="shared" si="54"/>
        <v>-3.8156020853220118E-2</v>
      </c>
      <c r="H29" s="7" t="e">
        <f t="shared" si="55"/>
        <v>#NUM!</v>
      </c>
      <c r="I29" s="7" t="e">
        <f t="shared" si="56"/>
        <v>#NUM!</v>
      </c>
      <c r="J29" s="49" t="e">
        <f t="shared" si="57"/>
        <v>#NUM!</v>
      </c>
      <c r="K29" s="49" t="e">
        <f t="shared" si="57"/>
        <v>#NUM!</v>
      </c>
      <c r="L29" s="7" t="e">
        <f t="shared" si="1"/>
        <v>#NUM!</v>
      </c>
      <c r="M29" s="7" t="e">
        <f t="shared" si="2"/>
        <v>#NUM!</v>
      </c>
      <c r="N29" s="11" t="e">
        <f t="shared" si="58"/>
        <v>#NUM!</v>
      </c>
      <c r="O29" s="11" t="e">
        <f t="shared" si="58"/>
        <v>#NUM!</v>
      </c>
      <c r="P29" s="50" t="e">
        <f t="shared" si="3"/>
        <v>#NUM!</v>
      </c>
      <c r="Q29" s="51" t="e">
        <f t="shared" si="59"/>
        <v>#NUM!</v>
      </c>
      <c r="R29" s="8" t="e">
        <f t="shared" si="4"/>
        <v>#NUM!</v>
      </c>
      <c r="S29" s="51" t="e">
        <f t="shared" si="60"/>
        <v>#NUM!</v>
      </c>
      <c r="T29" s="8">
        <f t="shared" si="5"/>
        <v>-6.893654271085456</v>
      </c>
      <c r="U29" s="8">
        <f t="shared" si="6"/>
        <v>1.2155372436685119</v>
      </c>
      <c r="V29" s="7" t="e">
        <f t="shared" si="7"/>
        <v>#NUM!</v>
      </c>
      <c r="W29" s="7" t="e">
        <f t="shared" si="8"/>
        <v>#NUM!</v>
      </c>
      <c r="X29" s="7" t="e">
        <f t="shared" si="61"/>
        <v>#NUM!</v>
      </c>
      <c r="Y29" s="7" t="e">
        <f t="shared" si="61"/>
        <v>#NUM!</v>
      </c>
      <c r="Z29" s="7" t="e">
        <f t="shared" si="162"/>
        <v>#NUM!</v>
      </c>
      <c r="AA29" s="7" t="e">
        <f t="shared" si="62"/>
        <v>#NUM!</v>
      </c>
      <c r="AB29" s="7" t="e">
        <f t="shared" si="63"/>
        <v>#NUM!</v>
      </c>
      <c r="AC29" s="7" t="e">
        <f t="shared" si="64"/>
        <v>#NUM!</v>
      </c>
      <c r="AD29" s="7" t="e">
        <f t="shared" si="65"/>
        <v>#NUM!</v>
      </c>
      <c r="AE29" s="7" t="e">
        <f t="shared" si="66"/>
        <v>#NUM!</v>
      </c>
      <c r="AF29" s="7" t="e">
        <f t="shared" si="9"/>
        <v>#NUM!</v>
      </c>
      <c r="AG29" s="7" t="e">
        <f t="shared" si="67"/>
        <v>#NUM!</v>
      </c>
      <c r="AH29" s="7" t="e">
        <f t="shared" si="67"/>
        <v>#NUM!</v>
      </c>
      <c r="AI29" s="7" t="e">
        <f t="shared" si="68"/>
        <v>#NUM!</v>
      </c>
      <c r="AJ29" s="7" t="e">
        <f t="shared" si="69"/>
        <v>#NUM!</v>
      </c>
      <c r="AK29" s="7" t="e">
        <f t="shared" si="70"/>
        <v>#NUM!</v>
      </c>
      <c r="AL29" s="7" t="e">
        <f t="shared" si="71"/>
        <v>#NUM!</v>
      </c>
      <c r="AM29" s="7" t="e">
        <f t="shared" si="72"/>
        <v>#NUM!</v>
      </c>
      <c r="AN29" s="7">
        <v>0</v>
      </c>
      <c r="AO29" s="7">
        <v>0</v>
      </c>
      <c r="AP29" s="7" t="e">
        <f t="shared" si="10"/>
        <v>#NUM!</v>
      </c>
      <c r="AQ29" s="8" t="e">
        <f t="shared" si="73"/>
        <v>#NUM!</v>
      </c>
      <c r="AR29" s="7">
        <f t="shared" si="11"/>
        <v>8.5</v>
      </c>
      <c r="AS29" s="7">
        <v>0</v>
      </c>
      <c r="AT29" s="7" t="e">
        <f t="shared" si="12"/>
        <v>#NUM!</v>
      </c>
      <c r="AU29" s="7" t="e">
        <f t="shared" si="13"/>
        <v>#NUM!</v>
      </c>
      <c r="AV29" s="7" t="e">
        <f t="shared" si="14"/>
        <v>#NUM!</v>
      </c>
      <c r="AW29" s="7" t="e">
        <f t="shared" si="15"/>
        <v>#NUM!</v>
      </c>
      <c r="AX29" s="7">
        <f t="shared" si="16"/>
        <v>-41.328266284729409</v>
      </c>
      <c r="AY29" s="7">
        <f t="shared" si="17"/>
        <v>-234.3842452169055</v>
      </c>
      <c r="AZ29" s="7" t="e">
        <f t="shared" si="18"/>
        <v>#NUM!</v>
      </c>
      <c r="BA29" s="7" t="e">
        <f t="shared" si="19"/>
        <v>#NUM!</v>
      </c>
      <c r="BB29" s="7" t="e">
        <f t="shared" si="74"/>
        <v>#NUM!</v>
      </c>
      <c r="BC29" s="7" t="e">
        <f t="shared" si="74"/>
        <v>#NUM!</v>
      </c>
      <c r="BD29" s="7" t="e">
        <f t="shared" si="20"/>
        <v>#NUM!</v>
      </c>
      <c r="BE29" s="7" t="e">
        <f t="shared" si="21"/>
        <v>#NUM!</v>
      </c>
      <c r="BF29" s="7" t="e">
        <f t="shared" si="75"/>
        <v>#NUM!</v>
      </c>
      <c r="BG29" s="7" t="e">
        <f t="shared" si="75"/>
        <v>#NUM!</v>
      </c>
      <c r="BH29" s="7" t="e">
        <f t="shared" si="76"/>
        <v>#NUM!</v>
      </c>
      <c r="BI29" s="7" t="e">
        <f t="shared" si="77"/>
        <v>#NUM!</v>
      </c>
      <c r="BJ29" s="7" t="e">
        <f t="shared" si="78"/>
        <v>#NUM!</v>
      </c>
      <c r="BK29" s="7" t="e">
        <f t="shared" si="79"/>
        <v>#NUM!</v>
      </c>
      <c r="BL29" s="7" t="e">
        <f t="shared" si="80"/>
        <v>#NUM!</v>
      </c>
      <c r="BM29" s="7" t="e">
        <f t="shared" si="22"/>
        <v>#NUM!</v>
      </c>
      <c r="BN29" s="7" t="e">
        <f t="shared" si="23"/>
        <v>#NUM!</v>
      </c>
      <c r="BO29" s="7">
        <f t="shared" si="81"/>
        <v>-41.328266284729409</v>
      </c>
      <c r="BP29" s="7">
        <f t="shared" si="24"/>
        <v>-234.3842452169055</v>
      </c>
      <c r="BQ29" s="7">
        <f t="shared" si="82"/>
        <v>237.99999999999997</v>
      </c>
      <c r="BR29" s="7" t="e">
        <f t="shared" si="25"/>
        <v>#NUM!</v>
      </c>
      <c r="BS29" s="7" t="e">
        <f t="shared" si="26"/>
        <v>#NUM!</v>
      </c>
      <c r="BT29" s="7" t="e">
        <f t="shared" si="27"/>
        <v>#NUM!</v>
      </c>
      <c r="BU29" s="7" t="e">
        <f t="shared" si="27"/>
        <v>#NUM!</v>
      </c>
      <c r="BV29" s="7" t="e">
        <f t="shared" si="28"/>
        <v>#NUM!</v>
      </c>
      <c r="BW29" s="7" t="e">
        <f t="shared" si="29"/>
        <v>#NUM!</v>
      </c>
      <c r="BX29" s="7" t="e">
        <f t="shared" si="30"/>
        <v>#NUM!</v>
      </c>
      <c r="BY29" s="7" t="e">
        <f t="shared" si="30"/>
        <v>#NUM!</v>
      </c>
      <c r="BZ29" s="7" t="e">
        <f t="shared" si="83"/>
        <v>#NUM!</v>
      </c>
      <c r="CA29" s="7" t="e">
        <f t="shared" si="84"/>
        <v>#NUM!</v>
      </c>
      <c r="CB29" s="7" t="e">
        <f t="shared" si="85"/>
        <v>#NUM!</v>
      </c>
      <c r="CC29" s="7" t="e">
        <f t="shared" si="86"/>
        <v>#NUM!</v>
      </c>
      <c r="CD29" s="7" t="e">
        <f t="shared" si="87"/>
        <v>#NUM!</v>
      </c>
      <c r="CE29" s="7" t="e">
        <f t="shared" si="88"/>
        <v>#NUM!</v>
      </c>
      <c r="CF29" s="7" t="e">
        <f t="shared" si="31"/>
        <v>#NUM!</v>
      </c>
      <c r="CG29" s="79" t="e">
        <f t="shared" si="89"/>
        <v>#NUM!</v>
      </c>
      <c r="CH29" s="7" t="e">
        <f t="shared" si="90"/>
        <v>#NUM!</v>
      </c>
      <c r="CI29" s="11" t="e">
        <f t="shared" si="32"/>
        <v>#NUM!</v>
      </c>
      <c r="CJ29" s="7" t="e">
        <f t="shared" si="91"/>
        <v>#NUM!</v>
      </c>
      <c r="CK29" s="7" t="e">
        <f t="shared" si="92"/>
        <v>#DIV/0!</v>
      </c>
      <c r="CL29" s="7" t="e">
        <f t="shared" si="33"/>
        <v>#NUM!</v>
      </c>
      <c r="CM29" s="79" t="e">
        <f t="shared" si="93"/>
        <v>#NUM!</v>
      </c>
      <c r="CN29" s="7" t="e">
        <f t="shared" si="94"/>
        <v>#NUM!</v>
      </c>
      <c r="CO29" s="11" t="e">
        <f t="shared" si="95"/>
        <v>#NUM!</v>
      </c>
      <c r="CP29" s="7" t="e">
        <f t="shared" si="96"/>
        <v>#NUM!</v>
      </c>
      <c r="CQ29" s="7" t="e">
        <f t="shared" si="97"/>
        <v>#DIV/0!</v>
      </c>
      <c r="CR29" s="7" t="e">
        <f t="shared" si="34"/>
        <v>#NUM!</v>
      </c>
      <c r="CS29" s="7" t="e">
        <f t="shared" si="35"/>
        <v>#NUM!</v>
      </c>
      <c r="CT29" s="7">
        <f t="shared" si="36"/>
        <v>0.17364817766693028</v>
      </c>
      <c r="CU29" s="7" t="e">
        <f t="shared" si="98"/>
        <v>#NUM!</v>
      </c>
      <c r="CV29" s="7" t="e">
        <f t="shared" si="37"/>
        <v>#NUM!</v>
      </c>
      <c r="CW29" s="7" t="e">
        <f t="shared" si="99"/>
        <v>#NUM!</v>
      </c>
      <c r="CX29" s="7" t="e">
        <f t="shared" si="38"/>
        <v>#NUM!</v>
      </c>
      <c r="CY29" s="7" t="e">
        <f t="shared" si="100"/>
        <v>#NUM!</v>
      </c>
      <c r="CZ29" s="7">
        <f t="shared" si="39"/>
        <v>238</v>
      </c>
      <c r="DA29" s="7" t="e">
        <f t="shared" si="101"/>
        <v>#NUM!</v>
      </c>
      <c r="DB29" s="7" t="e">
        <f t="shared" si="102"/>
        <v>#NUM!</v>
      </c>
      <c r="DC29" s="7" t="e">
        <f t="shared" si="40"/>
        <v>#NUM!</v>
      </c>
      <c r="DD29" s="7" t="e">
        <f t="shared" si="41"/>
        <v>#NUM!</v>
      </c>
      <c r="DE29" s="7" t="e">
        <f t="shared" si="42"/>
        <v>#NUM!</v>
      </c>
      <c r="DF29" s="7" t="e">
        <f t="shared" si="43"/>
        <v>#NUM!</v>
      </c>
      <c r="DG29" s="7">
        <f t="shared" si="44"/>
        <v>0.17364817766693028</v>
      </c>
      <c r="DH29" s="7" t="e">
        <f t="shared" si="103"/>
        <v>#NUM!</v>
      </c>
      <c r="DI29" s="7" t="e">
        <f t="shared" si="45"/>
        <v>#NUM!</v>
      </c>
      <c r="DJ29" s="7" t="e">
        <f t="shared" si="104"/>
        <v>#NUM!</v>
      </c>
      <c r="DK29" s="7" t="e">
        <f t="shared" si="46"/>
        <v>#NUM!</v>
      </c>
      <c r="DL29" s="7" t="e">
        <f t="shared" si="105"/>
        <v>#NUM!</v>
      </c>
      <c r="DM29" s="7">
        <f t="shared" si="47"/>
        <v>238</v>
      </c>
      <c r="DN29" s="7" t="e">
        <f t="shared" si="106"/>
        <v>#NUM!</v>
      </c>
      <c r="DO29" s="7" t="e">
        <f t="shared" si="107"/>
        <v>#NUM!</v>
      </c>
      <c r="DP29" s="7" t="e">
        <f t="shared" si="48"/>
        <v>#NUM!</v>
      </c>
      <c r="DQ29" s="7" t="e">
        <f t="shared" si="49"/>
        <v>#NUM!</v>
      </c>
      <c r="DR29" s="7" t="e">
        <f t="shared" si="108"/>
        <v>#NUM!</v>
      </c>
      <c r="DS29" s="8" t="e">
        <f t="shared" si="109"/>
        <v>#NUM!</v>
      </c>
      <c r="DT29" s="8" t="e">
        <f t="shared" si="110"/>
        <v>#NUM!</v>
      </c>
      <c r="DU29" s="7" t="e">
        <f t="shared" si="111"/>
        <v>#NUM!</v>
      </c>
      <c r="DV29" s="7" t="e">
        <f t="shared" si="112"/>
        <v>#NUM!</v>
      </c>
      <c r="DW29" s="7" t="e">
        <f t="shared" si="113"/>
        <v>#NUM!</v>
      </c>
      <c r="DX29" s="7" t="e">
        <f t="shared" si="114"/>
        <v>#NUM!</v>
      </c>
      <c r="DY29" s="7" t="e">
        <f t="shared" si="115"/>
        <v>#NUM!</v>
      </c>
      <c r="DZ29" s="7">
        <f t="shared" si="116"/>
        <v>0</v>
      </c>
      <c r="EA29" s="7">
        <f t="shared" si="117"/>
        <v>0</v>
      </c>
      <c r="EB29" s="7">
        <f t="shared" si="118"/>
        <v>7969.0643373747871</v>
      </c>
      <c r="EC29" s="7">
        <f t="shared" si="119"/>
        <v>-1405.1610536807998</v>
      </c>
      <c r="ED29" s="7">
        <f t="shared" si="120"/>
        <v>7969.0643373747871</v>
      </c>
      <c r="EE29" s="7">
        <f t="shared" si="120"/>
        <v>-1405.1610536807998</v>
      </c>
      <c r="EF29" s="7">
        <f t="shared" si="121"/>
        <v>8091.9999999999991</v>
      </c>
      <c r="EG29" s="7">
        <f t="shared" si="122"/>
        <v>-0.17453292519943289</v>
      </c>
      <c r="EH29" s="7" t="e">
        <f t="shared" si="123"/>
        <v>#NUM!</v>
      </c>
      <c r="EI29" s="7" t="e">
        <f t="shared" si="124"/>
        <v>#NUM!</v>
      </c>
      <c r="EJ29" s="7" t="e">
        <f t="shared" si="125"/>
        <v>#NUM!</v>
      </c>
      <c r="EK29" s="7" t="e">
        <f t="shared" si="126"/>
        <v>#NUM!</v>
      </c>
      <c r="EL29" s="7" t="e">
        <f t="shared" si="127"/>
        <v>#NUM!</v>
      </c>
      <c r="EM29" s="7" t="e">
        <f t="shared" si="128"/>
        <v>#NUM!</v>
      </c>
      <c r="EN29" s="7" t="e">
        <f t="shared" si="129"/>
        <v>#NUM!</v>
      </c>
      <c r="EO29" s="7" t="e">
        <f t="shared" si="130"/>
        <v>#NUM!</v>
      </c>
      <c r="EP29" s="7" t="e">
        <f t="shared" si="131"/>
        <v>#NUM!</v>
      </c>
      <c r="EQ29" s="7" t="e">
        <f t="shared" si="132"/>
        <v>#NUM!</v>
      </c>
      <c r="ER29" s="7" t="e">
        <f t="shared" si="133"/>
        <v>#NUM!</v>
      </c>
      <c r="ES29" s="7" t="e">
        <f t="shared" si="134"/>
        <v>#NUM!</v>
      </c>
      <c r="ET29" s="7" t="e">
        <f t="shared" si="135"/>
        <v>#NUM!</v>
      </c>
      <c r="EU29" s="7" t="e">
        <f t="shared" si="136"/>
        <v>#NUM!</v>
      </c>
      <c r="EV29" s="7" t="e">
        <f t="shared" si="137"/>
        <v>#NUM!</v>
      </c>
      <c r="EW29" s="7" t="e">
        <f t="shared" si="138"/>
        <v>#NUM!</v>
      </c>
      <c r="EX29" s="7" t="e">
        <f t="shared" si="139"/>
        <v>#NUM!</v>
      </c>
      <c r="EY29" s="7" t="e">
        <f t="shared" si="140"/>
        <v>#NUM!</v>
      </c>
      <c r="EZ29" s="7" t="e">
        <f t="shared" si="141"/>
        <v>#NUM!</v>
      </c>
      <c r="FA29" s="7" t="e">
        <f t="shared" si="142"/>
        <v>#NUM!</v>
      </c>
      <c r="FB29" s="7">
        <f t="shared" si="143"/>
        <v>0</v>
      </c>
      <c r="FC29" s="7">
        <f t="shared" si="144"/>
        <v>0</v>
      </c>
      <c r="FD29" s="7">
        <f t="shared" si="145"/>
        <v>7969.0643373747871</v>
      </c>
      <c r="FE29" s="7">
        <f t="shared" si="146"/>
        <v>-1405.1610536807998</v>
      </c>
      <c r="FF29" s="7">
        <f t="shared" si="147"/>
        <v>7969.0643373747871</v>
      </c>
      <c r="FG29" s="7">
        <f t="shared" si="148"/>
        <v>-1405.1610536807998</v>
      </c>
      <c r="FH29" s="7">
        <f t="shared" si="149"/>
        <v>8091.9999999999991</v>
      </c>
      <c r="FI29" s="7">
        <f t="shared" si="150"/>
        <v>-0.17453292519943289</v>
      </c>
      <c r="FJ29" s="7" t="e">
        <f t="shared" si="151"/>
        <v>#NUM!</v>
      </c>
      <c r="FK29" s="7" t="e">
        <f t="shared" si="152"/>
        <v>#NUM!</v>
      </c>
      <c r="FL29" s="7" t="e">
        <f t="shared" si="153"/>
        <v>#NUM!</v>
      </c>
      <c r="FM29" s="7" t="e">
        <f t="shared" si="154"/>
        <v>#NUM!</v>
      </c>
      <c r="FN29" s="7" t="e">
        <f t="shared" si="155"/>
        <v>#NUM!</v>
      </c>
      <c r="FO29" s="7" t="e">
        <f t="shared" si="156"/>
        <v>#NUM!</v>
      </c>
      <c r="FP29" s="7" t="e">
        <f t="shared" si="157"/>
        <v>#NUM!</v>
      </c>
      <c r="FQ29" s="7" t="e">
        <f t="shared" si="158"/>
        <v>#NUM!</v>
      </c>
      <c r="FR29" s="7" t="e">
        <f t="shared" si="159"/>
        <v>#NUM!</v>
      </c>
      <c r="FS29" s="7" t="e">
        <f t="shared" si="159"/>
        <v>#NUM!</v>
      </c>
      <c r="FT29" s="7" t="e">
        <f t="shared" si="160"/>
        <v>#NUM!</v>
      </c>
      <c r="FU29" s="7" t="e">
        <f t="shared" si="161"/>
        <v>#NUM!</v>
      </c>
    </row>
    <row r="30" spans="1:177" x14ac:dyDescent="0.25">
      <c r="A30" s="8">
        <v>180</v>
      </c>
      <c r="B30" s="7">
        <f t="shared" si="50"/>
        <v>0.23205574912891963</v>
      </c>
      <c r="C30" s="7">
        <f t="shared" si="51"/>
        <v>-2.45029690981724E-16</v>
      </c>
      <c r="D30" s="7">
        <f t="shared" si="0"/>
        <v>4.6606271777003485</v>
      </c>
      <c r="E30" s="7">
        <f t="shared" si="52"/>
        <v>-4.4634920634920636</v>
      </c>
      <c r="F30" s="7">
        <f t="shared" si="53"/>
        <v>-2.45029690981724E-16</v>
      </c>
      <c r="G30" s="7">
        <f t="shared" si="54"/>
        <v>-3.4920634920634797E-2</v>
      </c>
      <c r="H30" s="7" t="e">
        <f t="shared" si="55"/>
        <v>#NUM!</v>
      </c>
      <c r="I30" s="7" t="e">
        <f t="shared" si="56"/>
        <v>#NUM!</v>
      </c>
      <c r="J30" s="49" t="e">
        <f t="shared" si="57"/>
        <v>#NUM!</v>
      </c>
      <c r="K30" s="49" t="e">
        <f t="shared" si="57"/>
        <v>#NUM!</v>
      </c>
      <c r="L30" s="7" t="e">
        <f t="shared" si="1"/>
        <v>#NUM!</v>
      </c>
      <c r="M30" s="7" t="e">
        <f t="shared" si="2"/>
        <v>#NUM!</v>
      </c>
      <c r="N30" s="11" t="e">
        <f t="shared" si="58"/>
        <v>#NUM!</v>
      </c>
      <c r="O30" s="11" t="e">
        <f t="shared" si="58"/>
        <v>#NUM!</v>
      </c>
      <c r="P30" s="50" t="e">
        <f t="shared" si="3"/>
        <v>#NUM!</v>
      </c>
      <c r="Q30" s="51" t="e">
        <f t="shared" si="59"/>
        <v>#NUM!</v>
      </c>
      <c r="R30" s="8" t="e">
        <f t="shared" si="4"/>
        <v>#NUM!</v>
      </c>
      <c r="S30" s="51" t="e">
        <f t="shared" si="60"/>
        <v>#NUM!</v>
      </c>
      <c r="T30" s="8">
        <f t="shared" si="5"/>
        <v>-7</v>
      </c>
      <c r="U30" s="8">
        <f t="shared" si="6"/>
        <v>8.5760391843603401E-16</v>
      </c>
      <c r="V30" s="7" t="e">
        <f t="shared" si="7"/>
        <v>#NUM!</v>
      </c>
      <c r="W30" s="7" t="e">
        <f t="shared" si="8"/>
        <v>#NUM!</v>
      </c>
      <c r="X30" s="7" t="e">
        <f t="shared" si="61"/>
        <v>#NUM!</v>
      </c>
      <c r="Y30" s="7" t="e">
        <f t="shared" si="61"/>
        <v>#NUM!</v>
      </c>
      <c r="Z30" s="7" t="e">
        <f t="shared" si="162"/>
        <v>#NUM!</v>
      </c>
      <c r="AA30" s="7" t="e">
        <f t="shared" si="62"/>
        <v>#NUM!</v>
      </c>
      <c r="AB30" s="7" t="e">
        <f t="shared" si="63"/>
        <v>#NUM!</v>
      </c>
      <c r="AC30" s="7" t="e">
        <f t="shared" si="64"/>
        <v>#NUM!</v>
      </c>
      <c r="AD30" s="7" t="e">
        <f t="shared" si="65"/>
        <v>#NUM!</v>
      </c>
      <c r="AE30" s="7" t="e">
        <f t="shared" si="66"/>
        <v>#NUM!</v>
      </c>
      <c r="AF30" s="7" t="e">
        <f t="shared" si="9"/>
        <v>#NUM!</v>
      </c>
      <c r="AG30" s="7" t="e">
        <f t="shared" si="67"/>
        <v>#NUM!</v>
      </c>
      <c r="AH30" s="7" t="e">
        <f t="shared" si="67"/>
        <v>#NUM!</v>
      </c>
      <c r="AI30" s="7" t="e">
        <f t="shared" si="68"/>
        <v>#NUM!</v>
      </c>
      <c r="AJ30" s="7" t="e">
        <f t="shared" si="69"/>
        <v>#NUM!</v>
      </c>
      <c r="AK30" s="7" t="e">
        <f t="shared" si="70"/>
        <v>#NUM!</v>
      </c>
      <c r="AL30" s="7" t="e">
        <f t="shared" si="71"/>
        <v>#NUM!</v>
      </c>
      <c r="AM30" s="7" t="e">
        <f t="shared" si="72"/>
        <v>#NUM!</v>
      </c>
      <c r="AN30" s="7">
        <v>0</v>
      </c>
      <c r="AO30" s="7">
        <v>0</v>
      </c>
      <c r="AP30" s="7" t="e">
        <f t="shared" si="10"/>
        <v>#NUM!</v>
      </c>
      <c r="AQ30" s="8" t="e">
        <f t="shared" si="73"/>
        <v>#NUM!</v>
      </c>
      <c r="AR30" s="7">
        <f t="shared" si="11"/>
        <v>8.5</v>
      </c>
      <c r="AS30" s="7">
        <v>0</v>
      </c>
      <c r="AT30" s="7" t="e">
        <f t="shared" si="12"/>
        <v>#NUM!</v>
      </c>
      <c r="AU30" s="7" t="e">
        <f t="shared" si="13"/>
        <v>#NUM!</v>
      </c>
      <c r="AV30" s="7" t="e">
        <f t="shared" si="14"/>
        <v>#NUM!</v>
      </c>
      <c r="AW30" s="7" t="e">
        <f t="shared" si="15"/>
        <v>#NUM!</v>
      </c>
      <c r="AX30" s="7">
        <f t="shared" si="16"/>
        <v>-2.9158533226825156E-14</v>
      </c>
      <c r="AY30" s="7">
        <f t="shared" si="17"/>
        <v>-238</v>
      </c>
      <c r="AZ30" s="7" t="e">
        <f t="shared" si="18"/>
        <v>#NUM!</v>
      </c>
      <c r="BA30" s="7" t="e">
        <f t="shared" si="19"/>
        <v>#NUM!</v>
      </c>
      <c r="BB30" s="7" t="e">
        <f t="shared" si="74"/>
        <v>#NUM!</v>
      </c>
      <c r="BC30" s="7" t="e">
        <f t="shared" si="74"/>
        <v>#NUM!</v>
      </c>
      <c r="BD30" s="7" t="e">
        <f t="shared" si="20"/>
        <v>#NUM!</v>
      </c>
      <c r="BE30" s="7" t="e">
        <f t="shared" si="21"/>
        <v>#NUM!</v>
      </c>
      <c r="BF30" s="7" t="e">
        <f t="shared" si="75"/>
        <v>#NUM!</v>
      </c>
      <c r="BG30" s="7" t="e">
        <f t="shared" si="75"/>
        <v>#NUM!</v>
      </c>
      <c r="BH30" s="7" t="e">
        <f t="shared" si="76"/>
        <v>#NUM!</v>
      </c>
      <c r="BI30" s="7" t="e">
        <f t="shared" si="77"/>
        <v>#NUM!</v>
      </c>
      <c r="BJ30" s="7" t="e">
        <f t="shared" si="78"/>
        <v>#NUM!</v>
      </c>
      <c r="BK30" s="7" t="e">
        <f t="shared" si="79"/>
        <v>#NUM!</v>
      </c>
      <c r="BL30" s="7" t="e">
        <f t="shared" si="80"/>
        <v>#NUM!</v>
      </c>
      <c r="BM30" s="7" t="e">
        <f t="shared" si="22"/>
        <v>#NUM!</v>
      </c>
      <c r="BN30" s="7" t="e">
        <f t="shared" si="23"/>
        <v>#NUM!</v>
      </c>
      <c r="BO30" s="7">
        <f t="shared" si="81"/>
        <v>-2.9158533226825156E-14</v>
      </c>
      <c r="BP30" s="7">
        <f t="shared" si="24"/>
        <v>-238</v>
      </c>
      <c r="BQ30" s="7">
        <f t="shared" si="82"/>
        <v>238</v>
      </c>
      <c r="BR30" s="7" t="e">
        <f t="shared" si="25"/>
        <v>#NUM!</v>
      </c>
      <c r="BS30" s="7" t="e">
        <f t="shared" si="26"/>
        <v>#NUM!</v>
      </c>
      <c r="BT30" s="7" t="e">
        <f t="shared" si="27"/>
        <v>#NUM!</v>
      </c>
      <c r="BU30" s="7" t="e">
        <f t="shared" si="27"/>
        <v>#NUM!</v>
      </c>
      <c r="BV30" s="7" t="e">
        <f t="shared" si="28"/>
        <v>#NUM!</v>
      </c>
      <c r="BW30" s="7" t="e">
        <f t="shared" si="29"/>
        <v>#NUM!</v>
      </c>
      <c r="BX30" s="7" t="e">
        <f t="shared" si="30"/>
        <v>#NUM!</v>
      </c>
      <c r="BY30" s="7" t="e">
        <f t="shared" si="30"/>
        <v>#NUM!</v>
      </c>
      <c r="BZ30" s="7" t="e">
        <f t="shared" si="83"/>
        <v>#NUM!</v>
      </c>
      <c r="CA30" s="7" t="e">
        <f t="shared" si="84"/>
        <v>#NUM!</v>
      </c>
      <c r="CB30" s="7" t="e">
        <f t="shared" si="85"/>
        <v>#NUM!</v>
      </c>
      <c r="CC30" s="7" t="e">
        <f t="shared" si="86"/>
        <v>#NUM!</v>
      </c>
      <c r="CD30" s="7" t="e">
        <f t="shared" si="87"/>
        <v>#NUM!</v>
      </c>
      <c r="CE30" s="7" t="e">
        <f t="shared" si="88"/>
        <v>#NUM!</v>
      </c>
      <c r="CF30" s="7" t="e">
        <f t="shared" si="31"/>
        <v>#NUM!</v>
      </c>
      <c r="CG30" s="79" t="e">
        <f t="shared" si="89"/>
        <v>#NUM!</v>
      </c>
      <c r="CH30" s="7" t="e">
        <f t="shared" si="90"/>
        <v>#NUM!</v>
      </c>
      <c r="CI30" s="11" t="e">
        <f t="shared" si="32"/>
        <v>#NUM!</v>
      </c>
      <c r="CJ30" s="7" t="e">
        <f t="shared" si="91"/>
        <v>#NUM!</v>
      </c>
      <c r="CK30" s="7" t="e">
        <f t="shared" si="92"/>
        <v>#DIV/0!</v>
      </c>
      <c r="CL30" s="7" t="e">
        <f t="shared" si="33"/>
        <v>#NUM!</v>
      </c>
      <c r="CM30" s="79" t="e">
        <f t="shared" si="93"/>
        <v>#NUM!</v>
      </c>
      <c r="CN30" s="7" t="e">
        <f t="shared" si="94"/>
        <v>#NUM!</v>
      </c>
      <c r="CO30" s="11" t="e">
        <f t="shared" si="95"/>
        <v>#NUM!</v>
      </c>
      <c r="CP30" s="7" t="e">
        <f t="shared" si="96"/>
        <v>#NUM!</v>
      </c>
      <c r="CQ30" s="7" t="e">
        <f t="shared" si="97"/>
        <v>#DIV/0!</v>
      </c>
      <c r="CR30" s="7" t="e">
        <f t="shared" si="34"/>
        <v>#NUM!</v>
      </c>
      <c r="CS30" s="7" t="e">
        <f t="shared" si="35"/>
        <v>#NUM!</v>
      </c>
      <c r="CT30" s="7">
        <f t="shared" si="36"/>
        <v>1.22514845490862E-16</v>
      </c>
      <c r="CU30" s="7" t="e">
        <f t="shared" si="98"/>
        <v>#NUM!</v>
      </c>
      <c r="CV30" s="7" t="e">
        <f t="shared" si="37"/>
        <v>#NUM!</v>
      </c>
      <c r="CW30" s="7" t="e">
        <f t="shared" si="99"/>
        <v>#NUM!</v>
      </c>
      <c r="CX30" s="7" t="e">
        <f t="shared" si="38"/>
        <v>#NUM!</v>
      </c>
      <c r="CY30" s="7" t="e">
        <f t="shared" si="100"/>
        <v>#NUM!</v>
      </c>
      <c r="CZ30" s="7">
        <f t="shared" si="39"/>
        <v>238</v>
      </c>
      <c r="DA30" s="7" t="e">
        <f t="shared" si="101"/>
        <v>#NUM!</v>
      </c>
      <c r="DB30" s="7" t="e">
        <f t="shared" si="102"/>
        <v>#NUM!</v>
      </c>
      <c r="DC30" s="7" t="e">
        <f t="shared" si="40"/>
        <v>#NUM!</v>
      </c>
      <c r="DD30" s="7" t="e">
        <f t="shared" si="41"/>
        <v>#NUM!</v>
      </c>
      <c r="DE30" s="7" t="e">
        <f t="shared" si="42"/>
        <v>#NUM!</v>
      </c>
      <c r="DF30" s="7" t="e">
        <f t="shared" si="43"/>
        <v>#NUM!</v>
      </c>
      <c r="DG30" s="7">
        <f t="shared" si="44"/>
        <v>1.22514845490862E-16</v>
      </c>
      <c r="DH30" s="7" t="e">
        <f t="shared" si="103"/>
        <v>#NUM!</v>
      </c>
      <c r="DI30" s="7" t="e">
        <f t="shared" si="45"/>
        <v>#NUM!</v>
      </c>
      <c r="DJ30" s="7" t="e">
        <f t="shared" si="104"/>
        <v>#NUM!</v>
      </c>
      <c r="DK30" s="7" t="e">
        <f t="shared" si="46"/>
        <v>#NUM!</v>
      </c>
      <c r="DL30" s="7" t="e">
        <f t="shared" si="105"/>
        <v>#NUM!</v>
      </c>
      <c r="DM30" s="7">
        <f t="shared" si="47"/>
        <v>238</v>
      </c>
      <c r="DN30" s="7" t="e">
        <f t="shared" si="106"/>
        <v>#NUM!</v>
      </c>
      <c r="DO30" s="7" t="e">
        <f t="shared" si="107"/>
        <v>#NUM!</v>
      </c>
      <c r="DP30" s="7" t="e">
        <f t="shared" si="48"/>
        <v>#NUM!</v>
      </c>
      <c r="DQ30" s="7" t="e">
        <f t="shared" si="49"/>
        <v>#NUM!</v>
      </c>
      <c r="DR30" s="7" t="e">
        <f t="shared" si="108"/>
        <v>#NUM!</v>
      </c>
      <c r="DS30" s="8" t="e">
        <f t="shared" si="109"/>
        <v>#NUM!</v>
      </c>
      <c r="DT30" s="8" t="e">
        <f t="shared" si="110"/>
        <v>#NUM!</v>
      </c>
      <c r="DU30" s="7" t="e">
        <f t="shared" si="111"/>
        <v>#NUM!</v>
      </c>
      <c r="DV30" s="7" t="e">
        <f t="shared" si="112"/>
        <v>#NUM!</v>
      </c>
      <c r="DW30" s="7" t="e">
        <f t="shared" si="113"/>
        <v>#NUM!</v>
      </c>
      <c r="DX30" s="7" t="e">
        <f t="shared" si="114"/>
        <v>#NUM!</v>
      </c>
      <c r="DY30" s="7" t="e">
        <f t="shared" si="115"/>
        <v>#NUM!</v>
      </c>
      <c r="DZ30" s="7">
        <f t="shared" si="116"/>
        <v>0</v>
      </c>
      <c r="EA30" s="7">
        <f t="shared" si="117"/>
        <v>0</v>
      </c>
      <c r="EB30" s="7">
        <f t="shared" si="118"/>
        <v>8092</v>
      </c>
      <c r="EC30" s="7">
        <f t="shared" si="119"/>
        <v>-9.9139012971205531E-13</v>
      </c>
      <c r="ED30" s="7">
        <f t="shared" si="120"/>
        <v>8092</v>
      </c>
      <c r="EE30" s="7">
        <f t="shared" si="120"/>
        <v>-9.9139012971205531E-13</v>
      </c>
      <c r="EF30" s="7">
        <f t="shared" si="121"/>
        <v>8092</v>
      </c>
      <c r="EG30" s="7">
        <f t="shared" si="122"/>
        <v>-1.22514845490862E-16</v>
      </c>
      <c r="EH30" s="7" t="e">
        <f t="shared" si="123"/>
        <v>#NUM!</v>
      </c>
      <c r="EI30" s="7" t="e">
        <f t="shared" si="124"/>
        <v>#NUM!</v>
      </c>
      <c r="EJ30" s="7" t="e">
        <f t="shared" si="125"/>
        <v>#NUM!</v>
      </c>
      <c r="EK30" s="7" t="e">
        <f t="shared" si="126"/>
        <v>#NUM!</v>
      </c>
      <c r="EL30" s="7" t="e">
        <f t="shared" si="127"/>
        <v>#NUM!</v>
      </c>
      <c r="EM30" s="7" t="e">
        <f t="shared" si="128"/>
        <v>#NUM!</v>
      </c>
      <c r="EN30" s="7" t="e">
        <f t="shared" si="129"/>
        <v>#NUM!</v>
      </c>
      <c r="EO30" s="7" t="e">
        <f t="shared" si="130"/>
        <v>#NUM!</v>
      </c>
      <c r="EP30" s="7" t="e">
        <f t="shared" si="131"/>
        <v>#NUM!</v>
      </c>
      <c r="EQ30" s="7" t="e">
        <f t="shared" si="132"/>
        <v>#NUM!</v>
      </c>
      <c r="ER30" s="7" t="e">
        <f t="shared" si="133"/>
        <v>#NUM!</v>
      </c>
      <c r="ES30" s="7" t="e">
        <f t="shared" si="134"/>
        <v>#NUM!</v>
      </c>
      <c r="ET30" s="7" t="e">
        <f t="shared" si="135"/>
        <v>#NUM!</v>
      </c>
      <c r="EU30" s="7" t="e">
        <f t="shared" si="136"/>
        <v>#NUM!</v>
      </c>
      <c r="EV30" s="7" t="e">
        <f t="shared" si="137"/>
        <v>#NUM!</v>
      </c>
      <c r="EW30" s="7" t="e">
        <f t="shared" si="138"/>
        <v>#NUM!</v>
      </c>
      <c r="EX30" s="7" t="e">
        <f t="shared" si="139"/>
        <v>#NUM!</v>
      </c>
      <c r="EY30" s="7" t="e">
        <f t="shared" si="140"/>
        <v>#NUM!</v>
      </c>
      <c r="EZ30" s="7" t="e">
        <f t="shared" si="141"/>
        <v>#NUM!</v>
      </c>
      <c r="FA30" s="7" t="e">
        <f t="shared" si="142"/>
        <v>#NUM!</v>
      </c>
      <c r="FB30" s="7">
        <f t="shared" si="143"/>
        <v>0</v>
      </c>
      <c r="FC30" s="7">
        <f t="shared" si="144"/>
        <v>0</v>
      </c>
      <c r="FD30" s="7">
        <f t="shared" si="145"/>
        <v>8092</v>
      </c>
      <c r="FE30" s="7">
        <f t="shared" si="146"/>
        <v>-9.9139012971205531E-13</v>
      </c>
      <c r="FF30" s="7">
        <f t="shared" si="147"/>
        <v>8092</v>
      </c>
      <c r="FG30" s="7">
        <f t="shared" si="148"/>
        <v>-9.9139012971205531E-13</v>
      </c>
      <c r="FH30" s="7">
        <f t="shared" si="149"/>
        <v>8092</v>
      </c>
      <c r="FI30" s="7">
        <f t="shared" si="150"/>
        <v>-1.22514845490862E-16</v>
      </c>
      <c r="FJ30" s="7" t="e">
        <f t="shared" si="151"/>
        <v>#NUM!</v>
      </c>
      <c r="FK30" s="7" t="e">
        <f t="shared" si="152"/>
        <v>#NUM!</v>
      </c>
      <c r="FL30" s="7" t="e">
        <f t="shared" si="153"/>
        <v>#NUM!</v>
      </c>
      <c r="FM30" s="7" t="e">
        <f t="shared" si="154"/>
        <v>#NUM!</v>
      </c>
      <c r="FN30" s="7" t="e">
        <f t="shared" si="155"/>
        <v>#NUM!</v>
      </c>
      <c r="FO30" s="7" t="e">
        <f t="shared" si="156"/>
        <v>#NUM!</v>
      </c>
      <c r="FP30" s="7" t="e">
        <f t="shared" si="157"/>
        <v>#NUM!</v>
      </c>
      <c r="FQ30" s="7" t="e">
        <f t="shared" si="158"/>
        <v>#NUM!</v>
      </c>
      <c r="FR30" s="7" t="e">
        <f t="shared" si="159"/>
        <v>#NUM!</v>
      </c>
      <c r="FS30" s="7" t="e">
        <f t="shared" si="159"/>
        <v>#NUM!</v>
      </c>
      <c r="FT30" s="7" t="e">
        <f t="shared" si="160"/>
        <v>#NUM!</v>
      </c>
      <c r="FU30" s="7" t="e">
        <f t="shared" si="161"/>
        <v>#NUM!</v>
      </c>
    </row>
    <row r="31" spans="1:177" x14ac:dyDescent="0.25">
      <c r="A31" s="8">
        <v>190</v>
      </c>
      <c r="B31" s="7">
        <f t="shared" si="50"/>
        <v>0.21575187431275283</v>
      </c>
      <c r="C31" s="7">
        <f t="shared" si="51"/>
        <v>0.34729635533386094</v>
      </c>
      <c r="D31" s="7">
        <f t="shared" si="0"/>
        <v>4.6139388089085971</v>
      </c>
      <c r="E31" s="7">
        <f t="shared" si="52"/>
        <v>-4.4363429554490645</v>
      </c>
      <c r="F31" s="7">
        <f t="shared" si="53"/>
        <v>0.34729635533386094</v>
      </c>
      <c r="G31" s="7">
        <f t="shared" si="54"/>
        <v>-3.8156020853220118E-2</v>
      </c>
      <c r="H31" s="7" t="e">
        <f t="shared" si="55"/>
        <v>#NUM!</v>
      </c>
      <c r="I31" s="7" t="e">
        <f t="shared" si="56"/>
        <v>#NUM!</v>
      </c>
      <c r="J31" s="49" t="e">
        <f t="shared" si="57"/>
        <v>#NUM!</v>
      </c>
      <c r="K31" s="49" t="e">
        <f t="shared" si="57"/>
        <v>#NUM!</v>
      </c>
      <c r="L31" s="7" t="e">
        <f t="shared" si="1"/>
        <v>#NUM!</v>
      </c>
      <c r="M31" s="7" t="e">
        <f t="shared" si="2"/>
        <v>#NUM!</v>
      </c>
      <c r="N31" s="11" t="e">
        <f t="shared" si="58"/>
        <v>#NUM!</v>
      </c>
      <c r="O31" s="11" t="e">
        <f t="shared" si="58"/>
        <v>#NUM!</v>
      </c>
      <c r="P31" s="50" t="e">
        <f t="shared" si="3"/>
        <v>#NUM!</v>
      </c>
      <c r="Q31" s="51" t="e">
        <f t="shared" si="59"/>
        <v>#NUM!</v>
      </c>
      <c r="R31" s="8" t="e">
        <f t="shared" si="4"/>
        <v>#NUM!</v>
      </c>
      <c r="S31" s="51" t="e">
        <f t="shared" si="60"/>
        <v>#NUM!</v>
      </c>
      <c r="T31" s="8">
        <f t="shared" si="5"/>
        <v>-6.893654271085456</v>
      </c>
      <c r="U31" s="8">
        <f t="shared" si="6"/>
        <v>-1.2155372436685132</v>
      </c>
      <c r="V31" s="7" t="e">
        <f t="shared" si="7"/>
        <v>#NUM!</v>
      </c>
      <c r="W31" s="7" t="e">
        <f t="shared" si="8"/>
        <v>#NUM!</v>
      </c>
      <c r="X31" s="7" t="e">
        <f t="shared" si="61"/>
        <v>#NUM!</v>
      </c>
      <c r="Y31" s="7" t="e">
        <f t="shared" si="61"/>
        <v>#NUM!</v>
      </c>
      <c r="Z31" s="7" t="e">
        <f t="shared" si="162"/>
        <v>#NUM!</v>
      </c>
      <c r="AA31" s="7" t="e">
        <f t="shared" si="62"/>
        <v>#NUM!</v>
      </c>
      <c r="AB31" s="7" t="e">
        <f t="shared" si="63"/>
        <v>#NUM!</v>
      </c>
      <c r="AC31" s="7" t="e">
        <f t="shared" si="64"/>
        <v>#NUM!</v>
      </c>
      <c r="AD31" s="7" t="e">
        <f t="shared" si="65"/>
        <v>#NUM!</v>
      </c>
      <c r="AE31" s="7" t="e">
        <f t="shared" si="66"/>
        <v>#NUM!</v>
      </c>
      <c r="AF31" s="7" t="e">
        <f t="shared" si="9"/>
        <v>#NUM!</v>
      </c>
      <c r="AG31" s="7" t="e">
        <f t="shared" si="67"/>
        <v>#NUM!</v>
      </c>
      <c r="AH31" s="7" t="e">
        <f t="shared" si="67"/>
        <v>#NUM!</v>
      </c>
      <c r="AI31" s="7" t="e">
        <f t="shared" si="68"/>
        <v>#NUM!</v>
      </c>
      <c r="AJ31" s="7" t="e">
        <f t="shared" si="69"/>
        <v>#NUM!</v>
      </c>
      <c r="AK31" s="7" t="e">
        <f t="shared" si="70"/>
        <v>#NUM!</v>
      </c>
      <c r="AL31" s="7" t="e">
        <f t="shared" si="71"/>
        <v>#NUM!</v>
      </c>
      <c r="AM31" s="7" t="e">
        <f t="shared" si="72"/>
        <v>#NUM!</v>
      </c>
      <c r="AN31" s="7">
        <v>0</v>
      </c>
      <c r="AO31" s="7">
        <v>0</v>
      </c>
      <c r="AP31" s="7" t="e">
        <f t="shared" si="10"/>
        <v>#NUM!</v>
      </c>
      <c r="AQ31" s="8" t="e">
        <f t="shared" si="73"/>
        <v>#NUM!</v>
      </c>
      <c r="AR31" s="7">
        <f t="shared" si="11"/>
        <v>8.5</v>
      </c>
      <c r="AS31" s="7">
        <v>0</v>
      </c>
      <c r="AT31" s="7" t="e">
        <f t="shared" si="12"/>
        <v>#NUM!</v>
      </c>
      <c r="AU31" s="7" t="e">
        <f t="shared" si="13"/>
        <v>#NUM!</v>
      </c>
      <c r="AV31" s="7" t="e">
        <f t="shared" si="14"/>
        <v>#NUM!</v>
      </c>
      <c r="AW31" s="7" t="e">
        <f t="shared" si="15"/>
        <v>#NUM!</v>
      </c>
      <c r="AX31" s="7">
        <f t="shared" si="16"/>
        <v>41.328266284729452</v>
      </c>
      <c r="AY31" s="7">
        <f t="shared" si="17"/>
        <v>-234.3842452169055</v>
      </c>
      <c r="AZ31" s="7" t="e">
        <f t="shared" si="18"/>
        <v>#NUM!</v>
      </c>
      <c r="BA31" s="7" t="e">
        <f t="shared" si="19"/>
        <v>#NUM!</v>
      </c>
      <c r="BB31" s="7" t="e">
        <f t="shared" si="74"/>
        <v>#NUM!</v>
      </c>
      <c r="BC31" s="7" t="e">
        <f t="shared" si="74"/>
        <v>#NUM!</v>
      </c>
      <c r="BD31" s="7" t="e">
        <f t="shared" si="20"/>
        <v>#NUM!</v>
      </c>
      <c r="BE31" s="7" t="e">
        <f t="shared" si="21"/>
        <v>#NUM!</v>
      </c>
      <c r="BF31" s="7" t="e">
        <f t="shared" si="75"/>
        <v>#NUM!</v>
      </c>
      <c r="BG31" s="7" t="e">
        <f t="shared" si="75"/>
        <v>#NUM!</v>
      </c>
      <c r="BH31" s="7" t="e">
        <f t="shared" si="76"/>
        <v>#NUM!</v>
      </c>
      <c r="BI31" s="7" t="e">
        <f t="shared" si="77"/>
        <v>#NUM!</v>
      </c>
      <c r="BJ31" s="7" t="e">
        <f t="shared" si="78"/>
        <v>#NUM!</v>
      </c>
      <c r="BK31" s="7" t="e">
        <f t="shared" si="79"/>
        <v>#NUM!</v>
      </c>
      <c r="BL31" s="7" t="e">
        <f t="shared" si="80"/>
        <v>#NUM!</v>
      </c>
      <c r="BM31" s="7" t="e">
        <f t="shared" si="22"/>
        <v>#NUM!</v>
      </c>
      <c r="BN31" s="7" t="e">
        <f t="shared" si="23"/>
        <v>#NUM!</v>
      </c>
      <c r="BO31" s="7">
        <f t="shared" si="81"/>
        <v>41.328266284729452</v>
      </c>
      <c r="BP31" s="7">
        <f t="shared" si="24"/>
        <v>-234.3842452169055</v>
      </c>
      <c r="BQ31" s="7">
        <f t="shared" si="82"/>
        <v>237.99999999999997</v>
      </c>
      <c r="BR31" s="7" t="e">
        <f t="shared" si="25"/>
        <v>#NUM!</v>
      </c>
      <c r="BS31" s="7" t="e">
        <f t="shared" si="26"/>
        <v>#NUM!</v>
      </c>
      <c r="BT31" s="7" t="e">
        <f t="shared" si="27"/>
        <v>#NUM!</v>
      </c>
      <c r="BU31" s="7" t="e">
        <f t="shared" si="27"/>
        <v>#NUM!</v>
      </c>
      <c r="BV31" s="7" t="e">
        <f t="shared" si="28"/>
        <v>#NUM!</v>
      </c>
      <c r="BW31" s="7" t="e">
        <f t="shared" si="29"/>
        <v>#NUM!</v>
      </c>
      <c r="BX31" s="7" t="e">
        <f t="shared" si="30"/>
        <v>#NUM!</v>
      </c>
      <c r="BY31" s="7" t="e">
        <f t="shared" si="30"/>
        <v>#NUM!</v>
      </c>
      <c r="BZ31" s="7" t="e">
        <f t="shared" si="83"/>
        <v>#NUM!</v>
      </c>
      <c r="CA31" s="7" t="e">
        <f t="shared" si="84"/>
        <v>#NUM!</v>
      </c>
      <c r="CB31" s="7" t="e">
        <f t="shared" si="85"/>
        <v>#NUM!</v>
      </c>
      <c r="CC31" s="7" t="e">
        <f t="shared" si="86"/>
        <v>#NUM!</v>
      </c>
      <c r="CD31" s="7" t="e">
        <f t="shared" si="87"/>
        <v>#NUM!</v>
      </c>
      <c r="CE31" s="7" t="e">
        <f t="shared" si="88"/>
        <v>#NUM!</v>
      </c>
      <c r="CF31" s="7" t="e">
        <f t="shared" si="31"/>
        <v>#NUM!</v>
      </c>
      <c r="CG31" s="79" t="e">
        <f t="shared" si="89"/>
        <v>#NUM!</v>
      </c>
      <c r="CH31" s="7" t="e">
        <f t="shared" si="90"/>
        <v>#NUM!</v>
      </c>
      <c r="CI31" s="11" t="e">
        <f t="shared" si="32"/>
        <v>#NUM!</v>
      </c>
      <c r="CJ31" s="7" t="e">
        <f t="shared" si="91"/>
        <v>#NUM!</v>
      </c>
      <c r="CK31" s="7" t="e">
        <f t="shared" si="92"/>
        <v>#DIV/0!</v>
      </c>
      <c r="CL31" s="7" t="e">
        <f t="shared" si="33"/>
        <v>#NUM!</v>
      </c>
      <c r="CM31" s="79" t="e">
        <f t="shared" si="93"/>
        <v>#NUM!</v>
      </c>
      <c r="CN31" s="7" t="e">
        <f t="shared" si="94"/>
        <v>#NUM!</v>
      </c>
      <c r="CO31" s="11" t="e">
        <f t="shared" si="95"/>
        <v>#NUM!</v>
      </c>
      <c r="CP31" s="7" t="e">
        <f t="shared" si="96"/>
        <v>#NUM!</v>
      </c>
      <c r="CQ31" s="7" t="e">
        <f t="shared" si="97"/>
        <v>#DIV/0!</v>
      </c>
      <c r="CR31" s="7" t="e">
        <f t="shared" si="34"/>
        <v>#NUM!</v>
      </c>
      <c r="CS31" s="7" t="e">
        <f t="shared" si="35"/>
        <v>#NUM!</v>
      </c>
      <c r="CT31" s="7">
        <f t="shared" si="36"/>
        <v>-0.17364817766693047</v>
      </c>
      <c r="CU31" s="7" t="e">
        <f t="shared" si="98"/>
        <v>#NUM!</v>
      </c>
      <c r="CV31" s="7" t="e">
        <f t="shared" si="37"/>
        <v>#NUM!</v>
      </c>
      <c r="CW31" s="7" t="e">
        <f t="shared" si="99"/>
        <v>#NUM!</v>
      </c>
      <c r="CX31" s="7" t="e">
        <f t="shared" si="38"/>
        <v>#NUM!</v>
      </c>
      <c r="CY31" s="7" t="e">
        <f t="shared" si="100"/>
        <v>#NUM!</v>
      </c>
      <c r="CZ31" s="7">
        <f t="shared" si="39"/>
        <v>238</v>
      </c>
      <c r="DA31" s="7" t="e">
        <f t="shared" si="101"/>
        <v>#NUM!</v>
      </c>
      <c r="DB31" s="7" t="e">
        <f t="shared" si="102"/>
        <v>#NUM!</v>
      </c>
      <c r="DC31" s="7" t="e">
        <f t="shared" si="40"/>
        <v>#NUM!</v>
      </c>
      <c r="DD31" s="7" t="e">
        <f t="shared" si="41"/>
        <v>#NUM!</v>
      </c>
      <c r="DE31" s="7" t="e">
        <f t="shared" si="42"/>
        <v>#NUM!</v>
      </c>
      <c r="DF31" s="7" t="e">
        <f t="shared" si="43"/>
        <v>#NUM!</v>
      </c>
      <c r="DG31" s="7">
        <f t="shared" si="44"/>
        <v>-0.17364817766693047</v>
      </c>
      <c r="DH31" s="7" t="e">
        <f t="shared" si="103"/>
        <v>#NUM!</v>
      </c>
      <c r="DI31" s="7" t="e">
        <f t="shared" si="45"/>
        <v>#NUM!</v>
      </c>
      <c r="DJ31" s="7" t="e">
        <f t="shared" si="104"/>
        <v>#NUM!</v>
      </c>
      <c r="DK31" s="7" t="e">
        <f t="shared" si="46"/>
        <v>#NUM!</v>
      </c>
      <c r="DL31" s="7" t="e">
        <f t="shared" si="105"/>
        <v>#NUM!</v>
      </c>
      <c r="DM31" s="7">
        <f t="shared" si="47"/>
        <v>238</v>
      </c>
      <c r="DN31" s="7" t="e">
        <f t="shared" si="106"/>
        <v>#NUM!</v>
      </c>
      <c r="DO31" s="7" t="e">
        <f t="shared" si="107"/>
        <v>#NUM!</v>
      </c>
      <c r="DP31" s="7" t="e">
        <f t="shared" si="48"/>
        <v>#NUM!</v>
      </c>
      <c r="DQ31" s="7" t="e">
        <f t="shared" si="49"/>
        <v>#NUM!</v>
      </c>
      <c r="DR31" s="7" t="e">
        <f t="shared" si="108"/>
        <v>#NUM!</v>
      </c>
      <c r="DS31" s="8" t="e">
        <f t="shared" si="109"/>
        <v>#NUM!</v>
      </c>
      <c r="DT31" s="8" t="e">
        <f t="shared" si="110"/>
        <v>#NUM!</v>
      </c>
      <c r="DU31" s="7" t="e">
        <f t="shared" si="111"/>
        <v>#NUM!</v>
      </c>
      <c r="DV31" s="7" t="e">
        <f t="shared" si="112"/>
        <v>#NUM!</v>
      </c>
      <c r="DW31" s="7" t="e">
        <f t="shared" si="113"/>
        <v>#NUM!</v>
      </c>
      <c r="DX31" s="7" t="e">
        <f t="shared" si="114"/>
        <v>#NUM!</v>
      </c>
      <c r="DY31" s="7" t="e">
        <f t="shared" si="115"/>
        <v>#NUM!</v>
      </c>
      <c r="DZ31" s="7">
        <f t="shared" si="116"/>
        <v>0</v>
      </c>
      <c r="EA31" s="7">
        <f t="shared" si="117"/>
        <v>0</v>
      </c>
      <c r="EB31" s="7">
        <f t="shared" si="118"/>
        <v>7969.0643373747871</v>
      </c>
      <c r="EC31" s="7">
        <f t="shared" si="119"/>
        <v>1405.1610536808014</v>
      </c>
      <c r="ED31" s="7">
        <f t="shared" si="120"/>
        <v>7969.0643373747871</v>
      </c>
      <c r="EE31" s="7">
        <f t="shared" si="120"/>
        <v>1405.1610536808014</v>
      </c>
      <c r="EF31" s="7">
        <f t="shared" si="121"/>
        <v>8091.9999999999991</v>
      </c>
      <c r="EG31" s="7">
        <f t="shared" si="122"/>
        <v>0.17453292519943309</v>
      </c>
      <c r="EH31" s="7" t="e">
        <f t="shared" si="123"/>
        <v>#NUM!</v>
      </c>
      <c r="EI31" s="7" t="e">
        <f t="shared" si="124"/>
        <v>#NUM!</v>
      </c>
      <c r="EJ31" s="7" t="e">
        <f t="shared" si="125"/>
        <v>#NUM!</v>
      </c>
      <c r="EK31" s="7" t="e">
        <f t="shared" si="126"/>
        <v>#NUM!</v>
      </c>
      <c r="EL31" s="7" t="e">
        <f t="shared" si="127"/>
        <v>#NUM!</v>
      </c>
      <c r="EM31" s="7" t="e">
        <f t="shared" si="128"/>
        <v>#NUM!</v>
      </c>
      <c r="EN31" s="7" t="e">
        <f t="shared" si="129"/>
        <v>#NUM!</v>
      </c>
      <c r="EO31" s="7" t="e">
        <f t="shared" si="130"/>
        <v>#NUM!</v>
      </c>
      <c r="EP31" s="7" t="e">
        <f t="shared" si="131"/>
        <v>#NUM!</v>
      </c>
      <c r="EQ31" s="7" t="e">
        <f t="shared" si="132"/>
        <v>#NUM!</v>
      </c>
      <c r="ER31" s="7" t="e">
        <f t="shared" si="133"/>
        <v>#NUM!</v>
      </c>
      <c r="ES31" s="7" t="e">
        <f t="shared" si="134"/>
        <v>#NUM!</v>
      </c>
      <c r="ET31" s="7" t="e">
        <f t="shared" si="135"/>
        <v>#NUM!</v>
      </c>
      <c r="EU31" s="7" t="e">
        <f t="shared" si="136"/>
        <v>#NUM!</v>
      </c>
      <c r="EV31" s="7" t="e">
        <f t="shared" si="137"/>
        <v>#NUM!</v>
      </c>
      <c r="EW31" s="7" t="e">
        <f t="shared" si="138"/>
        <v>#NUM!</v>
      </c>
      <c r="EX31" s="7" t="e">
        <f t="shared" si="139"/>
        <v>#NUM!</v>
      </c>
      <c r="EY31" s="7" t="e">
        <f t="shared" si="140"/>
        <v>#NUM!</v>
      </c>
      <c r="EZ31" s="7" t="e">
        <f t="shared" si="141"/>
        <v>#NUM!</v>
      </c>
      <c r="FA31" s="7" t="e">
        <f t="shared" si="142"/>
        <v>#NUM!</v>
      </c>
      <c r="FB31" s="7">
        <f t="shared" si="143"/>
        <v>0</v>
      </c>
      <c r="FC31" s="7">
        <f t="shared" si="144"/>
        <v>0</v>
      </c>
      <c r="FD31" s="7">
        <f t="shared" si="145"/>
        <v>7969.0643373747871</v>
      </c>
      <c r="FE31" s="7">
        <f t="shared" si="146"/>
        <v>1405.1610536808014</v>
      </c>
      <c r="FF31" s="7">
        <f t="shared" si="147"/>
        <v>7969.0643373747871</v>
      </c>
      <c r="FG31" s="7">
        <f t="shared" si="148"/>
        <v>1405.1610536808014</v>
      </c>
      <c r="FH31" s="7">
        <f t="shared" si="149"/>
        <v>8091.9999999999991</v>
      </c>
      <c r="FI31" s="7">
        <f t="shared" si="150"/>
        <v>0.17453292519943309</v>
      </c>
      <c r="FJ31" s="7" t="e">
        <f t="shared" si="151"/>
        <v>#NUM!</v>
      </c>
      <c r="FK31" s="7" t="e">
        <f t="shared" si="152"/>
        <v>#NUM!</v>
      </c>
      <c r="FL31" s="7" t="e">
        <f t="shared" si="153"/>
        <v>#NUM!</v>
      </c>
      <c r="FM31" s="7" t="e">
        <f t="shared" si="154"/>
        <v>#NUM!</v>
      </c>
      <c r="FN31" s="7" t="e">
        <f t="shared" si="155"/>
        <v>#NUM!</v>
      </c>
      <c r="FO31" s="7" t="e">
        <f t="shared" si="156"/>
        <v>#NUM!</v>
      </c>
      <c r="FP31" s="7" t="e">
        <f t="shared" si="157"/>
        <v>#NUM!</v>
      </c>
      <c r="FQ31" s="7" t="e">
        <f t="shared" si="158"/>
        <v>#NUM!</v>
      </c>
      <c r="FR31" s="7" t="e">
        <f t="shared" si="159"/>
        <v>#NUM!</v>
      </c>
      <c r="FS31" s="7" t="e">
        <f t="shared" si="159"/>
        <v>#NUM!</v>
      </c>
      <c r="FT31" s="7" t="e">
        <f t="shared" si="160"/>
        <v>#NUM!</v>
      </c>
      <c r="FU31" s="7" t="e">
        <f t="shared" si="161"/>
        <v>#NUM!</v>
      </c>
    </row>
    <row r="32" spans="1:177" x14ac:dyDescent="0.25">
      <c r="A32" s="8">
        <v>200</v>
      </c>
      <c r="B32" s="7">
        <f t="shared" si="50"/>
        <v>0.16733563485038266</v>
      </c>
      <c r="C32" s="7">
        <f t="shared" si="51"/>
        <v>0.68404028665133731</v>
      </c>
      <c r="D32" s="7">
        <f t="shared" si="0"/>
        <v>4.4752923049936282</v>
      </c>
      <c r="E32" s="7">
        <f t="shared" si="52"/>
        <v>-4.355720543229844</v>
      </c>
      <c r="F32" s="7">
        <f t="shared" si="53"/>
        <v>0.68404028665133731</v>
      </c>
      <c r="G32" s="7">
        <f t="shared" si="54"/>
        <v>-4.7763873086598796E-2</v>
      </c>
      <c r="H32" s="7" t="e">
        <f t="shared" si="55"/>
        <v>#NUM!</v>
      </c>
      <c r="I32" s="7" t="e">
        <f t="shared" si="56"/>
        <v>#NUM!</v>
      </c>
      <c r="J32" s="49" t="e">
        <f t="shared" si="57"/>
        <v>#NUM!</v>
      </c>
      <c r="K32" s="49" t="e">
        <f t="shared" si="57"/>
        <v>#NUM!</v>
      </c>
      <c r="L32" s="7" t="e">
        <f t="shared" si="1"/>
        <v>#NUM!</v>
      </c>
      <c r="M32" s="7" t="e">
        <f t="shared" si="2"/>
        <v>#NUM!</v>
      </c>
      <c r="N32" s="11" t="e">
        <f t="shared" si="58"/>
        <v>#NUM!</v>
      </c>
      <c r="O32" s="11" t="e">
        <f t="shared" si="58"/>
        <v>#NUM!</v>
      </c>
      <c r="P32" s="50" t="e">
        <f t="shared" si="3"/>
        <v>#NUM!</v>
      </c>
      <c r="Q32" s="51" t="e">
        <f t="shared" si="59"/>
        <v>#NUM!</v>
      </c>
      <c r="R32" s="8" t="e">
        <f t="shared" si="4"/>
        <v>#NUM!</v>
      </c>
      <c r="S32" s="51" t="e">
        <f t="shared" si="60"/>
        <v>#NUM!</v>
      </c>
      <c r="T32" s="8">
        <f t="shared" si="5"/>
        <v>-6.5778483455013586</v>
      </c>
      <c r="U32" s="8">
        <f t="shared" si="6"/>
        <v>-2.3941410032796808</v>
      </c>
      <c r="V32" s="7" t="e">
        <f t="shared" si="7"/>
        <v>#NUM!</v>
      </c>
      <c r="W32" s="7" t="e">
        <f t="shared" si="8"/>
        <v>#NUM!</v>
      </c>
      <c r="X32" s="7" t="e">
        <f t="shared" si="61"/>
        <v>#NUM!</v>
      </c>
      <c r="Y32" s="7" t="e">
        <f t="shared" si="61"/>
        <v>#NUM!</v>
      </c>
      <c r="Z32" s="7" t="e">
        <f t="shared" si="162"/>
        <v>#NUM!</v>
      </c>
      <c r="AA32" s="7" t="e">
        <f t="shared" si="62"/>
        <v>#NUM!</v>
      </c>
      <c r="AB32" s="7" t="e">
        <f t="shared" si="63"/>
        <v>#NUM!</v>
      </c>
      <c r="AC32" s="7" t="e">
        <f t="shared" si="64"/>
        <v>#NUM!</v>
      </c>
      <c r="AD32" s="7" t="e">
        <f t="shared" si="65"/>
        <v>#NUM!</v>
      </c>
      <c r="AE32" s="7" t="e">
        <f t="shared" si="66"/>
        <v>#NUM!</v>
      </c>
      <c r="AF32" s="7" t="e">
        <f t="shared" si="9"/>
        <v>#NUM!</v>
      </c>
      <c r="AG32" s="7" t="e">
        <f t="shared" si="67"/>
        <v>#NUM!</v>
      </c>
      <c r="AH32" s="7" t="e">
        <f t="shared" si="67"/>
        <v>#NUM!</v>
      </c>
      <c r="AI32" s="7" t="e">
        <f t="shared" si="68"/>
        <v>#NUM!</v>
      </c>
      <c r="AJ32" s="7" t="e">
        <f t="shared" si="69"/>
        <v>#NUM!</v>
      </c>
      <c r="AK32" s="7" t="e">
        <f t="shared" si="70"/>
        <v>#NUM!</v>
      </c>
      <c r="AL32" s="7" t="e">
        <f t="shared" si="71"/>
        <v>#NUM!</v>
      </c>
      <c r="AM32" s="7" t="e">
        <f t="shared" si="72"/>
        <v>#NUM!</v>
      </c>
      <c r="AN32" s="7">
        <v>0</v>
      </c>
      <c r="AO32" s="7">
        <v>0</v>
      </c>
      <c r="AP32" s="7" t="e">
        <f t="shared" si="10"/>
        <v>#NUM!</v>
      </c>
      <c r="AQ32" s="8" t="e">
        <f t="shared" si="73"/>
        <v>#NUM!</v>
      </c>
      <c r="AR32" s="7">
        <f t="shared" si="11"/>
        <v>8.5</v>
      </c>
      <c r="AS32" s="7">
        <v>0</v>
      </c>
      <c r="AT32" s="7" t="e">
        <f t="shared" si="12"/>
        <v>#NUM!</v>
      </c>
      <c r="AU32" s="7" t="e">
        <f t="shared" si="13"/>
        <v>#NUM!</v>
      </c>
      <c r="AV32" s="7" t="e">
        <f t="shared" si="14"/>
        <v>#NUM!</v>
      </c>
      <c r="AW32" s="7" t="e">
        <f t="shared" si="15"/>
        <v>#NUM!</v>
      </c>
      <c r="AX32" s="7">
        <f t="shared" si="16"/>
        <v>81.400794111509143</v>
      </c>
      <c r="AY32" s="7">
        <f t="shared" si="17"/>
        <v>-223.6468437470462</v>
      </c>
      <c r="AZ32" s="7" t="e">
        <f t="shared" si="18"/>
        <v>#NUM!</v>
      </c>
      <c r="BA32" s="7" t="e">
        <f t="shared" si="19"/>
        <v>#NUM!</v>
      </c>
      <c r="BB32" s="7" t="e">
        <f t="shared" si="74"/>
        <v>#NUM!</v>
      </c>
      <c r="BC32" s="7" t="e">
        <f t="shared" si="74"/>
        <v>#NUM!</v>
      </c>
      <c r="BD32" s="7" t="e">
        <f t="shared" si="20"/>
        <v>#NUM!</v>
      </c>
      <c r="BE32" s="7" t="e">
        <f t="shared" si="21"/>
        <v>#NUM!</v>
      </c>
      <c r="BF32" s="7" t="e">
        <f t="shared" si="75"/>
        <v>#NUM!</v>
      </c>
      <c r="BG32" s="7" t="e">
        <f t="shared" si="75"/>
        <v>#NUM!</v>
      </c>
      <c r="BH32" s="7" t="e">
        <f t="shared" si="76"/>
        <v>#NUM!</v>
      </c>
      <c r="BI32" s="7" t="e">
        <f t="shared" si="77"/>
        <v>#NUM!</v>
      </c>
      <c r="BJ32" s="7" t="e">
        <f t="shared" si="78"/>
        <v>#NUM!</v>
      </c>
      <c r="BK32" s="7" t="e">
        <f t="shared" si="79"/>
        <v>#NUM!</v>
      </c>
      <c r="BL32" s="7" t="e">
        <f t="shared" si="80"/>
        <v>#NUM!</v>
      </c>
      <c r="BM32" s="7" t="e">
        <f t="shared" si="22"/>
        <v>#NUM!</v>
      </c>
      <c r="BN32" s="7" t="e">
        <f t="shared" si="23"/>
        <v>#NUM!</v>
      </c>
      <c r="BO32" s="7">
        <f t="shared" si="81"/>
        <v>81.400794111509143</v>
      </c>
      <c r="BP32" s="7">
        <f t="shared" si="24"/>
        <v>-223.6468437470462</v>
      </c>
      <c r="BQ32" s="7">
        <f t="shared" si="82"/>
        <v>238</v>
      </c>
      <c r="BR32" s="7" t="e">
        <f t="shared" si="25"/>
        <v>#NUM!</v>
      </c>
      <c r="BS32" s="7" t="e">
        <f t="shared" si="26"/>
        <v>#NUM!</v>
      </c>
      <c r="BT32" s="7" t="e">
        <f t="shared" si="27"/>
        <v>#NUM!</v>
      </c>
      <c r="BU32" s="7" t="e">
        <f t="shared" si="27"/>
        <v>#NUM!</v>
      </c>
      <c r="BV32" s="7" t="e">
        <f t="shared" si="28"/>
        <v>#NUM!</v>
      </c>
      <c r="BW32" s="7" t="e">
        <f t="shared" si="29"/>
        <v>#NUM!</v>
      </c>
      <c r="BX32" s="7" t="e">
        <f t="shared" si="30"/>
        <v>#NUM!</v>
      </c>
      <c r="BY32" s="7" t="e">
        <f t="shared" si="30"/>
        <v>#NUM!</v>
      </c>
      <c r="BZ32" s="7" t="e">
        <f t="shared" si="83"/>
        <v>#NUM!</v>
      </c>
      <c r="CA32" s="7" t="e">
        <f t="shared" si="84"/>
        <v>#NUM!</v>
      </c>
      <c r="CB32" s="7" t="e">
        <f t="shared" si="85"/>
        <v>#NUM!</v>
      </c>
      <c r="CC32" s="7" t="e">
        <f t="shared" si="86"/>
        <v>#NUM!</v>
      </c>
      <c r="CD32" s="7" t="e">
        <f t="shared" si="87"/>
        <v>#NUM!</v>
      </c>
      <c r="CE32" s="7" t="e">
        <f t="shared" si="88"/>
        <v>#NUM!</v>
      </c>
      <c r="CF32" s="7" t="e">
        <f t="shared" si="31"/>
        <v>#NUM!</v>
      </c>
      <c r="CG32" s="79" t="e">
        <f t="shared" si="89"/>
        <v>#NUM!</v>
      </c>
      <c r="CH32" s="7" t="e">
        <f t="shared" si="90"/>
        <v>#NUM!</v>
      </c>
      <c r="CI32" s="11" t="e">
        <f t="shared" si="32"/>
        <v>#NUM!</v>
      </c>
      <c r="CJ32" s="7" t="e">
        <f t="shared" si="91"/>
        <v>#NUM!</v>
      </c>
      <c r="CK32" s="7" t="e">
        <f t="shared" si="92"/>
        <v>#DIV/0!</v>
      </c>
      <c r="CL32" s="7" t="e">
        <f t="shared" si="33"/>
        <v>#NUM!</v>
      </c>
      <c r="CM32" s="79" t="e">
        <f t="shared" si="93"/>
        <v>#NUM!</v>
      </c>
      <c r="CN32" s="7" t="e">
        <f t="shared" si="94"/>
        <v>#NUM!</v>
      </c>
      <c r="CO32" s="11" t="e">
        <f t="shared" si="95"/>
        <v>#NUM!</v>
      </c>
      <c r="CP32" s="7" t="e">
        <f t="shared" si="96"/>
        <v>#NUM!</v>
      </c>
      <c r="CQ32" s="7" t="e">
        <f t="shared" si="97"/>
        <v>#DIV/0!</v>
      </c>
      <c r="CR32" s="7" t="e">
        <f t="shared" si="34"/>
        <v>#NUM!</v>
      </c>
      <c r="CS32" s="7" t="e">
        <f t="shared" si="35"/>
        <v>#NUM!</v>
      </c>
      <c r="CT32" s="7">
        <f t="shared" si="36"/>
        <v>-0.34202014332566866</v>
      </c>
      <c r="CU32" s="7" t="e">
        <f t="shared" si="98"/>
        <v>#NUM!</v>
      </c>
      <c r="CV32" s="7" t="e">
        <f t="shared" si="37"/>
        <v>#NUM!</v>
      </c>
      <c r="CW32" s="7" t="e">
        <f t="shared" si="99"/>
        <v>#NUM!</v>
      </c>
      <c r="CX32" s="7" t="e">
        <f t="shared" si="38"/>
        <v>#NUM!</v>
      </c>
      <c r="CY32" s="7" t="e">
        <f t="shared" si="100"/>
        <v>#NUM!</v>
      </c>
      <c r="CZ32" s="7">
        <f t="shared" si="39"/>
        <v>238</v>
      </c>
      <c r="DA32" s="7" t="e">
        <f t="shared" si="101"/>
        <v>#NUM!</v>
      </c>
      <c r="DB32" s="7" t="e">
        <f t="shared" si="102"/>
        <v>#NUM!</v>
      </c>
      <c r="DC32" s="7" t="e">
        <f t="shared" si="40"/>
        <v>#NUM!</v>
      </c>
      <c r="DD32" s="7" t="e">
        <f t="shared" si="41"/>
        <v>#NUM!</v>
      </c>
      <c r="DE32" s="7" t="e">
        <f t="shared" si="42"/>
        <v>#NUM!</v>
      </c>
      <c r="DF32" s="7" t="e">
        <f t="shared" si="43"/>
        <v>#NUM!</v>
      </c>
      <c r="DG32" s="7">
        <f t="shared" si="44"/>
        <v>-0.34202014332566866</v>
      </c>
      <c r="DH32" s="7" t="e">
        <f t="shared" si="103"/>
        <v>#NUM!</v>
      </c>
      <c r="DI32" s="7" t="e">
        <f t="shared" si="45"/>
        <v>#NUM!</v>
      </c>
      <c r="DJ32" s="7" t="e">
        <f t="shared" si="104"/>
        <v>#NUM!</v>
      </c>
      <c r="DK32" s="7" t="e">
        <f t="shared" si="46"/>
        <v>#NUM!</v>
      </c>
      <c r="DL32" s="7" t="e">
        <f t="shared" si="105"/>
        <v>#NUM!</v>
      </c>
      <c r="DM32" s="7">
        <f t="shared" si="47"/>
        <v>238</v>
      </c>
      <c r="DN32" s="7" t="e">
        <f t="shared" si="106"/>
        <v>#NUM!</v>
      </c>
      <c r="DO32" s="7" t="e">
        <f t="shared" si="107"/>
        <v>#NUM!</v>
      </c>
      <c r="DP32" s="7" t="e">
        <f t="shared" si="48"/>
        <v>#NUM!</v>
      </c>
      <c r="DQ32" s="7" t="e">
        <f t="shared" si="49"/>
        <v>#NUM!</v>
      </c>
      <c r="DR32" s="7" t="e">
        <f t="shared" si="108"/>
        <v>#NUM!</v>
      </c>
      <c r="DS32" s="8" t="e">
        <f t="shared" si="109"/>
        <v>#NUM!</v>
      </c>
      <c r="DT32" s="8" t="e">
        <f t="shared" si="110"/>
        <v>#NUM!</v>
      </c>
      <c r="DU32" s="7" t="e">
        <f t="shared" si="111"/>
        <v>#NUM!</v>
      </c>
      <c r="DV32" s="7" t="e">
        <f t="shared" si="112"/>
        <v>#NUM!</v>
      </c>
      <c r="DW32" s="7" t="e">
        <f t="shared" si="113"/>
        <v>#NUM!</v>
      </c>
      <c r="DX32" s="7" t="e">
        <f t="shared" si="114"/>
        <v>#NUM!</v>
      </c>
      <c r="DY32" s="7" t="e">
        <f t="shared" si="115"/>
        <v>#NUM!</v>
      </c>
      <c r="DZ32" s="7">
        <f t="shared" si="116"/>
        <v>0</v>
      </c>
      <c r="EA32" s="7">
        <f t="shared" si="117"/>
        <v>0</v>
      </c>
      <c r="EB32" s="7">
        <f t="shared" si="118"/>
        <v>7603.992687399571</v>
      </c>
      <c r="EC32" s="7">
        <f t="shared" si="119"/>
        <v>2767.6269997913109</v>
      </c>
      <c r="ED32" s="7">
        <f t="shared" si="120"/>
        <v>7603.992687399571</v>
      </c>
      <c r="EE32" s="7">
        <f t="shared" si="120"/>
        <v>2767.6269997913109</v>
      </c>
      <c r="EF32" s="7">
        <f t="shared" si="121"/>
        <v>8092</v>
      </c>
      <c r="EG32" s="7">
        <f t="shared" si="122"/>
        <v>0.34906585039886584</v>
      </c>
      <c r="EH32" s="7" t="e">
        <f t="shared" si="123"/>
        <v>#NUM!</v>
      </c>
      <c r="EI32" s="7" t="e">
        <f t="shared" si="124"/>
        <v>#NUM!</v>
      </c>
      <c r="EJ32" s="7" t="e">
        <f t="shared" si="125"/>
        <v>#NUM!</v>
      </c>
      <c r="EK32" s="7" t="e">
        <f t="shared" si="126"/>
        <v>#NUM!</v>
      </c>
      <c r="EL32" s="7" t="e">
        <f t="shared" si="127"/>
        <v>#NUM!</v>
      </c>
      <c r="EM32" s="7" t="e">
        <f t="shared" si="128"/>
        <v>#NUM!</v>
      </c>
      <c r="EN32" s="7" t="e">
        <f t="shared" si="129"/>
        <v>#NUM!</v>
      </c>
      <c r="EO32" s="7" t="e">
        <f t="shared" si="130"/>
        <v>#NUM!</v>
      </c>
      <c r="EP32" s="7" t="e">
        <f t="shared" si="131"/>
        <v>#NUM!</v>
      </c>
      <c r="EQ32" s="7" t="e">
        <f t="shared" si="132"/>
        <v>#NUM!</v>
      </c>
      <c r="ER32" s="7" t="e">
        <f t="shared" si="133"/>
        <v>#NUM!</v>
      </c>
      <c r="ES32" s="7" t="e">
        <f t="shared" si="134"/>
        <v>#NUM!</v>
      </c>
      <c r="ET32" s="7" t="e">
        <f t="shared" si="135"/>
        <v>#NUM!</v>
      </c>
      <c r="EU32" s="7" t="e">
        <f t="shared" si="136"/>
        <v>#NUM!</v>
      </c>
      <c r="EV32" s="7" t="e">
        <f t="shared" si="137"/>
        <v>#NUM!</v>
      </c>
      <c r="EW32" s="7" t="e">
        <f t="shared" si="138"/>
        <v>#NUM!</v>
      </c>
      <c r="EX32" s="7" t="e">
        <f t="shared" si="139"/>
        <v>#NUM!</v>
      </c>
      <c r="EY32" s="7" t="e">
        <f t="shared" si="140"/>
        <v>#NUM!</v>
      </c>
      <c r="EZ32" s="7" t="e">
        <f t="shared" si="141"/>
        <v>#NUM!</v>
      </c>
      <c r="FA32" s="7" t="e">
        <f t="shared" si="142"/>
        <v>#NUM!</v>
      </c>
      <c r="FB32" s="7">
        <f t="shared" si="143"/>
        <v>0</v>
      </c>
      <c r="FC32" s="7">
        <f t="shared" si="144"/>
        <v>0</v>
      </c>
      <c r="FD32" s="7">
        <f t="shared" si="145"/>
        <v>7603.992687399571</v>
      </c>
      <c r="FE32" s="7">
        <f t="shared" si="146"/>
        <v>2767.6269997913109</v>
      </c>
      <c r="FF32" s="7">
        <f t="shared" si="147"/>
        <v>7603.992687399571</v>
      </c>
      <c r="FG32" s="7">
        <f t="shared" si="148"/>
        <v>2767.6269997913109</v>
      </c>
      <c r="FH32" s="7">
        <f t="shared" si="149"/>
        <v>8092</v>
      </c>
      <c r="FI32" s="7">
        <f t="shared" si="150"/>
        <v>0.34906585039886584</v>
      </c>
      <c r="FJ32" s="7" t="e">
        <f t="shared" si="151"/>
        <v>#NUM!</v>
      </c>
      <c r="FK32" s="7" t="e">
        <f t="shared" si="152"/>
        <v>#NUM!</v>
      </c>
      <c r="FL32" s="7" t="e">
        <f t="shared" si="153"/>
        <v>#NUM!</v>
      </c>
      <c r="FM32" s="7" t="e">
        <f t="shared" si="154"/>
        <v>#NUM!</v>
      </c>
      <c r="FN32" s="7" t="e">
        <f t="shared" si="155"/>
        <v>#NUM!</v>
      </c>
      <c r="FO32" s="7" t="e">
        <f t="shared" si="156"/>
        <v>#NUM!</v>
      </c>
      <c r="FP32" s="7" t="e">
        <f t="shared" si="157"/>
        <v>#NUM!</v>
      </c>
      <c r="FQ32" s="7" t="e">
        <f t="shared" si="158"/>
        <v>#NUM!</v>
      </c>
      <c r="FR32" s="7" t="e">
        <f t="shared" si="159"/>
        <v>#NUM!</v>
      </c>
      <c r="FS32" s="7" t="e">
        <f t="shared" si="159"/>
        <v>#NUM!</v>
      </c>
      <c r="FT32" s="7" t="e">
        <f t="shared" si="160"/>
        <v>#NUM!</v>
      </c>
      <c r="FU32" s="7" t="e">
        <f t="shared" si="161"/>
        <v>#NUM!</v>
      </c>
    </row>
    <row r="33" spans="1:177" x14ac:dyDescent="0.25">
      <c r="A33" s="8">
        <v>210</v>
      </c>
      <c r="B33" s="7">
        <f t="shared" si="50"/>
        <v>8.8278133678073523E-2</v>
      </c>
      <c r="C33" s="7">
        <f t="shared" si="51"/>
        <v>1.0000000000000002</v>
      </c>
      <c r="D33" s="7">
        <f t="shared" si="0"/>
        <v>4.2489003698183794</v>
      </c>
      <c r="E33" s="7">
        <f t="shared" si="52"/>
        <v>-4.2240744980327731</v>
      </c>
      <c r="F33" s="7">
        <f t="shared" si="53"/>
        <v>1.0000000000000002</v>
      </c>
      <c r="G33" s="7">
        <f t="shared" si="54"/>
        <v>-6.3452261892467332E-2</v>
      </c>
      <c r="H33" s="7" t="e">
        <f t="shared" si="55"/>
        <v>#NUM!</v>
      </c>
      <c r="I33" s="7" t="e">
        <f t="shared" si="56"/>
        <v>#NUM!</v>
      </c>
      <c r="J33" s="49" t="e">
        <f t="shared" si="57"/>
        <v>#NUM!</v>
      </c>
      <c r="K33" s="49" t="e">
        <f t="shared" si="57"/>
        <v>#NUM!</v>
      </c>
      <c r="L33" s="7" t="e">
        <f t="shared" si="1"/>
        <v>#NUM!</v>
      </c>
      <c r="M33" s="7" t="e">
        <f t="shared" si="2"/>
        <v>#NUM!</v>
      </c>
      <c r="N33" s="11" t="e">
        <f t="shared" si="58"/>
        <v>#NUM!</v>
      </c>
      <c r="O33" s="11" t="e">
        <f t="shared" si="58"/>
        <v>#NUM!</v>
      </c>
      <c r="P33" s="50" t="e">
        <f t="shared" si="3"/>
        <v>#NUM!</v>
      </c>
      <c r="Q33" s="51" t="e">
        <f t="shared" si="59"/>
        <v>#NUM!</v>
      </c>
      <c r="R33" s="8" t="e">
        <f t="shared" si="4"/>
        <v>#NUM!</v>
      </c>
      <c r="S33" s="51" t="e">
        <f t="shared" si="60"/>
        <v>#NUM!</v>
      </c>
      <c r="T33" s="8">
        <f t="shared" si="5"/>
        <v>-6.0621778264910704</v>
      </c>
      <c r="U33" s="8">
        <f t="shared" si="6"/>
        <v>-3.5000000000000009</v>
      </c>
      <c r="V33" s="7" t="e">
        <f t="shared" si="7"/>
        <v>#NUM!</v>
      </c>
      <c r="W33" s="7" t="e">
        <f t="shared" si="8"/>
        <v>#NUM!</v>
      </c>
      <c r="X33" s="7" t="e">
        <f t="shared" si="61"/>
        <v>#NUM!</v>
      </c>
      <c r="Y33" s="7" t="e">
        <f t="shared" si="61"/>
        <v>#NUM!</v>
      </c>
      <c r="Z33" s="7" t="e">
        <f t="shared" si="162"/>
        <v>#NUM!</v>
      </c>
      <c r="AA33" s="7" t="e">
        <f t="shared" si="62"/>
        <v>#NUM!</v>
      </c>
      <c r="AB33" s="7" t="e">
        <f t="shared" si="63"/>
        <v>#NUM!</v>
      </c>
      <c r="AC33" s="7" t="e">
        <f t="shared" si="64"/>
        <v>#NUM!</v>
      </c>
      <c r="AD33" s="7" t="e">
        <f t="shared" si="65"/>
        <v>#NUM!</v>
      </c>
      <c r="AE33" s="7" t="e">
        <f t="shared" si="66"/>
        <v>#NUM!</v>
      </c>
      <c r="AF33" s="7" t="e">
        <f t="shared" si="9"/>
        <v>#NUM!</v>
      </c>
      <c r="AG33" s="7" t="e">
        <f t="shared" si="67"/>
        <v>#NUM!</v>
      </c>
      <c r="AH33" s="7" t="e">
        <f t="shared" si="67"/>
        <v>#NUM!</v>
      </c>
      <c r="AI33" s="7" t="e">
        <f t="shared" si="68"/>
        <v>#NUM!</v>
      </c>
      <c r="AJ33" s="7" t="e">
        <f t="shared" si="69"/>
        <v>#NUM!</v>
      </c>
      <c r="AK33" s="7" t="e">
        <f t="shared" si="70"/>
        <v>#NUM!</v>
      </c>
      <c r="AL33" s="7" t="e">
        <f t="shared" si="71"/>
        <v>#NUM!</v>
      </c>
      <c r="AM33" s="7" t="e">
        <f t="shared" si="72"/>
        <v>#NUM!</v>
      </c>
      <c r="AN33" s="7">
        <v>0</v>
      </c>
      <c r="AO33" s="7">
        <v>0</v>
      </c>
      <c r="AP33" s="7" t="e">
        <f t="shared" si="10"/>
        <v>#NUM!</v>
      </c>
      <c r="AQ33" s="8" t="e">
        <f t="shared" si="73"/>
        <v>#NUM!</v>
      </c>
      <c r="AR33" s="7">
        <f t="shared" si="11"/>
        <v>8.5</v>
      </c>
      <c r="AS33" s="7">
        <v>0</v>
      </c>
      <c r="AT33" s="7" t="e">
        <f t="shared" si="12"/>
        <v>#NUM!</v>
      </c>
      <c r="AU33" s="7" t="e">
        <f t="shared" si="13"/>
        <v>#NUM!</v>
      </c>
      <c r="AV33" s="7" t="e">
        <f t="shared" si="14"/>
        <v>#NUM!</v>
      </c>
      <c r="AW33" s="7" t="e">
        <f t="shared" si="15"/>
        <v>#NUM!</v>
      </c>
      <c r="AX33" s="7">
        <f t="shared" si="16"/>
        <v>119.00000000000003</v>
      </c>
      <c r="AY33" s="7">
        <f t="shared" si="17"/>
        <v>-206.11404610069638</v>
      </c>
      <c r="AZ33" s="7" t="e">
        <f t="shared" si="18"/>
        <v>#NUM!</v>
      </c>
      <c r="BA33" s="7" t="e">
        <f t="shared" si="19"/>
        <v>#NUM!</v>
      </c>
      <c r="BB33" s="7" t="e">
        <f t="shared" si="74"/>
        <v>#NUM!</v>
      </c>
      <c r="BC33" s="7" t="e">
        <f t="shared" si="74"/>
        <v>#NUM!</v>
      </c>
      <c r="BD33" s="7" t="e">
        <f t="shared" si="20"/>
        <v>#NUM!</v>
      </c>
      <c r="BE33" s="7" t="e">
        <f t="shared" si="21"/>
        <v>#NUM!</v>
      </c>
      <c r="BF33" s="7" t="e">
        <f t="shared" si="75"/>
        <v>#NUM!</v>
      </c>
      <c r="BG33" s="7" t="e">
        <f t="shared" si="75"/>
        <v>#NUM!</v>
      </c>
      <c r="BH33" s="7" t="e">
        <f t="shared" si="76"/>
        <v>#NUM!</v>
      </c>
      <c r="BI33" s="7" t="e">
        <f t="shared" si="77"/>
        <v>#NUM!</v>
      </c>
      <c r="BJ33" s="7" t="e">
        <f t="shared" si="78"/>
        <v>#NUM!</v>
      </c>
      <c r="BK33" s="7" t="e">
        <f t="shared" si="79"/>
        <v>#NUM!</v>
      </c>
      <c r="BL33" s="7" t="e">
        <f t="shared" si="80"/>
        <v>#NUM!</v>
      </c>
      <c r="BM33" s="7" t="e">
        <f t="shared" si="22"/>
        <v>#NUM!</v>
      </c>
      <c r="BN33" s="7" t="e">
        <f t="shared" si="23"/>
        <v>#NUM!</v>
      </c>
      <c r="BO33" s="7">
        <f t="shared" si="81"/>
        <v>119.00000000000003</v>
      </c>
      <c r="BP33" s="7">
        <f t="shared" si="24"/>
        <v>-206.11404610069638</v>
      </c>
      <c r="BQ33" s="7">
        <f t="shared" si="82"/>
        <v>238</v>
      </c>
      <c r="BR33" s="7" t="e">
        <f t="shared" si="25"/>
        <v>#NUM!</v>
      </c>
      <c r="BS33" s="7" t="e">
        <f t="shared" si="26"/>
        <v>#NUM!</v>
      </c>
      <c r="BT33" s="7" t="e">
        <f t="shared" si="27"/>
        <v>#NUM!</v>
      </c>
      <c r="BU33" s="7" t="e">
        <f t="shared" si="27"/>
        <v>#NUM!</v>
      </c>
      <c r="BV33" s="7" t="e">
        <f t="shared" si="28"/>
        <v>#NUM!</v>
      </c>
      <c r="BW33" s="7" t="e">
        <f t="shared" si="29"/>
        <v>#NUM!</v>
      </c>
      <c r="BX33" s="7" t="e">
        <f t="shared" si="30"/>
        <v>#NUM!</v>
      </c>
      <c r="BY33" s="7" t="e">
        <f t="shared" si="30"/>
        <v>#NUM!</v>
      </c>
      <c r="BZ33" s="7" t="e">
        <f t="shared" si="83"/>
        <v>#NUM!</v>
      </c>
      <c r="CA33" s="7" t="e">
        <f t="shared" si="84"/>
        <v>#NUM!</v>
      </c>
      <c r="CB33" s="7" t="e">
        <f t="shared" si="85"/>
        <v>#NUM!</v>
      </c>
      <c r="CC33" s="7" t="e">
        <f t="shared" si="86"/>
        <v>#NUM!</v>
      </c>
      <c r="CD33" s="7" t="e">
        <f t="shared" si="87"/>
        <v>#NUM!</v>
      </c>
      <c r="CE33" s="7" t="e">
        <f t="shared" si="88"/>
        <v>#NUM!</v>
      </c>
      <c r="CF33" s="7" t="e">
        <f t="shared" si="31"/>
        <v>#NUM!</v>
      </c>
      <c r="CG33" s="79" t="e">
        <f t="shared" si="89"/>
        <v>#NUM!</v>
      </c>
      <c r="CH33" s="7" t="e">
        <f t="shared" si="90"/>
        <v>#NUM!</v>
      </c>
      <c r="CI33" s="11" t="e">
        <f t="shared" si="32"/>
        <v>#NUM!</v>
      </c>
      <c r="CJ33" s="7" t="e">
        <f t="shared" si="91"/>
        <v>#NUM!</v>
      </c>
      <c r="CK33" s="7" t="e">
        <f t="shared" si="92"/>
        <v>#DIV/0!</v>
      </c>
      <c r="CL33" s="7" t="e">
        <f t="shared" si="33"/>
        <v>#NUM!</v>
      </c>
      <c r="CM33" s="79" t="e">
        <f t="shared" si="93"/>
        <v>#NUM!</v>
      </c>
      <c r="CN33" s="7" t="e">
        <f t="shared" si="94"/>
        <v>#NUM!</v>
      </c>
      <c r="CO33" s="11" t="e">
        <f t="shared" si="95"/>
        <v>#NUM!</v>
      </c>
      <c r="CP33" s="7" t="e">
        <f t="shared" si="96"/>
        <v>#NUM!</v>
      </c>
      <c r="CQ33" s="7" t="e">
        <f t="shared" si="97"/>
        <v>#DIV/0!</v>
      </c>
      <c r="CR33" s="7" t="e">
        <f t="shared" si="34"/>
        <v>#NUM!</v>
      </c>
      <c r="CS33" s="7" t="e">
        <f t="shared" si="35"/>
        <v>#NUM!</v>
      </c>
      <c r="CT33" s="7">
        <f t="shared" si="36"/>
        <v>-0.50000000000000011</v>
      </c>
      <c r="CU33" s="7" t="e">
        <f t="shared" si="98"/>
        <v>#NUM!</v>
      </c>
      <c r="CV33" s="7" t="e">
        <f t="shared" si="37"/>
        <v>#NUM!</v>
      </c>
      <c r="CW33" s="7" t="e">
        <f t="shared" si="99"/>
        <v>#NUM!</v>
      </c>
      <c r="CX33" s="7" t="e">
        <f t="shared" si="38"/>
        <v>#NUM!</v>
      </c>
      <c r="CY33" s="7" t="e">
        <f t="shared" si="100"/>
        <v>#NUM!</v>
      </c>
      <c r="CZ33" s="7">
        <f t="shared" si="39"/>
        <v>238</v>
      </c>
      <c r="DA33" s="7" t="e">
        <f t="shared" si="101"/>
        <v>#NUM!</v>
      </c>
      <c r="DB33" s="7" t="e">
        <f t="shared" si="102"/>
        <v>#NUM!</v>
      </c>
      <c r="DC33" s="7" t="e">
        <f t="shared" si="40"/>
        <v>#NUM!</v>
      </c>
      <c r="DD33" s="7" t="e">
        <f t="shared" si="41"/>
        <v>#NUM!</v>
      </c>
      <c r="DE33" s="7" t="e">
        <f t="shared" si="42"/>
        <v>#NUM!</v>
      </c>
      <c r="DF33" s="7" t="e">
        <f t="shared" si="43"/>
        <v>#NUM!</v>
      </c>
      <c r="DG33" s="7">
        <f t="shared" si="44"/>
        <v>-0.50000000000000011</v>
      </c>
      <c r="DH33" s="7" t="e">
        <f t="shared" si="103"/>
        <v>#NUM!</v>
      </c>
      <c r="DI33" s="7" t="e">
        <f t="shared" si="45"/>
        <v>#NUM!</v>
      </c>
      <c r="DJ33" s="7" t="e">
        <f t="shared" si="104"/>
        <v>#NUM!</v>
      </c>
      <c r="DK33" s="7" t="e">
        <f t="shared" si="46"/>
        <v>#NUM!</v>
      </c>
      <c r="DL33" s="7" t="e">
        <f t="shared" si="105"/>
        <v>#NUM!</v>
      </c>
      <c r="DM33" s="7">
        <f t="shared" si="47"/>
        <v>238</v>
      </c>
      <c r="DN33" s="7" t="e">
        <f t="shared" si="106"/>
        <v>#NUM!</v>
      </c>
      <c r="DO33" s="7" t="e">
        <f t="shared" si="107"/>
        <v>#NUM!</v>
      </c>
      <c r="DP33" s="7" t="e">
        <f t="shared" si="48"/>
        <v>#NUM!</v>
      </c>
      <c r="DQ33" s="7" t="e">
        <f t="shared" si="49"/>
        <v>#NUM!</v>
      </c>
      <c r="DR33" s="7" t="e">
        <f t="shared" si="108"/>
        <v>#NUM!</v>
      </c>
      <c r="DS33" s="8" t="e">
        <f t="shared" si="109"/>
        <v>#NUM!</v>
      </c>
      <c r="DT33" s="8" t="e">
        <f t="shared" si="110"/>
        <v>#NUM!</v>
      </c>
      <c r="DU33" s="7" t="e">
        <f t="shared" si="111"/>
        <v>#NUM!</v>
      </c>
      <c r="DV33" s="7" t="e">
        <f t="shared" si="112"/>
        <v>#NUM!</v>
      </c>
      <c r="DW33" s="7" t="e">
        <f t="shared" si="113"/>
        <v>#NUM!</v>
      </c>
      <c r="DX33" s="7" t="e">
        <f t="shared" si="114"/>
        <v>#NUM!</v>
      </c>
      <c r="DY33" s="7" t="e">
        <f t="shared" si="115"/>
        <v>#NUM!</v>
      </c>
      <c r="DZ33" s="7">
        <f t="shared" si="116"/>
        <v>0</v>
      </c>
      <c r="EA33" s="7">
        <f t="shared" si="117"/>
        <v>0</v>
      </c>
      <c r="EB33" s="7">
        <f t="shared" si="118"/>
        <v>7007.8775674236767</v>
      </c>
      <c r="EC33" s="7">
        <f t="shared" si="119"/>
        <v>4046.0000000000009</v>
      </c>
      <c r="ED33" s="7">
        <f t="shared" si="120"/>
        <v>7007.8775674236767</v>
      </c>
      <c r="EE33" s="7">
        <f t="shared" si="120"/>
        <v>4046.0000000000009</v>
      </c>
      <c r="EF33" s="7">
        <f t="shared" si="121"/>
        <v>8092</v>
      </c>
      <c r="EG33" s="7">
        <f t="shared" si="122"/>
        <v>0.52359877559829904</v>
      </c>
      <c r="EH33" s="7" t="e">
        <f t="shared" si="123"/>
        <v>#NUM!</v>
      </c>
      <c r="EI33" s="7" t="e">
        <f t="shared" si="124"/>
        <v>#NUM!</v>
      </c>
      <c r="EJ33" s="7" t="e">
        <f t="shared" si="125"/>
        <v>#NUM!</v>
      </c>
      <c r="EK33" s="7" t="e">
        <f t="shared" si="126"/>
        <v>#NUM!</v>
      </c>
      <c r="EL33" s="7" t="e">
        <f t="shared" si="127"/>
        <v>#NUM!</v>
      </c>
      <c r="EM33" s="7" t="e">
        <f t="shared" si="128"/>
        <v>#NUM!</v>
      </c>
      <c r="EN33" s="7" t="e">
        <f t="shared" si="129"/>
        <v>#NUM!</v>
      </c>
      <c r="EO33" s="7" t="e">
        <f t="shared" si="130"/>
        <v>#NUM!</v>
      </c>
      <c r="EP33" s="7" t="e">
        <f t="shared" si="131"/>
        <v>#NUM!</v>
      </c>
      <c r="EQ33" s="7" t="e">
        <f t="shared" si="132"/>
        <v>#NUM!</v>
      </c>
      <c r="ER33" s="7" t="e">
        <f t="shared" si="133"/>
        <v>#NUM!</v>
      </c>
      <c r="ES33" s="7" t="e">
        <f t="shared" si="134"/>
        <v>#NUM!</v>
      </c>
      <c r="ET33" s="7" t="e">
        <f t="shared" si="135"/>
        <v>#NUM!</v>
      </c>
      <c r="EU33" s="7" t="e">
        <f t="shared" si="136"/>
        <v>#NUM!</v>
      </c>
      <c r="EV33" s="7" t="e">
        <f t="shared" si="137"/>
        <v>#NUM!</v>
      </c>
      <c r="EW33" s="7" t="e">
        <f t="shared" si="138"/>
        <v>#NUM!</v>
      </c>
      <c r="EX33" s="7" t="e">
        <f t="shared" si="139"/>
        <v>#NUM!</v>
      </c>
      <c r="EY33" s="7" t="e">
        <f t="shared" si="140"/>
        <v>#NUM!</v>
      </c>
      <c r="EZ33" s="7" t="e">
        <f t="shared" si="141"/>
        <v>#NUM!</v>
      </c>
      <c r="FA33" s="7" t="e">
        <f t="shared" si="142"/>
        <v>#NUM!</v>
      </c>
      <c r="FB33" s="7">
        <f t="shared" si="143"/>
        <v>0</v>
      </c>
      <c r="FC33" s="7">
        <f t="shared" si="144"/>
        <v>0</v>
      </c>
      <c r="FD33" s="7">
        <f t="shared" si="145"/>
        <v>7007.8775674236767</v>
      </c>
      <c r="FE33" s="7">
        <f t="shared" si="146"/>
        <v>4046.0000000000009</v>
      </c>
      <c r="FF33" s="7">
        <f t="shared" si="147"/>
        <v>7007.8775674236767</v>
      </c>
      <c r="FG33" s="7">
        <f t="shared" si="148"/>
        <v>4046.0000000000009</v>
      </c>
      <c r="FH33" s="7">
        <f t="shared" si="149"/>
        <v>8092</v>
      </c>
      <c r="FI33" s="7">
        <f t="shared" si="150"/>
        <v>0.52359877559829904</v>
      </c>
      <c r="FJ33" s="7" t="e">
        <f t="shared" si="151"/>
        <v>#NUM!</v>
      </c>
      <c r="FK33" s="7" t="e">
        <f t="shared" si="152"/>
        <v>#NUM!</v>
      </c>
      <c r="FL33" s="7" t="e">
        <f t="shared" si="153"/>
        <v>#NUM!</v>
      </c>
      <c r="FM33" s="7" t="e">
        <f t="shared" si="154"/>
        <v>#NUM!</v>
      </c>
      <c r="FN33" s="7" t="e">
        <f t="shared" si="155"/>
        <v>#NUM!</v>
      </c>
      <c r="FO33" s="7" t="e">
        <f t="shared" si="156"/>
        <v>#NUM!</v>
      </c>
      <c r="FP33" s="7" t="e">
        <f t="shared" si="157"/>
        <v>#NUM!</v>
      </c>
      <c r="FQ33" s="7" t="e">
        <f t="shared" si="158"/>
        <v>#NUM!</v>
      </c>
      <c r="FR33" s="7" t="e">
        <f t="shared" si="159"/>
        <v>#NUM!</v>
      </c>
      <c r="FS33" s="7" t="e">
        <f t="shared" si="159"/>
        <v>#NUM!</v>
      </c>
      <c r="FT33" s="7" t="e">
        <f t="shared" si="160"/>
        <v>#NUM!</v>
      </c>
      <c r="FU33" s="7" t="e">
        <f t="shared" si="161"/>
        <v>#NUM!</v>
      </c>
    </row>
    <row r="34" spans="1:177" x14ac:dyDescent="0.25">
      <c r="A34" s="8">
        <v>220</v>
      </c>
      <c r="B34" s="7">
        <f t="shared" si="50"/>
        <v>-1.901850703607938E-2</v>
      </c>
      <c r="C34" s="7">
        <f t="shared" si="51"/>
        <v>1.2855752193730785</v>
      </c>
      <c r="D34" s="7">
        <f t="shared" si="0"/>
        <v>3.9416418077733049</v>
      </c>
      <c r="E34" s="7">
        <f t="shared" si="52"/>
        <v>-4.0454048183250517</v>
      </c>
      <c r="F34" s="7">
        <f t="shared" si="53"/>
        <v>1.2855752193730785</v>
      </c>
      <c r="G34" s="7">
        <f t="shared" si="54"/>
        <v>-8.4744503515667313E-2</v>
      </c>
      <c r="H34" s="7">
        <f t="shared" si="55"/>
        <v>-349.33622751043055</v>
      </c>
      <c r="I34" s="7">
        <f t="shared" si="56"/>
        <v>217.58993000537708</v>
      </c>
      <c r="J34" s="49">
        <f t="shared" si="57"/>
        <v>10.663772489569453</v>
      </c>
      <c r="K34" s="49">
        <f t="shared" si="57"/>
        <v>217.58993000537708</v>
      </c>
      <c r="L34" s="7">
        <f t="shared" si="1"/>
        <v>-334.69835452572659</v>
      </c>
      <c r="M34" s="7">
        <f t="shared" si="2"/>
        <v>-181.62451204153425</v>
      </c>
      <c r="N34" s="11">
        <f t="shared" si="58"/>
        <v>25.301645474273414</v>
      </c>
      <c r="O34" s="11">
        <f t="shared" si="58"/>
        <v>178.37548795846575</v>
      </c>
      <c r="P34" s="50">
        <f t="shared" si="3"/>
        <v>153.07384248419234</v>
      </c>
      <c r="Q34" s="51">
        <f t="shared" si="59"/>
        <v>26.92615751580766</v>
      </c>
      <c r="R34" s="8">
        <f t="shared" si="4"/>
        <v>206.92615751580763</v>
      </c>
      <c r="S34" s="51">
        <f t="shared" si="60"/>
        <v>26.926157515807631</v>
      </c>
      <c r="T34" s="8">
        <f t="shared" si="5"/>
        <v>-5.3623111018328462</v>
      </c>
      <c r="U34" s="8">
        <f t="shared" si="6"/>
        <v>-4.4995132678057743</v>
      </c>
      <c r="V34" s="7">
        <f t="shared" si="7"/>
        <v>0</v>
      </c>
      <c r="W34" s="7">
        <f t="shared" si="8"/>
        <v>0</v>
      </c>
      <c r="X34" s="7">
        <f t="shared" si="61"/>
        <v>-5.3623111018328462</v>
      </c>
      <c r="Y34" s="7">
        <f t="shared" si="61"/>
        <v>-4.4995132678057743</v>
      </c>
      <c r="Z34" s="7">
        <f t="shared" si="162"/>
        <v>6.9999999999999991</v>
      </c>
      <c r="AA34" s="7">
        <f t="shared" si="62"/>
        <v>-140</v>
      </c>
      <c r="AB34" s="7">
        <f t="shared" si="63"/>
        <v>-140</v>
      </c>
      <c r="AC34" s="7">
        <f t="shared" si="64"/>
        <v>-5.3623111018328444</v>
      </c>
      <c r="AD34" s="7">
        <f t="shared" si="65"/>
        <v>-4.4995132678057761</v>
      </c>
      <c r="AE34" s="7">
        <f t="shared" si="66"/>
        <v>0</v>
      </c>
      <c r="AF34" s="7">
        <f t="shared" si="9"/>
        <v>0</v>
      </c>
      <c r="AG34" s="7">
        <f t="shared" si="67"/>
        <v>-5.3623111018328462</v>
      </c>
      <c r="AH34" s="7">
        <f t="shared" si="67"/>
        <v>-4.4995132678057743</v>
      </c>
      <c r="AI34" s="7">
        <f t="shared" si="68"/>
        <v>6.9999999999999991</v>
      </c>
      <c r="AJ34" s="7">
        <f t="shared" si="69"/>
        <v>-140</v>
      </c>
      <c r="AK34" s="7">
        <f t="shared" si="70"/>
        <v>-140</v>
      </c>
      <c r="AL34" s="7">
        <f t="shared" si="71"/>
        <v>-5.3623111018328444</v>
      </c>
      <c r="AM34" s="7">
        <f t="shared" si="72"/>
        <v>-4.4995132678057761</v>
      </c>
      <c r="AN34" s="7">
        <v>0</v>
      </c>
      <c r="AO34" s="7">
        <v>0</v>
      </c>
      <c r="AP34" s="7">
        <f t="shared" si="10"/>
        <v>5.2511728456534588</v>
      </c>
      <c r="AQ34" s="8">
        <f t="shared" si="73"/>
        <v>-2.5010242144330661</v>
      </c>
      <c r="AR34" s="7">
        <f t="shared" si="11"/>
        <v>8.5</v>
      </c>
      <c r="AS34" s="7">
        <v>0</v>
      </c>
      <c r="AT34" s="7">
        <f t="shared" si="12"/>
        <v>4.4016478791990679</v>
      </c>
      <c r="AU34" s="7">
        <f t="shared" si="13"/>
        <v>0.11623206926886187</v>
      </c>
      <c r="AV34" s="7">
        <f t="shared" si="14"/>
        <v>-2.0463769751680796</v>
      </c>
      <c r="AW34" s="7">
        <f t="shared" si="15"/>
        <v>62.803515528916598</v>
      </c>
      <c r="AX34" s="7">
        <f t="shared" si="16"/>
        <v>152.98345110539634</v>
      </c>
      <c r="AY34" s="7">
        <f t="shared" si="17"/>
        <v>-182.31857746231677</v>
      </c>
      <c r="AZ34" s="7">
        <f t="shared" si="18"/>
        <v>4.0896619839473614</v>
      </c>
      <c r="BA34" s="7">
        <f t="shared" si="19"/>
        <v>-21.719189176451991</v>
      </c>
      <c r="BB34" s="7">
        <f t="shared" si="74"/>
        <v>157.07311308934371</v>
      </c>
      <c r="BC34" s="7">
        <f t="shared" si="74"/>
        <v>-204.03776663876874</v>
      </c>
      <c r="BD34" s="7">
        <f t="shared" si="20"/>
        <v>0</v>
      </c>
      <c r="BE34" s="7">
        <f t="shared" si="21"/>
        <v>0</v>
      </c>
      <c r="BF34" s="7">
        <f t="shared" si="75"/>
        <v>152.98345110539634</v>
      </c>
      <c r="BG34" s="7">
        <f t="shared" si="75"/>
        <v>-182.31857746231677</v>
      </c>
      <c r="BH34" s="7">
        <f t="shared" si="76"/>
        <v>237.99999999999997</v>
      </c>
      <c r="BI34" s="7">
        <f t="shared" si="77"/>
        <v>-50</v>
      </c>
      <c r="BJ34" s="7">
        <f t="shared" si="78"/>
        <v>-50</v>
      </c>
      <c r="BK34" s="7">
        <f t="shared" si="79"/>
        <v>152.98345110539634</v>
      </c>
      <c r="BL34" s="7">
        <f t="shared" si="80"/>
        <v>-182.31857746231674</v>
      </c>
      <c r="BM34" s="7">
        <f t="shared" si="22"/>
        <v>32.324788316206359</v>
      </c>
      <c r="BN34" s="7">
        <f t="shared" si="23"/>
        <v>-32.525104187878185</v>
      </c>
      <c r="BO34" s="7">
        <f t="shared" si="81"/>
        <v>152.98345110539634</v>
      </c>
      <c r="BP34" s="7">
        <f t="shared" si="24"/>
        <v>-182.31857746231677</v>
      </c>
      <c r="BQ34" s="7">
        <f t="shared" si="82"/>
        <v>237.99999999999997</v>
      </c>
      <c r="BR34" s="7">
        <f t="shared" si="25"/>
        <v>-149.20299094245419</v>
      </c>
      <c r="BS34" s="7">
        <f t="shared" si="26"/>
        <v>315.61790718997861</v>
      </c>
      <c r="BT34" s="7">
        <f t="shared" si="27"/>
        <v>3.7804601629421484</v>
      </c>
      <c r="BU34" s="7">
        <f t="shared" si="27"/>
        <v>133.29932972766184</v>
      </c>
      <c r="BV34" s="7">
        <f t="shared" si="28"/>
        <v>0</v>
      </c>
      <c r="BW34" s="7">
        <f t="shared" si="29"/>
        <v>0</v>
      </c>
      <c r="BX34" s="7">
        <f t="shared" si="30"/>
        <v>152.98345110539634</v>
      </c>
      <c r="BY34" s="7">
        <f t="shared" si="30"/>
        <v>-182.31857746231677</v>
      </c>
      <c r="BZ34" s="7">
        <f t="shared" si="83"/>
        <v>237.99999999999997</v>
      </c>
      <c r="CA34" s="7">
        <f t="shared" si="84"/>
        <v>-50</v>
      </c>
      <c r="CB34" s="7">
        <f t="shared" si="85"/>
        <v>-50</v>
      </c>
      <c r="CC34" s="7">
        <f t="shared" si="86"/>
        <v>152.98345110539634</v>
      </c>
      <c r="CD34" s="7">
        <f t="shared" si="87"/>
        <v>-182.31857746231674</v>
      </c>
      <c r="CE34" s="7">
        <f t="shared" si="88"/>
        <v>237.99999999999994</v>
      </c>
      <c r="CF34" s="7">
        <f t="shared" si="31"/>
        <v>209.33622751043055</v>
      </c>
      <c r="CG34" s="79">
        <f t="shared" si="89"/>
        <v>29.336227510430547</v>
      </c>
      <c r="CH34" s="7">
        <f t="shared" si="90"/>
        <v>1.8471622214387236</v>
      </c>
      <c r="CI34" s="11">
        <f t="shared" si="32"/>
        <v>1.8471622214387211</v>
      </c>
      <c r="CJ34" s="7" t="e">
        <f t="shared" si="91"/>
        <v>#DIV/0!</v>
      </c>
      <c r="CK34" s="7" t="e">
        <f t="shared" si="92"/>
        <v>#DIV/0!</v>
      </c>
      <c r="CL34" s="7">
        <f t="shared" si="33"/>
        <v>194.69835452572659</v>
      </c>
      <c r="CM34" s="79">
        <f t="shared" si="93"/>
        <v>14.698354525726586</v>
      </c>
      <c r="CN34" s="7">
        <f t="shared" si="94"/>
        <v>-0.95662071140818195</v>
      </c>
      <c r="CO34" s="11">
        <f t="shared" si="95"/>
        <v>-0.95662071140818206</v>
      </c>
      <c r="CP34" s="7" t="e">
        <f t="shared" si="96"/>
        <v>#DIV/0!</v>
      </c>
      <c r="CQ34" s="7" t="e">
        <f t="shared" si="97"/>
        <v>#DIV/0!</v>
      </c>
      <c r="CR34" s="7">
        <f t="shared" si="34"/>
        <v>-202.13428369500863</v>
      </c>
      <c r="CS34" s="7">
        <f t="shared" si="35"/>
        <v>-0.61000590595928561</v>
      </c>
      <c r="CT34" s="7">
        <f t="shared" si="36"/>
        <v>-0.64278760968653925</v>
      </c>
      <c r="CU34" s="7">
        <f t="shared" si="98"/>
        <v>123.30310685080499</v>
      </c>
      <c r="CV34" s="7">
        <f t="shared" si="37"/>
        <v>116.30310685080499</v>
      </c>
      <c r="CW34" s="7">
        <f t="shared" si="99"/>
        <v>129.92941305201541</v>
      </c>
      <c r="CX34" s="7">
        <f t="shared" si="38"/>
        <v>125.82941305201541</v>
      </c>
      <c r="CY34" s="7">
        <f t="shared" si="100"/>
        <v>-238.00000000000028</v>
      </c>
      <c r="CZ34" s="7">
        <f t="shared" si="39"/>
        <v>238</v>
      </c>
      <c r="DA34" s="7">
        <f t="shared" si="101"/>
        <v>-2.0463769751680796</v>
      </c>
      <c r="DB34" s="7">
        <f t="shared" si="102"/>
        <v>-257.4944136685582</v>
      </c>
      <c r="DC34" s="7">
        <f t="shared" si="40"/>
        <v>257.49441366855802</v>
      </c>
      <c r="DD34" s="7">
        <f t="shared" si="41"/>
        <v>62.803515528916598</v>
      </c>
      <c r="DE34" s="7">
        <f t="shared" si="42"/>
        <v>-12.796462578478005</v>
      </c>
      <c r="DF34" s="7">
        <f t="shared" si="43"/>
        <v>2.8349285187525556E-2</v>
      </c>
      <c r="DG34" s="7">
        <f t="shared" si="44"/>
        <v>-0.64278760968653925</v>
      </c>
      <c r="DH34" s="7">
        <f t="shared" si="103"/>
        <v>-0.36277056702877158</v>
      </c>
      <c r="DI34" s="7">
        <f t="shared" si="45"/>
        <v>-7.3627705670287718</v>
      </c>
      <c r="DJ34" s="7">
        <f t="shared" si="104"/>
        <v>8.2254075932631263</v>
      </c>
      <c r="DK34" s="7">
        <f t="shared" si="46"/>
        <v>4.1254075932631267</v>
      </c>
      <c r="DL34" s="7">
        <f t="shared" si="105"/>
        <v>-237.99999999999972</v>
      </c>
      <c r="DM34" s="7">
        <f t="shared" si="47"/>
        <v>238</v>
      </c>
      <c r="DN34" s="7">
        <f t="shared" si="106"/>
        <v>32.324788316206359</v>
      </c>
      <c r="DO34" s="7">
        <f t="shared" si="107"/>
        <v>133.35292717030092</v>
      </c>
      <c r="DP34" s="7">
        <f t="shared" si="48"/>
        <v>-133.35292717030055</v>
      </c>
      <c r="DQ34" s="7">
        <f t="shared" si="49"/>
        <v>-32.525104187878185</v>
      </c>
      <c r="DR34" s="7">
        <f t="shared" si="108"/>
        <v>-2.5010242144330697</v>
      </c>
      <c r="DS34" s="8">
        <f t="shared" si="109"/>
        <v>1.9984890533727082</v>
      </c>
      <c r="DT34" s="8">
        <f t="shared" si="110"/>
        <v>6659.9030605146254</v>
      </c>
      <c r="DU34" s="7">
        <f t="shared" si="111"/>
        <v>-3.2488271543465408</v>
      </c>
      <c r="DV34" s="7">
        <f t="shared" si="112"/>
        <v>10.613483947486305</v>
      </c>
      <c r="DW34" s="7">
        <f t="shared" si="113"/>
        <v>-4671.6753496185665</v>
      </c>
      <c r="DX34" s="7">
        <f t="shared" si="114"/>
        <v>1661.7355634750816</v>
      </c>
      <c r="DY34" s="7">
        <f t="shared" si="115"/>
        <v>-3990.7104202036517</v>
      </c>
      <c r="DZ34" s="7">
        <f t="shared" si="116"/>
        <v>0</v>
      </c>
      <c r="EA34" s="7">
        <f t="shared" si="117"/>
        <v>0</v>
      </c>
      <c r="EB34" s="7">
        <f t="shared" si="118"/>
        <v>6198.8316337187698</v>
      </c>
      <c r="EC34" s="7">
        <f t="shared" si="119"/>
        <v>5201.4373375834757</v>
      </c>
      <c r="ED34" s="7">
        <f t="shared" si="120"/>
        <v>6198.8316337187698</v>
      </c>
      <c r="EE34" s="7">
        <f t="shared" si="120"/>
        <v>5201.4373375834757</v>
      </c>
      <c r="EF34" s="7">
        <f t="shared" si="121"/>
        <v>8091.9999999999991</v>
      </c>
      <c r="EG34" s="7">
        <f t="shared" si="122"/>
        <v>0.69813170079773179</v>
      </c>
      <c r="EH34" s="7">
        <f t="shared" si="123"/>
        <v>0</v>
      </c>
      <c r="EI34" s="7">
        <f t="shared" si="124"/>
        <v>0</v>
      </c>
      <c r="EJ34" s="7">
        <f t="shared" si="125"/>
        <v>0</v>
      </c>
      <c r="EK34" s="7">
        <f t="shared" si="126"/>
        <v>0</v>
      </c>
      <c r="EL34" s="7">
        <f t="shared" si="127"/>
        <v>0</v>
      </c>
      <c r="EM34" s="7">
        <f t="shared" si="128"/>
        <v>0</v>
      </c>
      <c r="EN34" s="7">
        <f t="shared" si="129"/>
        <v>0</v>
      </c>
      <c r="EO34" s="7" t="e">
        <f t="shared" si="130"/>
        <v>#DIV/0!</v>
      </c>
      <c r="EP34" s="7">
        <f t="shared" si="131"/>
        <v>6198.8316337187698</v>
      </c>
      <c r="EQ34" s="7">
        <f t="shared" si="132"/>
        <v>5201.4373375834757</v>
      </c>
      <c r="ER34" s="7">
        <f t="shared" si="133"/>
        <v>8091.9999999999991</v>
      </c>
      <c r="ES34" s="7">
        <f t="shared" si="134"/>
        <v>0.69813170079773179</v>
      </c>
      <c r="ET34" s="7">
        <f t="shared" si="135"/>
        <v>0.11623206926885435</v>
      </c>
      <c r="EU34" s="7">
        <f t="shared" si="136"/>
        <v>4.6157453370746362</v>
      </c>
      <c r="EV34" s="7">
        <f t="shared" si="137"/>
        <v>8339.0249925678763</v>
      </c>
      <c r="EW34" s="7">
        <f t="shared" si="138"/>
        <v>-4.0983521208009295</v>
      </c>
      <c r="EX34" s="7">
        <f t="shared" si="139"/>
        <v>9.7639589810319141</v>
      </c>
      <c r="EY34" s="7">
        <f t="shared" si="140"/>
        <v>501.44209990160692</v>
      </c>
      <c r="EZ34" s="7">
        <f t="shared" si="141"/>
        <v>-1707.3023329922687</v>
      </c>
      <c r="FA34" s="7">
        <f t="shared" si="142"/>
        <v>3945.1436506864161</v>
      </c>
      <c r="FB34" s="7">
        <f t="shared" si="143"/>
        <v>0</v>
      </c>
      <c r="FC34" s="7">
        <f t="shared" si="144"/>
        <v>0</v>
      </c>
      <c r="FD34" s="7">
        <f t="shared" si="145"/>
        <v>6198.8316337187698</v>
      </c>
      <c r="FE34" s="7">
        <f t="shared" si="146"/>
        <v>5201.4373375834757</v>
      </c>
      <c r="FF34" s="7">
        <f t="shared" si="147"/>
        <v>6198.8316337187698</v>
      </c>
      <c r="FG34" s="7">
        <f t="shared" si="148"/>
        <v>5201.4373375834757</v>
      </c>
      <c r="FH34" s="7">
        <f t="shared" si="149"/>
        <v>8091.9999999999991</v>
      </c>
      <c r="FI34" s="7">
        <f t="shared" si="150"/>
        <v>0.69813170079773179</v>
      </c>
      <c r="FJ34" s="7">
        <f t="shared" si="151"/>
        <v>0</v>
      </c>
      <c r="FK34" s="7">
        <f t="shared" si="152"/>
        <v>0</v>
      </c>
      <c r="FL34" s="7">
        <f t="shared" si="153"/>
        <v>0</v>
      </c>
      <c r="FM34" s="7">
        <f t="shared" si="154"/>
        <v>0</v>
      </c>
      <c r="FN34" s="7">
        <f t="shared" si="155"/>
        <v>0</v>
      </c>
      <c r="FO34" s="7">
        <f t="shared" si="156"/>
        <v>0</v>
      </c>
      <c r="FP34" s="7">
        <f t="shared" si="157"/>
        <v>0</v>
      </c>
      <c r="FQ34" s="7" t="e">
        <f t="shared" si="158"/>
        <v>#DIV/0!</v>
      </c>
      <c r="FR34" s="7">
        <f t="shared" si="159"/>
        <v>6198.8316337187698</v>
      </c>
      <c r="FS34" s="7">
        <f t="shared" si="159"/>
        <v>5201.4373375834757</v>
      </c>
      <c r="FT34" s="7">
        <f t="shared" si="160"/>
        <v>8091.9999999999991</v>
      </c>
      <c r="FU34" s="7">
        <f t="shared" si="161"/>
        <v>0.69813170079773179</v>
      </c>
    </row>
    <row r="35" spans="1:177" x14ac:dyDescent="0.25">
      <c r="A35" s="8">
        <v>230</v>
      </c>
      <c r="B35" s="7">
        <f t="shared" si="50"/>
        <v>-0.15129413315869639</v>
      </c>
      <c r="C35" s="7">
        <f t="shared" si="51"/>
        <v>1.5320888862379558</v>
      </c>
      <c r="D35" s="7">
        <f t="shared" si="0"/>
        <v>3.5628525147858108</v>
      </c>
      <c r="E35" s="7">
        <f t="shared" si="52"/>
        <v>-3.825140291913379</v>
      </c>
      <c r="F35" s="7">
        <f t="shared" si="53"/>
        <v>1.5320888862379558</v>
      </c>
      <c r="G35" s="7">
        <f t="shared" si="54"/>
        <v>-0.11099364396887168</v>
      </c>
      <c r="H35" s="7">
        <f t="shared" si="55"/>
        <v>-349.15101502086185</v>
      </c>
      <c r="I35" s="7">
        <f t="shared" si="56"/>
        <v>234.29955178246649</v>
      </c>
      <c r="J35" s="49">
        <f t="shared" si="57"/>
        <v>10.848984979138152</v>
      </c>
      <c r="K35" s="49">
        <f t="shared" si="57"/>
        <v>234.29955178246649</v>
      </c>
      <c r="L35" s="7">
        <f t="shared" si="1"/>
        <v>-326.01660053417959</v>
      </c>
      <c r="M35" s="7">
        <f t="shared" si="2"/>
        <v>-189.4671673375079</v>
      </c>
      <c r="N35" s="11">
        <f t="shared" si="58"/>
        <v>33.983399465820412</v>
      </c>
      <c r="O35" s="11">
        <f t="shared" si="58"/>
        <v>170.5328326624921</v>
      </c>
      <c r="P35" s="50">
        <f t="shared" si="3"/>
        <v>136.54943319667169</v>
      </c>
      <c r="Q35" s="51">
        <f t="shared" si="59"/>
        <v>43.450566803328314</v>
      </c>
      <c r="R35" s="8">
        <f t="shared" si="4"/>
        <v>223.45056680332834</v>
      </c>
      <c r="S35" s="51">
        <f t="shared" si="60"/>
        <v>43.450566803328343</v>
      </c>
      <c r="T35" s="8">
        <f t="shared" si="5"/>
        <v>-4.4995132678057761</v>
      </c>
      <c r="U35" s="8">
        <f t="shared" si="6"/>
        <v>-5.3623111018328453</v>
      </c>
      <c r="V35" s="7">
        <f t="shared" si="7"/>
        <v>0</v>
      </c>
      <c r="W35" s="7">
        <f t="shared" si="8"/>
        <v>0</v>
      </c>
      <c r="X35" s="7">
        <f t="shared" si="61"/>
        <v>-4.4995132678057761</v>
      </c>
      <c r="Y35" s="7">
        <f t="shared" si="61"/>
        <v>-5.3623111018328453</v>
      </c>
      <c r="Z35" s="7">
        <f t="shared" si="162"/>
        <v>7</v>
      </c>
      <c r="AA35" s="7">
        <f t="shared" si="62"/>
        <v>-130</v>
      </c>
      <c r="AB35" s="7">
        <f t="shared" si="63"/>
        <v>-130</v>
      </c>
      <c r="AC35" s="7">
        <f t="shared" si="64"/>
        <v>-4.4995132678057752</v>
      </c>
      <c r="AD35" s="7">
        <f t="shared" si="65"/>
        <v>-5.3623111018328462</v>
      </c>
      <c r="AE35" s="7">
        <f t="shared" si="66"/>
        <v>0</v>
      </c>
      <c r="AF35" s="7">
        <f t="shared" si="9"/>
        <v>0</v>
      </c>
      <c r="AG35" s="7">
        <f t="shared" si="67"/>
        <v>-4.4995132678057761</v>
      </c>
      <c r="AH35" s="7">
        <f t="shared" si="67"/>
        <v>-5.3623111018328453</v>
      </c>
      <c r="AI35" s="7">
        <f t="shared" si="68"/>
        <v>7</v>
      </c>
      <c r="AJ35" s="7">
        <f t="shared" si="69"/>
        <v>-130</v>
      </c>
      <c r="AK35" s="7">
        <f t="shared" si="70"/>
        <v>-130</v>
      </c>
      <c r="AL35" s="7">
        <f t="shared" si="71"/>
        <v>-4.4995132678057752</v>
      </c>
      <c r="AM35" s="7">
        <f t="shared" si="72"/>
        <v>-5.3623111018328462</v>
      </c>
      <c r="AN35" s="7">
        <v>0</v>
      </c>
      <c r="AO35" s="7">
        <v>0</v>
      </c>
      <c r="AP35" s="7">
        <f t="shared" si="10"/>
        <v>6.1074549869295574</v>
      </c>
      <c r="AQ35" s="8">
        <f t="shared" si="73"/>
        <v>-3.3295237437855532</v>
      </c>
      <c r="AR35" s="7">
        <f t="shared" si="11"/>
        <v>8.5</v>
      </c>
      <c r="AS35" s="7">
        <v>0</v>
      </c>
      <c r="AT35" s="7">
        <f t="shared" si="12"/>
        <v>4.4558419255531074</v>
      </c>
      <c r="AU35" s="7">
        <f t="shared" si="13"/>
        <v>0.67437783837105592</v>
      </c>
      <c r="AV35" s="7">
        <f t="shared" si="14"/>
        <v>2.4023100743351624</v>
      </c>
      <c r="AW35" s="7">
        <f t="shared" si="15"/>
        <v>53.291463154235089</v>
      </c>
      <c r="AX35" s="7">
        <f t="shared" si="16"/>
        <v>182.31857746231674</v>
      </c>
      <c r="AY35" s="7">
        <f t="shared" si="17"/>
        <v>-152.9834511053964</v>
      </c>
      <c r="AZ35" s="7">
        <f t="shared" si="18"/>
        <v>-4.8833855492181684</v>
      </c>
      <c r="BA35" s="7">
        <f t="shared" si="19"/>
        <v>25.481226696503949</v>
      </c>
      <c r="BB35" s="7">
        <f t="shared" si="74"/>
        <v>177.43519191309858</v>
      </c>
      <c r="BC35" s="7">
        <f t="shared" si="74"/>
        <v>-127.50222440889245</v>
      </c>
      <c r="BD35" s="7">
        <f t="shared" si="20"/>
        <v>0</v>
      </c>
      <c r="BE35" s="7">
        <f t="shared" si="21"/>
        <v>0</v>
      </c>
      <c r="BF35" s="7">
        <f t="shared" si="75"/>
        <v>182.31857746231674</v>
      </c>
      <c r="BG35" s="7">
        <f t="shared" si="75"/>
        <v>-152.9834511053964</v>
      </c>
      <c r="BH35" s="7">
        <f t="shared" si="76"/>
        <v>238</v>
      </c>
      <c r="BI35" s="7">
        <f t="shared" si="77"/>
        <v>-40.000000000000014</v>
      </c>
      <c r="BJ35" s="7">
        <f t="shared" si="78"/>
        <v>-40.000000000000014</v>
      </c>
      <c r="BK35" s="7">
        <f t="shared" si="79"/>
        <v>182.31857746231674</v>
      </c>
      <c r="BL35" s="7">
        <f t="shared" si="80"/>
        <v>-152.9834511053964</v>
      </c>
      <c r="BM35" s="7">
        <f t="shared" si="22"/>
        <v>27.600051097589919</v>
      </c>
      <c r="BN35" s="7">
        <f t="shared" si="23"/>
        <v>-23.289101982309987</v>
      </c>
      <c r="BO35" s="7">
        <f t="shared" si="81"/>
        <v>182.31857746231674</v>
      </c>
      <c r="BP35" s="7">
        <f t="shared" si="24"/>
        <v>-152.9834511053964</v>
      </c>
      <c r="BQ35" s="7">
        <f t="shared" si="82"/>
        <v>238</v>
      </c>
      <c r="BR35" s="7">
        <f t="shared" si="25"/>
        <v>-166.6129232098836</v>
      </c>
      <c r="BS35" s="7">
        <f t="shared" si="26"/>
        <v>247.16826093377242</v>
      </c>
      <c r="BT35" s="7">
        <f t="shared" si="27"/>
        <v>15.705654252433135</v>
      </c>
      <c r="BU35" s="7">
        <f t="shared" si="27"/>
        <v>94.184809828376018</v>
      </c>
      <c r="BV35" s="7">
        <f t="shared" si="28"/>
        <v>0</v>
      </c>
      <c r="BW35" s="7">
        <f t="shared" si="29"/>
        <v>0</v>
      </c>
      <c r="BX35" s="7">
        <f t="shared" si="30"/>
        <v>182.31857746231674</v>
      </c>
      <c r="BY35" s="7">
        <f t="shared" si="30"/>
        <v>-152.9834511053964</v>
      </c>
      <c r="BZ35" s="7">
        <f t="shared" si="83"/>
        <v>238</v>
      </c>
      <c r="CA35" s="7">
        <f t="shared" si="84"/>
        <v>-40.000000000000014</v>
      </c>
      <c r="CB35" s="7">
        <f t="shared" si="85"/>
        <v>-40.000000000000014</v>
      </c>
      <c r="CC35" s="7">
        <f t="shared" si="86"/>
        <v>182.31857746231674</v>
      </c>
      <c r="CD35" s="7">
        <f t="shared" si="87"/>
        <v>-152.9834511053964</v>
      </c>
      <c r="CE35" s="7">
        <f t="shared" si="88"/>
        <v>238</v>
      </c>
      <c r="CF35" s="7">
        <f t="shared" si="31"/>
        <v>219.15101502086185</v>
      </c>
      <c r="CG35" s="79">
        <f t="shared" si="89"/>
        <v>39.151015020861848</v>
      </c>
      <c r="CH35" s="7">
        <f t="shared" si="90"/>
        <v>1.5673959751245614</v>
      </c>
      <c r="CI35" s="11">
        <f t="shared" si="32"/>
        <v>1.5673959751245627</v>
      </c>
      <c r="CJ35" s="7" t="e">
        <f t="shared" si="91"/>
        <v>#DIV/0!</v>
      </c>
      <c r="CK35" s="7" t="e">
        <f t="shared" si="92"/>
        <v>#DIV/0!</v>
      </c>
      <c r="CL35" s="7">
        <f t="shared" si="33"/>
        <v>196.01660053417959</v>
      </c>
      <c r="CM35" s="79">
        <f t="shared" si="93"/>
        <v>16.016600534179588</v>
      </c>
      <c r="CN35" s="7">
        <f t="shared" si="94"/>
        <v>-0.68497358771499961</v>
      </c>
      <c r="CO35" s="11">
        <f t="shared" si="95"/>
        <v>-0.68497358771499972</v>
      </c>
      <c r="CP35" s="7" t="e">
        <f t="shared" si="96"/>
        <v>#DIV/0!</v>
      </c>
      <c r="CQ35" s="7" t="e">
        <f t="shared" si="97"/>
        <v>#DIV/0!</v>
      </c>
      <c r="CR35" s="7">
        <f t="shared" si="34"/>
        <v>113.37728445692522</v>
      </c>
      <c r="CS35" s="7">
        <f t="shared" si="35"/>
        <v>-0.81207896189891504</v>
      </c>
      <c r="CT35" s="7">
        <f t="shared" si="36"/>
        <v>-0.7660444431189779</v>
      </c>
      <c r="CU35" s="7">
        <f t="shared" si="98"/>
        <v>-92.071307464697838</v>
      </c>
      <c r="CV35" s="7">
        <f t="shared" si="37"/>
        <v>-99.071307464697838</v>
      </c>
      <c r="CW35" s="7">
        <f t="shared" si="99"/>
        <v>-86.852038734147229</v>
      </c>
      <c r="CX35" s="7">
        <f t="shared" si="38"/>
        <v>-90.952038734147223</v>
      </c>
      <c r="CY35" s="7">
        <f t="shared" si="100"/>
        <v>-238</v>
      </c>
      <c r="CZ35" s="7">
        <f t="shared" si="39"/>
        <v>238</v>
      </c>
      <c r="DA35" s="7">
        <f t="shared" si="101"/>
        <v>2.4023100743351624</v>
      </c>
      <c r="DB35" s="7">
        <f t="shared" si="102"/>
        <v>-218.49499893236379</v>
      </c>
      <c r="DC35" s="7">
        <f t="shared" si="40"/>
        <v>218.49499893236384</v>
      </c>
      <c r="DD35" s="7">
        <f t="shared" si="41"/>
        <v>53.291463154235089</v>
      </c>
      <c r="DE35" s="7">
        <f t="shared" si="42"/>
        <v>-9.8683655218094337</v>
      </c>
      <c r="DF35" s="7">
        <f t="shared" si="43"/>
        <v>0.16448239960269528</v>
      </c>
      <c r="DG35" s="7">
        <f t="shared" si="44"/>
        <v>-0.7660444431189779</v>
      </c>
      <c r="DH35" s="7">
        <f t="shared" si="103"/>
        <v>-1.6231724411837198</v>
      </c>
      <c r="DI35" s="7">
        <f t="shared" si="45"/>
        <v>-8.6231724411837192</v>
      </c>
      <c r="DJ35" s="7">
        <f t="shared" si="104"/>
        <v>7.5596065706490299</v>
      </c>
      <c r="DK35" s="7">
        <f t="shared" si="46"/>
        <v>3.4596065706490302</v>
      </c>
      <c r="DL35" s="7">
        <f t="shared" si="105"/>
        <v>-237.99999999999986</v>
      </c>
      <c r="DM35" s="7">
        <f t="shared" si="47"/>
        <v>238</v>
      </c>
      <c r="DN35" s="7">
        <f t="shared" si="106"/>
        <v>27.600051097589919</v>
      </c>
      <c r="DO35" s="7">
        <f t="shared" si="107"/>
        <v>95.485318127471061</v>
      </c>
      <c r="DP35" s="7">
        <f t="shared" si="48"/>
        <v>-95.485318127470933</v>
      </c>
      <c r="DQ35" s="7">
        <f t="shared" si="49"/>
        <v>-23.289101982309987</v>
      </c>
      <c r="DR35" s="7">
        <f t="shared" si="108"/>
        <v>-3.3295237437855505</v>
      </c>
      <c r="DS35" s="8">
        <f t="shared" si="109"/>
        <v>2.0327873580472922</v>
      </c>
      <c r="DT35" s="8">
        <f t="shared" si="110"/>
        <v>1654.5565641854573</v>
      </c>
      <c r="DU35" s="7">
        <f t="shared" si="111"/>
        <v>-2.3925450130704435</v>
      </c>
      <c r="DV35" s="7">
        <f t="shared" si="112"/>
        <v>10.606968254735333</v>
      </c>
      <c r="DW35" s="7">
        <f t="shared" si="113"/>
        <v>-3268.6807646845018</v>
      </c>
      <c r="DX35" s="7">
        <f t="shared" si="114"/>
        <v>487.37194178029972</v>
      </c>
      <c r="DY35" s="7">
        <f t="shared" si="115"/>
        <v>-794.49203239374458</v>
      </c>
      <c r="DZ35" s="7">
        <f t="shared" si="116"/>
        <v>0</v>
      </c>
      <c r="EA35" s="7">
        <f t="shared" si="117"/>
        <v>0</v>
      </c>
      <c r="EB35" s="7">
        <f t="shared" si="118"/>
        <v>5201.4373375834775</v>
      </c>
      <c r="EC35" s="7">
        <f t="shared" si="119"/>
        <v>6198.8316337187689</v>
      </c>
      <c r="ED35" s="7">
        <f t="shared" si="120"/>
        <v>5201.4373375834775</v>
      </c>
      <c r="EE35" s="7">
        <f t="shared" si="120"/>
        <v>6198.8316337187689</v>
      </c>
      <c r="EF35" s="7">
        <f t="shared" si="121"/>
        <v>8092</v>
      </c>
      <c r="EG35" s="7">
        <f t="shared" si="122"/>
        <v>0.87266462599716454</v>
      </c>
      <c r="EH35" s="7">
        <f t="shared" si="123"/>
        <v>0</v>
      </c>
      <c r="EI35" s="7">
        <f t="shared" si="124"/>
        <v>0</v>
      </c>
      <c r="EJ35" s="7">
        <f t="shared" si="125"/>
        <v>0</v>
      </c>
      <c r="EK35" s="7">
        <f t="shared" si="126"/>
        <v>0</v>
      </c>
      <c r="EL35" s="7">
        <f t="shared" si="127"/>
        <v>0</v>
      </c>
      <c r="EM35" s="7">
        <f t="shared" si="128"/>
        <v>0</v>
      </c>
      <c r="EN35" s="7">
        <f t="shared" si="129"/>
        <v>0</v>
      </c>
      <c r="EO35" s="7" t="e">
        <f t="shared" si="130"/>
        <v>#DIV/0!</v>
      </c>
      <c r="EP35" s="7">
        <f t="shared" si="131"/>
        <v>5201.4373375834775</v>
      </c>
      <c r="EQ35" s="7">
        <f t="shared" si="132"/>
        <v>6198.8316337187689</v>
      </c>
      <c r="ER35" s="7">
        <f t="shared" si="133"/>
        <v>8092</v>
      </c>
      <c r="ES35" s="7">
        <f t="shared" si="134"/>
        <v>0.87266462599716454</v>
      </c>
      <c r="ET35" s="7">
        <f t="shared" si="135"/>
        <v>0.67437783837105147</v>
      </c>
      <c r="EU35" s="7">
        <f t="shared" si="136"/>
        <v>6.0366889402039012</v>
      </c>
      <c r="EV35" s="7">
        <f t="shared" si="137"/>
        <v>3813.8989351686009</v>
      </c>
      <c r="EW35" s="7">
        <f t="shared" si="138"/>
        <v>-4.0441580744468908</v>
      </c>
      <c r="EX35" s="7">
        <f t="shared" si="139"/>
        <v>8.9553551933588835</v>
      </c>
      <c r="EY35" s="7">
        <f t="shared" si="140"/>
        <v>1966.0770231909728</v>
      </c>
      <c r="EZ35" s="7">
        <f t="shared" si="141"/>
        <v>-550.03117558234544</v>
      </c>
      <c r="FA35" s="7">
        <f t="shared" si="142"/>
        <v>731.83279859169716</v>
      </c>
      <c r="FB35" s="7">
        <f t="shared" si="143"/>
        <v>0</v>
      </c>
      <c r="FC35" s="7">
        <f t="shared" si="144"/>
        <v>0</v>
      </c>
      <c r="FD35" s="7">
        <f t="shared" si="145"/>
        <v>5201.4373375834775</v>
      </c>
      <c r="FE35" s="7">
        <f t="shared" si="146"/>
        <v>6198.8316337187689</v>
      </c>
      <c r="FF35" s="7">
        <f t="shared" si="147"/>
        <v>5201.4373375834775</v>
      </c>
      <c r="FG35" s="7">
        <f t="shared" si="148"/>
        <v>6198.8316337187689</v>
      </c>
      <c r="FH35" s="7">
        <f t="shared" si="149"/>
        <v>8092</v>
      </c>
      <c r="FI35" s="7">
        <f t="shared" si="150"/>
        <v>0.87266462599716454</v>
      </c>
      <c r="FJ35" s="7">
        <f t="shared" si="151"/>
        <v>0</v>
      </c>
      <c r="FK35" s="7">
        <f t="shared" si="152"/>
        <v>0</v>
      </c>
      <c r="FL35" s="7">
        <f t="shared" si="153"/>
        <v>0</v>
      </c>
      <c r="FM35" s="7">
        <f t="shared" si="154"/>
        <v>0</v>
      </c>
      <c r="FN35" s="7">
        <f t="shared" si="155"/>
        <v>0</v>
      </c>
      <c r="FO35" s="7">
        <f t="shared" si="156"/>
        <v>0</v>
      </c>
      <c r="FP35" s="7">
        <f t="shared" si="157"/>
        <v>0</v>
      </c>
      <c r="FQ35" s="7" t="e">
        <f t="shared" si="158"/>
        <v>#DIV/0!</v>
      </c>
      <c r="FR35" s="7">
        <f t="shared" si="159"/>
        <v>5201.4373375834775</v>
      </c>
      <c r="FS35" s="7">
        <f t="shared" si="159"/>
        <v>6198.8316337187689</v>
      </c>
      <c r="FT35" s="7">
        <f t="shared" si="160"/>
        <v>8092</v>
      </c>
      <c r="FU35" s="7">
        <f t="shared" si="161"/>
        <v>0.87266462599716454</v>
      </c>
    </row>
    <row r="36" spans="1:177" x14ac:dyDescent="0.25">
      <c r="A36" s="8">
        <v>240</v>
      </c>
      <c r="B36" s="7">
        <f t="shared" si="50"/>
        <v>-0.30452961672473827</v>
      </c>
      <c r="C36" s="7">
        <f t="shared" si="51"/>
        <v>1.7320508075688767</v>
      </c>
      <c r="D36" s="7">
        <f t="shared" si="0"/>
        <v>3.1240418118466913</v>
      </c>
      <c r="E36" s="7">
        <f t="shared" si="52"/>
        <v>-3.5699735449735455</v>
      </c>
      <c r="F36" s="7">
        <f t="shared" si="53"/>
        <v>1.7320508075688767</v>
      </c>
      <c r="G36" s="7">
        <f t="shared" si="54"/>
        <v>-0.1414021164021162</v>
      </c>
      <c r="H36" s="7">
        <f t="shared" si="55"/>
        <v>-348.13871947505271</v>
      </c>
      <c r="I36" s="7">
        <f t="shared" si="56"/>
        <v>249.57830473939831</v>
      </c>
      <c r="J36" s="49">
        <f t="shared" si="57"/>
        <v>11.86128052494729</v>
      </c>
      <c r="K36" s="49">
        <f t="shared" si="57"/>
        <v>249.57830473939831</v>
      </c>
      <c r="L36" s="7">
        <f t="shared" si="1"/>
        <v>-318.25715972304664</v>
      </c>
      <c r="M36" s="7">
        <f t="shared" si="2"/>
        <v>-195.97418393749763</v>
      </c>
      <c r="N36" s="11">
        <f t="shared" si="58"/>
        <v>41.742840276953359</v>
      </c>
      <c r="O36" s="11">
        <f t="shared" si="58"/>
        <v>164.02581606250237</v>
      </c>
      <c r="P36" s="50">
        <f t="shared" si="3"/>
        <v>122.28297578554901</v>
      </c>
      <c r="Q36" s="51">
        <f t="shared" si="59"/>
        <v>57.717024214450987</v>
      </c>
      <c r="R36" s="8">
        <f t="shared" si="4"/>
        <v>237.71702421445102</v>
      </c>
      <c r="S36" s="51">
        <f t="shared" si="60"/>
        <v>57.717024214451015</v>
      </c>
      <c r="T36" s="8">
        <f t="shared" si="5"/>
        <v>-3.5000000000000031</v>
      </c>
      <c r="U36" s="8">
        <f t="shared" si="6"/>
        <v>-6.0621778264910686</v>
      </c>
      <c r="V36" s="7">
        <f t="shared" si="7"/>
        <v>0</v>
      </c>
      <c r="W36" s="7">
        <f t="shared" si="8"/>
        <v>0</v>
      </c>
      <c r="X36" s="7">
        <f t="shared" si="61"/>
        <v>-3.5000000000000031</v>
      </c>
      <c r="Y36" s="7">
        <f t="shared" si="61"/>
        <v>-6.0621778264910686</v>
      </c>
      <c r="Z36" s="7">
        <f t="shared" si="162"/>
        <v>7</v>
      </c>
      <c r="AA36" s="7">
        <f t="shared" si="62"/>
        <v>-120.00000000000001</v>
      </c>
      <c r="AB36" s="7">
        <f t="shared" si="63"/>
        <v>-120.00000000000001</v>
      </c>
      <c r="AC36" s="7">
        <f t="shared" si="64"/>
        <v>-3.5000000000000018</v>
      </c>
      <c r="AD36" s="7">
        <f t="shared" si="65"/>
        <v>-6.0621778264910695</v>
      </c>
      <c r="AE36" s="7">
        <f t="shared" si="66"/>
        <v>0</v>
      </c>
      <c r="AF36" s="7">
        <f t="shared" si="9"/>
        <v>0</v>
      </c>
      <c r="AG36" s="7">
        <f t="shared" si="67"/>
        <v>-3.5000000000000031</v>
      </c>
      <c r="AH36" s="7">
        <f t="shared" si="67"/>
        <v>-6.0621778264910686</v>
      </c>
      <c r="AI36" s="7">
        <f t="shared" si="68"/>
        <v>7</v>
      </c>
      <c r="AJ36" s="7">
        <f t="shared" si="69"/>
        <v>-120.00000000000001</v>
      </c>
      <c r="AK36" s="7">
        <f t="shared" si="70"/>
        <v>-120.00000000000001</v>
      </c>
      <c r="AL36" s="7">
        <f t="shared" si="71"/>
        <v>-3.5000000000000018</v>
      </c>
      <c r="AM36" s="7">
        <f t="shared" si="72"/>
        <v>-6.0621778264910695</v>
      </c>
      <c r="AN36" s="7">
        <v>0</v>
      </c>
      <c r="AO36" s="7">
        <v>0</v>
      </c>
      <c r="AP36" s="7">
        <f t="shared" si="10"/>
        <v>7.0693995966537493</v>
      </c>
      <c r="AQ36" s="8">
        <f t="shared" si="73"/>
        <v>-3.8423147302043819</v>
      </c>
      <c r="AR36" s="7">
        <f t="shared" si="11"/>
        <v>8.5</v>
      </c>
      <c r="AS36" s="7">
        <v>0</v>
      </c>
      <c r="AT36" s="7">
        <f t="shared" si="12"/>
        <v>4.5583182456699021</v>
      </c>
      <c r="AU36" s="7">
        <f t="shared" si="13"/>
        <v>1.1283372490444465</v>
      </c>
      <c r="AV36" s="7">
        <f t="shared" si="14"/>
        <v>4.3373220089365665</v>
      </c>
      <c r="AW36" s="7">
        <f t="shared" si="15"/>
        <v>51.137347883496979</v>
      </c>
      <c r="AX36" s="7">
        <f t="shared" si="16"/>
        <v>206.11404610069633</v>
      </c>
      <c r="AY36" s="7">
        <f t="shared" si="17"/>
        <v>-119.0000000000001</v>
      </c>
      <c r="AZ36" s="7">
        <f t="shared" si="18"/>
        <v>-9.6282610643503173</v>
      </c>
      <c r="BA36" s="7">
        <f t="shared" si="19"/>
        <v>45.84288949181159</v>
      </c>
      <c r="BB36" s="7">
        <f t="shared" si="74"/>
        <v>196.48578503634602</v>
      </c>
      <c r="BC36" s="7">
        <f t="shared" si="74"/>
        <v>-73.157110508188509</v>
      </c>
      <c r="BD36" s="7">
        <f t="shared" si="20"/>
        <v>0</v>
      </c>
      <c r="BE36" s="7">
        <f t="shared" si="21"/>
        <v>0</v>
      </c>
      <c r="BF36" s="7">
        <f t="shared" si="75"/>
        <v>206.11404610069633</v>
      </c>
      <c r="BG36" s="7">
        <f t="shared" si="75"/>
        <v>-119.0000000000001</v>
      </c>
      <c r="BH36" s="7">
        <f t="shared" si="76"/>
        <v>237.99999999999997</v>
      </c>
      <c r="BI36" s="7">
        <f t="shared" si="77"/>
        <v>-30.000000000000028</v>
      </c>
      <c r="BJ36" s="7">
        <f t="shared" si="78"/>
        <v>-30.000000000000028</v>
      </c>
      <c r="BK36" s="7">
        <f t="shared" si="79"/>
        <v>206.1140461006963</v>
      </c>
      <c r="BL36" s="7">
        <f t="shared" si="80"/>
        <v>-119.00000000000009</v>
      </c>
      <c r="BM36" s="7">
        <f t="shared" si="22"/>
        <v>25.289234007660934</v>
      </c>
      <c r="BN36" s="7">
        <f t="shared" si="23"/>
        <v>-21.510791866899464</v>
      </c>
      <c r="BO36" s="7">
        <f t="shared" si="81"/>
        <v>206.11404610069633</v>
      </c>
      <c r="BP36" s="7">
        <f t="shared" si="24"/>
        <v>-119.0000000000001</v>
      </c>
      <c r="BQ36" s="7">
        <f t="shared" si="82"/>
        <v>237.99999999999997</v>
      </c>
      <c r="BR36" s="7">
        <f t="shared" si="25"/>
        <v>-181.84261838083137</v>
      </c>
      <c r="BS36" s="7">
        <f t="shared" si="26"/>
        <v>203.78869582294996</v>
      </c>
      <c r="BT36" s="7">
        <f t="shared" si="27"/>
        <v>24.27142771986496</v>
      </c>
      <c r="BU36" s="7">
        <f t="shared" si="27"/>
        <v>84.788695822949862</v>
      </c>
      <c r="BV36" s="7">
        <f t="shared" si="28"/>
        <v>0</v>
      </c>
      <c r="BW36" s="7">
        <f t="shared" si="29"/>
        <v>0</v>
      </c>
      <c r="BX36" s="7">
        <f t="shared" si="30"/>
        <v>206.11404610069633</v>
      </c>
      <c r="BY36" s="7">
        <f t="shared" si="30"/>
        <v>-119.0000000000001</v>
      </c>
      <c r="BZ36" s="7">
        <f t="shared" si="83"/>
        <v>237.99999999999997</v>
      </c>
      <c r="CA36" s="7">
        <f t="shared" si="84"/>
        <v>-30.000000000000028</v>
      </c>
      <c r="CB36" s="7">
        <f t="shared" si="85"/>
        <v>-30.000000000000028</v>
      </c>
      <c r="CC36" s="7">
        <f t="shared" si="86"/>
        <v>206.1140461006963</v>
      </c>
      <c r="CD36" s="7">
        <f t="shared" si="87"/>
        <v>-119.00000000000009</v>
      </c>
      <c r="CE36" s="7">
        <f t="shared" si="88"/>
        <v>237.99999999999994</v>
      </c>
      <c r="CF36" s="7">
        <f t="shared" si="31"/>
        <v>228.13871947505271</v>
      </c>
      <c r="CG36" s="79">
        <f t="shared" si="89"/>
        <v>48.13871947505271</v>
      </c>
      <c r="CH36" s="7">
        <f t="shared" si="90"/>
        <v>1.5040396436322641</v>
      </c>
      <c r="CI36" s="11">
        <f t="shared" si="32"/>
        <v>1.5040396436322645</v>
      </c>
      <c r="CJ36" s="7" t="e">
        <f t="shared" si="91"/>
        <v>#DIV/0!</v>
      </c>
      <c r="CK36" s="7" t="e">
        <f t="shared" si="92"/>
        <v>#DIV/0!</v>
      </c>
      <c r="CL36" s="7">
        <f t="shared" si="33"/>
        <v>198.25715972304664</v>
      </c>
      <c r="CM36" s="79">
        <f t="shared" si="93"/>
        <v>18.257159723046641</v>
      </c>
      <c r="CN36" s="7">
        <f t="shared" si="94"/>
        <v>-0.6326703490264548</v>
      </c>
      <c r="CO36" s="11">
        <f t="shared" si="95"/>
        <v>-0.63267034902645469</v>
      </c>
      <c r="CP36" s="7" t="e">
        <f t="shared" si="96"/>
        <v>#DIV/0!</v>
      </c>
      <c r="CQ36" s="7" t="e">
        <f t="shared" si="97"/>
        <v>#DIV/0!</v>
      </c>
      <c r="CR36" s="7">
        <f t="shared" si="34"/>
        <v>51.083147929739795</v>
      </c>
      <c r="CS36" s="7">
        <f t="shared" si="35"/>
        <v>-0.93714993419618964</v>
      </c>
      <c r="CT36" s="7">
        <f t="shared" si="36"/>
        <v>-0.86602540378443837</v>
      </c>
      <c r="CU36" s="7">
        <f t="shared" si="98"/>
        <v>-47.872568720889866</v>
      </c>
      <c r="CV36" s="7">
        <f t="shared" si="37"/>
        <v>-54.872568720889866</v>
      </c>
      <c r="CW36" s="7">
        <f t="shared" si="99"/>
        <v>-44.2393038124331</v>
      </c>
      <c r="CX36" s="7">
        <f t="shared" si="38"/>
        <v>-48.339303812433101</v>
      </c>
      <c r="CY36" s="7">
        <f t="shared" si="100"/>
        <v>-237.99999999999983</v>
      </c>
      <c r="CZ36" s="7">
        <f t="shared" si="39"/>
        <v>238</v>
      </c>
      <c r="DA36" s="7">
        <f t="shared" si="101"/>
        <v>4.3373220089365665</v>
      </c>
      <c r="DB36" s="7">
        <f t="shared" si="102"/>
        <v>-209.66312632233738</v>
      </c>
      <c r="DC36" s="7">
        <f t="shared" si="40"/>
        <v>209.6631263223376</v>
      </c>
      <c r="DD36" s="7">
        <f t="shared" si="41"/>
        <v>51.137347883496979</v>
      </c>
      <c r="DE36" s="7">
        <f t="shared" si="42"/>
        <v>-8.7612009811884324</v>
      </c>
      <c r="DF36" s="7">
        <f t="shared" si="43"/>
        <v>0.27520420708401144</v>
      </c>
      <c r="DG36" s="7">
        <f t="shared" si="44"/>
        <v>-0.86602540378443837</v>
      </c>
      <c r="DH36" s="7">
        <f t="shared" si="103"/>
        <v>-2.4111193691316255</v>
      </c>
      <c r="DI36" s="7">
        <f t="shared" si="45"/>
        <v>-9.4111193691316259</v>
      </c>
      <c r="DJ36" s="7">
        <f t="shared" si="104"/>
        <v>7.5874226173703301</v>
      </c>
      <c r="DK36" s="7">
        <f t="shared" si="46"/>
        <v>3.4874226173703304</v>
      </c>
      <c r="DL36" s="7">
        <f t="shared" si="105"/>
        <v>-238.00000000000003</v>
      </c>
      <c r="DM36" s="7">
        <f t="shared" si="47"/>
        <v>238</v>
      </c>
      <c r="DN36" s="7">
        <f t="shared" si="106"/>
        <v>25.289234007660934</v>
      </c>
      <c r="DO36" s="7">
        <f t="shared" si="107"/>
        <v>88.194246654287667</v>
      </c>
      <c r="DP36" s="7">
        <f t="shared" si="48"/>
        <v>-88.194246654287795</v>
      </c>
      <c r="DQ36" s="7">
        <f t="shared" si="49"/>
        <v>-21.510791866899464</v>
      </c>
      <c r="DR36" s="7">
        <f t="shared" si="108"/>
        <v>-3.842314730204377</v>
      </c>
      <c r="DS36" s="8">
        <f t="shared" si="109"/>
        <v>2.2198630962866868</v>
      </c>
      <c r="DT36" s="8">
        <f t="shared" si="110"/>
        <v>-106.10401624525866</v>
      </c>
      <c r="DU36" s="7">
        <f t="shared" si="111"/>
        <v>-1.4306004033462525</v>
      </c>
      <c r="DV36" s="7">
        <f t="shared" si="112"/>
        <v>10.569399596653753</v>
      </c>
      <c r="DW36" s="7">
        <f t="shared" si="113"/>
        <v>-3081.6452447641532</v>
      </c>
      <c r="DX36" s="7">
        <f t="shared" si="114"/>
        <v>312.2422579561678</v>
      </c>
      <c r="DY36" s="7">
        <f t="shared" si="115"/>
        <v>-152.78057382395679</v>
      </c>
      <c r="DZ36" s="7">
        <f t="shared" si="116"/>
        <v>0</v>
      </c>
      <c r="EA36" s="7">
        <f t="shared" si="117"/>
        <v>0</v>
      </c>
      <c r="EB36" s="7">
        <f t="shared" si="118"/>
        <v>4046.0000000000036</v>
      </c>
      <c r="EC36" s="7">
        <f t="shared" si="119"/>
        <v>7007.8775674236749</v>
      </c>
      <c r="ED36" s="7">
        <f t="shared" si="120"/>
        <v>4046.0000000000036</v>
      </c>
      <c r="EE36" s="7">
        <f t="shared" si="120"/>
        <v>7007.8775674236749</v>
      </c>
      <c r="EF36" s="7">
        <f t="shared" si="121"/>
        <v>8091.9999999999991</v>
      </c>
      <c r="EG36" s="7">
        <f t="shared" si="122"/>
        <v>1.0471975511965972</v>
      </c>
      <c r="EH36" s="7">
        <f t="shared" si="123"/>
        <v>0</v>
      </c>
      <c r="EI36" s="7">
        <f t="shared" si="124"/>
        <v>0</v>
      </c>
      <c r="EJ36" s="7">
        <f t="shared" si="125"/>
        <v>0</v>
      </c>
      <c r="EK36" s="7">
        <f t="shared" si="126"/>
        <v>0</v>
      </c>
      <c r="EL36" s="7">
        <f t="shared" si="127"/>
        <v>0</v>
      </c>
      <c r="EM36" s="7">
        <f t="shared" si="128"/>
        <v>0</v>
      </c>
      <c r="EN36" s="7">
        <f t="shared" si="129"/>
        <v>0</v>
      </c>
      <c r="EO36" s="7" t="e">
        <f t="shared" si="130"/>
        <v>#DIV/0!</v>
      </c>
      <c r="EP36" s="7">
        <f t="shared" si="131"/>
        <v>4046.0000000000036</v>
      </c>
      <c r="EQ36" s="7">
        <f t="shared" si="132"/>
        <v>7007.8775674236749</v>
      </c>
      <c r="ER36" s="7">
        <f t="shared" si="133"/>
        <v>8091.9999999999991</v>
      </c>
      <c r="ES36" s="7">
        <f t="shared" si="134"/>
        <v>1.0471975511965972</v>
      </c>
      <c r="ET36" s="7">
        <f t="shared" si="135"/>
        <v>1.128337249044447</v>
      </c>
      <c r="EU36" s="7">
        <f t="shared" si="136"/>
        <v>7.1905150755355152</v>
      </c>
      <c r="EV36" s="7">
        <f t="shared" si="137"/>
        <v>2931.532005295936</v>
      </c>
      <c r="EW36" s="7">
        <f t="shared" si="138"/>
        <v>-3.9416817543300993</v>
      </c>
      <c r="EX36" s="7">
        <f t="shared" si="139"/>
        <v>8.0583182456699056</v>
      </c>
      <c r="EY36" s="7">
        <f t="shared" si="140"/>
        <v>2931.3146686195551</v>
      </c>
      <c r="EZ36" s="7">
        <f t="shared" si="141"/>
        <v>-397.02388999951546</v>
      </c>
      <c r="FA36" s="7">
        <f t="shared" si="142"/>
        <v>67.998941780609144</v>
      </c>
      <c r="FB36" s="7">
        <f t="shared" si="143"/>
        <v>0</v>
      </c>
      <c r="FC36" s="7">
        <f t="shared" si="144"/>
        <v>0</v>
      </c>
      <c r="FD36" s="7">
        <f t="shared" si="145"/>
        <v>4046.0000000000036</v>
      </c>
      <c r="FE36" s="7">
        <f t="shared" si="146"/>
        <v>7007.8775674236749</v>
      </c>
      <c r="FF36" s="7">
        <f t="shared" si="147"/>
        <v>4046.0000000000036</v>
      </c>
      <c r="FG36" s="7">
        <f t="shared" si="148"/>
        <v>7007.8775674236749</v>
      </c>
      <c r="FH36" s="7">
        <f t="shared" si="149"/>
        <v>8091.9999999999991</v>
      </c>
      <c r="FI36" s="7">
        <f t="shared" si="150"/>
        <v>1.0471975511965972</v>
      </c>
      <c r="FJ36" s="7">
        <f t="shared" si="151"/>
        <v>0</v>
      </c>
      <c r="FK36" s="7">
        <f t="shared" si="152"/>
        <v>0</v>
      </c>
      <c r="FL36" s="7">
        <f t="shared" si="153"/>
        <v>0</v>
      </c>
      <c r="FM36" s="7">
        <f t="shared" si="154"/>
        <v>0</v>
      </c>
      <c r="FN36" s="7">
        <f t="shared" si="155"/>
        <v>0</v>
      </c>
      <c r="FO36" s="7">
        <f t="shared" si="156"/>
        <v>0</v>
      </c>
      <c r="FP36" s="7">
        <f t="shared" si="157"/>
        <v>0</v>
      </c>
      <c r="FQ36" s="7" t="e">
        <f t="shared" si="158"/>
        <v>#DIV/0!</v>
      </c>
      <c r="FR36" s="7">
        <f t="shared" si="159"/>
        <v>4046.0000000000036</v>
      </c>
      <c r="FS36" s="7">
        <f t="shared" si="159"/>
        <v>7007.8775674236749</v>
      </c>
      <c r="FT36" s="7">
        <f t="shared" si="160"/>
        <v>8091.9999999999991</v>
      </c>
      <c r="FU36" s="7">
        <f t="shared" si="161"/>
        <v>1.0471975511965972</v>
      </c>
    </row>
    <row r="37" spans="1:177" x14ac:dyDescent="0.25">
      <c r="A37" s="8">
        <v>250</v>
      </c>
      <c r="B37" s="7">
        <f t="shared" si="50"/>
        <v>-0.47406897510694718</v>
      </c>
      <c r="C37" s="7">
        <f t="shared" si="51"/>
        <v>1.8793852415718164</v>
      </c>
      <c r="D37" s="7">
        <f t="shared" si="0"/>
        <v>2.6385427401158199</v>
      </c>
      <c r="E37" s="7">
        <f t="shared" si="52"/>
        <v>-3.2876576899907128</v>
      </c>
      <c r="F37" s="7">
        <f t="shared" si="53"/>
        <v>1.8793852415718164</v>
      </c>
      <c r="G37" s="7">
        <f t="shared" si="54"/>
        <v>-0.17504597476794603</v>
      </c>
      <c r="H37" s="7">
        <f t="shared" si="55"/>
        <v>-346.63689699188149</v>
      </c>
      <c r="I37" s="7">
        <f t="shared" si="56"/>
        <v>264.59006427162581</v>
      </c>
      <c r="J37" s="49">
        <f t="shared" si="57"/>
        <v>13.363103008118514</v>
      </c>
      <c r="K37" s="49">
        <f t="shared" si="57"/>
        <v>264.59006427162581</v>
      </c>
      <c r="L37" s="7">
        <f t="shared" si="1"/>
        <v>-311.11620637889894</v>
      </c>
      <c r="M37" s="7">
        <f t="shared" si="2"/>
        <v>-202.34316764240626</v>
      </c>
      <c r="N37" s="11">
        <f t="shared" si="58"/>
        <v>48.883793621101063</v>
      </c>
      <c r="O37" s="11">
        <f t="shared" si="58"/>
        <v>157.65683235759374</v>
      </c>
      <c r="P37" s="50">
        <f t="shared" si="3"/>
        <v>108.77303873649268</v>
      </c>
      <c r="Q37" s="51">
        <f t="shared" si="59"/>
        <v>71.22696126350732</v>
      </c>
      <c r="R37" s="8">
        <f t="shared" si="4"/>
        <v>251.22696126350729</v>
      </c>
      <c r="S37" s="51">
        <f t="shared" si="60"/>
        <v>71.226961263507292</v>
      </c>
      <c r="T37" s="8">
        <f t="shared" si="5"/>
        <v>-2.3941410032796857</v>
      </c>
      <c r="U37" s="8">
        <f t="shared" si="6"/>
        <v>-6.5778483455013577</v>
      </c>
      <c r="V37" s="7">
        <f t="shared" si="7"/>
        <v>0</v>
      </c>
      <c r="W37" s="7">
        <f t="shared" si="8"/>
        <v>0</v>
      </c>
      <c r="X37" s="7">
        <f t="shared" si="61"/>
        <v>-2.3941410032796857</v>
      </c>
      <c r="Y37" s="7">
        <f t="shared" si="61"/>
        <v>-6.5778483455013577</v>
      </c>
      <c r="Z37" s="7">
        <f t="shared" si="162"/>
        <v>7.0000000000000009</v>
      </c>
      <c r="AA37" s="7">
        <f t="shared" si="62"/>
        <v>-110.00000000000003</v>
      </c>
      <c r="AB37" s="7">
        <f t="shared" si="63"/>
        <v>-110.00000000000003</v>
      </c>
      <c r="AC37" s="7">
        <f t="shared" si="64"/>
        <v>-2.3941410032796839</v>
      </c>
      <c r="AD37" s="7">
        <f t="shared" si="65"/>
        <v>-6.5778483455013586</v>
      </c>
      <c r="AE37" s="7">
        <f t="shared" si="66"/>
        <v>0</v>
      </c>
      <c r="AF37" s="7">
        <f t="shared" si="9"/>
        <v>0</v>
      </c>
      <c r="AG37" s="7">
        <f t="shared" si="67"/>
        <v>-2.3941410032796857</v>
      </c>
      <c r="AH37" s="7">
        <f t="shared" si="67"/>
        <v>-6.5778483455013577</v>
      </c>
      <c r="AI37" s="7">
        <f t="shared" si="68"/>
        <v>7.0000000000000009</v>
      </c>
      <c r="AJ37" s="7">
        <f t="shared" si="69"/>
        <v>-110.00000000000003</v>
      </c>
      <c r="AK37" s="7">
        <f t="shared" si="70"/>
        <v>-110.00000000000003</v>
      </c>
      <c r="AL37" s="7">
        <f t="shared" si="71"/>
        <v>-2.3941410032796839</v>
      </c>
      <c r="AM37" s="7">
        <f t="shared" si="72"/>
        <v>-6.5778483455013586</v>
      </c>
      <c r="AN37" s="7">
        <v>0</v>
      </c>
      <c r="AO37" s="7">
        <v>0</v>
      </c>
      <c r="AP37" s="7">
        <f t="shared" si="10"/>
        <v>8.1134480907670614</v>
      </c>
      <c r="AQ37" s="8">
        <f t="shared" si="73"/>
        <v>-4.0817370838245282</v>
      </c>
      <c r="AR37" s="7">
        <f t="shared" si="11"/>
        <v>8.5</v>
      </c>
      <c r="AS37" s="7">
        <v>0</v>
      </c>
      <c r="AT37" s="7">
        <f t="shared" si="12"/>
        <v>4.7078133756551122</v>
      </c>
      <c r="AU37" s="7">
        <f t="shared" si="13"/>
        <v>1.5586277958960268</v>
      </c>
      <c r="AV37" s="7">
        <f t="shared" si="14"/>
        <v>5.8630744933975052</v>
      </c>
      <c r="AW37" s="7">
        <f t="shared" si="15"/>
        <v>51.206619432769877</v>
      </c>
      <c r="AX37" s="7">
        <f t="shared" si="16"/>
        <v>223.64684374704615</v>
      </c>
      <c r="AY37" s="7">
        <f t="shared" si="17"/>
        <v>-81.400794111509313</v>
      </c>
      <c r="AZ37" s="7">
        <f t="shared" si="18"/>
        <v>-14.634886271019683</v>
      </c>
      <c r="BA37" s="7">
        <f t="shared" si="19"/>
        <v>61.606777604407277</v>
      </c>
      <c r="BB37" s="7">
        <f t="shared" si="74"/>
        <v>209.01195747602645</v>
      </c>
      <c r="BC37" s="7">
        <f t="shared" si="74"/>
        <v>-19.794016507102036</v>
      </c>
      <c r="BD37" s="7">
        <f t="shared" si="20"/>
        <v>0</v>
      </c>
      <c r="BE37" s="7">
        <f t="shared" si="21"/>
        <v>0</v>
      </c>
      <c r="BF37" s="7">
        <f t="shared" si="75"/>
        <v>223.64684374704615</v>
      </c>
      <c r="BG37" s="7">
        <f t="shared" si="75"/>
        <v>-81.400794111509313</v>
      </c>
      <c r="BH37" s="7">
        <f t="shared" si="76"/>
        <v>238</v>
      </c>
      <c r="BI37" s="7">
        <f t="shared" si="77"/>
        <v>-20.000000000000039</v>
      </c>
      <c r="BJ37" s="7">
        <f t="shared" si="78"/>
        <v>-20.000000000000039</v>
      </c>
      <c r="BK37" s="7">
        <f t="shared" si="79"/>
        <v>223.64684374704615</v>
      </c>
      <c r="BL37" s="7">
        <f t="shared" si="80"/>
        <v>-81.400794111509299</v>
      </c>
      <c r="BM37" s="7">
        <f t="shared" si="22"/>
        <v>23.25580132060955</v>
      </c>
      <c r="BN37" s="7">
        <f t="shared" si="23"/>
        <v>-22.087743618762801</v>
      </c>
      <c r="BO37" s="7">
        <f t="shared" si="81"/>
        <v>223.64684374704615</v>
      </c>
      <c r="BP37" s="7">
        <f t="shared" si="24"/>
        <v>-81.400794111509313</v>
      </c>
      <c r="BQ37" s="7">
        <f t="shared" si="82"/>
        <v>238</v>
      </c>
      <c r="BR37" s="7">
        <f t="shared" si="25"/>
        <v>-189.22027259421739</v>
      </c>
      <c r="BS37" s="7">
        <f t="shared" si="26"/>
        <v>165.16164002454065</v>
      </c>
      <c r="BT37" s="7">
        <f t="shared" si="27"/>
        <v>34.426571152828757</v>
      </c>
      <c r="BU37" s="7">
        <f t="shared" si="27"/>
        <v>83.760845913031332</v>
      </c>
      <c r="BV37" s="7">
        <f t="shared" si="28"/>
        <v>0</v>
      </c>
      <c r="BW37" s="7">
        <f t="shared" si="29"/>
        <v>0</v>
      </c>
      <c r="BX37" s="7">
        <f t="shared" si="30"/>
        <v>223.64684374704615</v>
      </c>
      <c r="BY37" s="7">
        <f t="shared" si="30"/>
        <v>-81.400794111509313</v>
      </c>
      <c r="BZ37" s="7">
        <f t="shared" si="83"/>
        <v>238</v>
      </c>
      <c r="CA37" s="7">
        <f t="shared" si="84"/>
        <v>-20.000000000000039</v>
      </c>
      <c r="CB37" s="7">
        <f t="shared" si="85"/>
        <v>-20.000000000000039</v>
      </c>
      <c r="CC37" s="7">
        <f t="shared" si="86"/>
        <v>223.64684374704615</v>
      </c>
      <c r="CD37" s="7">
        <f t="shared" si="87"/>
        <v>-81.400794111509299</v>
      </c>
      <c r="CE37" s="7">
        <f t="shared" si="88"/>
        <v>238</v>
      </c>
      <c r="CF37" s="7">
        <f t="shared" si="31"/>
        <v>236.63689699188149</v>
      </c>
      <c r="CG37" s="79">
        <f t="shared" si="89"/>
        <v>56.636896991881486</v>
      </c>
      <c r="CH37" s="7">
        <f t="shared" si="90"/>
        <v>1.5060770421402905</v>
      </c>
      <c r="CI37" s="11">
        <f t="shared" si="32"/>
        <v>1.50607704214029</v>
      </c>
      <c r="CJ37" s="7" t="e">
        <f t="shared" si="91"/>
        <v>#DIV/0!</v>
      </c>
      <c r="CK37" s="7" t="e">
        <f t="shared" si="92"/>
        <v>#DIV/0!</v>
      </c>
      <c r="CL37" s="7">
        <f t="shared" si="33"/>
        <v>201.11620637889894</v>
      </c>
      <c r="CM37" s="79">
        <f t="shared" si="93"/>
        <v>21.116206378898937</v>
      </c>
      <c r="CN37" s="7">
        <f t="shared" si="94"/>
        <v>-0.64963951819890586</v>
      </c>
      <c r="CO37" s="11">
        <f t="shared" si="95"/>
        <v>-0.64963951819890586</v>
      </c>
      <c r="CP37" s="7" t="e">
        <f t="shared" si="96"/>
        <v>#DIV/0!</v>
      </c>
      <c r="CQ37" s="7" t="e">
        <f t="shared" si="97"/>
        <v>#DIV/0!</v>
      </c>
      <c r="CR37" s="7">
        <f t="shared" si="34"/>
        <v>33.743342351651023</v>
      </c>
      <c r="CS37" s="7">
        <f t="shared" si="35"/>
        <v>-0.99554563020110454</v>
      </c>
      <c r="CT37" s="7">
        <f t="shared" si="36"/>
        <v>-0.93969262078590821</v>
      </c>
      <c r="CU37" s="7">
        <f t="shared" si="98"/>
        <v>-33.593037026566037</v>
      </c>
      <c r="CV37" s="7">
        <f t="shared" si="37"/>
        <v>-40.593037026566037</v>
      </c>
      <c r="CW37" s="7">
        <f t="shared" si="99"/>
        <v>-31.708369808499082</v>
      </c>
      <c r="CX37" s="7">
        <f t="shared" si="38"/>
        <v>-35.80836980849908</v>
      </c>
      <c r="CY37" s="7">
        <f t="shared" si="100"/>
        <v>-237.99999999999983</v>
      </c>
      <c r="CZ37" s="7">
        <f t="shared" si="39"/>
        <v>238</v>
      </c>
      <c r="DA37" s="7">
        <f t="shared" si="101"/>
        <v>5.8630744933975052</v>
      </c>
      <c r="DB37" s="7">
        <f t="shared" si="102"/>
        <v>-209.94713967435627</v>
      </c>
      <c r="DC37" s="7">
        <f t="shared" si="40"/>
        <v>209.94713967435646</v>
      </c>
      <c r="DD37" s="7">
        <f t="shared" si="41"/>
        <v>51.206619432769877</v>
      </c>
      <c r="DE37" s="7">
        <f t="shared" si="42"/>
        <v>-8.5071130053307193</v>
      </c>
      <c r="DF37" s="7">
        <f t="shared" si="43"/>
        <v>0.38015312095025061</v>
      </c>
      <c r="DG37" s="7">
        <f t="shared" si="44"/>
        <v>-0.93969262078590821</v>
      </c>
      <c r="DH37" s="7">
        <f t="shared" si="103"/>
        <v>-3.2340055592529389</v>
      </c>
      <c r="DI37" s="7">
        <f t="shared" si="45"/>
        <v>-10.234005559252939</v>
      </c>
      <c r="DJ37" s="7">
        <f t="shared" si="104"/>
        <v>7.9940713153011078</v>
      </c>
      <c r="DK37" s="7">
        <f t="shared" si="46"/>
        <v>3.8940713153011082</v>
      </c>
      <c r="DL37" s="7">
        <f t="shared" si="105"/>
        <v>-237.99999999999997</v>
      </c>
      <c r="DM37" s="7">
        <f t="shared" si="47"/>
        <v>238</v>
      </c>
      <c r="DN37" s="7">
        <f t="shared" si="106"/>
        <v>23.25580132060955</v>
      </c>
      <c r="DO37" s="7">
        <f t="shared" si="107"/>
        <v>90.559748836927284</v>
      </c>
      <c r="DP37" s="7">
        <f t="shared" si="48"/>
        <v>-90.559748836927469</v>
      </c>
      <c r="DQ37" s="7">
        <f t="shared" si="49"/>
        <v>-22.087743618762801</v>
      </c>
      <c r="DR37" s="7">
        <f t="shared" si="108"/>
        <v>-4.0817370838245282</v>
      </c>
      <c r="DS37" s="8">
        <f t="shared" si="109"/>
        <v>2.4961112616768295</v>
      </c>
      <c r="DT37" s="8">
        <f t="shared" si="110"/>
        <v>-1392.8372030733715</v>
      </c>
      <c r="DU37" s="7">
        <f t="shared" si="111"/>
        <v>-0.38655190923294275</v>
      </c>
      <c r="DV37" s="7">
        <f t="shared" si="112"/>
        <v>10.507589094046747</v>
      </c>
      <c r="DW37" s="7">
        <f t="shared" si="113"/>
        <v>-3184.6085043829908</v>
      </c>
      <c r="DX37" s="7">
        <f t="shared" si="114"/>
        <v>297.20994773964196</v>
      </c>
      <c r="DY37" s="7">
        <f t="shared" si="115"/>
        <v>159.48310537143215</v>
      </c>
      <c r="DZ37" s="7">
        <f t="shared" si="116"/>
        <v>0</v>
      </c>
      <c r="EA37" s="7">
        <f t="shared" si="117"/>
        <v>0</v>
      </c>
      <c r="EB37" s="7">
        <f t="shared" si="118"/>
        <v>2767.6269997913164</v>
      </c>
      <c r="EC37" s="7">
        <f t="shared" si="119"/>
        <v>7603.9926873995691</v>
      </c>
      <c r="ED37" s="7">
        <f t="shared" si="120"/>
        <v>2767.6269997913164</v>
      </c>
      <c r="EE37" s="7">
        <f t="shared" si="120"/>
        <v>7603.9926873995691</v>
      </c>
      <c r="EF37" s="7">
        <f t="shared" si="121"/>
        <v>8092</v>
      </c>
      <c r="EG37" s="7">
        <f t="shared" si="122"/>
        <v>1.2217304763960302</v>
      </c>
      <c r="EH37" s="7">
        <f t="shared" si="123"/>
        <v>0</v>
      </c>
      <c r="EI37" s="7">
        <f t="shared" si="124"/>
        <v>0</v>
      </c>
      <c r="EJ37" s="7">
        <f t="shared" si="125"/>
        <v>0</v>
      </c>
      <c r="EK37" s="7">
        <f t="shared" si="126"/>
        <v>0</v>
      </c>
      <c r="EL37" s="7">
        <f t="shared" si="127"/>
        <v>0</v>
      </c>
      <c r="EM37" s="7">
        <f t="shared" si="128"/>
        <v>0</v>
      </c>
      <c r="EN37" s="7">
        <f t="shared" si="129"/>
        <v>0</v>
      </c>
      <c r="EO37" s="7" t="e">
        <f t="shared" si="130"/>
        <v>#DIV/0!</v>
      </c>
      <c r="EP37" s="7">
        <f t="shared" si="131"/>
        <v>2767.6269997913164</v>
      </c>
      <c r="EQ37" s="7">
        <f t="shared" si="132"/>
        <v>7603.9926873995691</v>
      </c>
      <c r="ER37" s="7">
        <f t="shared" si="133"/>
        <v>8092</v>
      </c>
      <c r="ES37" s="7">
        <f t="shared" si="134"/>
        <v>1.2217304763960302</v>
      </c>
      <c r="ET37" s="7">
        <f t="shared" si="135"/>
        <v>1.558627795896028</v>
      </c>
      <c r="EU37" s="7">
        <f t="shared" si="136"/>
        <v>8.1364761413973845</v>
      </c>
      <c r="EV37" s="7">
        <f t="shared" si="137"/>
        <v>2923.4273762231705</v>
      </c>
      <c r="EW37" s="7">
        <f t="shared" si="138"/>
        <v>-3.7921866243448892</v>
      </c>
      <c r="EX37" s="7">
        <f t="shared" si="139"/>
        <v>7.1019543789347983</v>
      </c>
      <c r="EY37" s="7">
        <f t="shared" si="140"/>
        <v>3963.9288994136473</v>
      </c>
      <c r="EZ37" s="7">
        <f t="shared" si="141"/>
        <v>-411.80069061939298</v>
      </c>
      <c r="FA37" s="7">
        <f t="shared" si="142"/>
        <v>-274.07384825118493</v>
      </c>
      <c r="FB37" s="7">
        <f t="shared" si="143"/>
        <v>0</v>
      </c>
      <c r="FC37" s="7">
        <f t="shared" si="144"/>
        <v>0</v>
      </c>
      <c r="FD37" s="7">
        <f t="shared" si="145"/>
        <v>2767.6269997913164</v>
      </c>
      <c r="FE37" s="7">
        <f t="shared" si="146"/>
        <v>7603.9926873995691</v>
      </c>
      <c r="FF37" s="7">
        <f t="shared" si="147"/>
        <v>2767.6269997913164</v>
      </c>
      <c r="FG37" s="7">
        <f t="shared" si="148"/>
        <v>7603.9926873995691</v>
      </c>
      <c r="FH37" s="7">
        <f t="shared" si="149"/>
        <v>8092</v>
      </c>
      <c r="FI37" s="7">
        <f t="shared" si="150"/>
        <v>1.2217304763960302</v>
      </c>
      <c r="FJ37" s="7">
        <f t="shared" si="151"/>
        <v>0</v>
      </c>
      <c r="FK37" s="7">
        <f t="shared" si="152"/>
        <v>0</v>
      </c>
      <c r="FL37" s="7">
        <f t="shared" si="153"/>
        <v>0</v>
      </c>
      <c r="FM37" s="7">
        <f t="shared" si="154"/>
        <v>0</v>
      </c>
      <c r="FN37" s="7">
        <f t="shared" si="155"/>
        <v>0</v>
      </c>
      <c r="FO37" s="7">
        <f t="shared" si="156"/>
        <v>0</v>
      </c>
      <c r="FP37" s="7">
        <f t="shared" si="157"/>
        <v>0</v>
      </c>
      <c r="FQ37" s="7" t="e">
        <f t="shared" si="158"/>
        <v>#DIV/0!</v>
      </c>
      <c r="FR37" s="7">
        <f t="shared" si="159"/>
        <v>2767.6269997913164</v>
      </c>
      <c r="FS37" s="7">
        <f t="shared" si="159"/>
        <v>7603.9926873995691</v>
      </c>
      <c r="FT37" s="7">
        <f t="shared" si="160"/>
        <v>8092</v>
      </c>
      <c r="FU37" s="7">
        <f t="shared" si="161"/>
        <v>1.2217304763960302</v>
      </c>
    </row>
    <row r="38" spans="1:177" x14ac:dyDescent="0.25">
      <c r="A38" s="8">
        <v>260</v>
      </c>
      <c r="B38" s="7">
        <f t="shared" si="50"/>
        <v>-0.65476084069193541</v>
      </c>
      <c r="C38" s="7">
        <f t="shared" si="51"/>
        <v>1.969615506024416</v>
      </c>
      <c r="D38" s="7">
        <f t="shared" si="0"/>
        <v>2.1211069432133538</v>
      </c>
      <c r="E38" s="7">
        <f t="shared" si="52"/>
        <v>-2.9867707513598183</v>
      </c>
      <c r="F38" s="7">
        <f t="shared" si="53"/>
        <v>1.969615506024416</v>
      </c>
      <c r="G38" s="7">
        <f t="shared" si="54"/>
        <v>-0.2109029674545293</v>
      </c>
      <c r="H38" s="7">
        <f t="shared" si="55"/>
        <v>-344.67734073822379</v>
      </c>
      <c r="I38" s="7">
        <f t="shared" si="56"/>
        <v>279.83823654162796</v>
      </c>
      <c r="J38" s="49">
        <f t="shared" si="57"/>
        <v>15.322659261776209</v>
      </c>
      <c r="K38" s="49">
        <f t="shared" si="57"/>
        <v>279.83823654162796</v>
      </c>
      <c r="L38" s="7">
        <f t="shared" si="1"/>
        <v>-304.60748725427112</v>
      </c>
      <c r="M38" s="7">
        <f t="shared" si="2"/>
        <v>-209.12306453412282</v>
      </c>
      <c r="N38" s="11">
        <f t="shared" si="58"/>
        <v>55.39251274572888</v>
      </c>
      <c r="O38" s="11">
        <f t="shared" si="58"/>
        <v>150.87693546587718</v>
      </c>
      <c r="P38" s="50">
        <f t="shared" si="3"/>
        <v>95.484422720148302</v>
      </c>
      <c r="Q38" s="51">
        <f t="shared" si="59"/>
        <v>84.515577279851698</v>
      </c>
      <c r="R38" s="8">
        <f t="shared" si="4"/>
        <v>264.51557727985175</v>
      </c>
      <c r="S38" s="51">
        <f t="shared" si="60"/>
        <v>84.515577279851755</v>
      </c>
      <c r="T38" s="8">
        <f t="shared" si="5"/>
        <v>-1.2155372436685123</v>
      </c>
      <c r="U38" s="8">
        <f t="shared" si="6"/>
        <v>-6.893654271085456</v>
      </c>
      <c r="V38" s="7">
        <f t="shared" si="7"/>
        <v>0</v>
      </c>
      <c r="W38" s="7">
        <f t="shared" si="8"/>
        <v>0</v>
      </c>
      <c r="X38" s="7">
        <f t="shared" si="61"/>
        <v>-1.2155372436685123</v>
      </c>
      <c r="Y38" s="7">
        <f t="shared" si="61"/>
        <v>-6.893654271085456</v>
      </c>
      <c r="Z38" s="7">
        <f t="shared" si="162"/>
        <v>6.9999999999999991</v>
      </c>
      <c r="AA38" s="7">
        <f t="shared" si="62"/>
        <v>-100</v>
      </c>
      <c r="AB38" s="7">
        <f t="shared" si="63"/>
        <v>-100</v>
      </c>
      <c r="AC38" s="7">
        <f t="shared" si="64"/>
        <v>-1.2155372436685119</v>
      </c>
      <c r="AD38" s="7">
        <f t="shared" si="65"/>
        <v>-6.8936542710854551</v>
      </c>
      <c r="AE38" s="7">
        <f t="shared" si="66"/>
        <v>0</v>
      </c>
      <c r="AF38" s="7">
        <f t="shared" si="9"/>
        <v>0</v>
      </c>
      <c r="AG38" s="7">
        <f t="shared" si="67"/>
        <v>-1.2155372436685123</v>
      </c>
      <c r="AH38" s="7">
        <f t="shared" si="67"/>
        <v>-6.893654271085456</v>
      </c>
      <c r="AI38" s="7">
        <f t="shared" si="68"/>
        <v>6.9999999999999991</v>
      </c>
      <c r="AJ38" s="7">
        <f t="shared" si="69"/>
        <v>-100</v>
      </c>
      <c r="AK38" s="7">
        <f t="shared" si="70"/>
        <v>-100</v>
      </c>
      <c r="AL38" s="7">
        <f t="shared" si="71"/>
        <v>-1.2155372436685119</v>
      </c>
      <c r="AM38" s="7">
        <f t="shared" si="72"/>
        <v>-6.8936542710854551</v>
      </c>
      <c r="AN38" s="7">
        <v>0</v>
      </c>
      <c r="AO38" s="7">
        <v>0</v>
      </c>
      <c r="AP38" s="7">
        <f t="shared" si="10"/>
        <v>9.200555014347815</v>
      </c>
      <c r="AQ38" s="8">
        <f t="shared" si="73"/>
        <v>-4.0397057655072004</v>
      </c>
      <c r="AR38" s="7">
        <f t="shared" si="11"/>
        <v>8.5</v>
      </c>
      <c r="AS38" s="7">
        <v>0</v>
      </c>
      <c r="AT38" s="7">
        <f t="shared" si="12"/>
        <v>4.9183368545685813</v>
      </c>
      <c r="AU38" s="7">
        <f t="shared" si="13"/>
        <v>1.995417027254776</v>
      </c>
      <c r="AV38" s="7">
        <f t="shared" si="14"/>
        <v>7.5130083915172419</v>
      </c>
      <c r="AW38" s="7">
        <f t="shared" si="15"/>
        <v>52.712380184649959</v>
      </c>
      <c r="AX38" s="7">
        <f t="shared" si="16"/>
        <v>234.3842452169055</v>
      </c>
      <c r="AY38" s="7">
        <f t="shared" si="17"/>
        <v>-41.328266284729416</v>
      </c>
      <c r="AZ38" s="7">
        <f t="shared" si="18"/>
        <v>-21.441739071367522</v>
      </c>
      <c r="BA38" s="7">
        <f t="shared" si="19"/>
        <v>78.256188541294435</v>
      </c>
      <c r="BB38" s="7">
        <f t="shared" si="74"/>
        <v>212.94250614553798</v>
      </c>
      <c r="BC38" s="7">
        <f t="shared" si="74"/>
        <v>36.927922256565019</v>
      </c>
      <c r="BD38" s="7">
        <f t="shared" si="20"/>
        <v>0</v>
      </c>
      <c r="BE38" s="7">
        <f t="shared" si="21"/>
        <v>0</v>
      </c>
      <c r="BF38" s="7">
        <f t="shared" si="75"/>
        <v>234.3842452169055</v>
      </c>
      <c r="BG38" s="7">
        <f t="shared" si="75"/>
        <v>-41.328266284729416</v>
      </c>
      <c r="BH38" s="7">
        <f t="shared" si="76"/>
        <v>237.99999999999997</v>
      </c>
      <c r="BI38" s="7">
        <f t="shared" si="77"/>
        <v>-9.9999999999999982</v>
      </c>
      <c r="BJ38" s="7">
        <f t="shared" si="78"/>
        <v>-9.9999999999999982</v>
      </c>
      <c r="BK38" s="7">
        <f t="shared" si="79"/>
        <v>234.38424521690547</v>
      </c>
      <c r="BL38" s="7">
        <f t="shared" si="80"/>
        <v>-41.328266284729409</v>
      </c>
      <c r="BM38" s="7">
        <f t="shared" si="22"/>
        <v>20.916721879202246</v>
      </c>
      <c r="BN38" s="7">
        <f t="shared" si="23"/>
        <v>-24.282649913930506</v>
      </c>
      <c r="BO38" s="7">
        <f t="shared" si="81"/>
        <v>234.3842452169055</v>
      </c>
      <c r="BP38" s="7">
        <f t="shared" si="24"/>
        <v>-41.328266284729416</v>
      </c>
      <c r="BQ38" s="7">
        <f t="shared" si="82"/>
        <v>237.99999999999997</v>
      </c>
      <c r="BR38" s="7">
        <f t="shared" si="25"/>
        <v>-185.93023211178183</v>
      </c>
      <c r="BS38" s="7">
        <f t="shared" si="26"/>
        <v>128.30053855486776</v>
      </c>
      <c r="BT38" s="7">
        <f t="shared" si="27"/>
        <v>48.454013105123664</v>
      </c>
      <c r="BU38" s="7">
        <f t="shared" si="27"/>
        <v>86.972272270138347</v>
      </c>
      <c r="BV38" s="7">
        <f t="shared" si="28"/>
        <v>0</v>
      </c>
      <c r="BW38" s="7">
        <f t="shared" si="29"/>
        <v>0</v>
      </c>
      <c r="BX38" s="7">
        <f t="shared" si="30"/>
        <v>234.3842452169055</v>
      </c>
      <c r="BY38" s="7">
        <f t="shared" si="30"/>
        <v>-41.328266284729416</v>
      </c>
      <c r="BZ38" s="7">
        <f t="shared" si="83"/>
        <v>237.99999999999997</v>
      </c>
      <c r="CA38" s="7">
        <f t="shared" si="84"/>
        <v>-9.9999999999999982</v>
      </c>
      <c r="CB38" s="7">
        <f t="shared" si="85"/>
        <v>-9.9999999999999982</v>
      </c>
      <c r="CC38" s="7">
        <f t="shared" si="86"/>
        <v>234.38424521690547</v>
      </c>
      <c r="CD38" s="7">
        <f t="shared" si="87"/>
        <v>-41.328266284729409</v>
      </c>
      <c r="CE38" s="7">
        <f t="shared" si="88"/>
        <v>237.99999999999994</v>
      </c>
      <c r="CF38" s="7">
        <f t="shared" si="31"/>
        <v>244.67734073822379</v>
      </c>
      <c r="CG38" s="79">
        <f t="shared" si="89"/>
        <v>64.677340738223791</v>
      </c>
      <c r="CH38" s="7">
        <f t="shared" si="90"/>
        <v>1.5503641230779399</v>
      </c>
      <c r="CI38" s="11">
        <f t="shared" si="32"/>
        <v>1.5503641230779399</v>
      </c>
      <c r="CJ38" s="7" t="e">
        <f t="shared" si="91"/>
        <v>#DIV/0!</v>
      </c>
      <c r="CK38" s="7" t="e">
        <f t="shared" si="92"/>
        <v>#DIV/0!</v>
      </c>
      <c r="CL38" s="7">
        <f t="shared" si="33"/>
        <v>204.60748725427112</v>
      </c>
      <c r="CM38" s="79">
        <f t="shared" si="93"/>
        <v>24.60748725427112</v>
      </c>
      <c r="CN38" s="7">
        <f t="shared" si="94"/>
        <v>-0.71419558570383845</v>
      </c>
      <c r="CO38" s="11">
        <f t="shared" si="95"/>
        <v>-0.71419558570383845</v>
      </c>
      <c r="CP38" s="7" t="e">
        <f t="shared" si="96"/>
        <v>#DIV/0!</v>
      </c>
      <c r="CQ38" s="7" t="e">
        <f t="shared" si="97"/>
        <v>#DIV/0!</v>
      </c>
      <c r="CR38" s="7">
        <f t="shared" si="34"/>
        <v>25.046723566215004</v>
      </c>
      <c r="CS38" s="7">
        <f t="shared" si="35"/>
        <v>-0.98529408914809813</v>
      </c>
      <c r="CT38" s="7">
        <f t="shared" si="36"/>
        <v>-0.98480775301220802</v>
      </c>
      <c r="CU38" s="7">
        <f t="shared" si="98"/>
        <v>-24.678388682318015</v>
      </c>
      <c r="CV38" s="7">
        <f t="shared" si="37"/>
        <v>-31.678388682318015</v>
      </c>
      <c r="CW38" s="7">
        <f t="shared" si="99"/>
        <v>-24.666207555562117</v>
      </c>
      <c r="CX38" s="7">
        <f t="shared" si="38"/>
        <v>-28.766207555562119</v>
      </c>
      <c r="CY38" s="7">
        <f t="shared" si="100"/>
        <v>-238.00000000000009</v>
      </c>
      <c r="CZ38" s="7">
        <f t="shared" si="39"/>
        <v>238</v>
      </c>
      <c r="DA38" s="7">
        <f t="shared" si="101"/>
        <v>7.5130083915172419</v>
      </c>
      <c r="DB38" s="7">
        <f t="shared" si="102"/>
        <v>-216.12075875706489</v>
      </c>
      <c r="DC38" s="7">
        <f t="shared" si="40"/>
        <v>216.12075875706481</v>
      </c>
      <c r="DD38" s="7">
        <f t="shared" si="41"/>
        <v>52.712380184649959</v>
      </c>
      <c r="DE38" s="7">
        <f t="shared" si="42"/>
        <v>-8.996450085235006</v>
      </c>
      <c r="DF38" s="7">
        <f t="shared" si="43"/>
        <v>0.48668707981823822</v>
      </c>
      <c r="DG38" s="7">
        <f t="shared" si="44"/>
        <v>-0.98480775301220802</v>
      </c>
      <c r="DH38" s="7">
        <f t="shared" si="103"/>
        <v>-4.378456020713565</v>
      </c>
      <c r="DI38" s="7">
        <f t="shared" si="45"/>
        <v>-11.378456020713564</v>
      </c>
      <c r="DJ38" s="7">
        <f t="shared" si="104"/>
        <v>8.8597737935267737</v>
      </c>
      <c r="DK38" s="7">
        <f t="shared" si="46"/>
        <v>4.7597737935267741</v>
      </c>
      <c r="DL38" s="7">
        <f t="shared" si="105"/>
        <v>-237.99999999999994</v>
      </c>
      <c r="DM38" s="7">
        <f t="shared" si="47"/>
        <v>238</v>
      </c>
      <c r="DN38" s="7">
        <f t="shared" si="106"/>
        <v>20.916721879202246</v>
      </c>
      <c r="DO38" s="7">
        <f t="shared" si="107"/>
        <v>99.558864647114945</v>
      </c>
      <c r="DP38" s="7">
        <f t="shared" si="48"/>
        <v>-99.558864647115058</v>
      </c>
      <c r="DQ38" s="7">
        <f t="shared" si="49"/>
        <v>-24.282649913930506</v>
      </c>
      <c r="DR38" s="7">
        <f t="shared" si="108"/>
        <v>-4.0397057655072022</v>
      </c>
      <c r="DS38" s="8">
        <f t="shared" si="109"/>
        <v>2.8539485055782552</v>
      </c>
      <c r="DT38" s="8">
        <f t="shared" si="110"/>
        <v>-2763.7803298991466</v>
      </c>
      <c r="DU38" s="7">
        <f t="shared" si="111"/>
        <v>0.70055501434781475</v>
      </c>
      <c r="DV38" s="7">
        <f t="shared" si="112"/>
        <v>10.416092258016327</v>
      </c>
      <c r="DW38" s="7">
        <f t="shared" si="113"/>
        <v>-3416.733969612882</v>
      </c>
      <c r="DX38" s="7">
        <f t="shared" si="114"/>
        <v>357.07226972286026</v>
      </c>
      <c r="DY38" s="7">
        <f t="shared" si="115"/>
        <v>431.89146948208429</v>
      </c>
      <c r="DZ38" s="7">
        <f t="shared" si="116"/>
        <v>0</v>
      </c>
      <c r="EA38" s="7">
        <f t="shared" si="117"/>
        <v>0</v>
      </c>
      <c r="EB38" s="7">
        <f t="shared" si="118"/>
        <v>1405.1610536808003</v>
      </c>
      <c r="EC38" s="7">
        <f t="shared" si="119"/>
        <v>7969.0643373747871</v>
      </c>
      <c r="ED38" s="7">
        <f t="shared" si="120"/>
        <v>1405.1610536808003</v>
      </c>
      <c r="EE38" s="7">
        <f t="shared" si="120"/>
        <v>7969.0643373747871</v>
      </c>
      <c r="EF38" s="7">
        <f t="shared" si="121"/>
        <v>8091.9999999999991</v>
      </c>
      <c r="EG38" s="7">
        <f t="shared" si="122"/>
        <v>1.3962634015954636</v>
      </c>
      <c r="EH38" s="7">
        <f t="shared" si="123"/>
        <v>0</v>
      </c>
      <c r="EI38" s="7">
        <f t="shared" si="124"/>
        <v>0</v>
      </c>
      <c r="EJ38" s="7">
        <f t="shared" si="125"/>
        <v>0</v>
      </c>
      <c r="EK38" s="7">
        <f t="shared" si="126"/>
        <v>0</v>
      </c>
      <c r="EL38" s="7">
        <f t="shared" si="127"/>
        <v>0</v>
      </c>
      <c r="EM38" s="7">
        <f t="shared" si="128"/>
        <v>0</v>
      </c>
      <c r="EN38" s="7">
        <f t="shared" si="129"/>
        <v>0</v>
      </c>
      <c r="EO38" s="7" t="e">
        <f t="shared" si="130"/>
        <v>#DIV/0!</v>
      </c>
      <c r="EP38" s="7">
        <f t="shared" si="131"/>
        <v>1405.1610536808003</v>
      </c>
      <c r="EQ38" s="7">
        <f t="shared" si="132"/>
        <v>7969.0643373747871</v>
      </c>
      <c r="ER38" s="7">
        <f t="shared" si="133"/>
        <v>8091.9999999999991</v>
      </c>
      <c r="ES38" s="7">
        <f t="shared" si="134"/>
        <v>1.3962634015954636</v>
      </c>
      <c r="ET38" s="7">
        <f t="shared" si="135"/>
        <v>1.9954170272547764</v>
      </c>
      <c r="EU38" s="7">
        <f t="shared" si="136"/>
        <v>8.889071298340232</v>
      </c>
      <c r="EV38" s="7">
        <f t="shared" si="137"/>
        <v>3390.3828679780499</v>
      </c>
      <c r="EW38" s="7">
        <f t="shared" si="138"/>
        <v>-3.5816631454314223</v>
      </c>
      <c r="EX38" s="7">
        <f t="shared" si="139"/>
        <v>6.1338740982370936</v>
      </c>
      <c r="EY38" s="7">
        <f t="shared" si="140"/>
        <v>5256.6052205138458</v>
      </c>
      <c r="EZ38" s="7">
        <f t="shared" si="141"/>
        <v>-513.46908822943237</v>
      </c>
      <c r="FA38" s="7">
        <f t="shared" si="142"/>
        <v>-588.2882879886555</v>
      </c>
      <c r="FB38" s="7">
        <f t="shared" si="143"/>
        <v>0</v>
      </c>
      <c r="FC38" s="7">
        <f t="shared" si="144"/>
        <v>0</v>
      </c>
      <c r="FD38" s="7">
        <f t="shared" si="145"/>
        <v>1405.1610536808003</v>
      </c>
      <c r="FE38" s="7">
        <f t="shared" si="146"/>
        <v>7969.0643373747871</v>
      </c>
      <c r="FF38" s="7">
        <f t="shared" si="147"/>
        <v>1405.1610536808003</v>
      </c>
      <c r="FG38" s="7">
        <f t="shared" si="148"/>
        <v>7969.0643373747871</v>
      </c>
      <c r="FH38" s="7">
        <f t="shared" si="149"/>
        <v>8091.9999999999991</v>
      </c>
      <c r="FI38" s="7">
        <f t="shared" si="150"/>
        <v>1.3962634015954636</v>
      </c>
      <c r="FJ38" s="7">
        <f t="shared" si="151"/>
        <v>0</v>
      </c>
      <c r="FK38" s="7">
        <f t="shared" si="152"/>
        <v>0</v>
      </c>
      <c r="FL38" s="7">
        <f t="shared" si="153"/>
        <v>0</v>
      </c>
      <c r="FM38" s="7">
        <f t="shared" si="154"/>
        <v>0</v>
      </c>
      <c r="FN38" s="7">
        <f t="shared" si="155"/>
        <v>0</v>
      </c>
      <c r="FO38" s="7">
        <f t="shared" si="156"/>
        <v>0</v>
      </c>
      <c r="FP38" s="7">
        <f t="shared" si="157"/>
        <v>0</v>
      </c>
      <c r="FQ38" s="7" t="e">
        <f t="shared" si="158"/>
        <v>#DIV/0!</v>
      </c>
      <c r="FR38" s="7">
        <f t="shared" si="159"/>
        <v>1405.1610536808003</v>
      </c>
      <c r="FS38" s="7">
        <f t="shared" si="159"/>
        <v>7969.0643373747871</v>
      </c>
      <c r="FT38" s="7">
        <f t="shared" si="160"/>
        <v>8091.9999999999991</v>
      </c>
      <c r="FU38" s="7">
        <f t="shared" si="161"/>
        <v>1.3962634015954636</v>
      </c>
    </row>
    <row r="39" spans="1:177" x14ac:dyDescent="0.25">
      <c r="A39" s="8">
        <v>270</v>
      </c>
      <c r="B39" s="7">
        <f t="shared" si="50"/>
        <v>-0.84111498257839701</v>
      </c>
      <c r="C39" s="7">
        <f t="shared" si="51"/>
        <v>2</v>
      </c>
      <c r="D39" s="7">
        <f t="shared" si="0"/>
        <v>1.5874564459930318</v>
      </c>
      <c r="E39" s="7">
        <f t="shared" si="52"/>
        <v>-2.6764550264550264</v>
      </c>
      <c r="F39" s="7">
        <f t="shared" si="53"/>
        <v>2</v>
      </c>
      <c r="G39" s="7">
        <f t="shared" si="54"/>
        <v>-0.24788359788359782</v>
      </c>
      <c r="H39" s="7">
        <f t="shared" si="55"/>
        <v>-342.16872453356046</v>
      </c>
      <c r="I39" s="7">
        <f t="shared" si="56"/>
        <v>295.74950650598726</v>
      </c>
      <c r="J39" s="49">
        <f t="shared" si="57"/>
        <v>17.831275466439536</v>
      </c>
      <c r="K39" s="49">
        <f t="shared" si="57"/>
        <v>295.74950650598726</v>
      </c>
      <c r="L39" s="7">
        <f t="shared" si="1"/>
        <v>-298.88635576975184</v>
      </c>
      <c r="M39" s="7">
        <f t="shared" si="2"/>
        <v>-216.80458680929965</v>
      </c>
      <c r="N39" s="11">
        <f t="shared" si="58"/>
        <v>61.113644230248156</v>
      </c>
      <c r="O39" s="11">
        <f t="shared" si="58"/>
        <v>143.19541319070035</v>
      </c>
      <c r="P39" s="50">
        <f t="shared" si="3"/>
        <v>82.081768960452195</v>
      </c>
      <c r="Q39" s="51">
        <f t="shared" si="59"/>
        <v>82.081768960452195</v>
      </c>
      <c r="R39" s="8">
        <f t="shared" si="4"/>
        <v>277.91823103954772</v>
      </c>
      <c r="S39" s="51">
        <f t="shared" si="60"/>
        <v>82.08176896045228</v>
      </c>
      <c r="T39" s="8">
        <f t="shared" si="5"/>
        <v>-1.286405877654051E-15</v>
      </c>
      <c r="U39" s="8">
        <f t="shared" si="6"/>
        <v>-7</v>
      </c>
      <c r="V39" s="7">
        <f t="shared" si="7"/>
        <v>0</v>
      </c>
      <c r="W39" s="7">
        <f t="shared" si="8"/>
        <v>0</v>
      </c>
      <c r="X39" s="7">
        <f t="shared" si="61"/>
        <v>-1.286405877654051E-15</v>
      </c>
      <c r="Y39" s="7">
        <f t="shared" si="61"/>
        <v>-7</v>
      </c>
      <c r="Z39" s="7">
        <f t="shared" si="162"/>
        <v>7</v>
      </c>
      <c r="AA39" s="7">
        <f t="shared" si="62"/>
        <v>-90.000000000000014</v>
      </c>
      <c r="AB39" s="7">
        <f t="shared" si="63"/>
        <v>-90.000000000000014</v>
      </c>
      <c r="AC39" s="7">
        <f t="shared" si="64"/>
        <v>-2.6798225097324213E-15</v>
      </c>
      <c r="AD39" s="7">
        <f t="shared" si="65"/>
        <v>-7</v>
      </c>
      <c r="AE39" s="7">
        <f t="shared" si="66"/>
        <v>0</v>
      </c>
      <c r="AF39" s="7">
        <f t="shared" si="9"/>
        <v>0</v>
      </c>
      <c r="AG39" s="7">
        <f t="shared" si="67"/>
        <v>-1.286405877654051E-15</v>
      </c>
      <c r="AH39" s="7">
        <f t="shared" si="67"/>
        <v>-7</v>
      </c>
      <c r="AI39" s="7">
        <f t="shared" si="68"/>
        <v>7</v>
      </c>
      <c r="AJ39" s="7">
        <f t="shared" si="69"/>
        <v>-90.000000000000014</v>
      </c>
      <c r="AK39" s="7">
        <f t="shared" si="70"/>
        <v>-90.000000000000014</v>
      </c>
      <c r="AL39" s="7">
        <f t="shared" si="71"/>
        <v>-2.6798225097324213E-15</v>
      </c>
      <c r="AM39" s="7">
        <f t="shared" si="72"/>
        <v>-7</v>
      </c>
      <c r="AN39" s="7">
        <v>0</v>
      </c>
      <c r="AO39" s="7">
        <v>0</v>
      </c>
      <c r="AP39" s="7">
        <f t="shared" si="10"/>
        <v>10.281193748312749</v>
      </c>
      <c r="AQ39" s="8">
        <f t="shared" si="73"/>
        <v>-3.6928781229511944</v>
      </c>
      <c r="AR39" s="7">
        <f t="shared" si="11"/>
        <v>8.5</v>
      </c>
      <c r="AS39" s="7">
        <v>0</v>
      </c>
      <c r="AT39" s="7">
        <f t="shared" si="12"/>
        <v>5.2171980042645645</v>
      </c>
      <c r="AU39" s="7">
        <f t="shared" si="13"/>
        <v>2.4562595662501696</v>
      </c>
      <c r="AV39" s="7">
        <f t="shared" si="14"/>
        <v>9.6658727989749469</v>
      </c>
      <c r="AW39" s="7">
        <f t="shared" si="15"/>
        <v>55.792196153249996</v>
      </c>
      <c r="AX39" s="7">
        <f t="shared" si="16"/>
        <v>238</v>
      </c>
      <c r="AY39" s="7">
        <f t="shared" si="17"/>
        <v>-4.3737799840237734E-14</v>
      </c>
      <c r="AZ39" s="7">
        <f t="shared" si="18"/>
        <v>-31.966219394261017</v>
      </c>
      <c r="BA39" s="7">
        <f t="shared" si="19"/>
        <v>99.376710992807503</v>
      </c>
      <c r="BB39" s="7">
        <f t="shared" si="74"/>
        <v>206.03378060573897</v>
      </c>
      <c r="BC39" s="7">
        <f t="shared" si="74"/>
        <v>99.37671099280746</v>
      </c>
      <c r="BD39" s="7">
        <f t="shared" si="20"/>
        <v>0</v>
      </c>
      <c r="BE39" s="7">
        <f t="shared" si="21"/>
        <v>0</v>
      </c>
      <c r="BF39" s="7">
        <f t="shared" si="75"/>
        <v>238</v>
      </c>
      <c r="BG39" s="7">
        <f t="shared" si="75"/>
        <v>-4.3737799840237734E-14</v>
      </c>
      <c r="BH39" s="7">
        <f t="shared" si="76"/>
        <v>238</v>
      </c>
      <c r="BI39" s="7">
        <f t="shared" si="77"/>
        <v>-1.0529375361485666E-14</v>
      </c>
      <c r="BJ39" s="7">
        <f t="shared" si="78"/>
        <v>-1.0529375361485666E-14</v>
      </c>
      <c r="BK39" s="7">
        <f t="shared" si="79"/>
        <v>238</v>
      </c>
      <c r="BL39" s="7">
        <f t="shared" si="80"/>
        <v>-4.3737799840237734E-14</v>
      </c>
      <c r="BM39" s="7">
        <f t="shared" si="22"/>
        <v>17.814539572159052</v>
      </c>
      <c r="BN39" s="7">
        <f t="shared" si="23"/>
        <v>-28.311783782115967</v>
      </c>
      <c r="BO39" s="7">
        <f t="shared" si="81"/>
        <v>238</v>
      </c>
      <c r="BP39" s="7">
        <f t="shared" si="24"/>
        <v>-4.3737799840237734E-14</v>
      </c>
      <c r="BQ39" s="7">
        <f t="shared" si="82"/>
        <v>238</v>
      </c>
      <c r="BR39" s="7">
        <f t="shared" si="25"/>
        <v>-168.45891024757125</v>
      </c>
      <c r="BS39" s="7">
        <f t="shared" si="26"/>
        <v>92.941980302760342</v>
      </c>
      <c r="BT39" s="7">
        <f t="shared" si="27"/>
        <v>69.541089752428746</v>
      </c>
      <c r="BU39" s="7">
        <f t="shared" si="27"/>
        <v>92.9419803027603</v>
      </c>
      <c r="BV39" s="7">
        <f t="shared" si="28"/>
        <v>0</v>
      </c>
      <c r="BW39" s="7">
        <f t="shared" si="29"/>
        <v>0</v>
      </c>
      <c r="BX39" s="7">
        <f t="shared" si="30"/>
        <v>238</v>
      </c>
      <c r="BY39" s="7">
        <f t="shared" si="30"/>
        <v>-4.3737799840237734E-14</v>
      </c>
      <c r="BZ39" s="7">
        <f t="shared" si="83"/>
        <v>238</v>
      </c>
      <c r="CA39" s="7">
        <f t="shared" si="84"/>
        <v>-1.0529375361485666E-14</v>
      </c>
      <c r="CB39" s="7">
        <f t="shared" si="85"/>
        <v>-1.0529375361485666E-14</v>
      </c>
      <c r="CC39" s="7">
        <f t="shared" si="86"/>
        <v>238</v>
      </c>
      <c r="CD39" s="7">
        <f t="shared" si="87"/>
        <v>-4.3737799840237734E-14</v>
      </c>
      <c r="CE39" s="7">
        <f t="shared" si="88"/>
        <v>238</v>
      </c>
      <c r="CF39" s="7">
        <f t="shared" si="31"/>
        <v>252.16872453356046</v>
      </c>
      <c r="CG39" s="79">
        <f t="shared" si="89"/>
        <v>72.168724533560464</v>
      </c>
      <c r="CH39" s="7">
        <f t="shared" si="90"/>
        <v>1.6409469456838235</v>
      </c>
      <c r="CI39" s="11">
        <f t="shared" si="32"/>
        <v>1.6409469456838237</v>
      </c>
      <c r="CJ39" s="7" t="e">
        <f t="shared" si="91"/>
        <v>#DIV/0!</v>
      </c>
      <c r="CK39" s="7" t="e">
        <f t="shared" si="92"/>
        <v>#DIV/0!</v>
      </c>
      <c r="CL39" s="7">
        <f t="shared" si="33"/>
        <v>208.88635576975184</v>
      </c>
      <c r="CM39" s="79">
        <f t="shared" si="93"/>
        <v>28.886355769751844</v>
      </c>
      <c r="CN39" s="7">
        <f t="shared" si="94"/>
        <v>-0.83269952300341077</v>
      </c>
      <c r="CO39" s="11">
        <f t="shared" si="95"/>
        <v>-0.83269952300341066</v>
      </c>
      <c r="CP39" s="7" t="e">
        <f t="shared" si="96"/>
        <v>#DIV/0!</v>
      </c>
      <c r="CQ39" s="7" t="e">
        <f t="shared" si="97"/>
        <v>#DIV/0!</v>
      </c>
      <c r="CR39" s="7">
        <f t="shared" si="34"/>
        <v>19.565530158081877</v>
      </c>
      <c r="CS39" s="7">
        <f t="shared" si="35"/>
        <v>-0.9007019812076098</v>
      </c>
      <c r="CT39" s="7">
        <f t="shared" si="36"/>
        <v>-1</v>
      </c>
      <c r="CU39" s="7">
        <f t="shared" si="98"/>
        <v>-17.622711776761587</v>
      </c>
      <c r="CV39" s="7">
        <f t="shared" si="37"/>
        <v>-24.622711776761587</v>
      </c>
      <c r="CW39" s="7">
        <f t="shared" si="99"/>
        <v>-19.565530158081877</v>
      </c>
      <c r="CX39" s="7">
        <f t="shared" si="38"/>
        <v>-23.665530158081879</v>
      </c>
      <c r="CY39" s="7">
        <f t="shared" si="100"/>
        <v>-237.99999999999991</v>
      </c>
      <c r="CZ39" s="7">
        <f t="shared" si="39"/>
        <v>238</v>
      </c>
      <c r="DA39" s="7">
        <f t="shared" si="101"/>
        <v>9.6658727989749469</v>
      </c>
      <c r="DB39" s="7">
        <f t="shared" si="102"/>
        <v>-228.7480042283249</v>
      </c>
      <c r="DC39" s="7">
        <f t="shared" si="40"/>
        <v>228.74800422832496</v>
      </c>
      <c r="DD39" s="7">
        <f t="shared" si="41"/>
        <v>55.792196153249996</v>
      </c>
      <c r="DE39" s="7">
        <f t="shared" si="42"/>
        <v>-10.615931160414902</v>
      </c>
      <c r="DF39" s="7">
        <f t="shared" si="43"/>
        <v>0.59908769908540682</v>
      </c>
      <c r="DG39" s="7">
        <f t="shared" si="44"/>
        <v>-1</v>
      </c>
      <c r="DH39" s="7">
        <f t="shared" si="103"/>
        <v>-6.3598737725420369</v>
      </c>
      <c r="DI39" s="7">
        <f t="shared" si="45"/>
        <v>-13.359873772542038</v>
      </c>
      <c r="DJ39" s="7">
        <f t="shared" si="104"/>
        <v>10.615931160414902</v>
      </c>
      <c r="DK39" s="7">
        <f t="shared" si="46"/>
        <v>6.5159311604149028</v>
      </c>
      <c r="DL39" s="7">
        <f t="shared" si="105"/>
        <v>-237.99999999999997</v>
      </c>
      <c r="DM39" s="7">
        <f t="shared" si="47"/>
        <v>238</v>
      </c>
      <c r="DN39" s="7">
        <f t="shared" si="106"/>
        <v>17.814539572159052</v>
      </c>
      <c r="DO39" s="7">
        <f t="shared" si="107"/>
        <v>116.07831350667554</v>
      </c>
      <c r="DP39" s="7">
        <f t="shared" si="48"/>
        <v>-116.07831350667546</v>
      </c>
      <c r="DQ39" s="7">
        <f t="shared" si="49"/>
        <v>-28.311783782115967</v>
      </c>
      <c r="DR39" s="7">
        <f t="shared" si="108"/>
        <v>-3.6928781229512011</v>
      </c>
      <c r="DS39" s="8">
        <f t="shared" si="109"/>
        <v>3.3071218770488056</v>
      </c>
      <c r="DT39" s="8">
        <f t="shared" si="110"/>
        <v>-4583.8823051385716</v>
      </c>
      <c r="DU39" s="7">
        <f t="shared" si="111"/>
        <v>1.7811937483127465</v>
      </c>
      <c r="DV39" s="7">
        <f t="shared" si="112"/>
        <v>10.28119374831275</v>
      </c>
      <c r="DW39" s="7">
        <f t="shared" si="113"/>
        <v>-3712.0585122801222</v>
      </c>
      <c r="DX39" s="7">
        <f t="shared" si="114"/>
        <v>498.72433319194664</v>
      </c>
      <c r="DY39" s="7">
        <f t="shared" si="115"/>
        <v>794.64852467910282</v>
      </c>
      <c r="DZ39" s="7">
        <f t="shared" si="116"/>
        <v>0</v>
      </c>
      <c r="EA39" s="7">
        <f t="shared" si="117"/>
        <v>0</v>
      </c>
      <c r="EB39" s="7">
        <f t="shared" si="118"/>
        <v>1.487085194568083E-12</v>
      </c>
      <c r="EC39" s="7">
        <f t="shared" si="119"/>
        <v>8092</v>
      </c>
      <c r="ED39" s="7">
        <f t="shared" si="120"/>
        <v>1.487085194568083E-12</v>
      </c>
      <c r="EE39" s="7">
        <f t="shared" si="120"/>
        <v>8092</v>
      </c>
      <c r="EF39" s="7">
        <f t="shared" si="121"/>
        <v>8092</v>
      </c>
      <c r="EG39" s="7">
        <f t="shared" si="122"/>
        <v>1.5707963267948963</v>
      </c>
      <c r="EH39" s="7">
        <f t="shared" si="123"/>
        <v>0</v>
      </c>
      <c r="EI39" s="7">
        <f t="shared" si="124"/>
        <v>0</v>
      </c>
      <c r="EJ39" s="7">
        <f t="shared" si="125"/>
        <v>0</v>
      </c>
      <c r="EK39" s="7">
        <f t="shared" si="126"/>
        <v>0</v>
      </c>
      <c r="EL39" s="7">
        <f t="shared" si="127"/>
        <v>0</v>
      </c>
      <c r="EM39" s="7">
        <f t="shared" si="128"/>
        <v>0</v>
      </c>
      <c r="EN39" s="7">
        <f t="shared" si="129"/>
        <v>0</v>
      </c>
      <c r="EO39" s="7" t="e">
        <f t="shared" si="130"/>
        <v>#DIV/0!</v>
      </c>
      <c r="EP39" s="7">
        <f t="shared" si="131"/>
        <v>1.487085194568083E-12</v>
      </c>
      <c r="EQ39" s="7">
        <f t="shared" si="132"/>
        <v>8092</v>
      </c>
      <c r="ER39" s="7">
        <f t="shared" si="133"/>
        <v>8092</v>
      </c>
      <c r="ES39" s="7">
        <f t="shared" si="134"/>
        <v>1.5707963267948963</v>
      </c>
      <c r="ET39" s="7">
        <f t="shared" si="135"/>
        <v>2.4562595662501678</v>
      </c>
      <c r="EU39" s="7">
        <f t="shared" si="136"/>
        <v>9.4562595662501696</v>
      </c>
      <c r="EV39" s="7">
        <f t="shared" si="137"/>
        <v>4287.0718366317815</v>
      </c>
      <c r="EW39" s="7">
        <f t="shared" si="138"/>
        <v>-3.282801995735432</v>
      </c>
      <c r="EX39" s="7">
        <f t="shared" si="139"/>
        <v>5.2171980042645654</v>
      </c>
      <c r="EY39" s="7">
        <f t="shared" si="140"/>
        <v>7059.814374155334</v>
      </c>
      <c r="EZ39" s="7">
        <f t="shared" si="141"/>
        <v>-716.27692326528097</v>
      </c>
      <c r="FA39" s="7">
        <f t="shared" si="142"/>
        <v>-1012.2011147524422</v>
      </c>
      <c r="FB39" s="7">
        <f t="shared" si="143"/>
        <v>0</v>
      </c>
      <c r="FC39" s="7">
        <f t="shared" si="144"/>
        <v>0</v>
      </c>
      <c r="FD39" s="7">
        <f t="shared" si="145"/>
        <v>1.487085194568083E-12</v>
      </c>
      <c r="FE39" s="7">
        <f t="shared" si="146"/>
        <v>8092</v>
      </c>
      <c r="FF39" s="7">
        <f t="shared" si="147"/>
        <v>1.487085194568083E-12</v>
      </c>
      <c r="FG39" s="7">
        <f t="shared" si="148"/>
        <v>8092</v>
      </c>
      <c r="FH39" s="7">
        <f t="shared" si="149"/>
        <v>8092</v>
      </c>
      <c r="FI39" s="7">
        <f t="shared" si="150"/>
        <v>1.5707963267948963</v>
      </c>
      <c r="FJ39" s="7">
        <f t="shared" si="151"/>
        <v>0</v>
      </c>
      <c r="FK39" s="7">
        <f t="shared" si="152"/>
        <v>0</v>
      </c>
      <c r="FL39" s="7">
        <f t="shared" si="153"/>
        <v>0</v>
      </c>
      <c r="FM39" s="7">
        <f t="shared" si="154"/>
        <v>0</v>
      </c>
      <c r="FN39" s="7">
        <f t="shared" si="155"/>
        <v>0</v>
      </c>
      <c r="FO39" s="7">
        <f t="shared" si="156"/>
        <v>0</v>
      </c>
      <c r="FP39" s="7">
        <f t="shared" si="157"/>
        <v>0</v>
      </c>
      <c r="FQ39" s="7" t="e">
        <f t="shared" si="158"/>
        <v>#DIV/0!</v>
      </c>
      <c r="FR39" s="7">
        <f t="shared" si="159"/>
        <v>1.487085194568083E-12</v>
      </c>
      <c r="FS39" s="7">
        <f t="shared" si="159"/>
        <v>8092</v>
      </c>
      <c r="FT39" s="7">
        <f t="shared" si="160"/>
        <v>8092</v>
      </c>
      <c r="FU39" s="7">
        <f t="shared" si="161"/>
        <v>1.5707963267948963</v>
      </c>
    </row>
    <row r="40" spans="1:177" x14ac:dyDescent="0.25">
      <c r="A40" s="8">
        <v>280</v>
      </c>
      <c r="B40" s="7">
        <f t="shared" si="50"/>
        <v>-1.0274691244648588</v>
      </c>
      <c r="C40" s="7">
        <f t="shared" si="51"/>
        <v>1.9696155060244163</v>
      </c>
      <c r="D40" s="7">
        <f t="shared" si="0"/>
        <v>1.0538059487727096</v>
      </c>
      <c r="E40" s="7">
        <f t="shared" si="52"/>
        <v>-2.366139301550235</v>
      </c>
      <c r="F40" s="7">
        <f t="shared" si="53"/>
        <v>1.9696155060244163</v>
      </c>
      <c r="G40" s="7">
        <f t="shared" si="54"/>
        <v>-0.28486422831266633</v>
      </c>
      <c r="H40" s="7">
        <f t="shared" si="55"/>
        <v>-338.88866254359658</v>
      </c>
      <c r="I40" s="7">
        <f t="shared" si="56"/>
        <v>312.89447417227234</v>
      </c>
      <c r="J40" s="49">
        <f t="shared" si="57"/>
        <v>21.111337456403419</v>
      </c>
      <c r="K40" s="49">
        <f t="shared" si="57"/>
        <v>312.89447417227234</v>
      </c>
      <c r="L40" s="7">
        <f t="shared" si="1"/>
        <v>-294.26916277097973</v>
      </c>
      <c r="M40" s="7">
        <f t="shared" si="2"/>
        <v>-226.05229948684868</v>
      </c>
      <c r="N40" s="11">
        <f t="shared" si="58"/>
        <v>65.730837229020267</v>
      </c>
      <c r="O40" s="11">
        <f t="shared" si="58"/>
        <v>133.94770051315132</v>
      </c>
      <c r="P40" s="50">
        <f t="shared" si="3"/>
        <v>68.216863284131051</v>
      </c>
      <c r="Q40" s="51">
        <f t="shared" si="59"/>
        <v>68.216863284131051</v>
      </c>
      <c r="R40" s="8">
        <f t="shared" si="4"/>
        <v>291.78313671586892</v>
      </c>
      <c r="S40" s="51">
        <f t="shared" si="60"/>
        <v>68.21686328413108</v>
      </c>
      <c r="T40" s="8">
        <f t="shared" si="5"/>
        <v>1.2155372436685097</v>
      </c>
      <c r="U40" s="8">
        <f t="shared" si="6"/>
        <v>-6.8936542710854569</v>
      </c>
      <c r="V40" s="7">
        <f t="shared" si="7"/>
        <v>0</v>
      </c>
      <c r="W40" s="7">
        <f t="shared" si="8"/>
        <v>0</v>
      </c>
      <c r="X40" s="7">
        <f t="shared" si="61"/>
        <v>1.2155372436685097</v>
      </c>
      <c r="Y40" s="7">
        <f t="shared" si="61"/>
        <v>-6.8936542710854569</v>
      </c>
      <c r="Z40" s="7">
        <f t="shared" si="162"/>
        <v>7</v>
      </c>
      <c r="AA40" s="7">
        <f t="shared" si="62"/>
        <v>-80.000000000000028</v>
      </c>
      <c r="AB40" s="7">
        <f t="shared" si="63"/>
        <v>-80.000000000000028</v>
      </c>
      <c r="AC40" s="7">
        <f t="shared" si="64"/>
        <v>1.2155372436685099</v>
      </c>
      <c r="AD40" s="7">
        <f t="shared" si="65"/>
        <v>-6.8936542710854569</v>
      </c>
      <c r="AE40" s="7">
        <f t="shared" si="66"/>
        <v>0</v>
      </c>
      <c r="AF40" s="7">
        <f t="shared" si="9"/>
        <v>0</v>
      </c>
      <c r="AG40" s="7">
        <f t="shared" si="67"/>
        <v>1.2155372436685097</v>
      </c>
      <c r="AH40" s="7">
        <f t="shared" si="67"/>
        <v>-6.8936542710854569</v>
      </c>
      <c r="AI40" s="7">
        <f t="shared" si="68"/>
        <v>7</v>
      </c>
      <c r="AJ40" s="7">
        <f t="shared" si="69"/>
        <v>-80.000000000000028</v>
      </c>
      <c r="AK40" s="7">
        <f t="shared" si="70"/>
        <v>-80.000000000000028</v>
      </c>
      <c r="AL40" s="7">
        <f t="shared" si="71"/>
        <v>1.2155372436685099</v>
      </c>
      <c r="AM40" s="7">
        <f t="shared" si="72"/>
        <v>-6.8936542710854569</v>
      </c>
      <c r="AN40" s="7">
        <v>0</v>
      </c>
      <c r="AO40" s="7">
        <v>0</v>
      </c>
      <c r="AP40" s="7">
        <f t="shared" si="10"/>
        <v>11.290665887683172</v>
      </c>
      <c r="AQ40" s="8">
        <f t="shared" si="73"/>
        <v>-3.0036950416647601</v>
      </c>
      <c r="AR40" s="7">
        <f t="shared" si="11"/>
        <v>8.5</v>
      </c>
      <c r="AS40" s="7">
        <v>0</v>
      </c>
      <c r="AT40" s="7">
        <f t="shared" si="12"/>
        <v>5.654593976896181</v>
      </c>
      <c r="AU40" s="7">
        <f t="shared" si="13"/>
        <v>2.9518916924041294</v>
      </c>
      <c r="AV40" s="7">
        <f t="shared" si="14"/>
        <v>12.888471089171997</v>
      </c>
      <c r="AW40" s="7">
        <f t="shared" si="15"/>
        <v>61.340653959445028</v>
      </c>
      <c r="AX40" s="7">
        <f t="shared" si="16"/>
        <v>234.38424521690553</v>
      </c>
      <c r="AY40" s="7">
        <f t="shared" si="17"/>
        <v>41.328266284729331</v>
      </c>
      <c r="AZ40" s="7">
        <f t="shared" si="18"/>
        <v>-50.135627066446425</v>
      </c>
      <c r="BA40" s="7">
        <f t="shared" si="19"/>
        <v>129.85300424807164</v>
      </c>
      <c r="BB40" s="7">
        <f t="shared" si="74"/>
        <v>184.24861815045909</v>
      </c>
      <c r="BC40" s="7">
        <f t="shared" si="74"/>
        <v>171.18127053280097</v>
      </c>
      <c r="BD40" s="7">
        <f t="shared" si="20"/>
        <v>0</v>
      </c>
      <c r="BE40" s="7">
        <f t="shared" si="21"/>
        <v>0</v>
      </c>
      <c r="BF40" s="7">
        <f t="shared" si="75"/>
        <v>234.38424521690553</v>
      </c>
      <c r="BG40" s="7">
        <f t="shared" si="75"/>
        <v>41.328266284729331</v>
      </c>
      <c r="BH40" s="7">
        <f t="shared" si="76"/>
        <v>238</v>
      </c>
      <c r="BI40" s="7">
        <f t="shared" si="77"/>
        <v>9.9999999999999787</v>
      </c>
      <c r="BJ40" s="7">
        <f t="shared" si="78"/>
        <v>9.9999999999999787</v>
      </c>
      <c r="BK40" s="7">
        <f t="shared" si="79"/>
        <v>234.38424521690553</v>
      </c>
      <c r="BL40" s="7">
        <f t="shared" si="80"/>
        <v>41.328266284729331</v>
      </c>
      <c r="BM40" s="7">
        <f t="shared" si="22"/>
        <v>13.252571935104568</v>
      </c>
      <c r="BN40" s="7">
        <f t="shared" si="23"/>
        <v>-35.199610935168472</v>
      </c>
      <c r="BO40" s="7">
        <f t="shared" si="81"/>
        <v>234.38424521690553</v>
      </c>
      <c r="BP40" s="7">
        <f t="shared" si="24"/>
        <v>41.328266284729331</v>
      </c>
      <c r="BQ40" s="7">
        <f t="shared" si="82"/>
        <v>238</v>
      </c>
      <c r="BR40" s="7">
        <f t="shared" si="25"/>
        <v>-130.47880612152417</v>
      </c>
      <c r="BS40" s="7">
        <f t="shared" si="26"/>
        <v>58.828918681110004</v>
      </c>
      <c r="BT40" s="7">
        <f t="shared" si="27"/>
        <v>103.90543909538135</v>
      </c>
      <c r="BU40" s="7">
        <f t="shared" si="27"/>
        <v>100.15718496583933</v>
      </c>
      <c r="BV40" s="7">
        <f t="shared" si="28"/>
        <v>0</v>
      </c>
      <c r="BW40" s="7">
        <f t="shared" si="29"/>
        <v>0</v>
      </c>
      <c r="BX40" s="7">
        <f t="shared" si="30"/>
        <v>234.38424521690553</v>
      </c>
      <c r="BY40" s="7">
        <f t="shared" si="30"/>
        <v>41.328266284729331</v>
      </c>
      <c r="BZ40" s="7">
        <f t="shared" si="83"/>
        <v>238</v>
      </c>
      <c r="CA40" s="7">
        <f t="shared" si="84"/>
        <v>9.9999999999999787</v>
      </c>
      <c r="CB40" s="7">
        <f t="shared" si="85"/>
        <v>9.9999999999999787</v>
      </c>
      <c r="CC40" s="7">
        <f t="shared" si="86"/>
        <v>234.38424521690553</v>
      </c>
      <c r="CD40" s="7">
        <f t="shared" si="87"/>
        <v>41.328266284729331</v>
      </c>
      <c r="CE40" s="7">
        <f t="shared" si="88"/>
        <v>238</v>
      </c>
      <c r="CF40" s="7">
        <f t="shared" si="31"/>
        <v>258.88866254359658</v>
      </c>
      <c r="CG40" s="79">
        <f t="shared" si="89"/>
        <v>78.888662543596581</v>
      </c>
      <c r="CH40" s="7">
        <f t="shared" si="90"/>
        <v>1.8041368811601479</v>
      </c>
      <c r="CI40" s="11">
        <f t="shared" si="32"/>
        <v>1.8041368811601488</v>
      </c>
      <c r="CJ40" s="7" t="e">
        <f t="shared" si="91"/>
        <v>#DIV/0!</v>
      </c>
      <c r="CK40" s="7" t="e">
        <f t="shared" si="92"/>
        <v>#DIV/0!</v>
      </c>
      <c r="CL40" s="7">
        <f t="shared" si="33"/>
        <v>214.26916277097973</v>
      </c>
      <c r="CM40" s="79">
        <f t="shared" si="93"/>
        <v>34.269162770979733</v>
      </c>
      <c r="CN40" s="7">
        <f t="shared" si="94"/>
        <v>-1.0352826745637786</v>
      </c>
      <c r="CO40" s="11">
        <f t="shared" si="95"/>
        <v>-1.0352826745637786</v>
      </c>
      <c r="CP40" s="7" t="e">
        <f t="shared" si="96"/>
        <v>#DIV/0!</v>
      </c>
      <c r="CQ40" s="7" t="e">
        <f t="shared" si="97"/>
        <v>#DIV/0!</v>
      </c>
      <c r="CR40" s="7">
        <f t="shared" si="34"/>
        <v>15.651081168210277</v>
      </c>
      <c r="CS40" s="7">
        <f t="shared" si="35"/>
        <v>-0.7326085467475032</v>
      </c>
      <c r="CT40" s="7">
        <f t="shared" si="36"/>
        <v>-0.98480775301220813</v>
      </c>
      <c r="CU40" s="7">
        <f t="shared" si="98"/>
        <v>-11.466115829669747</v>
      </c>
      <c r="CV40" s="7">
        <f t="shared" si="37"/>
        <v>-18.466115829669747</v>
      </c>
      <c r="CW40" s="7">
        <f t="shared" si="99"/>
        <v>-15.413306077476848</v>
      </c>
      <c r="CX40" s="7">
        <f t="shared" si="38"/>
        <v>-19.513306077476848</v>
      </c>
      <c r="CY40" s="7">
        <f t="shared" si="100"/>
        <v>-237.99999999999989</v>
      </c>
      <c r="CZ40" s="7">
        <f t="shared" si="39"/>
        <v>238</v>
      </c>
      <c r="DA40" s="7">
        <f t="shared" si="101"/>
        <v>12.888471089171997</v>
      </c>
      <c r="DB40" s="7">
        <f t="shared" si="102"/>
        <v>-251.49668123372459</v>
      </c>
      <c r="DC40" s="7">
        <f t="shared" si="40"/>
        <v>251.49668123372459</v>
      </c>
      <c r="DD40" s="7">
        <f t="shared" si="41"/>
        <v>61.340653959445028</v>
      </c>
      <c r="DE40" s="7">
        <f t="shared" si="42"/>
        <v>-15.221083736692115</v>
      </c>
      <c r="DF40" s="7">
        <f t="shared" si="43"/>
        <v>0.71997358351320218</v>
      </c>
      <c r="DG40" s="7">
        <f t="shared" si="44"/>
        <v>-0.98480775301220813</v>
      </c>
      <c r="DH40" s="7">
        <f t="shared" si="103"/>
        <v>-10.958778202860744</v>
      </c>
      <c r="DI40" s="7">
        <f t="shared" si="45"/>
        <v>-17.958778202860742</v>
      </c>
      <c r="DJ40" s="7">
        <f t="shared" si="104"/>
        <v>14.989841273142426</v>
      </c>
      <c r="DK40" s="7">
        <f t="shared" si="46"/>
        <v>10.889841273142427</v>
      </c>
      <c r="DL40" s="7">
        <f t="shared" si="105"/>
        <v>-237.99999999999991</v>
      </c>
      <c r="DM40" s="7">
        <f t="shared" si="47"/>
        <v>238</v>
      </c>
      <c r="DN40" s="7">
        <f t="shared" si="106"/>
        <v>13.252571935104568</v>
      </c>
      <c r="DO40" s="7">
        <f t="shared" si="107"/>
        <v>144.31840483419072</v>
      </c>
      <c r="DP40" s="7">
        <f t="shared" si="48"/>
        <v>-144.31840483419072</v>
      </c>
      <c r="DQ40" s="7">
        <f t="shared" si="49"/>
        <v>-35.199610935168472</v>
      </c>
      <c r="DR40" s="7">
        <f t="shared" si="108"/>
        <v>-3.0036950416647632</v>
      </c>
      <c r="DS40" s="8">
        <f t="shared" si="109"/>
        <v>3.8899592294206968</v>
      </c>
      <c r="DT40" s="8">
        <f t="shared" si="110"/>
        <v>-7421.6033353164948</v>
      </c>
      <c r="DU40" s="7">
        <f t="shared" si="111"/>
        <v>2.7906658876831734</v>
      </c>
      <c r="DV40" s="7">
        <f t="shared" si="112"/>
        <v>10.075128644014663</v>
      </c>
      <c r="DW40" s="7">
        <f t="shared" si="113"/>
        <v>-3979.037971081847</v>
      </c>
      <c r="DX40" s="7">
        <f t="shared" si="114"/>
        <v>794.36938990415035</v>
      </c>
      <c r="DY40" s="7">
        <f t="shared" si="115"/>
        <v>1442.070095467765</v>
      </c>
      <c r="DZ40" s="7">
        <f t="shared" si="116"/>
        <v>0</v>
      </c>
      <c r="EA40" s="7">
        <f t="shared" si="117"/>
        <v>0</v>
      </c>
      <c r="EB40" s="7">
        <f t="shared" si="118"/>
        <v>-1405.1610536807973</v>
      </c>
      <c r="EC40" s="7">
        <f t="shared" si="119"/>
        <v>7969.064337374788</v>
      </c>
      <c r="ED40" s="7">
        <f t="shared" si="120"/>
        <v>-1405.1610536807973</v>
      </c>
      <c r="EE40" s="7">
        <f t="shared" si="120"/>
        <v>7969.064337374788</v>
      </c>
      <c r="EF40" s="7">
        <f t="shared" si="121"/>
        <v>8092</v>
      </c>
      <c r="EG40" s="7">
        <f t="shared" si="122"/>
        <v>1.7453292519943291</v>
      </c>
      <c r="EH40" s="7">
        <f t="shared" si="123"/>
        <v>0</v>
      </c>
      <c r="EI40" s="7">
        <f t="shared" si="124"/>
        <v>0</v>
      </c>
      <c r="EJ40" s="7">
        <f t="shared" si="125"/>
        <v>0</v>
      </c>
      <c r="EK40" s="7">
        <f t="shared" si="126"/>
        <v>0</v>
      </c>
      <c r="EL40" s="7">
        <f t="shared" si="127"/>
        <v>0</v>
      </c>
      <c r="EM40" s="7">
        <f t="shared" si="128"/>
        <v>0</v>
      </c>
      <c r="EN40" s="7">
        <f t="shared" si="129"/>
        <v>0</v>
      </c>
      <c r="EO40" s="7" t="e">
        <f t="shared" si="130"/>
        <v>#DIV/0!</v>
      </c>
      <c r="EP40" s="7">
        <f t="shared" si="131"/>
        <v>-1405.1610536807973</v>
      </c>
      <c r="EQ40" s="7">
        <f t="shared" si="132"/>
        <v>7969.064337374788</v>
      </c>
      <c r="ER40" s="7">
        <f t="shared" si="133"/>
        <v>8092</v>
      </c>
      <c r="ES40" s="7">
        <f t="shared" si="134"/>
        <v>1.7453292519943291</v>
      </c>
      <c r="ET40" s="7">
        <f t="shared" si="135"/>
        <v>2.9518916924041285</v>
      </c>
      <c r="EU40" s="7">
        <f t="shared" si="136"/>
        <v>9.8455459634895863</v>
      </c>
      <c r="EV40" s="7">
        <f t="shared" si="137"/>
        <v>5710.289473525876</v>
      </c>
      <c r="EW40" s="7">
        <f t="shared" si="138"/>
        <v>-2.8454060231038181</v>
      </c>
      <c r="EX40" s="7">
        <f t="shared" si="139"/>
        <v>4.4390567332276714</v>
      </c>
      <c r="EY40" s="7">
        <f t="shared" si="140"/>
        <v>9897.3156034479944</v>
      </c>
      <c r="EZ40" s="7">
        <f t="shared" si="141"/>
        <v>-1105.6881453155945</v>
      </c>
      <c r="FA40" s="7">
        <f t="shared" si="142"/>
        <v>-1753.3888508792106</v>
      </c>
      <c r="FB40" s="7">
        <f t="shared" si="143"/>
        <v>0</v>
      </c>
      <c r="FC40" s="7">
        <f t="shared" si="144"/>
        <v>0</v>
      </c>
      <c r="FD40" s="7">
        <f t="shared" si="145"/>
        <v>-1405.1610536807973</v>
      </c>
      <c r="FE40" s="7">
        <f t="shared" si="146"/>
        <v>7969.064337374788</v>
      </c>
      <c r="FF40" s="7">
        <f t="shared" si="147"/>
        <v>-1405.1610536807973</v>
      </c>
      <c r="FG40" s="7">
        <f t="shared" si="148"/>
        <v>7969.064337374788</v>
      </c>
      <c r="FH40" s="7">
        <f t="shared" si="149"/>
        <v>8092</v>
      </c>
      <c r="FI40" s="7">
        <f t="shared" si="150"/>
        <v>1.7453292519943291</v>
      </c>
      <c r="FJ40" s="7">
        <f t="shared" si="151"/>
        <v>0</v>
      </c>
      <c r="FK40" s="7">
        <f t="shared" si="152"/>
        <v>0</v>
      </c>
      <c r="FL40" s="7">
        <f t="shared" si="153"/>
        <v>0</v>
      </c>
      <c r="FM40" s="7">
        <f t="shared" si="154"/>
        <v>0</v>
      </c>
      <c r="FN40" s="7">
        <f t="shared" si="155"/>
        <v>0</v>
      </c>
      <c r="FO40" s="7">
        <f t="shared" si="156"/>
        <v>0</v>
      </c>
      <c r="FP40" s="7">
        <f t="shared" si="157"/>
        <v>0</v>
      </c>
      <c r="FQ40" s="7" t="e">
        <f t="shared" si="158"/>
        <v>#DIV/0!</v>
      </c>
      <c r="FR40" s="7">
        <f t="shared" si="159"/>
        <v>-1405.1610536807973</v>
      </c>
      <c r="FS40" s="7">
        <f t="shared" si="159"/>
        <v>7969.064337374788</v>
      </c>
      <c r="FT40" s="7">
        <f t="shared" si="160"/>
        <v>8092</v>
      </c>
      <c r="FU40" s="7">
        <f t="shared" si="161"/>
        <v>1.7453292519943291</v>
      </c>
    </row>
    <row r="41" spans="1:177" x14ac:dyDescent="0.25">
      <c r="A41" s="8">
        <v>290</v>
      </c>
      <c r="B41" s="7">
        <f t="shared" si="50"/>
        <v>-1.208160990049846</v>
      </c>
      <c r="C41" s="7">
        <f t="shared" si="51"/>
        <v>1.8793852415718171</v>
      </c>
      <c r="D41" s="7">
        <f t="shared" si="0"/>
        <v>0.53637015187024595</v>
      </c>
      <c r="E41" s="7">
        <f t="shared" si="52"/>
        <v>-2.0652523629193413</v>
      </c>
      <c r="F41" s="7">
        <f t="shared" si="53"/>
        <v>1.8793852415718171</v>
      </c>
      <c r="G41" s="7">
        <f t="shared" si="54"/>
        <v>-0.32072122099924938</v>
      </c>
      <c r="H41" s="7">
        <f t="shared" si="55"/>
        <v>-334.3608145332027</v>
      </c>
      <c r="I41" s="7">
        <f t="shared" si="56"/>
        <v>332.31878434729521</v>
      </c>
      <c r="J41" s="49">
        <f t="shared" si="57"/>
        <v>25.639185466797301</v>
      </c>
      <c r="K41" s="49">
        <f t="shared" si="57"/>
        <v>332.31878434729521</v>
      </c>
      <c r="L41" s="7">
        <f t="shared" si="1"/>
        <v>-291.37694183758845</v>
      </c>
      <c r="M41" s="7">
        <f t="shared" si="2"/>
        <v>-238.05654071808641</v>
      </c>
      <c r="N41" s="11">
        <f t="shared" si="58"/>
        <v>68.623058162411553</v>
      </c>
      <c r="O41" s="11">
        <f t="shared" si="58"/>
        <v>121.94345928191359</v>
      </c>
      <c r="P41" s="50">
        <f t="shared" si="3"/>
        <v>53.320401119502037</v>
      </c>
      <c r="Q41" s="51">
        <f t="shared" si="59"/>
        <v>53.320401119502037</v>
      </c>
      <c r="R41" s="8">
        <f t="shared" si="4"/>
        <v>306.67959888049791</v>
      </c>
      <c r="S41" s="51">
        <f t="shared" si="60"/>
        <v>53.320401119502094</v>
      </c>
      <c r="T41" s="8">
        <f t="shared" si="5"/>
        <v>2.3941410032796773</v>
      </c>
      <c r="U41" s="8">
        <f t="shared" si="6"/>
        <v>-6.5778483455013594</v>
      </c>
      <c r="V41" s="7">
        <f t="shared" si="7"/>
        <v>0</v>
      </c>
      <c r="W41" s="7">
        <f t="shared" si="8"/>
        <v>0</v>
      </c>
      <c r="X41" s="7">
        <f t="shared" si="61"/>
        <v>2.3941410032796773</v>
      </c>
      <c r="Y41" s="7">
        <f t="shared" si="61"/>
        <v>-6.5778483455013594</v>
      </c>
      <c r="Z41" s="7">
        <f t="shared" si="162"/>
        <v>6.9999999999999991</v>
      </c>
      <c r="AA41" s="7">
        <f t="shared" si="62"/>
        <v>-70.000000000000028</v>
      </c>
      <c r="AB41" s="7">
        <f t="shared" si="63"/>
        <v>-70.000000000000028</v>
      </c>
      <c r="AC41" s="7">
        <f t="shared" si="64"/>
        <v>2.3941410032796782</v>
      </c>
      <c r="AD41" s="7">
        <f t="shared" si="65"/>
        <v>-6.5778483455013586</v>
      </c>
      <c r="AE41" s="7">
        <f t="shared" si="66"/>
        <v>0</v>
      </c>
      <c r="AF41" s="7">
        <f t="shared" si="9"/>
        <v>0</v>
      </c>
      <c r="AG41" s="7">
        <f t="shared" si="67"/>
        <v>2.3941410032796773</v>
      </c>
      <c r="AH41" s="7">
        <f t="shared" si="67"/>
        <v>-6.5778483455013594</v>
      </c>
      <c r="AI41" s="7">
        <f t="shared" si="68"/>
        <v>6.9999999999999991</v>
      </c>
      <c r="AJ41" s="7">
        <f t="shared" si="69"/>
        <v>-70.000000000000028</v>
      </c>
      <c r="AK41" s="7">
        <f t="shared" si="70"/>
        <v>-70.000000000000028</v>
      </c>
      <c r="AL41" s="7">
        <f t="shared" si="71"/>
        <v>2.3941410032796782</v>
      </c>
      <c r="AM41" s="7">
        <f t="shared" si="72"/>
        <v>-6.5778483455013586</v>
      </c>
      <c r="AN41" s="7">
        <v>0</v>
      </c>
      <c r="AO41" s="7">
        <v>0</v>
      </c>
      <c r="AP41" s="7">
        <f t="shared" si="10"/>
        <v>12.130738501734061</v>
      </c>
      <c r="AQ41" s="8">
        <f t="shared" si="73"/>
        <v>-1.9046621569259647</v>
      </c>
      <c r="AR41" s="7">
        <f t="shared" si="11"/>
        <v>8.5</v>
      </c>
      <c r="AS41" s="7">
        <v>0</v>
      </c>
      <c r="AT41" s="7">
        <f t="shared" si="12"/>
        <v>6.3307632502324029</v>
      </c>
      <c r="AU41" s="7">
        <f t="shared" si="13"/>
        <v>3.479139537796347</v>
      </c>
      <c r="AV41" s="7">
        <f t="shared" si="14"/>
        <v>18.499700010309105</v>
      </c>
      <c r="AW41" s="7">
        <f t="shared" si="15"/>
        <v>72.030780192276424</v>
      </c>
      <c r="AX41" s="7">
        <f t="shared" si="16"/>
        <v>223.64684374704623</v>
      </c>
      <c r="AY41" s="7">
        <f t="shared" si="17"/>
        <v>81.400794111509015</v>
      </c>
      <c r="AZ41" s="7">
        <f t="shared" si="18"/>
        <v>-86.452542580964604</v>
      </c>
      <c r="BA41" s="7">
        <f t="shared" si="19"/>
        <v>180.12413284253219</v>
      </c>
      <c r="BB41" s="7">
        <f t="shared" si="74"/>
        <v>137.19430116608163</v>
      </c>
      <c r="BC41" s="7">
        <f t="shared" si="74"/>
        <v>261.52492695404123</v>
      </c>
      <c r="BD41" s="7">
        <f t="shared" si="20"/>
        <v>0</v>
      </c>
      <c r="BE41" s="7">
        <f t="shared" si="21"/>
        <v>0</v>
      </c>
      <c r="BF41" s="7">
        <f t="shared" si="75"/>
        <v>223.64684374704623</v>
      </c>
      <c r="BG41" s="7">
        <f t="shared" si="75"/>
        <v>81.400794111509015</v>
      </c>
      <c r="BH41" s="7">
        <f t="shared" si="76"/>
        <v>238</v>
      </c>
      <c r="BI41" s="7">
        <f t="shared" si="77"/>
        <v>19.999999999999964</v>
      </c>
      <c r="BJ41" s="7">
        <f t="shared" si="78"/>
        <v>19.999999999999964</v>
      </c>
      <c r="BK41" s="7">
        <f t="shared" si="79"/>
        <v>223.64684374704626</v>
      </c>
      <c r="BL41" s="7">
        <f t="shared" si="80"/>
        <v>81.400794111509015</v>
      </c>
      <c r="BM41" s="7">
        <f t="shared" si="22"/>
        <v>5.6864713535998304</v>
      </c>
      <c r="BN41" s="7">
        <f t="shared" si="23"/>
        <v>-47.844608828367477</v>
      </c>
      <c r="BO41" s="7">
        <f t="shared" si="81"/>
        <v>223.64684374704623</v>
      </c>
      <c r="BP41" s="7">
        <f t="shared" si="24"/>
        <v>81.400794111509015</v>
      </c>
      <c r="BQ41" s="7">
        <f t="shared" si="82"/>
        <v>238</v>
      </c>
      <c r="BR41" s="7">
        <f t="shared" si="25"/>
        <v>-57.188773501873008</v>
      </c>
      <c r="BS41" s="7">
        <f t="shared" si="26"/>
        <v>22.385489637240472</v>
      </c>
      <c r="BT41" s="7">
        <f t="shared" si="27"/>
        <v>166.45807024517322</v>
      </c>
      <c r="BU41" s="7">
        <f t="shared" si="27"/>
        <v>103.78628374874948</v>
      </c>
      <c r="BV41" s="7">
        <f t="shared" si="28"/>
        <v>0</v>
      </c>
      <c r="BW41" s="7">
        <f t="shared" si="29"/>
        <v>0</v>
      </c>
      <c r="BX41" s="7">
        <f t="shared" si="30"/>
        <v>223.64684374704623</v>
      </c>
      <c r="BY41" s="7">
        <f t="shared" si="30"/>
        <v>81.400794111509015</v>
      </c>
      <c r="BZ41" s="7">
        <f t="shared" si="83"/>
        <v>238</v>
      </c>
      <c r="CA41" s="7">
        <f t="shared" si="84"/>
        <v>19.999999999999964</v>
      </c>
      <c r="CB41" s="7">
        <f t="shared" si="85"/>
        <v>19.999999999999964</v>
      </c>
      <c r="CC41" s="7">
        <f t="shared" si="86"/>
        <v>223.64684374704626</v>
      </c>
      <c r="CD41" s="7">
        <f t="shared" si="87"/>
        <v>81.400794111509015</v>
      </c>
      <c r="CE41" s="7">
        <f t="shared" si="88"/>
        <v>238</v>
      </c>
      <c r="CF41" s="7">
        <f t="shared" si="31"/>
        <v>264.3608145332027</v>
      </c>
      <c r="CG41" s="79">
        <f t="shared" si="89"/>
        <v>84.360814533202699</v>
      </c>
      <c r="CH41" s="7">
        <f t="shared" si="90"/>
        <v>2.1185523585963653</v>
      </c>
      <c r="CI41" s="11">
        <f t="shared" si="32"/>
        <v>2.1185523585963666</v>
      </c>
      <c r="CJ41" s="7" t="e">
        <f t="shared" si="91"/>
        <v>#DIV/0!</v>
      </c>
      <c r="CK41" s="7" t="e">
        <f t="shared" si="92"/>
        <v>#DIV/0!</v>
      </c>
      <c r="CL41" s="7">
        <f t="shared" si="33"/>
        <v>221.37694183758845</v>
      </c>
      <c r="CM41" s="79">
        <f t="shared" si="93"/>
        <v>41.376941837588447</v>
      </c>
      <c r="CN41" s="7">
        <f t="shared" si="94"/>
        <v>-1.4071943773049258</v>
      </c>
      <c r="CO41" s="11">
        <f t="shared" si="95"/>
        <v>-1.4071943773049258</v>
      </c>
      <c r="CP41" s="7" t="e">
        <f t="shared" si="96"/>
        <v>#DIV/0!</v>
      </c>
      <c r="CQ41" s="7" t="e">
        <f t="shared" si="97"/>
        <v>#DIV/0!</v>
      </c>
      <c r="CR41" s="7">
        <f t="shared" si="34"/>
        <v>12.625231820060556</v>
      </c>
      <c r="CS41" s="7">
        <f t="shared" si="35"/>
        <v>-0.46455174559169987</v>
      </c>
      <c r="CT41" s="7">
        <f t="shared" si="36"/>
        <v>-0.93969262078590854</v>
      </c>
      <c r="CU41" s="7">
        <f t="shared" si="98"/>
        <v>-5.8650734805090057</v>
      </c>
      <c r="CV41" s="7">
        <f t="shared" si="37"/>
        <v>-12.865073480509006</v>
      </c>
      <c r="CW41" s="7">
        <f t="shared" si="99"/>
        <v>-11.863837177022349</v>
      </c>
      <c r="CX41" s="7">
        <f t="shared" si="38"/>
        <v>-15.963837177022349</v>
      </c>
      <c r="CY41" s="7">
        <f t="shared" si="100"/>
        <v>-237.99999999999986</v>
      </c>
      <c r="CZ41" s="7">
        <f t="shared" si="39"/>
        <v>238</v>
      </c>
      <c r="DA41" s="7">
        <f t="shared" si="101"/>
        <v>18.499700010309105</v>
      </c>
      <c r="DB41" s="7">
        <f t="shared" si="102"/>
        <v>-295.32619878833322</v>
      </c>
      <c r="DC41" s="7">
        <f t="shared" si="40"/>
        <v>295.32619878833333</v>
      </c>
      <c r="DD41" s="7">
        <f t="shared" si="41"/>
        <v>72.030780192276424</v>
      </c>
      <c r="DE41" s="7">
        <f t="shared" si="42"/>
        <v>-41.073450776090127</v>
      </c>
      <c r="DF41" s="7">
        <f t="shared" si="43"/>
        <v>0.84857061897471742</v>
      </c>
      <c r="DG41" s="7">
        <f t="shared" si="44"/>
        <v>-0.93969262078590854</v>
      </c>
      <c r="DH41" s="7">
        <f t="shared" si="103"/>
        <v>-34.853723548494386</v>
      </c>
      <c r="DI41" s="7">
        <f t="shared" si="45"/>
        <v>-41.853723548494386</v>
      </c>
      <c r="DJ41" s="7">
        <f t="shared" si="104"/>
        <v>38.596418604505139</v>
      </c>
      <c r="DK41" s="7">
        <f t="shared" si="46"/>
        <v>34.496418604505138</v>
      </c>
      <c r="DL41" s="7">
        <f t="shared" si="105"/>
        <v>-237.99999999999997</v>
      </c>
      <c r="DM41" s="7">
        <f t="shared" si="47"/>
        <v>238</v>
      </c>
      <c r="DN41" s="7">
        <f t="shared" si="106"/>
        <v>5.6864713535998304</v>
      </c>
      <c r="DO41" s="7">
        <f t="shared" si="107"/>
        <v>196.16289619630669</v>
      </c>
      <c r="DP41" s="7">
        <f t="shared" si="48"/>
        <v>-196.16289619630663</v>
      </c>
      <c r="DQ41" s="7">
        <f t="shared" si="49"/>
        <v>-47.844608828367477</v>
      </c>
      <c r="DR41" s="7">
        <f t="shared" si="108"/>
        <v>-1.9046621569259699</v>
      </c>
      <c r="DS41" s="8">
        <f t="shared" si="109"/>
        <v>4.6731861885753947</v>
      </c>
      <c r="DT41" s="8">
        <f t="shared" si="110"/>
        <v>-12737.975106232476</v>
      </c>
      <c r="DU41" s="7">
        <f t="shared" si="111"/>
        <v>3.6307385017340628</v>
      </c>
      <c r="DV41" s="7">
        <f t="shared" si="112"/>
        <v>9.736597498454385</v>
      </c>
      <c r="DW41" s="7">
        <f t="shared" si="113"/>
        <v>-3877.5659664037448</v>
      </c>
      <c r="DX41" s="7">
        <f t="shared" si="114"/>
        <v>1510.296255296226</v>
      </c>
      <c r="DY41" s="7">
        <f t="shared" si="115"/>
        <v>2982.1979108843002</v>
      </c>
      <c r="DZ41" s="7">
        <f t="shared" si="116"/>
        <v>0</v>
      </c>
      <c r="EA41" s="7">
        <f t="shared" si="117"/>
        <v>0</v>
      </c>
      <c r="EB41" s="7">
        <f t="shared" si="118"/>
        <v>-2767.6269997913068</v>
      </c>
      <c r="EC41" s="7">
        <f t="shared" si="119"/>
        <v>7603.9926873995719</v>
      </c>
      <c r="ED41" s="7">
        <f t="shared" si="120"/>
        <v>-2767.6269997913068</v>
      </c>
      <c r="EE41" s="7">
        <f t="shared" si="120"/>
        <v>7603.9926873995719</v>
      </c>
      <c r="EF41" s="7">
        <f t="shared" si="121"/>
        <v>8092</v>
      </c>
      <c r="EG41" s="7">
        <f t="shared" si="122"/>
        <v>1.9198621771937618</v>
      </c>
      <c r="EH41" s="7">
        <f t="shared" si="123"/>
        <v>0</v>
      </c>
      <c r="EI41" s="7">
        <f t="shared" si="124"/>
        <v>0</v>
      </c>
      <c r="EJ41" s="7">
        <f t="shared" si="125"/>
        <v>0</v>
      </c>
      <c r="EK41" s="7">
        <f t="shared" si="126"/>
        <v>0</v>
      </c>
      <c r="EL41" s="7">
        <f t="shared" si="127"/>
        <v>0</v>
      </c>
      <c r="EM41" s="7">
        <f t="shared" si="128"/>
        <v>0</v>
      </c>
      <c r="EN41" s="7">
        <f t="shared" si="129"/>
        <v>0</v>
      </c>
      <c r="EO41" s="7" t="e">
        <f t="shared" si="130"/>
        <v>#DIV/0!</v>
      </c>
      <c r="EP41" s="7">
        <f t="shared" si="131"/>
        <v>-2767.6269997913068</v>
      </c>
      <c r="EQ41" s="7">
        <f t="shared" si="132"/>
        <v>7603.9926873995719</v>
      </c>
      <c r="ER41" s="7">
        <f t="shared" si="133"/>
        <v>8092</v>
      </c>
      <c r="ES41" s="7">
        <f t="shared" si="134"/>
        <v>1.9198621771937618</v>
      </c>
      <c r="ET41" s="7">
        <f t="shared" si="135"/>
        <v>3.4791395377963417</v>
      </c>
      <c r="EU41" s="7">
        <f t="shared" si="136"/>
        <v>10.056987883297706</v>
      </c>
      <c r="EV41" s="7">
        <f t="shared" si="137"/>
        <v>7860.5355930586575</v>
      </c>
      <c r="EW41" s="7">
        <f t="shared" si="138"/>
        <v>-2.16923674976759</v>
      </c>
      <c r="EX41" s="7">
        <f t="shared" si="139"/>
        <v>3.9366222469527257</v>
      </c>
      <c r="EY41" s="7">
        <f t="shared" si="140"/>
        <v>15242.911622338888</v>
      </c>
      <c r="EZ41" s="7">
        <f t="shared" si="141"/>
        <v>-1973.5156782143151</v>
      </c>
      <c r="FA41" s="7">
        <f t="shared" si="142"/>
        <v>-3445.4173338023938</v>
      </c>
      <c r="FB41" s="7">
        <f t="shared" si="143"/>
        <v>0</v>
      </c>
      <c r="FC41" s="7">
        <f t="shared" si="144"/>
        <v>0</v>
      </c>
      <c r="FD41" s="7">
        <f t="shared" si="145"/>
        <v>-2767.6269997913068</v>
      </c>
      <c r="FE41" s="7">
        <f t="shared" si="146"/>
        <v>7603.9926873995719</v>
      </c>
      <c r="FF41" s="7">
        <f t="shared" si="147"/>
        <v>-2767.6269997913068</v>
      </c>
      <c r="FG41" s="7">
        <f t="shared" si="148"/>
        <v>7603.9926873995719</v>
      </c>
      <c r="FH41" s="7">
        <f t="shared" si="149"/>
        <v>8092</v>
      </c>
      <c r="FI41" s="7">
        <f t="shared" si="150"/>
        <v>1.9198621771937618</v>
      </c>
      <c r="FJ41" s="7">
        <f t="shared" si="151"/>
        <v>0</v>
      </c>
      <c r="FK41" s="7">
        <f t="shared" si="152"/>
        <v>0</v>
      </c>
      <c r="FL41" s="7">
        <f t="shared" si="153"/>
        <v>0</v>
      </c>
      <c r="FM41" s="7">
        <f t="shared" si="154"/>
        <v>0</v>
      </c>
      <c r="FN41" s="7">
        <f t="shared" si="155"/>
        <v>0</v>
      </c>
      <c r="FO41" s="7">
        <f t="shared" si="156"/>
        <v>0</v>
      </c>
      <c r="FP41" s="7">
        <f t="shared" si="157"/>
        <v>0</v>
      </c>
      <c r="FQ41" s="7" t="e">
        <f t="shared" si="158"/>
        <v>#DIV/0!</v>
      </c>
      <c r="FR41" s="7">
        <f t="shared" si="159"/>
        <v>-2767.6269997913068</v>
      </c>
      <c r="FS41" s="7">
        <f t="shared" si="159"/>
        <v>7603.9926873995719</v>
      </c>
      <c r="FT41" s="7">
        <f t="shared" si="160"/>
        <v>8092</v>
      </c>
      <c r="FU41" s="7">
        <f t="shared" si="161"/>
        <v>1.9198621771937618</v>
      </c>
    </row>
    <row r="42" spans="1:177" x14ac:dyDescent="0.25">
      <c r="A42" s="8">
        <v>300</v>
      </c>
      <c r="B42" s="7">
        <f t="shared" si="50"/>
        <v>-1.377700348432056</v>
      </c>
      <c r="C42" s="7">
        <f t="shared" si="51"/>
        <v>1.7320508075688772</v>
      </c>
      <c r="D42" s="7">
        <f t="shared" si="0"/>
        <v>5.0871080139372082E-2</v>
      </c>
      <c r="E42" s="7">
        <f t="shared" si="52"/>
        <v>-1.7829365079365074</v>
      </c>
      <c r="F42" s="7">
        <f t="shared" si="53"/>
        <v>1.7320508075688772</v>
      </c>
      <c r="G42" s="7">
        <f t="shared" si="54"/>
        <v>-0.35436507936507944</v>
      </c>
      <c r="H42" s="7">
        <f t="shared" si="55"/>
        <v>-327.34842486911759</v>
      </c>
      <c r="I42" s="7">
        <f t="shared" si="56"/>
        <v>356.71045431969003</v>
      </c>
      <c r="J42" s="49">
        <f t="shared" si="57"/>
        <v>32.651575130882406</v>
      </c>
      <c r="K42" s="49">
        <f t="shared" si="57"/>
        <v>356.71045431969003</v>
      </c>
      <c r="L42" s="7">
        <f t="shared" si="1"/>
        <v>-291.6822515275955</v>
      </c>
      <c r="M42" s="7">
        <f t="shared" si="2"/>
        <v>-255.74113071640315</v>
      </c>
      <c r="N42" s="11">
        <f t="shared" si="58"/>
        <v>68.317748472404503</v>
      </c>
      <c r="O42" s="11">
        <f t="shared" si="58"/>
        <v>104.25886928359685</v>
      </c>
      <c r="P42" s="50">
        <f t="shared" si="3"/>
        <v>35.941120811192349</v>
      </c>
      <c r="Q42" s="51">
        <f t="shared" si="59"/>
        <v>35.941120811192349</v>
      </c>
      <c r="R42" s="8">
        <f t="shared" si="4"/>
        <v>324.05887918880762</v>
      </c>
      <c r="S42" s="51">
        <f t="shared" si="60"/>
        <v>35.941120811192377</v>
      </c>
      <c r="T42" s="8">
        <f t="shared" si="5"/>
        <v>3.5000000000000009</v>
      </c>
      <c r="U42" s="8">
        <f t="shared" si="6"/>
        <v>-6.0621778264910704</v>
      </c>
      <c r="V42" s="7">
        <f t="shared" si="7"/>
        <v>0</v>
      </c>
      <c r="W42" s="7">
        <f t="shared" si="8"/>
        <v>0</v>
      </c>
      <c r="X42" s="7">
        <f t="shared" si="61"/>
        <v>3.5000000000000009</v>
      </c>
      <c r="Y42" s="7">
        <f t="shared" si="61"/>
        <v>-6.0621778264910704</v>
      </c>
      <c r="Z42" s="7">
        <f t="shared" si="162"/>
        <v>7.0000000000000009</v>
      </c>
      <c r="AA42" s="7">
        <f t="shared" si="62"/>
        <v>-59.999999999999993</v>
      </c>
      <c r="AB42" s="7">
        <f t="shared" si="63"/>
        <v>-59.999999999999993</v>
      </c>
      <c r="AC42" s="7">
        <f t="shared" si="64"/>
        <v>3.5000000000000013</v>
      </c>
      <c r="AD42" s="7">
        <f t="shared" si="65"/>
        <v>-6.0621778264910713</v>
      </c>
      <c r="AE42" s="7">
        <f t="shared" si="66"/>
        <v>0</v>
      </c>
      <c r="AF42" s="7">
        <f t="shared" si="9"/>
        <v>0</v>
      </c>
      <c r="AG42" s="7">
        <f t="shared" si="67"/>
        <v>3.5000000000000009</v>
      </c>
      <c r="AH42" s="7">
        <f t="shared" si="67"/>
        <v>-6.0621778264910704</v>
      </c>
      <c r="AI42" s="7">
        <f t="shared" si="68"/>
        <v>7.0000000000000009</v>
      </c>
      <c r="AJ42" s="7">
        <f t="shared" si="69"/>
        <v>-59.999999999999993</v>
      </c>
      <c r="AK42" s="7">
        <f t="shared" si="70"/>
        <v>-59.999999999999993</v>
      </c>
      <c r="AL42" s="7">
        <f t="shared" si="71"/>
        <v>3.5000000000000013</v>
      </c>
      <c r="AM42" s="7">
        <f t="shared" si="72"/>
        <v>-6.0621778264910713</v>
      </c>
      <c r="AN42" s="7">
        <v>0</v>
      </c>
      <c r="AO42" s="7">
        <v>0</v>
      </c>
      <c r="AP42" s="7">
        <f t="shared" si="10"/>
        <v>12.59324444336626</v>
      </c>
      <c r="AQ42" s="8">
        <f t="shared" si="73"/>
        <v>-0.23526565166050695</v>
      </c>
      <c r="AR42" s="7">
        <f t="shared" si="11"/>
        <v>8.5</v>
      </c>
      <c r="AS42" s="7">
        <v>0</v>
      </c>
      <c r="AT42" s="7">
        <f t="shared" si="12"/>
        <v>7.4901563663503374</v>
      </c>
      <c r="AU42" s="7">
        <f t="shared" si="13"/>
        <v>3.9736904554302237</v>
      </c>
      <c r="AV42" s="7">
        <f t="shared" si="14"/>
        <v>31.38395620800873</v>
      </c>
      <c r="AW42" s="7">
        <f t="shared" si="15"/>
        <v>98.792532670431996</v>
      </c>
      <c r="AX42" s="7">
        <f t="shared" si="16"/>
        <v>206.11404610069638</v>
      </c>
      <c r="AY42" s="7">
        <f t="shared" si="17"/>
        <v>119.00000000000003</v>
      </c>
      <c r="AZ42" s="7">
        <f t="shared" si="18"/>
        <v>-182.87155652279529</v>
      </c>
      <c r="BA42" s="7">
        <f t="shared" si="19"/>
        <v>285.3819853993254</v>
      </c>
      <c r="BB42" s="7">
        <f t="shared" si="74"/>
        <v>23.242489577901097</v>
      </c>
      <c r="BC42" s="7">
        <f t="shared" si="74"/>
        <v>404.38198539932546</v>
      </c>
      <c r="BD42" s="7">
        <f t="shared" si="20"/>
        <v>0</v>
      </c>
      <c r="BE42" s="7">
        <f t="shared" si="21"/>
        <v>0</v>
      </c>
      <c r="BF42" s="7">
        <f t="shared" si="75"/>
        <v>206.11404610069638</v>
      </c>
      <c r="BG42" s="7">
        <f t="shared" si="75"/>
        <v>119.00000000000003</v>
      </c>
      <c r="BH42" s="7">
        <f t="shared" si="76"/>
        <v>238</v>
      </c>
      <c r="BI42" s="7">
        <f t="shared" si="77"/>
        <v>30.000000000000011</v>
      </c>
      <c r="BJ42" s="7">
        <f t="shared" si="78"/>
        <v>30.000000000000011</v>
      </c>
      <c r="BK42" s="7">
        <f t="shared" si="79"/>
        <v>206.11404610069638</v>
      </c>
      <c r="BL42" s="7">
        <f t="shared" si="80"/>
        <v>119.00000000000003</v>
      </c>
      <c r="BM42" s="7">
        <f t="shared" si="22"/>
        <v>-10.185575641207135</v>
      </c>
      <c r="BN42" s="7">
        <f t="shared" si="23"/>
        <v>-77.594152103630478</v>
      </c>
      <c r="BO42" s="7">
        <f t="shared" si="81"/>
        <v>206.11404610069638</v>
      </c>
      <c r="BP42" s="7">
        <f t="shared" si="24"/>
        <v>119.00000000000003</v>
      </c>
      <c r="BQ42" s="7">
        <f t="shared" si="82"/>
        <v>238</v>
      </c>
      <c r="BR42" s="7">
        <f t="shared" si="25"/>
        <v>102.22109551070085</v>
      </c>
      <c r="BS42" s="7">
        <f t="shared" si="26"/>
        <v>-40.642039489705567</v>
      </c>
      <c r="BT42" s="7">
        <f t="shared" si="27"/>
        <v>308.33514161139726</v>
      </c>
      <c r="BU42" s="7">
        <f t="shared" si="27"/>
        <v>78.357960510294461</v>
      </c>
      <c r="BV42" s="7">
        <f t="shared" si="28"/>
        <v>0</v>
      </c>
      <c r="BW42" s="7">
        <f t="shared" si="29"/>
        <v>0</v>
      </c>
      <c r="BX42" s="7">
        <f t="shared" si="30"/>
        <v>206.11404610069638</v>
      </c>
      <c r="BY42" s="7">
        <f t="shared" si="30"/>
        <v>119.00000000000003</v>
      </c>
      <c r="BZ42" s="7">
        <f t="shared" si="83"/>
        <v>238</v>
      </c>
      <c r="CA42" s="7">
        <f t="shared" si="84"/>
        <v>30.000000000000011</v>
      </c>
      <c r="CB42" s="7">
        <f t="shared" si="85"/>
        <v>30.000000000000011</v>
      </c>
      <c r="CC42" s="7">
        <f t="shared" si="86"/>
        <v>206.11404610069638</v>
      </c>
      <c r="CD42" s="7">
        <f t="shared" si="87"/>
        <v>119.00000000000003</v>
      </c>
      <c r="CE42" s="7">
        <f t="shared" si="88"/>
        <v>238</v>
      </c>
      <c r="CF42" s="7">
        <f t="shared" si="31"/>
        <v>267.34842486911759</v>
      </c>
      <c r="CG42" s="79">
        <f t="shared" si="89"/>
        <v>87.348424869117594</v>
      </c>
      <c r="CH42" s="7">
        <f t="shared" si="90"/>
        <v>2.9056627256009411</v>
      </c>
      <c r="CI42" s="11">
        <f t="shared" si="32"/>
        <v>2.9056627256009451</v>
      </c>
      <c r="CJ42" s="7" t="e">
        <f t="shared" si="91"/>
        <v>#DIV/0!</v>
      </c>
      <c r="CK42" s="7" t="e">
        <f t="shared" si="92"/>
        <v>#DIV/0!</v>
      </c>
      <c r="CL42" s="7">
        <f t="shared" si="33"/>
        <v>231.6822515275955</v>
      </c>
      <c r="CM42" s="79">
        <f t="shared" si="93"/>
        <v>51.682251527595497</v>
      </c>
      <c r="CN42" s="7">
        <f t="shared" si="94"/>
        <v>-2.2821809442244256</v>
      </c>
      <c r="CO42" s="11">
        <f t="shared" si="95"/>
        <v>-2.2821809442244256</v>
      </c>
      <c r="CP42" s="7" t="e">
        <f t="shared" si="96"/>
        <v>#DIV/0!</v>
      </c>
      <c r="CQ42" s="7" t="e">
        <f t="shared" si="97"/>
        <v>#DIV/0!</v>
      </c>
      <c r="CR42" s="7">
        <f t="shared" si="34"/>
        <v>10.168588942969935</v>
      </c>
      <c r="CS42" s="7">
        <f t="shared" si="35"/>
        <v>-5.7381866258659923E-2</v>
      </c>
      <c r="CT42" s="7">
        <f t="shared" si="36"/>
        <v>-0.8660254037844386</v>
      </c>
      <c r="CU42" s="7">
        <f t="shared" si="98"/>
        <v>-0.58349261076478887</v>
      </c>
      <c r="CV42" s="7">
        <f t="shared" si="37"/>
        <v>-7.5834926107647886</v>
      </c>
      <c r="CW42" s="7">
        <f t="shared" si="99"/>
        <v>-8.8062563452535159</v>
      </c>
      <c r="CX42" s="7">
        <f t="shared" si="38"/>
        <v>-12.906256345253516</v>
      </c>
      <c r="CY42" s="7">
        <f t="shared" si="100"/>
        <v>-237.99999999999991</v>
      </c>
      <c r="CZ42" s="7">
        <f t="shared" si="39"/>
        <v>238</v>
      </c>
      <c r="DA42" s="7">
        <f t="shared" si="101"/>
        <v>31.38395620800873</v>
      </c>
      <c r="DB42" s="7">
        <f t="shared" si="102"/>
        <v>-405.04938394877115</v>
      </c>
      <c r="DC42" s="7">
        <f t="shared" si="40"/>
        <v>405.04938394877115</v>
      </c>
      <c r="DD42" s="7">
        <f t="shared" si="41"/>
        <v>98.792532670431996</v>
      </c>
      <c r="DE42" s="7">
        <f t="shared" si="42"/>
        <v>31.331616525660507</v>
      </c>
      <c r="DF42" s="7">
        <f t="shared" si="43"/>
        <v>0.96919279400737157</v>
      </c>
      <c r="DG42" s="7">
        <f t="shared" si="44"/>
        <v>-0.8660254037844386</v>
      </c>
      <c r="DH42" s="7">
        <f t="shared" si="103"/>
        <v>30.366376961272444</v>
      </c>
      <c r="DI42" s="7">
        <f t="shared" si="45"/>
        <v>23.366376961272444</v>
      </c>
      <c r="DJ42" s="7">
        <f t="shared" si="104"/>
        <v>-27.133975852854331</v>
      </c>
      <c r="DK42" s="7">
        <f t="shared" si="46"/>
        <v>-31.233975852854329</v>
      </c>
      <c r="DL42" s="7">
        <f t="shared" si="105"/>
        <v>-238.0000000000002</v>
      </c>
      <c r="DM42" s="7">
        <f t="shared" si="47"/>
        <v>238</v>
      </c>
      <c r="DN42" s="7">
        <f t="shared" si="106"/>
        <v>-10.185575641207135</v>
      </c>
      <c r="DO42" s="7">
        <f t="shared" si="107"/>
        <v>318.1360236248849</v>
      </c>
      <c r="DP42" s="7">
        <f t="shared" si="48"/>
        <v>-318.13602362488496</v>
      </c>
      <c r="DQ42" s="7">
        <f t="shared" si="49"/>
        <v>-77.594152103630478</v>
      </c>
      <c r="DR42" s="7">
        <f t="shared" si="108"/>
        <v>-0.23526565166050617</v>
      </c>
      <c r="DS42" s="8">
        <f t="shared" si="109"/>
        <v>5.8269121748305635</v>
      </c>
      <c r="DT42" s="8">
        <f t="shared" si="110"/>
        <v>-26947.50477156998</v>
      </c>
      <c r="DU42" s="7">
        <f t="shared" si="111"/>
        <v>4.0932444433662587</v>
      </c>
      <c r="DV42" s="7">
        <f t="shared" si="112"/>
        <v>9.0932444433662596</v>
      </c>
      <c r="DW42" s="7">
        <f t="shared" si="113"/>
        <v>-1027.5397651450871</v>
      </c>
      <c r="DX42" s="7">
        <f t="shared" si="114"/>
        <v>4253.2965041860925</v>
      </c>
      <c r="DY42" s="7">
        <f t="shared" si="115"/>
        <v>9197.7710001047872</v>
      </c>
      <c r="DZ42" s="7">
        <f t="shared" si="116"/>
        <v>0</v>
      </c>
      <c r="EA42" s="7">
        <f t="shared" si="117"/>
        <v>0</v>
      </c>
      <c r="EB42" s="7">
        <f t="shared" si="118"/>
        <v>-4046.0000000000009</v>
      </c>
      <c r="EC42" s="7">
        <f t="shared" si="119"/>
        <v>7007.8775674236767</v>
      </c>
      <c r="ED42" s="7">
        <f t="shared" si="120"/>
        <v>-4046.0000000000009</v>
      </c>
      <c r="EE42" s="7">
        <f t="shared" si="120"/>
        <v>7007.8775674236767</v>
      </c>
      <c r="EF42" s="7">
        <f t="shared" si="121"/>
        <v>8092</v>
      </c>
      <c r="EG42" s="7">
        <f t="shared" si="122"/>
        <v>2.0943951023931957</v>
      </c>
      <c r="EH42" s="7">
        <f t="shared" si="123"/>
        <v>0</v>
      </c>
      <c r="EI42" s="7">
        <f t="shared" si="124"/>
        <v>0</v>
      </c>
      <c r="EJ42" s="7">
        <f t="shared" si="125"/>
        <v>0</v>
      </c>
      <c r="EK42" s="7">
        <f t="shared" si="126"/>
        <v>0</v>
      </c>
      <c r="EL42" s="7">
        <f t="shared" si="127"/>
        <v>0</v>
      </c>
      <c r="EM42" s="7">
        <f t="shared" si="128"/>
        <v>0</v>
      </c>
      <c r="EN42" s="7">
        <f t="shared" si="129"/>
        <v>0</v>
      </c>
      <c r="EO42" s="7" t="e">
        <f t="shared" si="130"/>
        <v>#DIV/0!</v>
      </c>
      <c r="EP42" s="7">
        <f t="shared" si="131"/>
        <v>-4046.0000000000009</v>
      </c>
      <c r="EQ42" s="7">
        <f t="shared" si="132"/>
        <v>7007.8775674236767</v>
      </c>
      <c r="ER42" s="7">
        <f t="shared" si="133"/>
        <v>8092</v>
      </c>
      <c r="ES42" s="7">
        <f t="shared" si="134"/>
        <v>2.0943951023931957</v>
      </c>
      <c r="ET42" s="7">
        <f t="shared" si="135"/>
        <v>3.9736904554302233</v>
      </c>
      <c r="EU42" s="7">
        <f t="shared" si="136"/>
        <v>10.035868281921294</v>
      </c>
      <c r="EV42" s="7">
        <f t="shared" si="137"/>
        <v>10540.082073801383</v>
      </c>
      <c r="EW42" s="7">
        <f t="shared" si="138"/>
        <v>-1.0098436336496577</v>
      </c>
      <c r="EX42" s="7">
        <f t="shared" si="139"/>
        <v>3.990156366350337</v>
      </c>
      <c r="EY42" s="7">
        <f t="shared" si="140"/>
        <v>29891.700744061585</v>
      </c>
      <c r="EZ42" s="7">
        <f t="shared" si="141"/>
        <v>-4979.7109305229997</v>
      </c>
      <c r="FA42" s="7">
        <f t="shared" si="142"/>
        <v>-9924.1854264417143</v>
      </c>
      <c r="FB42" s="7">
        <f t="shared" si="143"/>
        <v>0</v>
      </c>
      <c r="FC42" s="7">
        <f t="shared" si="144"/>
        <v>0</v>
      </c>
      <c r="FD42" s="7">
        <f t="shared" si="145"/>
        <v>-4046.0000000000009</v>
      </c>
      <c r="FE42" s="7">
        <f t="shared" si="146"/>
        <v>7007.8775674236767</v>
      </c>
      <c r="FF42" s="7">
        <f t="shared" si="147"/>
        <v>-4046.0000000000009</v>
      </c>
      <c r="FG42" s="7">
        <f t="shared" si="148"/>
        <v>7007.8775674236767</v>
      </c>
      <c r="FH42" s="7">
        <f t="shared" si="149"/>
        <v>8092</v>
      </c>
      <c r="FI42" s="7">
        <f t="shared" si="150"/>
        <v>2.0943951023931957</v>
      </c>
      <c r="FJ42" s="7">
        <f t="shared" si="151"/>
        <v>0</v>
      </c>
      <c r="FK42" s="7">
        <f t="shared" si="152"/>
        <v>0</v>
      </c>
      <c r="FL42" s="7">
        <f t="shared" si="153"/>
        <v>0</v>
      </c>
      <c r="FM42" s="7">
        <f t="shared" si="154"/>
        <v>0</v>
      </c>
      <c r="FN42" s="7">
        <f t="shared" si="155"/>
        <v>0</v>
      </c>
      <c r="FO42" s="7">
        <f t="shared" si="156"/>
        <v>0</v>
      </c>
      <c r="FP42" s="7">
        <f t="shared" si="157"/>
        <v>0</v>
      </c>
      <c r="FQ42" s="7" t="e">
        <f t="shared" si="158"/>
        <v>#DIV/0!</v>
      </c>
      <c r="FR42" s="7">
        <f t="shared" si="159"/>
        <v>-4046.0000000000009</v>
      </c>
      <c r="FS42" s="7">
        <f t="shared" si="159"/>
        <v>7007.8775674236767</v>
      </c>
      <c r="FT42" s="7">
        <f t="shared" si="160"/>
        <v>8092</v>
      </c>
      <c r="FU42" s="7">
        <f t="shared" si="161"/>
        <v>2.0943951023931957</v>
      </c>
    </row>
    <row r="43" spans="1:177" x14ac:dyDescent="0.25">
      <c r="A43" s="8">
        <v>310</v>
      </c>
      <c r="B43" s="7">
        <f t="shared" si="50"/>
        <v>-1.5309358319980979</v>
      </c>
      <c r="C43" s="7">
        <f t="shared" si="51"/>
        <v>1.5320888862379562</v>
      </c>
      <c r="D43" s="7">
        <f t="shared" si="0"/>
        <v>-0.38793962279974809</v>
      </c>
      <c r="E43" s="7">
        <f t="shared" si="52"/>
        <v>-1.5277697609966738</v>
      </c>
      <c r="F43" s="7">
        <f t="shared" si="53"/>
        <v>1.5320888862379562</v>
      </c>
      <c r="G43" s="7">
        <f t="shared" si="54"/>
        <v>-0.38477355179832373</v>
      </c>
      <c r="H43" s="7" t="e">
        <f t="shared" si="55"/>
        <v>#NUM!</v>
      </c>
      <c r="I43" s="7" t="e">
        <f t="shared" si="56"/>
        <v>#NUM!</v>
      </c>
      <c r="J43" s="49" t="e">
        <f t="shared" si="57"/>
        <v>#NUM!</v>
      </c>
      <c r="K43" s="49" t="e">
        <f t="shared" si="57"/>
        <v>#NUM!</v>
      </c>
      <c r="L43" s="7" t="e">
        <f t="shared" si="1"/>
        <v>#NUM!</v>
      </c>
      <c r="M43" s="7" t="e">
        <f t="shared" si="2"/>
        <v>#NUM!</v>
      </c>
      <c r="N43" s="11" t="e">
        <f t="shared" si="58"/>
        <v>#NUM!</v>
      </c>
      <c r="O43" s="11" t="e">
        <f t="shared" si="58"/>
        <v>#NUM!</v>
      </c>
      <c r="P43" s="50" t="e">
        <f t="shared" si="3"/>
        <v>#NUM!</v>
      </c>
      <c r="Q43" s="51" t="e">
        <f t="shared" si="59"/>
        <v>#NUM!</v>
      </c>
      <c r="R43" s="8" t="e">
        <f t="shared" si="4"/>
        <v>#NUM!</v>
      </c>
      <c r="S43" s="51" t="e">
        <f t="shared" si="60"/>
        <v>#NUM!</v>
      </c>
      <c r="T43" s="8">
        <f t="shared" si="5"/>
        <v>4.4995132678057743</v>
      </c>
      <c r="U43" s="8">
        <f t="shared" si="6"/>
        <v>-5.3623111018328471</v>
      </c>
      <c r="V43" s="7" t="e">
        <f t="shared" si="7"/>
        <v>#NUM!</v>
      </c>
      <c r="W43" s="7" t="e">
        <f t="shared" si="8"/>
        <v>#NUM!</v>
      </c>
      <c r="X43" s="7" t="e">
        <f t="shared" si="61"/>
        <v>#NUM!</v>
      </c>
      <c r="Y43" s="7" t="e">
        <f t="shared" si="61"/>
        <v>#NUM!</v>
      </c>
      <c r="Z43" s="7" t="e">
        <f t="shared" si="162"/>
        <v>#NUM!</v>
      </c>
      <c r="AA43" s="7" t="e">
        <f t="shared" si="62"/>
        <v>#NUM!</v>
      </c>
      <c r="AB43" s="7" t="e">
        <f t="shared" si="63"/>
        <v>#NUM!</v>
      </c>
      <c r="AC43" s="7" t="e">
        <f t="shared" si="64"/>
        <v>#NUM!</v>
      </c>
      <c r="AD43" s="7" t="e">
        <f t="shared" si="65"/>
        <v>#NUM!</v>
      </c>
      <c r="AE43" s="7" t="e">
        <f t="shared" si="66"/>
        <v>#NUM!</v>
      </c>
      <c r="AF43" s="7" t="e">
        <f t="shared" si="9"/>
        <v>#NUM!</v>
      </c>
      <c r="AG43" s="7" t="e">
        <f t="shared" si="67"/>
        <v>#NUM!</v>
      </c>
      <c r="AH43" s="7" t="e">
        <f t="shared" si="67"/>
        <v>#NUM!</v>
      </c>
      <c r="AI43" s="7" t="e">
        <f t="shared" si="68"/>
        <v>#NUM!</v>
      </c>
      <c r="AJ43" s="7" t="e">
        <f t="shared" si="69"/>
        <v>#NUM!</v>
      </c>
      <c r="AK43" s="7" t="e">
        <f t="shared" si="70"/>
        <v>#NUM!</v>
      </c>
      <c r="AL43" s="7" t="e">
        <f t="shared" si="71"/>
        <v>#NUM!</v>
      </c>
      <c r="AM43" s="7" t="e">
        <f t="shared" si="72"/>
        <v>#NUM!</v>
      </c>
      <c r="AN43" s="7">
        <v>0</v>
      </c>
      <c r="AO43" s="7">
        <v>0</v>
      </c>
      <c r="AP43" s="7" t="e">
        <f t="shared" si="10"/>
        <v>#NUM!</v>
      </c>
      <c r="AQ43" s="8" t="e">
        <f t="shared" si="73"/>
        <v>#NUM!</v>
      </c>
      <c r="AR43" s="7">
        <f t="shared" si="11"/>
        <v>8.5</v>
      </c>
      <c r="AS43" s="7">
        <v>0</v>
      </c>
      <c r="AT43" s="7" t="e">
        <f t="shared" si="12"/>
        <v>#NUM!</v>
      </c>
      <c r="AU43" s="7" t="e">
        <f t="shared" si="13"/>
        <v>#NUM!</v>
      </c>
      <c r="AV43" s="7" t="e">
        <f t="shared" si="14"/>
        <v>#NUM!</v>
      </c>
      <c r="AW43" s="7" t="e">
        <f t="shared" si="15"/>
        <v>#NUM!</v>
      </c>
      <c r="AX43" s="7">
        <f t="shared" si="16"/>
        <v>182.3185774623168</v>
      </c>
      <c r="AY43" s="7">
        <f t="shared" si="17"/>
        <v>152.98345110539634</v>
      </c>
      <c r="AZ43" s="7" t="e">
        <f t="shared" si="18"/>
        <v>#NUM!</v>
      </c>
      <c r="BA43" s="7" t="e">
        <f t="shared" si="19"/>
        <v>#NUM!</v>
      </c>
      <c r="BB43" s="7" t="e">
        <f t="shared" si="74"/>
        <v>#NUM!</v>
      </c>
      <c r="BC43" s="7" t="e">
        <f t="shared" si="74"/>
        <v>#NUM!</v>
      </c>
      <c r="BD43" s="7" t="e">
        <f t="shared" si="20"/>
        <v>#NUM!</v>
      </c>
      <c r="BE43" s="7" t="e">
        <f t="shared" si="21"/>
        <v>#NUM!</v>
      </c>
      <c r="BF43" s="7" t="e">
        <f t="shared" si="75"/>
        <v>#NUM!</v>
      </c>
      <c r="BG43" s="7" t="e">
        <f t="shared" si="75"/>
        <v>#NUM!</v>
      </c>
      <c r="BH43" s="7" t="e">
        <f t="shared" si="76"/>
        <v>#NUM!</v>
      </c>
      <c r="BI43" s="7" t="e">
        <f t="shared" si="77"/>
        <v>#NUM!</v>
      </c>
      <c r="BJ43" s="7" t="e">
        <f t="shared" si="78"/>
        <v>#NUM!</v>
      </c>
      <c r="BK43" s="7" t="e">
        <f t="shared" si="79"/>
        <v>#NUM!</v>
      </c>
      <c r="BL43" s="7" t="e">
        <f t="shared" si="80"/>
        <v>#NUM!</v>
      </c>
      <c r="BM43" s="7" t="e">
        <f t="shared" si="22"/>
        <v>#NUM!</v>
      </c>
      <c r="BN43" s="7" t="e">
        <f t="shared" si="23"/>
        <v>#NUM!</v>
      </c>
      <c r="BO43" s="7">
        <f t="shared" si="81"/>
        <v>182.3185774623168</v>
      </c>
      <c r="BP43" s="7">
        <f t="shared" si="24"/>
        <v>152.98345110539634</v>
      </c>
      <c r="BQ43" s="7">
        <f t="shared" si="82"/>
        <v>238</v>
      </c>
      <c r="BR43" s="7" t="e">
        <f t="shared" si="25"/>
        <v>#NUM!</v>
      </c>
      <c r="BS43" s="7" t="e">
        <f t="shared" si="26"/>
        <v>#NUM!</v>
      </c>
      <c r="BT43" s="7" t="e">
        <f t="shared" si="27"/>
        <v>#NUM!</v>
      </c>
      <c r="BU43" s="7" t="e">
        <f t="shared" si="27"/>
        <v>#NUM!</v>
      </c>
      <c r="BV43" s="7" t="e">
        <f t="shared" si="28"/>
        <v>#NUM!</v>
      </c>
      <c r="BW43" s="7" t="e">
        <f t="shared" si="29"/>
        <v>#NUM!</v>
      </c>
      <c r="BX43" s="7" t="e">
        <f t="shared" si="30"/>
        <v>#NUM!</v>
      </c>
      <c r="BY43" s="7" t="e">
        <f t="shared" si="30"/>
        <v>#NUM!</v>
      </c>
      <c r="BZ43" s="7" t="e">
        <f t="shared" si="83"/>
        <v>#NUM!</v>
      </c>
      <c r="CA43" s="7" t="e">
        <f t="shared" si="84"/>
        <v>#NUM!</v>
      </c>
      <c r="CB43" s="7" t="e">
        <f t="shared" si="85"/>
        <v>#NUM!</v>
      </c>
      <c r="CC43" s="7" t="e">
        <f t="shared" si="86"/>
        <v>#NUM!</v>
      </c>
      <c r="CD43" s="7" t="e">
        <f t="shared" si="87"/>
        <v>#NUM!</v>
      </c>
      <c r="CE43" s="7" t="e">
        <f t="shared" si="88"/>
        <v>#NUM!</v>
      </c>
      <c r="CF43" s="7" t="e">
        <f t="shared" si="31"/>
        <v>#NUM!</v>
      </c>
      <c r="CG43" s="79" t="e">
        <f t="shared" si="89"/>
        <v>#NUM!</v>
      </c>
      <c r="CH43" s="7" t="e">
        <f t="shared" si="90"/>
        <v>#NUM!</v>
      </c>
      <c r="CI43" s="11" t="e">
        <f t="shared" si="32"/>
        <v>#NUM!</v>
      </c>
      <c r="CJ43" s="7" t="e">
        <f t="shared" si="91"/>
        <v>#NUM!</v>
      </c>
      <c r="CK43" s="7" t="e">
        <f t="shared" si="92"/>
        <v>#DIV/0!</v>
      </c>
      <c r="CL43" s="7" t="e">
        <f t="shared" si="33"/>
        <v>#NUM!</v>
      </c>
      <c r="CM43" s="79" t="e">
        <f t="shared" si="93"/>
        <v>#NUM!</v>
      </c>
      <c r="CN43" s="7" t="e">
        <f t="shared" si="94"/>
        <v>#NUM!</v>
      </c>
      <c r="CO43" s="11" t="e">
        <f t="shared" si="95"/>
        <v>#NUM!</v>
      </c>
      <c r="CP43" s="7" t="e">
        <f t="shared" si="96"/>
        <v>#NUM!</v>
      </c>
      <c r="CQ43" s="7" t="e">
        <f t="shared" si="97"/>
        <v>#DIV/0!</v>
      </c>
      <c r="CR43" s="7" t="e">
        <f t="shared" si="34"/>
        <v>#NUM!</v>
      </c>
      <c r="CS43" s="7" t="e">
        <f t="shared" si="35"/>
        <v>#NUM!</v>
      </c>
      <c r="CT43" s="7">
        <f t="shared" si="36"/>
        <v>-0.76604444311897812</v>
      </c>
      <c r="CU43" s="7" t="e">
        <f t="shared" si="98"/>
        <v>#NUM!</v>
      </c>
      <c r="CV43" s="7" t="e">
        <f t="shared" si="37"/>
        <v>#NUM!</v>
      </c>
      <c r="CW43" s="7" t="e">
        <f t="shared" si="99"/>
        <v>#NUM!</v>
      </c>
      <c r="CX43" s="7" t="e">
        <f t="shared" si="38"/>
        <v>#NUM!</v>
      </c>
      <c r="CY43" s="7" t="e">
        <f t="shared" si="100"/>
        <v>#NUM!</v>
      </c>
      <c r="CZ43" s="7">
        <f t="shared" si="39"/>
        <v>238</v>
      </c>
      <c r="DA43" s="7" t="e">
        <f t="shared" si="101"/>
        <v>#NUM!</v>
      </c>
      <c r="DB43" s="7" t="e">
        <f t="shared" si="102"/>
        <v>#NUM!</v>
      </c>
      <c r="DC43" s="7" t="e">
        <f t="shared" si="40"/>
        <v>#NUM!</v>
      </c>
      <c r="DD43" s="7" t="e">
        <f t="shared" si="41"/>
        <v>#NUM!</v>
      </c>
      <c r="DE43" s="7" t="e">
        <f t="shared" si="42"/>
        <v>#NUM!</v>
      </c>
      <c r="DF43" s="7" t="e">
        <f t="shared" si="43"/>
        <v>#NUM!</v>
      </c>
      <c r="DG43" s="7">
        <f t="shared" si="44"/>
        <v>-0.76604444311897812</v>
      </c>
      <c r="DH43" s="7" t="e">
        <f t="shared" si="103"/>
        <v>#NUM!</v>
      </c>
      <c r="DI43" s="7" t="e">
        <f t="shared" si="45"/>
        <v>#NUM!</v>
      </c>
      <c r="DJ43" s="7" t="e">
        <f t="shared" si="104"/>
        <v>#NUM!</v>
      </c>
      <c r="DK43" s="7" t="e">
        <f t="shared" si="46"/>
        <v>#NUM!</v>
      </c>
      <c r="DL43" s="7" t="e">
        <f t="shared" si="105"/>
        <v>#NUM!</v>
      </c>
      <c r="DM43" s="7">
        <f t="shared" si="47"/>
        <v>238</v>
      </c>
      <c r="DN43" s="7" t="e">
        <f t="shared" si="106"/>
        <v>#NUM!</v>
      </c>
      <c r="DO43" s="7" t="e">
        <f t="shared" si="107"/>
        <v>#NUM!</v>
      </c>
      <c r="DP43" s="7" t="e">
        <f t="shared" si="48"/>
        <v>#NUM!</v>
      </c>
      <c r="DQ43" s="7" t="e">
        <f t="shared" si="49"/>
        <v>#NUM!</v>
      </c>
      <c r="DR43" s="7" t="e">
        <f t="shared" si="108"/>
        <v>#NUM!</v>
      </c>
      <c r="DS43" s="8" t="e">
        <f t="shared" si="109"/>
        <v>#NUM!</v>
      </c>
      <c r="DT43" s="8" t="e">
        <f t="shared" si="110"/>
        <v>#NUM!</v>
      </c>
      <c r="DU43" s="7" t="e">
        <f t="shared" si="111"/>
        <v>#NUM!</v>
      </c>
      <c r="DV43" s="7" t="e">
        <f t="shared" si="112"/>
        <v>#NUM!</v>
      </c>
      <c r="DW43" s="7" t="e">
        <f t="shared" si="113"/>
        <v>#NUM!</v>
      </c>
      <c r="DX43" s="7" t="e">
        <f t="shared" si="114"/>
        <v>#NUM!</v>
      </c>
      <c r="DY43" s="7" t="e">
        <f t="shared" si="115"/>
        <v>#NUM!</v>
      </c>
      <c r="DZ43" s="7">
        <f t="shared" si="116"/>
        <v>0</v>
      </c>
      <c r="EA43" s="7">
        <f t="shared" si="117"/>
        <v>0</v>
      </c>
      <c r="EB43" s="7">
        <f t="shared" si="118"/>
        <v>-5201.4373375834757</v>
      </c>
      <c r="EC43" s="7">
        <f t="shared" si="119"/>
        <v>6198.8316337187707</v>
      </c>
      <c r="ED43" s="7">
        <f t="shared" si="120"/>
        <v>-5201.4373375834757</v>
      </c>
      <c r="EE43" s="7">
        <f t="shared" si="120"/>
        <v>6198.8316337187707</v>
      </c>
      <c r="EF43" s="7">
        <f t="shared" si="121"/>
        <v>8092</v>
      </c>
      <c r="EG43" s="7">
        <f t="shared" si="122"/>
        <v>2.2689280275926285</v>
      </c>
      <c r="EH43" s="7" t="e">
        <f t="shared" si="123"/>
        <v>#NUM!</v>
      </c>
      <c r="EI43" s="7" t="e">
        <f t="shared" si="124"/>
        <v>#NUM!</v>
      </c>
      <c r="EJ43" s="7" t="e">
        <f t="shared" si="125"/>
        <v>#NUM!</v>
      </c>
      <c r="EK43" s="7" t="e">
        <f t="shared" si="126"/>
        <v>#NUM!</v>
      </c>
      <c r="EL43" s="7" t="e">
        <f t="shared" si="127"/>
        <v>#NUM!</v>
      </c>
      <c r="EM43" s="7" t="e">
        <f t="shared" si="128"/>
        <v>#NUM!</v>
      </c>
      <c r="EN43" s="7" t="e">
        <f t="shared" si="129"/>
        <v>#NUM!</v>
      </c>
      <c r="EO43" s="7" t="e">
        <f t="shared" si="130"/>
        <v>#NUM!</v>
      </c>
      <c r="EP43" s="7" t="e">
        <f t="shared" si="131"/>
        <v>#NUM!</v>
      </c>
      <c r="EQ43" s="7" t="e">
        <f t="shared" si="132"/>
        <v>#NUM!</v>
      </c>
      <c r="ER43" s="7" t="e">
        <f t="shared" si="133"/>
        <v>#NUM!</v>
      </c>
      <c r="ES43" s="7" t="e">
        <f t="shared" si="134"/>
        <v>#NUM!</v>
      </c>
      <c r="ET43" s="7" t="e">
        <f t="shared" si="135"/>
        <v>#NUM!</v>
      </c>
      <c r="EU43" s="7" t="e">
        <f t="shared" si="136"/>
        <v>#NUM!</v>
      </c>
      <c r="EV43" s="7" t="e">
        <f t="shared" si="137"/>
        <v>#NUM!</v>
      </c>
      <c r="EW43" s="7" t="e">
        <f t="shared" si="138"/>
        <v>#NUM!</v>
      </c>
      <c r="EX43" s="7" t="e">
        <f t="shared" si="139"/>
        <v>#NUM!</v>
      </c>
      <c r="EY43" s="7" t="e">
        <f t="shared" si="140"/>
        <v>#NUM!</v>
      </c>
      <c r="EZ43" s="7" t="e">
        <f t="shared" si="141"/>
        <v>#NUM!</v>
      </c>
      <c r="FA43" s="7" t="e">
        <f t="shared" si="142"/>
        <v>#NUM!</v>
      </c>
      <c r="FB43" s="7">
        <f t="shared" si="143"/>
        <v>0</v>
      </c>
      <c r="FC43" s="7">
        <f t="shared" si="144"/>
        <v>0</v>
      </c>
      <c r="FD43" s="7">
        <f t="shared" si="145"/>
        <v>-5201.4373375834757</v>
      </c>
      <c r="FE43" s="7">
        <f t="shared" si="146"/>
        <v>6198.8316337187707</v>
      </c>
      <c r="FF43" s="7">
        <f t="shared" si="147"/>
        <v>-5201.4373375834757</v>
      </c>
      <c r="FG43" s="7">
        <f t="shared" si="148"/>
        <v>6198.8316337187707</v>
      </c>
      <c r="FH43" s="7">
        <f t="shared" si="149"/>
        <v>8092</v>
      </c>
      <c r="FI43" s="7">
        <f t="shared" si="150"/>
        <v>2.2689280275926285</v>
      </c>
      <c r="FJ43" s="7" t="e">
        <f t="shared" si="151"/>
        <v>#NUM!</v>
      </c>
      <c r="FK43" s="7" t="e">
        <f t="shared" si="152"/>
        <v>#NUM!</v>
      </c>
      <c r="FL43" s="7" t="e">
        <f t="shared" si="153"/>
        <v>#NUM!</v>
      </c>
      <c r="FM43" s="7" t="e">
        <f t="shared" si="154"/>
        <v>#NUM!</v>
      </c>
      <c r="FN43" s="7" t="e">
        <f t="shared" si="155"/>
        <v>#NUM!</v>
      </c>
      <c r="FO43" s="7" t="e">
        <f t="shared" si="156"/>
        <v>#NUM!</v>
      </c>
      <c r="FP43" s="7" t="e">
        <f t="shared" si="157"/>
        <v>#NUM!</v>
      </c>
      <c r="FQ43" s="7" t="e">
        <f t="shared" si="158"/>
        <v>#NUM!</v>
      </c>
      <c r="FR43" s="7" t="e">
        <f t="shared" si="159"/>
        <v>#NUM!</v>
      </c>
      <c r="FS43" s="7" t="e">
        <f t="shared" si="159"/>
        <v>#NUM!</v>
      </c>
      <c r="FT43" s="7" t="e">
        <f t="shared" si="160"/>
        <v>#NUM!</v>
      </c>
      <c r="FU43" s="7" t="e">
        <f t="shared" si="161"/>
        <v>#NUM!</v>
      </c>
    </row>
    <row r="44" spans="1:177" x14ac:dyDescent="0.25">
      <c r="A44" s="8">
        <v>320</v>
      </c>
      <c r="B44" s="7">
        <f t="shared" si="50"/>
        <v>-1.6632114581207147</v>
      </c>
      <c r="C44" s="7">
        <f t="shared" si="51"/>
        <v>1.2855752193730792</v>
      </c>
      <c r="D44" s="7">
        <f t="shared" si="0"/>
        <v>-0.76672891578724189</v>
      </c>
      <c r="E44" s="7">
        <f t="shared" si="52"/>
        <v>-1.3075052345850011</v>
      </c>
      <c r="F44" s="7">
        <f t="shared" si="53"/>
        <v>1.2855752193730792</v>
      </c>
      <c r="G44" s="7">
        <f t="shared" si="54"/>
        <v>-0.41102269225152832</v>
      </c>
      <c r="H44" s="7" t="e">
        <f t="shared" si="55"/>
        <v>#NUM!</v>
      </c>
      <c r="I44" s="7" t="e">
        <f t="shared" si="56"/>
        <v>#NUM!</v>
      </c>
      <c r="J44" s="49" t="e">
        <f t="shared" si="57"/>
        <v>#NUM!</v>
      </c>
      <c r="K44" s="49" t="e">
        <f t="shared" si="57"/>
        <v>#NUM!</v>
      </c>
      <c r="L44" s="7" t="e">
        <f t="shared" si="1"/>
        <v>#NUM!</v>
      </c>
      <c r="M44" s="7" t="e">
        <f t="shared" si="2"/>
        <v>#NUM!</v>
      </c>
      <c r="N44" s="11" t="e">
        <f t="shared" si="58"/>
        <v>#NUM!</v>
      </c>
      <c r="O44" s="11" t="e">
        <f t="shared" si="58"/>
        <v>#NUM!</v>
      </c>
      <c r="P44" s="50" t="e">
        <f t="shared" si="3"/>
        <v>#NUM!</v>
      </c>
      <c r="Q44" s="51" t="e">
        <f t="shared" si="59"/>
        <v>#NUM!</v>
      </c>
      <c r="R44" s="8" t="e">
        <f t="shared" si="4"/>
        <v>#NUM!</v>
      </c>
      <c r="S44" s="51" t="e">
        <f t="shared" si="60"/>
        <v>#NUM!</v>
      </c>
      <c r="T44" s="8">
        <f t="shared" si="5"/>
        <v>5.3623111018328444</v>
      </c>
      <c r="U44" s="8">
        <f t="shared" si="6"/>
        <v>-4.499513267805777</v>
      </c>
      <c r="V44" s="7" t="e">
        <f t="shared" si="7"/>
        <v>#NUM!</v>
      </c>
      <c r="W44" s="7" t="e">
        <f t="shared" si="8"/>
        <v>#NUM!</v>
      </c>
      <c r="X44" s="7" t="e">
        <f t="shared" si="61"/>
        <v>#NUM!</v>
      </c>
      <c r="Y44" s="7" t="e">
        <f t="shared" si="61"/>
        <v>#NUM!</v>
      </c>
      <c r="Z44" s="7" t="e">
        <f t="shared" si="162"/>
        <v>#NUM!</v>
      </c>
      <c r="AA44" s="7" t="e">
        <f t="shared" si="62"/>
        <v>#NUM!</v>
      </c>
      <c r="AB44" s="7" t="e">
        <f t="shared" si="63"/>
        <v>#NUM!</v>
      </c>
      <c r="AC44" s="7" t="e">
        <f t="shared" si="64"/>
        <v>#NUM!</v>
      </c>
      <c r="AD44" s="7" t="e">
        <f t="shared" si="65"/>
        <v>#NUM!</v>
      </c>
      <c r="AE44" s="7" t="e">
        <f t="shared" si="66"/>
        <v>#NUM!</v>
      </c>
      <c r="AF44" s="7" t="e">
        <f t="shared" si="9"/>
        <v>#NUM!</v>
      </c>
      <c r="AG44" s="7" t="e">
        <f t="shared" si="67"/>
        <v>#NUM!</v>
      </c>
      <c r="AH44" s="7" t="e">
        <f t="shared" si="67"/>
        <v>#NUM!</v>
      </c>
      <c r="AI44" s="7" t="e">
        <f t="shared" si="68"/>
        <v>#NUM!</v>
      </c>
      <c r="AJ44" s="7" t="e">
        <f t="shared" si="69"/>
        <v>#NUM!</v>
      </c>
      <c r="AK44" s="7" t="e">
        <f t="shared" si="70"/>
        <v>#NUM!</v>
      </c>
      <c r="AL44" s="7" t="e">
        <f t="shared" si="71"/>
        <v>#NUM!</v>
      </c>
      <c r="AM44" s="7" t="e">
        <f t="shared" si="72"/>
        <v>#NUM!</v>
      </c>
      <c r="AN44" s="7">
        <v>0</v>
      </c>
      <c r="AO44" s="7">
        <v>0</v>
      </c>
      <c r="AP44" s="7" t="e">
        <f t="shared" si="10"/>
        <v>#NUM!</v>
      </c>
      <c r="AQ44" s="8" t="e">
        <f t="shared" si="73"/>
        <v>#NUM!</v>
      </c>
      <c r="AR44" s="7">
        <f t="shared" si="11"/>
        <v>8.5</v>
      </c>
      <c r="AS44" s="7">
        <v>0</v>
      </c>
      <c r="AT44" s="7" t="e">
        <f t="shared" si="12"/>
        <v>#NUM!</v>
      </c>
      <c r="AU44" s="7" t="e">
        <f t="shared" si="13"/>
        <v>#NUM!</v>
      </c>
      <c r="AV44" s="7" t="e">
        <f t="shared" si="14"/>
        <v>#NUM!</v>
      </c>
      <c r="AW44" s="7" t="e">
        <f t="shared" si="15"/>
        <v>#NUM!</v>
      </c>
      <c r="AX44" s="7">
        <f t="shared" si="16"/>
        <v>152.98345110539643</v>
      </c>
      <c r="AY44" s="7">
        <f t="shared" si="17"/>
        <v>182.31857746231671</v>
      </c>
      <c r="AZ44" s="7" t="e">
        <f t="shared" si="18"/>
        <v>#NUM!</v>
      </c>
      <c r="BA44" s="7" t="e">
        <f t="shared" si="19"/>
        <v>#NUM!</v>
      </c>
      <c r="BB44" s="7" t="e">
        <f t="shared" si="74"/>
        <v>#NUM!</v>
      </c>
      <c r="BC44" s="7" t="e">
        <f t="shared" si="74"/>
        <v>#NUM!</v>
      </c>
      <c r="BD44" s="7" t="e">
        <f t="shared" si="20"/>
        <v>#NUM!</v>
      </c>
      <c r="BE44" s="7" t="e">
        <f t="shared" si="21"/>
        <v>#NUM!</v>
      </c>
      <c r="BF44" s="7" t="e">
        <f t="shared" si="75"/>
        <v>#NUM!</v>
      </c>
      <c r="BG44" s="7" t="e">
        <f t="shared" si="75"/>
        <v>#NUM!</v>
      </c>
      <c r="BH44" s="7" t="e">
        <f t="shared" si="76"/>
        <v>#NUM!</v>
      </c>
      <c r="BI44" s="7" t="e">
        <f t="shared" si="77"/>
        <v>#NUM!</v>
      </c>
      <c r="BJ44" s="7" t="e">
        <f t="shared" si="78"/>
        <v>#NUM!</v>
      </c>
      <c r="BK44" s="7" t="e">
        <f t="shared" si="79"/>
        <v>#NUM!</v>
      </c>
      <c r="BL44" s="7" t="e">
        <f t="shared" si="80"/>
        <v>#NUM!</v>
      </c>
      <c r="BM44" s="7" t="e">
        <f t="shared" si="22"/>
        <v>#NUM!</v>
      </c>
      <c r="BN44" s="7" t="e">
        <f t="shared" si="23"/>
        <v>#NUM!</v>
      </c>
      <c r="BO44" s="7">
        <f t="shared" si="81"/>
        <v>152.98345110539643</v>
      </c>
      <c r="BP44" s="7">
        <f t="shared" si="24"/>
        <v>182.31857746231671</v>
      </c>
      <c r="BQ44" s="7">
        <f t="shared" si="82"/>
        <v>238</v>
      </c>
      <c r="BR44" s="7" t="e">
        <f t="shared" si="25"/>
        <v>#NUM!</v>
      </c>
      <c r="BS44" s="7" t="e">
        <f t="shared" si="26"/>
        <v>#NUM!</v>
      </c>
      <c r="BT44" s="7" t="e">
        <f t="shared" si="27"/>
        <v>#NUM!</v>
      </c>
      <c r="BU44" s="7" t="e">
        <f t="shared" si="27"/>
        <v>#NUM!</v>
      </c>
      <c r="BV44" s="7" t="e">
        <f t="shared" si="28"/>
        <v>#NUM!</v>
      </c>
      <c r="BW44" s="7" t="e">
        <f t="shared" si="29"/>
        <v>#NUM!</v>
      </c>
      <c r="BX44" s="7" t="e">
        <f t="shared" si="30"/>
        <v>#NUM!</v>
      </c>
      <c r="BY44" s="7" t="e">
        <f t="shared" si="30"/>
        <v>#NUM!</v>
      </c>
      <c r="BZ44" s="7" t="e">
        <f t="shared" si="83"/>
        <v>#NUM!</v>
      </c>
      <c r="CA44" s="7" t="e">
        <f t="shared" si="84"/>
        <v>#NUM!</v>
      </c>
      <c r="CB44" s="7" t="e">
        <f t="shared" si="85"/>
        <v>#NUM!</v>
      </c>
      <c r="CC44" s="7" t="e">
        <f t="shared" si="86"/>
        <v>#NUM!</v>
      </c>
      <c r="CD44" s="7" t="e">
        <f t="shared" si="87"/>
        <v>#NUM!</v>
      </c>
      <c r="CE44" s="7" t="e">
        <f t="shared" si="88"/>
        <v>#NUM!</v>
      </c>
      <c r="CF44" s="7" t="e">
        <f t="shared" si="31"/>
        <v>#NUM!</v>
      </c>
      <c r="CG44" s="79" t="e">
        <f t="shared" si="89"/>
        <v>#NUM!</v>
      </c>
      <c r="CH44" s="7" t="e">
        <f t="shared" si="90"/>
        <v>#NUM!</v>
      </c>
      <c r="CI44" s="11" t="e">
        <f t="shared" si="32"/>
        <v>#NUM!</v>
      </c>
      <c r="CJ44" s="7" t="e">
        <f t="shared" si="91"/>
        <v>#NUM!</v>
      </c>
      <c r="CK44" s="7" t="e">
        <f t="shared" si="92"/>
        <v>#DIV/0!</v>
      </c>
      <c r="CL44" s="7" t="e">
        <f t="shared" si="33"/>
        <v>#NUM!</v>
      </c>
      <c r="CM44" s="79" t="e">
        <f t="shared" si="93"/>
        <v>#NUM!</v>
      </c>
      <c r="CN44" s="7" t="e">
        <f t="shared" si="94"/>
        <v>#NUM!</v>
      </c>
      <c r="CO44" s="11" t="e">
        <f t="shared" si="95"/>
        <v>#NUM!</v>
      </c>
      <c r="CP44" s="7" t="e">
        <f t="shared" si="96"/>
        <v>#NUM!</v>
      </c>
      <c r="CQ44" s="7" t="e">
        <f t="shared" si="97"/>
        <v>#DIV/0!</v>
      </c>
      <c r="CR44" s="7" t="e">
        <f t="shared" si="34"/>
        <v>#NUM!</v>
      </c>
      <c r="CS44" s="7" t="e">
        <f t="shared" si="35"/>
        <v>#NUM!</v>
      </c>
      <c r="CT44" s="7">
        <f t="shared" si="36"/>
        <v>-0.64278760968653958</v>
      </c>
      <c r="CU44" s="7" t="e">
        <f t="shared" si="98"/>
        <v>#NUM!</v>
      </c>
      <c r="CV44" s="7" t="e">
        <f t="shared" si="37"/>
        <v>#NUM!</v>
      </c>
      <c r="CW44" s="7" t="e">
        <f t="shared" si="99"/>
        <v>#NUM!</v>
      </c>
      <c r="CX44" s="7" t="e">
        <f t="shared" si="38"/>
        <v>#NUM!</v>
      </c>
      <c r="CY44" s="7" t="e">
        <f t="shared" si="100"/>
        <v>#NUM!</v>
      </c>
      <c r="CZ44" s="7">
        <f t="shared" si="39"/>
        <v>238</v>
      </c>
      <c r="DA44" s="7" t="e">
        <f t="shared" si="101"/>
        <v>#NUM!</v>
      </c>
      <c r="DB44" s="7" t="e">
        <f t="shared" si="102"/>
        <v>#NUM!</v>
      </c>
      <c r="DC44" s="7" t="e">
        <f t="shared" si="40"/>
        <v>#NUM!</v>
      </c>
      <c r="DD44" s="7" t="e">
        <f t="shared" si="41"/>
        <v>#NUM!</v>
      </c>
      <c r="DE44" s="7" t="e">
        <f t="shared" si="42"/>
        <v>#NUM!</v>
      </c>
      <c r="DF44" s="7" t="e">
        <f t="shared" si="43"/>
        <v>#NUM!</v>
      </c>
      <c r="DG44" s="7">
        <f t="shared" si="44"/>
        <v>-0.64278760968653958</v>
      </c>
      <c r="DH44" s="7" t="e">
        <f t="shared" si="103"/>
        <v>#NUM!</v>
      </c>
      <c r="DI44" s="7" t="e">
        <f t="shared" si="45"/>
        <v>#NUM!</v>
      </c>
      <c r="DJ44" s="7" t="e">
        <f t="shared" si="104"/>
        <v>#NUM!</v>
      </c>
      <c r="DK44" s="7" t="e">
        <f t="shared" si="46"/>
        <v>#NUM!</v>
      </c>
      <c r="DL44" s="7" t="e">
        <f t="shared" si="105"/>
        <v>#NUM!</v>
      </c>
      <c r="DM44" s="7">
        <f t="shared" si="47"/>
        <v>238</v>
      </c>
      <c r="DN44" s="7" t="e">
        <f t="shared" si="106"/>
        <v>#NUM!</v>
      </c>
      <c r="DO44" s="7" t="e">
        <f t="shared" si="107"/>
        <v>#NUM!</v>
      </c>
      <c r="DP44" s="7" t="e">
        <f t="shared" si="48"/>
        <v>#NUM!</v>
      </c>
      <c r="DQ44" s="7" t="e">
        <f t="shared" si="49"/>
        <v>#NUM!</v>
      </c>
      <c r="DR44" s="7" t="e">
        <f t="shared" si="108"/>
        <v>#NUM!</v>
      </c>
      <c r="DS44" s="8" t="e">
        <f t="shared" si="109"/>
        <v>#NUM!</v>
      </c>
      <c r="DT44" s="8" t="e">
        <f t="shared" si="110"/>
        <v>#NUM!</v>
      </c>
      <c r="DU44" s="7" t="e">
        <f t="shared" si="111"/>
        <v>#NUM!</v>
      </c>
      <c r="DV44" s="7" t="e">
        <f t="shared" si="112"/>
        <v>#NUM!</v>
      </c>
      <c r="DW44" s="7" t="e">
        <f t="shared" si="113"/>
        <v>#NUM!</v>
      </c>
      <c r="DX44" s="7" t="e">
        <f t="shared" si="114"/>
        <v>#NUM!</v>
      </c>
      <c r="DY44" s="7" t="e">
        <f t="shared" si="115"/>
        <v>#NUM!</v>
      </c>
      <c r="DZ44" s="7">
        <f t="shared" si="116"/>
        <v>0</v>
      </c>
      <c r="EA44" s="7">
        <f t="shared" si="117"/>
        <v>0</v>
      </c>
      <c r="EB44" s="7">
        <f t="shared" si="118"/>
        <v>-6198.831633718768</v>
      </c>
      <c r="EC44" s="7">
        <f t="shared" si="119"/>
        <v>5201.4373375834784</v>
      </c>
      <c r="ED44" s="7">
        <f t="shared" si="120"/>
        <v>-6198.831633718768</v>
      </c>
      <c r="EE44" s="7">
        <f t="shared" si="120"/>
        <v>5201.4373375834784</v>
      </c>
      <c r="EF44" s="7">
        <f t="shared" si="121"/>
        <v>8091.9999999999991</v>
      </c>
      <c r="EG44" s="7">
        <f t="shared" si="122"/>
        <v>2.4434609527920608</v>
      </c>
      <c r="EH44" s="7" t="e">
        <f t="shared" si="123"/>
        <v>#NUM!</v>
      </c>
      <c r="EI44" s="7" t="e">
        <f t="shared" si="124"/>
        <v>#NUM!</v>
      </c>
      <c r="EJ44" s="7" t="e">
        <f t="shared" si="125"/>
        <v>#NUM!</v>
      </c>
      <c r="EK44" s="7" t="e">
        <f t="shared" si="126"/>
        <v>#NUM!</v>
      </c>
      <c r="EL44" s="7" t="e">
        <f t="shared" si="127"/>
        <v>#NUM!</v>
      </c>
      <c r="EM44" s="7" t="e">
        <f t="shared" si="128"/>
        <v>#NUM!</v>
      </c>
      <c r="EN44" s="7" t="e">
        <f t="shared" si="129"/>
        <v>#NUM!</v>
      </c>
      <c r="EO44" s="7" t="e">
        <f t="shared" si="130"/>
        <v>#NUM!</v>
      </c>
      <c r="EP44" s="7" t="e">
        <f t="shared" si="131"/>
        <v>#NUM!</v>
      </c>
      <c r="EQ44" s="7" t="e">
        <f t="shared" si="132"/>
        <v>#NUM!</v>
      </c>
      <c r="ER44" s="7" t="e">
        <f t="shared" si="133"/>
        <v>#NUM!</v>
      </c>
      <c r="ES44" s="7" t="e">
        <f t="shared" si="134"/>
        <v>#NUM!</v>
      </c>
      <c r="ET44" s="7" t="e">
        <f t="shared" si="135"/>
        <v>#NUM!</v>
      </c>
      <c r="EU44" s="7" t="e">
        <f t="shared" si="136"/>
        <v>#NUM!</v>
      </c>
      <c r="EV44" s="7" t="e">
        <f t="shared" si="137"/>
        <v>#NUM!</v>
      </c>
      <c r="EW44" s="7" t="e">
        <f t="shared" si="138"/>
        <v>#NUM!</v>
      </c>
      <c r="EX44" s="7" t="e">
        <f t="shared" si="139"/>
        <v>#NUM!</v>
      </c>
      <c r="EY44" s="7" t="e">
        <f t="shared" si="140"/>
        <v>#NUM!</v>
      </c>
      <c r="EZ44" s="7" t="e">
        <f t="shared" si="141"/>
        <v>#NUM!</v>
      </c>
      <c r="FA44" s="7" t="e">
        <f t="shared" si="142"/>
        <v>#NUM!</v>
      </c>
      <c r="FB44" s="7">
        <f t="shared" si="143"/>
        <v>0</v>
      </c>
      <c r="FC44" s="7">
        <f t="shared" si="144"/>
        <v>0</v>
      </c>
      <c r="FD44" s="7">
        <f t="shared" si="145"/>
        <v>-6198.831633718768</v>
      </c>
      <c r="FE44" s="7">
        <f t="shared" si="146"/>
        <v>5201.4373375834784</v>
      </c>
      <c r="FF44" s="7">
        <f t="shared" si="147"/>
        <v>-6198.831633718768</v>
      </c>
      <c r="FG44" s="7">
        <f t="shared" si="148"/>
        <v>5201.4373375834784</v>
      </c>
      <c r="FH44" s="7">
        <f t="shared" si="149"/>
        <v>8091.9999999999991</v>
      </c>
      <c r="FI44" s="7">
        <f t="shared" si="150"/>
        <v>2.4434609527920608</v>
      </c>
      <c r="FJ44" s="7" t="e">
        <f t="shared" si="151"/>
        <v>#NUM!</v>
      </c>
      <c r="FK44" s="7" t="e">
        <f t="shared" si="152"/>
        <v>#NUM!</v>
      </c>
      <c r="FL44" s="7" t="e">
        <f t="shared" si="153"/>
        <v>#NUM!</v>
      </c>
      <c r="FM44" s="7" t="e">
        <f t="shared" si="154"/>
        <v>#NUM!</v>
      </c>
      <c r="FN44" s="7" t="e">
        <f t="shared" si="155"/>
        <v>#NUM!</v>
      </c>
      <c r="FO44" s="7" t="e">
        <f t="shared" si="156"/>
        <v>#NUM!</v>
      </c>
      <c r="FP44" s="7" t="e">
        <f t="shared" si="157"/>
        <v>#NUM!</v>
      </c>
      <c r="FQ44" s="7" t="e">
        <f t="shared" si="158"/>
        <v>#NUM!</v>
      </c>
      <c r="FR44" s="7" t="e">
        <f t="shared" si="159"/>
        <v>#NUM!</v>
      </c>
      <c r="FS44" s="7" t="e">
        <f t="shared" si="159"/>
        <v>#NUM!</v>
      </c>
      <c r="FT44" s="7" t="e">
        <f t="shared" si="160"/>
        <v>#NUM!</v>
      </c>
      <c r="FU44" s="7" t="e">
        <f t="shared" si="161"/>
        <v>#NUM!</v>
      </c>
    </row>
    <row r="45" spans="1:177" x14ac:dyDescent="0.25">
      <c r="A45" s="8">
        <v>330</v>
      </c>
      <c r="B45" s="7">
        <f t="shared" si="50"/>
        <v>-1.7705080988348678</v>
      </c>
      <c r="C45" s="7">
        <f t="shared" si="51"/>
        <v>1.0000000000000009</v>
      </c>
      <c r="D45" s="7">
        <f t="shared" si="0"/>
        <v>-1.073987477832316</v>
      </c>
      <c r="E45" s="7">
        <f t="shared" si="52"/>
        <v>-1.1288355548772799</v>
      </c>
      <c r="F45" s="7">
        <f t="shared" si="53"/>
        <v>1.0000000000000009</v>
      </c>
      <c r="G45" s="7">
        <f t="shared" si="54"/>
        <v>-0.4323149338747283</v>
      </c>
      <c r="H45" s="7" t="e">
        <f t="shared" si="55"/>
        <v>#NUM!</v>
      </c>
      <c r="I45" s="7" t="e">
        <f t="shared" si="56"/>
        <v>#NUM!</v>
      </c>
      <c r="J45" s="49" t="e">
        <f t="shared" si="57"/>
        <v>#NUM!</v>
      </c>
      <c r="K45" s="49" t="e">
        <f t="shared" si="57"/>
        <v>#NUM!</v>
      </c>
      <c r="L45" s="7" t="e">
        <f t="shared" si="1"/>
        <v>#NUM!</v>
      </c>
      <c r="M45" s="7" t="e">
        <f t="shared" si="2"/>
        <v>#NUM!</v>
      </c>
      <c r="N45" s="11" t="e">
        <f t="shared" si="58"/>
        <v>#NUM!</v>
      </c>
      <c r="O45" s="11" t="e">
        <f t="shared" si="58"/>
        <v>#NUM!</v>
      </c>
      <c r="P45" s="50" t="e">
        <f t="shared" si="3"/>
        <v>#NUM!</v>
      </c>
      <c r="Q45" s="51" t="e">
        <f t="shared" si="59"/>
        <v>#NUM!</v>
      </c>
      <c r="R45" s="8" t="e">
        <f t="shared" si="4"/>
        <v>#NUM!</v>
      </c>
      <c r="S45" s="51" t="e">
        <f t="shared" si="60"/>
        <v>#NUM!</v>
      </c>
      <c r="T45" s="8">
        <f t="shared" si="5"/>
        <v>6.0621778264910686</v>
      </c>
      <c r="U45" s="8">
        <f t="shared" si="6"/>
        <v>-3.5000000000000031</v>
      </c>
      <c r="V45" s="7" t="e">
        <f t="shared" si="7"/>
        <v>#NUM!</v>
      </c>
      <c r="W45" s="7" t="e">
        <f t="shared" si="8"/>
        <v>#NUM!</v>
      </c>
      <c r="X45" s="7" t="e">
        <f t="shared" si="61"/>
        <v>#NUM!</v>
      </c>
      <c r="Y45" s="7" t="e">
        <f t="shared" si="61"/>
        <v>#NUM!</v>
      </c>
      <c r="Z45" s="7" t="e">
        <f t="shared" si="162"/>
        <v>#NUM!</v>
      </c>
      <c r="AA45" s="7" t="e">
        <f t="shared" si="62"/>
        <v>#NUM!</v>
      </c>
      <c r="AB45" s="7" t="e">
        <f t="shared" si="63"/>
        <v>#NUM!</v>
      </c>
      <c r="AC45" s="7" t="e">
        <f t="shared" si="64"/>
        <v>#NUM!</v>
      </c>
      <c r="AD45" s="7" t="e">
        <f t="shared" si="65"/>
        <v>#NUM!</v>
      </c>
      <c r="AE45" s="7" t="e">
        <f t="shared" si="66"/>
        <v>#NUM!</v>
      </c>
      <c r="AF45" s="7" t="e">
        <f t="shared" si="9"/>
        <v>#NUM!</v>
      </c>
      <c r="AG45" s="7" t="e">
        <f t="shared" si="67"/>
        <v>#NUM!</v>
      </c>
      <c r="AH45" s="7" t="e">
        <f t="shared" si="67"/>
        <v>#NUM!</v>
      </c>
      <c r="AI45" s="7" t="e">
        <f t="shared" si="68"/>
        <v>#NUM!</v>
      </c>
      <c r="AJ45" s="7" t="e">
        <f t="shared" si="69"/>
        <v>#NUM!</v>
      </c>
      <c r="AK45" s="7" t="e">
        <f t="shared" si="70"/>
        <v>#NUM!</v>
      </c>
      <c r="AL45" s="7" t="e">
        <f t="shared" si="71"/>
        <v>#NUM!</v>
      </c>
      <c r="AM45" s="7" t="e">
        <f t="shared" si="72"/>
        <v>#NUM!</v>
      </c>
      <c r="AN45" s="7">
        <v>0</v>
      </c>
      <c r="AO45" s="7">
        <v>0</v>
      </c>
      <c r="AP45" s="7" t="e">
        <f t="shared" si="10"/>
        <v>#NUM!</v>
      </c>
      <c r="AQ45" s="8" t="e">
        <f t="shared" si="73"/>
        <v>#NUM!</v>
      </c>
      <c r="AR45" s="7">
        <f t="shared" si="11"/>
        <v>8.5</v>
      </c>
      <c r="AS45" s="7">
        <v>0</v>
      </c>
      <c r="AT45" s="7" t="e">
        <f t="shared" si="12"/>
        <v>#NUM!</v>
      </c>
      <c r="AU45" s="7" t="e">
        <f t="shared" si="13"/>
        <v>#NUM!</v>
      </c>
      <c r="AV45" s="7" t="e">
        <f t="shared" si="14"/>
        <v>#NUM!</v>
      </c>
      <c r="AW45" s="7" t="e">
        <f t="shared" si="15"/>
        <v>#NUM!</v>
      </c>
      <c r="AX45" s="7">
        <f t="shared" si="16"/>
        <v>119.0000000000001</v>
      </c>
      <c r="AY45" s="7">
        <f t="shared" si="17"/>
        <v>206.11404610069633</v>
      </c>
      <c r="AZ45" s="7" t="e">
        <f t="shared" si="18"/>
        <v>#NUM!</v>
      </c>
      <c r="BA45" s="7" t="e">
        <f t="shared" si="19"/>
        <v>#NUM!</v>
      </c>
      <c r="BB45" s="7" t="e">
        <f t="shared" si="74"/>
        <v>#NUM!</v>
      </c>
      <c r="BC45" s="7" t="e">
        <f t="shared" si="74"/>
        <v>#NUM!</v>
      </c>
      <c r="BD45" s="7" t="e">
        <f t="shared" si="20"/>
        <v>#NUM!</v>
      </c>
      <c r="BE45" s="7" t="e">
        <f t="shared" si="21"/>
        <v>#NUM!</v>
      </c>
      <c r="BF45" s="7" t="e">
        <f t="shared" si="75"/>
        <v>#NUM!</v>
      </c>
      <c r="BG45" s="7" t="e">
        <f t="shared" si="75"/>
        <v>#NUM!</v>
      </c>
      <c r="BH45" s="7" t="e">
        <f t="shared" si="76"/>
        <v>#NUM!</v>
      </c>
      <c r="BI45" s="7" t="e">
        <f t="shared" si="77"/>
        <v>#NUM!</v>
      </c>
      <c r="BJ45" s="7" t="e">
        <f t="shared" si="78"/>
        <v>#NUM!</v>
      </c>
      <c r="BK45" s="7" t="e">
        <f t="shared" si="79"/>
        <v>#NUM!</v>
      </c>
      <c r="BL45" s="7" t="e">
        <f t="shared" si="80"/>
        <v>#NUM!</v>
      </c>
      <c r="BM45" s="7" t="e">
        <f t="shared" si="22"/>
        <v>#NUM!</v>
      </c>
      <c r="BN45" s="7" t="e">
        <f t="shared" si="23"/>
        <v>#NUM!</v>
      </c>
      <c r="BO45" s="7">
        <f t="shared" si="81"/>
        <v>119.0000000000001</v>
      </c>
      <c r="BP45" s="7">
        <f t="shared" si="24"/>
        <v>206.11404610069633</v>
      </c>
      <c r="BQ45" s="7">
        <f t="shared" si="82"/>
        <v>237.99999999999997</v>
      </c>
      <c r="BR45" s="7" t="e">
        <f t="shared" si="25"/>
        <v>#NUM!</v>
      </c>
      <c r="BS45" s="7" t="e">
        <f t="shared" si="26"/>
        <v>#NUM!</v>
      </c>
      <c r="BT45" s="7" t="e">
        <f t="shared" si="27"/>
        <v>#NUM!</v>
      </c>
      <c r="BU45" s="7" t="e">
        <f t="shared" si="27"/>
        <v>#NUM!</v>
      </c>
      <c r="BV45" s="7" t="e">
        <f t="shared" si="28"/>
        <v>#NUM!</v>
      </c>
      <c r="BW45" s="7" t="e">
        <f t="shared" si="29"/>
        <v>#NUM!</v>
      </c>
      <c r="BX45" s="7" t="e">
        <f t="shared" si="30"/>
        <v>#NUM!</v>
      </c>
      <c r="BY45" s="7" t="e">
        <f t="shared" si="30"/>
        <v>#NUM!</v>
      </c>
      <c r="BZ45" s="7" t="e">
        <f t="shared" si="83"/>
        <v>#NUM!</v>
      </c>
      <c r="CA45" s="7" t="e">
        <f t="shared" si="84"/>
        <v>#NUM!</v>
      </c>
      <c r="CB45" s="7" t="e">
        <f t="shared" si="85"/>
        <v>#NUM!</v>
      </c>
      <c r="CC45" s="7" t="e">
        <f t="shared" si="86"/>
        <v>#NUM!</v>
      </c>
      <c r="CD45" s="7" t="e">
        <f t="shared" si="87"/>
        <v>#NUM!</v>
      </c>
      <c r="CE45" s="7" t="e">
        <f t="shared" si="88"/>
        <v>#NUM!</v>
      </c>
      <c r="CF45" s="7" t="e">
        <f t="shared" si="31"/>
        <v>#NUM!</v>
      </c>
      <c r="CG45" s="79" t="e">
        <f t="shared" si="89"/>
        <v>#NUM!</v>
      </c>
      <c r="CH45" s="7" t="e">
        <f t="shared" si="90"/>
        <v>#NUM!</v>
      </c>
      <c r="CI45" s="11" t="e">
        <f t="shared" si="32"/>
        <v>#NUM!</v>
      </c>
      <c r="CJ45" s="7" t="e">
        <f t="shared" si="91"/>
        <v>#NUM!</v>
      </c>
      <c r="CK45" s="7" t="e">
        <f t="shared" si="92"/>
        <v>#DIV/0!</v>
      </c>
      <c r="CL45" s="7" t="e">
        <f t="shared" si="33"/>
        <v>#NUM!</v>
      </c>
      <c r="CM45" s="79" t="e">
        <f t="shared" si="93"/>
        <v>#NUM!</v>
      </c>
      <c r="CN45" s="7" t="e">
        <f t="shared" si="94"/>
        <v>#NUM!</v>
      </c>
      <c r="CO45" s="11" t="e">
        <f t="shared" si="95"/>
        <v>#NUM!</v>
      </c>
      <c r="CP45" s="7" t="e">
        <f t="shared" si="96"/>
        <v>#NUM!</v>
      </c>
      <c r="CQ45" s="7" t="e">
        <f t="shared" si="97"/>
        <v>#DIV/0!</v>
      </c>
      <c r="CR45" s="7" t="e">
        <f t="shared" si="34"/>
        <v>#NUM!</v>
      </c>
      <c r="CS45" s="7" t="e">
        <f t="shared" si="35"/>
        <v>#NUM!</v>
      </c>
      <c r="CT45" s="7">
        <f t="shared" si="36"/>
        <v>-0.50000000000000044</v>
      </c>
      <c r="CU45" s="7" t="e">
        <f t="shared" si="98"/>
        <v>#NUM!</v>
      </c>
      <c r="CV45" s="7" t="e">
        <f t="shared" si="37"/>
        <v>#NUM!</v>
      </c>
      <c r="CW45" s="7" t="e">
        <f t="shared" si="99"/>
        <v>#NUM!</v>
      </c>
      <c r="CX45" s="7" t="e">
        <f t="shared" si="38"/>
        <v>#NUM!</v>
      </c>
      <c r="CY45" s="7" t="e">
        <f t="shared" si="100"/>
        <v>#NUM!</v>
      </c>
      <c r="CZ45" s="7">
        <f t="shared" si="39"/>
        <v>238</v>
      </c>
      <c r="DA45" s="7" t="e">
        <f t="shared" si="101"/>
        <v>#NUM!</v>
      </c>
      <c r="DB45" s="7" t="e">
        <f t="shared" si="102"/>
        <v>#NUM!</v>
      </c>
      <c r="DC45" s="7" t="e">
        <f t="shared" si="40"/>
        <v>#NUM!</v>
      </c>
      <c r="DD45" s="7" t="e">
        <f t="shared" si="41"/>
        <v>#NUM!</v>
      </c>
      <c r="DE45" s="7" t="e">
        <f t="shared" si="42"/>
        <v>#NUM!</v>
      </c>
      <c r="DF45" s="7" t="e">
        <f t="shared" si="43"/>
        <v>#NUM!</v>
      </c>
      <c r="DG45" s="7">
        <f t="shared" si="44"/>
        <v>-0.50000000000000044</v>
      </c>
      <c r="DH45" s="7" t="e">
        <f t="shared" si="103"/>
        <v>#NUM!</v>
      </c>
      <c r="DI45" s="7" t="e">
        <f t="shared" si="45"/>
        <v>#NUM!</v>
      </c>
      <c r="DJ45" s="7" t="e">
        <f t="shared" si="104"/>
        <v>#NUM!</v>
      </c>
      <c r="DK45" s="7" t="e">
        <f t="shared" si="46"/>
        <v>#NUM!</v>
      </c>
      <c r="DL45" s="7" t="e">
        <f t="shared" si="105"/>
        <v>#NUM!</v>
      </c>
      <c r="DM45" s="7">
        <f t="shared" si="47"/>
        <v>238</v>
      </c>
      <c r="DN45" s="7" t="e">
        <f t="shared" si="106"/>
        <v>#NUM!</v>
      </c>
      <c r="DO45" s="7" t="e">
        <f t="shared" si="107"/>
        <v>#NUM!</v>
      </c>
      <c r="DP45" s="7" t="e">
        <f t="shared" si="48"/>
        <v>#NUM!</v>
      </c>
      <c r="DQ45" s="7" t="e">
        <f t="shared" si="49"/>
        <v>#NUM!</v>
      </c>
      <c r="DR45" s="7" t="e">
        <f t="shared" si="108"/>
        <v>#NUM!</v>
      </c>
      <c r="DS45" s="8" t="e">
        <f t="shared" si="109"/>
        <v>#NUM!</v>
      </c>
      <c r="DT45" s="8" t="e">
        <f t="shared" si="110"/>
        <v>#NUM!</v>
      </c>
      <c r="DU45" s="7" t="e">
        <f t="shared" si="111"/>
        <v>#NUM!</v>
      </c>
      <c r="DV45" s="7" t="e">
        <f t="shared" si="112"/>
        <v>#NUM!</v>
      </c>
      <c r="DW45" s="7" t="e">
        <f t="shared" si="113"/>
        <v>#NUM!</v>
      </c>
      <c r="DX45" s="7" t="e">
        <f t="shared" si="114"/>
        <v>#NUM!</v>
      </c>
      <c r="DY45" s="7" t="e">
        <f t="shared" si="115"/>
        <v>#NUM!</v>
      </c>
      <c r="DZ45" s="7">
        <f t="shared" si="116"/>
        <v>0</v>
      </c>
      <c r="EA45" s="7">
        <f t="shared" si="117"/>
        <v>0</v>
      </c>
      <c r="EB45" s="7">
        <f t="shared" si="118"/>
        <v>-7007.8775674236749</v>
      </c>
      <c r="EC45" s="7">
        <f t="shared" si="119"/>
        <v>4046.0000000000036</v>
      </c>
      <c r="ED45" s="7">
        <f t="shared" si="120"/>
        <v>-7007.8775674236749</v>
      </c>
      <c r="EE45" s="7">
        <f t="shared" si="120"/>
        <v>4046.0000000000036</v>
      </c>
      <c r="EF45" s="7">
        <f t="shared" si="121"/>
        <v>8091.9999999999991</v>
      </c>
      <c r="EG45" s="7">
        <f t="shared" si="122"/>
        <v>2.6179938779914935</v>
      </c>
      <c r="EH45" s="7" t="e">
        <f t="shared" si="123"/>
        <v>#NUM!</v>
      </c>
      <c r="EI45" s="7" t="e">
        <f t="shared" si="124"/>
        <v>#NUM!</v>
      </c>
      <c r="EJ45" s="7" t="e">
        <f t="shared" si="125"/>
        <v>#NUM!</v>
      </c>
      <c r="EK45" s="7" t="e">
        <f t="shared" si="126"/>
        <v>#NUM!</v>
      </c>
      <c r="EL45" s="7" t="e">
        <f t="shared" si="127"/>
        <v>#NUM!</v>
      </c>
      <c r="EM45" s="7" t="e">
        <f t="shared" si="128"/>
        <v>#NUM!</v>
      </c>
      <c r="EN45" s="7" t="e">
        <f t="shared" si="129"/>
        <v>#NUM!</v>
      </c>
      <c r="EO45" s="7" t="e">
        <f t="shared" si="130"/>
        <v>#NUM!</v>
      </c>
      <c r="EP45" s="7" t="e">
        <f t="shared" si="131"/>
        <v>#NUM!</v>
      </c>
      <c r="EQ45" s="7" t="e">
        <f t="shared" si="132"/>
        <v>#NUM!</v>
      </c>
      <c r="ER45" s="7" t="e">
        <f t="shared" si="133"/>
        <v>#NUM!</v>
      </c>
      <c r="ES45" s="7" t="e">
        <f t="shared" si="134"/>
        <v>#NUM!</v>
      </c>
      <c r="ET45" s="7" t="e">
        <f t="shared" si="135"/>
        <v>#NUM!</v>
      </c>
      <c r="EU45" s="7" t="e">
        <f t="shared" si="136"/>
        <v>#NUM!</v>
      </c>
      <c r="EV45" s="7" t="e">
        <f t="shared" si="137"/>
        <v>#NUM!</v>
      </c>
      <c r="EW45" s="7" t="e">
        <f t="shared" si="138"/>
        <v>#NUM!</v>
      </c>
      <c r="EX45" s="7" t="e">
        <f t="shared" si="139"/>
        <v>#NUM!</v>
      </c>
      <c r="EY45" s="7" t="e">
        <f t="shared" si="140"/>
        <v>#NUM!</v>
      </c>
      <c r="EZ45" s="7" t="e">
        <f t="shared" si="141"/>
        <v>#NUM!</v>
      </c>
      <c r="FA45" s="7" t="e">
        <f t="shared" si="142"/>
        <v>#NUM!</v>
      </c>
      <c r="FB45" s="7">
        <f t="shared" si="143"/>
        <v>0</v>
      </c>
      <c r="FC45" s="7">
        <f t="shared" si="144"/>
        <v>0</v>
      </c>
      <c r="FD45" s="7">
        <f t="shared" si="145"/>
        <v>-7007.8775674236749</v>
      </c>
      <c r="FE45" s="7">
        <f t="shared" si="146"/>
        <v>4046.0000000000036</v>
      </c>
      <c r="FF45" s="7">
        <f t="shared" si="147"/>
        <v>-7007.8775674236749</v>
      </c>
      <c r="FG45" s="7">
        <f t="shared" si="148"/>
        <v>4046.0000000000036</v>
      </c>
      <c r="FH45" s="7">
        <f t="shared" si="149"/>
        <v>8091.9999999999991</v>
      </c>
      <c r="FI45" s="7">
        <f t="shared" si="150"/>
        <v>2.6179938779914935</v>
      </c>
      <c r="FJ45" s="7" t="e">
        <f t="shared" si="151"/>
        <v>#NUM!</v>
      </c>
      <c r="FK45" s="7" t="e">
        <f t="shared" si="152"/>
        <v>#NUM!</v>
      </c>
      <c r="FL45" s="7" t="e">
        <f t="shared" si="153"/>
        <v>#NUM!</v>
      </c>
      <c r="FM45" s="7" t="e">
        <f t="shared" si="154"/>
        <v>#NUM!</v>
      </c>
      <c r="FN45" s="7" t="e">
        <f t="shared" si="155"/>
        <v>#NUM!</v>
      </c>
      <c r="FO45" s="7" t="e">
        <f t="shared" si="156"/>
        <v>#NUM!</v>
      </c>
      <c r="FP45" s="7" t="e">
        <f t="shared" si="157"/>
        <v>#NUM!</v>
      </c>
      <c r="FQ45" s="7" t="e">
        <f t="shared" si="158"/>
        <v>#NUM!</v>
      </c>
      <c r="FR45" s="7" t="e">
        <f t="shared" si="159"/>
        <v>#NUM!</v>
      </c>
      <c r="FS45" s="7" t="e">
        <f t="shared" si="159"/>
        <v>#NUM!</v>
      </c>
      <c r="FT45" s="7" t="e">
        <f t="shared" si="160"/>
        <v>#NUM!</v>
      </c>
      <c r="FU45" s="7" t="e">
        <f t="shared" si="161"/>
        <v>#NUM!</v>
      </c>
    </row>
    <row r="46" spans="1:177" x14ac:dyDescent="0.25">
      <c r="A46" s="8">
        <v>340</v>
      </c>
      <c r="B46" s="7">
        <f t="shared" si="50"/>
        <v>-1.849565600007177</v>
      </c>
      <c r="C46" s="7">
        <f t="shared" si="51"/>
        <v>0.6840402866513372</v>
      </c>
      <c r="D46" s="7">
        <f t="shared" si="0"/>
        <v>-1.3003794130075657</v>
      </c>
      <c r="E46" s="7">
        <f t="shared" si="52"/>
        <v>-0.99718950968020836</v>
      </c>
      <c r="F46" s="7">
        <f t="shared" si="53"/>
        <v>0.6840402866513372</v>
      </c>
      <c r="G46" s="7">
        <f t="shared" si="54"/>
        <v>-0.44800332268059684</v>
      </c>
      <c r="H46" s="7" t="e">
        <f t="shared" si="55"/>
        <v>#NUM!</v>
      </c>
      <c r="I46" s="7" t="e">
        <f t="shared" si="56"/>
        <v>#NUM!</v>
      </c>
      <c r="J46" s="49" t="e">
        <f t="shared" si="57"/>
        <v>#NUM!</v>
      </c>
      <c r="K46" s="49" t="e">
        <f t="shared" si="57"/>
        <v>#NUM!</v>
      </c>
      <c r="L46" s="7" t="e">
        <f t="shared" si="1"/>
        <v>#NUM!</v>
      </c>
      <c r="M46" s="7" t="e">
        <f t="shared" si="2"/>
        <v>#NUM!</v>
      </c>
      <c r="N46" s="11" t="e">
        <f t="shared" si="58"/>
        <v>#NUM!</v>
      </c>
      <c r="O46" s="11" t="e">
        <f t="shared" si="58"/>
        <v>#NUM!</v>
      </c>
      <c r="P46" s="50" t="e">
        <f t="shared" si="3"/>
        <v>#NUM!</v>
      </c>
      <c r="Q46" s="51" t="e">
        <f t="shared" si="59"/>
        <v>#NUM!</v>
      </c>
      <c r="R46" s="8" t="e">
        <f t="shared" si="4"/>
        <v>#NUM!</v>
      </c>
      <c r="S46" s="51" t="e">
        <f t="shared" si="60"/>
        <v>#NUM!</v>
      </c>
      <c r="T46" s="8">
        <f t="shared" si="5"/>
        <v>6.5778483455013586</v>
      </c>
      <c r="U46" s="8">
        <f t="shared" si="6"/>
        <v>-2.3941410032796804</v>
      </c>
      <c r="V46" s="7" t="e">
        <f t="shared" si="7"/>
        <v>#NUM!</v>
      </c>
      <c r="W46" s="7" t="e">
        <f t="shared" si="8"/>
        <v>#NUM!</v>
      </c>
      <c r="X46" s="7" t="e">
        <f t="shared" si="61"/>
        <v>#NUM!</v>
      </c>
      <c r="Y46" s="7" t="e">
        <f t="shared" si="61"/>
        <v>#NUM!</v>
      </c>
      <c r="Z46" s="7" t="e">
        <f t="shared" si="162"/>
        <v>#NUM!</v>
      </c>
      <c r="AA46" s="7" t="e">
        <f t="shared" si="62"/>
        <v>#NUM!</v>
      </c>
      <c r="AB46" s="7" t="e">
        <f t="shared" si="63"/>
        <v>#NUM!</v>
      </c>
      <c r="AC46" s="7" t="e">
        <f t="shared" si="64"/>
        <v>#NUM!</v>
      </c>
      <c r="AD46" s="7" t="e">
        <f t="shared" si="65"/>
        <v>#NUM!</v>
      </c>
      <c r="AE46" s="7" t="e">
        <f t="shared" si="66"/>
        <v>#NUM!</v>
      </c>
      <c r="AF46" s="7" t="e">
        <f t="shared" si="9"/>
        <v>#NUM!</v>
      </c>
      <c r="AG46" s="7" t="e">
        <f t="shared" si="67"/>
        <v>#NUM!</v>
      </c>
      <c r="AH46" s="7" t="e">
        <f t="shared" si="67"/>
        <v>#NUM!</v>
      </c>
      <c r="AI46" s="7" t="e">
        <f t="shared" si="68"/>
        <v>#NUM!</v>
      </c>
      <c r="AJ46" s="7" t="e">
        <f t="shared" si="69"/>
        <v>#NUM!</v>
      </c>
      <c r="AK46" s="7" t="e">
        <f t="shared" si="70"/>
        <v>#NUM!</v>
      </c>
      <c r="AL46" s="7" t="e">
        <f t="shared" si="71"/>
        <v>#NUM!</v>
      </c>
      <c r="AM46" s="7" t="e">
        <f t="shared" si="72"/>
        <v>#NUM!</v>
      </c>
      <c r="AN46" s="7">
        <v>0</v>
      </c>
      <c r="AO46" s="7">
        <v>0</v>
      </c>
      <c r="AP46" s="7" t="e">
        <f t="shared" si="10"/>
        <v>#NUM!</v>
      </c>
      <c r="AQ46" s="8" t="e">
        <f t="shared" si="73"/>
        <v>#NUM!</v>
      </c>
      <c r="AR46" s="7">
        <f t="shared" si="11"/>
        <v>8.5</v>
      </c>
      <c r="AS46" s="7">
        <v>0</v>
      </c>
      <c r="AT46" s="7" t="e">
        <f t="shared" si="12"/>
        <v>#NUM!</v>
      </c>
      <c r="AU46" s="7" t="e">
        <f t="shared" si="13"/>
        <v>#NUM!</v>
      </c>
      <c r="AV46" s="7" t="e">
        <f t="shared" si="14"/>
        <v>#NUM!</v>
      </c>
      <c r="AW46" s="7" t="e">
        <f t="shared" si="15"/>
        <v>#NUM!</v>
      </c>
      <c r="AX46" s="7">
        <f t="shared" si="16"/>
        <v>81.400794111509128</v>
      </c>
      <c r="AY46" s="7">
        <f t="shared" si="17"/>
        <v>223.6468437470462</v>
      </c>
      <c r="AZ46" s="7" t="e">
        <f t="shared" si="18"/>
        <v>#NUM!</v>
      </c>
      <c r="BA46" s="7" t="e">
        <f t="shared" si="19"/>
        <v>#NUM!</v>
      </c>
      <c r="BB46" s="7" t="e">
        <f t="shared" si="74"/>
        <v>#NUM!</v>
      </c>
      <c r="BC46" s="7" t="e">
        <f t="shared" si="74"/>
        <v>#NUM!</v>
      </c>
      <c r="BD46" s="7" t="e">
        <f t="shared" si="20"/>
        <v>#NUM!</v>
      </c>
      <c r="BE46" s="7" t="e">
        <f t="shared" si="21"/>
        <v>#NUM!</v>
      </c>
      <c r="BF46" s="7" t="e">
        <f t="shared" si="75"/>
        <v>#NUM!</v>
      </c>
      <c r="BG46" s="7" t="e">
        <f t="shared" si="75"/>
        <v>#NUM!</v>
      </c>
      <c r="BH46" s="7" t="e">
        <f t="shared" si="76"/>
        <v>#NUM!</v>
      </c>
      <c r="BI46" s="7" t="e">
        <f t="shared" si="77"/>
        <v>#NUM!</v>
      </c>
      <c r="BJ46" s="7" t="e">
        <f t="shared" si="78"/>
        <v>#NUM!</v>
      </c>
      <c r="BK46" s="7" t="e">
        <f t="shared" si="79"/>
        <v>#NUM!</v>
      </c>
      <c r="BL46" s="7" t="e">
        <f t="shared" si="80"/>
        <v>#NUM!</v>
      </c>
      <c r="BM46" s="7" t="e">
        <f t="shared" si="22"/>
        <v>#NUM!</v>
      </c>
      <c r="BN46" s="7" t="e">
        <f t="shared" si="23"/>
        <v>#NUM!</v>
      </c>
      <c r="BO46" s="7">
        <f t="shared" si="81"/>
        <v>81.400794111509128</v>
      </c>
      <c r="BP46" s="7">
        <f t="shared" si="24"/>
        <v>223.6468437470462</v>
      </c>
      <c r="BQ46" s="7">
        <f t="shared" si="82"/>
        <v>238</v>
      </c>
      <c r="BR46" s="7" t="e">
        <f t="shared" si="25"/>
        <v>#NUM!</v>
      </c>
      <c r="BS46" s="7" t="e">
        <f t="shared" si="26"/>
        <v>#NUM!</v>
      </c>
      <c r="BT46" s="7" t="e">
        <f t="shared" si="27"/>
        <v>#NUM!</v>
      </c>
      <c r="BU46" s="7" t="e">
        <f t="shared" si="27"/>
        <v>#NUM!</v>
      </c>
      <c r="BV46" s="7" t="e">
        <f t="shared" si="28"/>
        <v>#NUM!</v>
      </c>
      <c r="BW46" s="7" t="e">
        <f t="shared" si="29"/>
        <v>#NUM!</v>
      </c>
      <c r="BX46" s="7" t="e">
        <f t="shared" si="30"/>
        <v>#NUM!</v>
      </c>
      <c r="BY46" s="7" t="e">
        <f t="shared" si="30"/>
        <v>#NUM!</v>
      </c>
      <c r="BZ46" s="7" t="e">
        <f t="shared" si="83"/>
        <v>#NUM!</v>
      </c>
      <c r="CA46" s="7" t="e">
        <f t="shared" si="84"/>
        <v>#NUM!</v>
      </c>
      <c r="CB46" s="7" t="e">
        <f t="shared" si="85"/>
        <v>#NUM!</v>
      </c>
      <c r="CC46" s="7" t="e">
        <f t="shared" si="86"/>
        <v>#NUM!</v>
      </c>
      <c r="CD46" s="7" t="e">
        <f t="shared" si="87"/>
        <v>#NUM!</v>
      </c>
      <c r="CE46" s="7" t="e">
        <f t="shared" si="88"/>
        <v>#NUM!</v>
      </c>
      <c r="CF46" s="7" t="e">
        <f t="shared" si="31"/>
        <v>#NUM!</v>
      </c>
      <c r="CG46" s="79" t="e">
        <f t="shared" si="89"/>
        <v>#NUM!</v>
      </c>
      <c r="CH46" s="7" t="e">
        <f t="shared" si="90"/>
        <v>#NUM!</v>
      </c>
      <c r="CI46" s="11" t="e">
        <f t="shared" si="32"/>
        <v>#NUM!</v>
      </c>
      <c r="CJ46" s="7" t="e">
        <f t="shared" si="91"/>
        <v>#NUM!</v>
      </c>
      <c r="CK46" s="7" t="e">
        <f t="shared" si="92"/>
        <v>#DIV/0!</v>
      </c>
      <c r="CL46" s="7" t="e">
        <f t="shared" si="33"/>
        <v>#NUM!</v>
      </c>
      <c r="CM46" s="79" t="e">
        <f t="shared" si="93"/>
        <v>#NUM!</v>
      </c>
      <c r="CN46" s="7" t="e">
        <f t="shared" si="94"/>
        <v>#NUM!</v>
      </c>
      <c r="CO46" s="11" t="e">
        <f t="shared" si="95"/>
        <v>#NUM!</v>
      </c>
      <c r="CP46" s="7" t="e">
        <f t="shared" si="96"/>
        <v>#NUM!</v>
      </c>
      <c r="CQ46" s="7" t="e">
        <f t="shared" si="97"/>
        <v>#DIV/0!</v>
      </c>
      <c r="CR46" s="7" t="e">
        <f t="shared" si="34"/>
        <v>#NUM!</v>
      </c>
      <c r="CS46" s="7" t="e">
        <f t="shared" si="35"/>
        <v>#NUM!</v>
      </c>
      <c r="CT46" s="7">
        <f t="shared" si="36"/>
        <v>-0.3420201433256686</v>
      </c>
      <c r="CU46" s="7" t="e">
        <f t="shared" si="98"/>
        <v>#NUM!</v>
      </c>
      <c r="CV46" s="7" t="e">
        <f t="shared" si="37"/>
        <v>#NUM!</v>
      </c>
      <c r="CW46" s="7" t="e">
        <f t="shared" si="99"/>
        <v>#NUM!</v>
      </c>
      <c r="CX46" s="7" t="e">
        <f t="shared" si="38"/>
        <v>#NUM!</v>
      </c>
      <c r="CY46" s="7" t="e">
        <f t="shared" si="100"/>
        <v>#NUM!</v>
      </c>
      <c r="CZ46" s="7">
        <f t="shared" si="39"/>
        <v>238</v>
      </c>
      <c r="DA46" s="7" t="e">
        <f t="shared" si="101"/>
        <v>#NUM!</v>
      </c>
      <c r="DB46" s="7" t="e">
        <f t="shared" si="102"/>
        <v>#NUM!</v>
      </c>
      <c r="DC46" s="7" t="e">
        <f t="shared" si="40"/>
        <v>#NUM!</v>
      </c>
      <c r="DD46" s="7" t="e">
        <f t="shared" si="41"/>
        <v>#NUM!</v>
      </c>
      <c r="DE46" s="7" t="e">
        <f t="shared" si="42"/>
        <v>#NUM!</v>
      </c>
      <c r="DF46" s="7" t="e">
        <f t="shared" si="43"/>
        <v>#NUM!</v>
      </c>
      <c r="DG46" s="7">
        <f t="shared" si="44"/>
        <v>-0.3420201433256686</v>
      </c>
      <c r="DH46" s="7" t="e">
        <f t="shared" si="103"/>
        <v>#NUM!</v>
      </c>
      <c r="DI46" s="7" t="e">
        <f t="shared" si="45"/>
        <v>#NUM!</v>
      </c>
      <c r="DJ46" s="7" t="e">
        <f t="shared" si="104"/>
        <v>#NUM!</v>
      </c>
      <c r="DK46" s="7" t="e">
        <f t="shared" si="46"/>
        <v>#NUM!</v>
      </c>
      <c r="DL46" s="7" t="e">
        <f t="shared" si="105"/>
        <v>#NUM!</v>
      </c>
      <c r="DM46" s="7">
        <f t="shared" si="47"/>
        <v>238</v>
      </c>
      <c r="DN46" s="7" t="e">
        <f t="shared" si="106"/>
        <v>#NUM!</v>
      </c>
      <c r="DO46" s="7" t="e">
        <f t="shared" si="107"/>
        <v>#NUM!</v>
      </c>
      <c r="DP46" s="7" t="e">
        <f t="shared" si="48"/>
        <v>#NUM!</v>
      </c>
      <c r="DQ46" s="7" t="e">
        <f t="shared" si="49"/>
        <v>#NUM!</v>
      </c>
      <c r="DR46" s="7" t="e">
        <f t="shared" si="108"/>
        <v>#NUM!</v>
      </c>
      <c r="DS46" s="8" t="e">
        <f t="shared" si="109"/>
        <v>#NUM!</v>
      </c>
      <c r="DT46" s="8" t="e">
        <f t="shared" si="110"/>
        <v>#NUM!</v>
      </c>
      <c r="DU46" s="7" t="e">
        <f t="shared" si="111"/>
        <v>#NUM!</v>
      </c>
      <c r="DV46" s="7" t="e">
        <f t="shared" si="112"/>
        <v>#NUM!</v>
      </c>
      <c r="DW46" s="7" t="e">
        <f t="shared" si="113"/>
        <v>#NUM!</v>
      </c>
      <c r="DX46" s="7" t="e">
        <f t="shared" si="114"/>
        <v>#NUM!</v>
      </c>
      <c r="DY46" s="7" t="e">
        <f t="shared" si="115"/>
        <v>#NUM!</v>
      </c>
      <c r="DZ46" s="7">
        <f t="shared" si="116"/>
        <v>0</v>
      </c>
      <c r="EA46" s="7">
        <f t="shared" si="117"/>
        <v>0</v>
      </c>
      <c r="EB46" s="7">
        <f t="shared" si="118"/>
        <v>-7603.992687399571</v>
      </c>
      <c r="EC46" s="7">
        <f t="shared" si="119"/>
        <v>2767.6269997913105</v>
      </c>
      <c r="ED46" s="7">
        <f t="shared" si="120"/>
        <v>-7603.992687399571</v>
      </c>
      <c r="EE46" s="7">
        <f t="shared" si="120"/>
        <v>2767.6269997913105</v>
      </c>
      <c r="EF46" s="7">
        <f t="shared" si="121"/>
        <v>8092</v>
      </c>
      <c r="EG46" s="7">
        <f t="shared" si="122"/>
        <v>2.7925268031909272</v>
      </c>
      <c r="EH46" s="7" t="e">
        <f t="shared" si="123"/>
        <v>#NUM!</v>
      </c>
      <c r="EI46" s="7" t="e">
        <f t="shared" si="124"/>
        <v>#NUM!</v>
      </c>
      <c r="EJ46" s="7" t="e">
        <f t="shared" si="125"/>
        <v>#NUM!</v>
      </c>
      <c r="EK46" s="7" t="e">
        <f t="shared" si="126"/>
        <v>#NUM!</v>
      </c>
      <c r="EL46" s="7" t="e">
        <f t="shared" si="127"/>
        <v>#NUM!</v>
      </c>
      <c r="EM46" s="7" t="e">
        <f t="shared" si="128"/>
        <v>#NUM!</v>
      </c>
      <c r="EN46" s="7" t="e">
        <f t="shared" si="129"/>
        <v>#NUM!</v>
      </c>
      <c r="EO46" s="7" t="e">
        <f t="shared" si="130"/>
        <v>#NUM!</v>
      </c>
      <c r="EP46" s="7" t="e">
        <f t="shared" si="131"/>
        <v>#NUM!</v>
      </c>
      <c r="EQ46" s="7" t="e">
        <f t="shared" si="132"/>
        <v>#NUM!</v>
      </c>
      <c r="ER46" s="7" t="e">
        <f t="shared" si="133"/>
        <v>#NUM!</v>
      </c>
      <c r="ES46" s="7" t="e">
        <f t="shared" si="134"/>
        <v>#NUM!</v>
      </c>
      <c r="ET46" s="7" t="e">
        <f t="shared" si="135"/>
        <v>#NUM!</v>
      </c>
      <c r="EU46" s="7" t="e">
        <f t="shared" si="136"/>
        <v>#NUM!</v>
      </c>
      <c r="EV46" s="7" t="e">
        <f t="shared" si="137"/>
        <v>#NUM!</v>
      </c>
      <c r="EW46" s="7" t="e">
        <f t="shared" si="138"/>
        <v>#NUM!</v>
      </c>
      <c r="EX46" s="7" t="e">
        <f t="shared" si="139"/>
        <v>#NUM!</v>
      </c>
      <c r="EY46" s="7" t="e">
        <f t="shared" si="140"/>
        <v>#NUM!</v>
      </c>
      <c r="EZ46" s="7" t="e">
        <f t="shared" si="141"/>
        <v>#NUM!</v>
      </c>
      <c r="FA46" s="7" t="e">
        <f t="shared" si="142"/>
        <v>#NUM!</v>
      </c>
      <c r="FB46" s="7">
        <f t="shared" si="143"/>
        <v>0</v>
      </c>
      <c r="FC46" s="7">
        <f t="shared" si="144"/>
        <v>0</v>
      </c>
      <c r="FD46" s="7">
        <f t="shared" si="145"/>
        <v>-7603.992687399571</v>
      </c>
      <c r="FE46" s="7">
        <f t="shared" si="146"/>
        <v>2767.6269997913105</v>
      </c>
      <c r="FF46" s="7">
        <f t="shared" si="147"/>
        <v>-7603.992687399571</v>
      </c>
      <c r="FG46" s="7">
        <f t="shared" si="148"/>
        <v>2767.6269997913105</v>
      </c>
      <c r="FH46" s="7">
        <f t="shared" si="149"/>
        <v>8092</v>
      </c>
      <c r="FI46" s="7">
        <f t="shared" si="150"/>
        <v>2.7925268031909272</v>
      </c>
      <c r="FJ46" s="7" t="e">
        <f t="shared" si="151"/>
        <v>#NUM!</v>
      </c>
      <c r="FK46" s="7" t="e">
        <f t="shared" si="152"/>
        <v>#NUM!</v>
      </c>
      <c r="FL46" s="7" t="e">
        <f t="shared" si="153"/>
        <v>#NUM!</v>
      </c>
      <c r="FM46" s="7" t="e">
        <f t="shared" si="154"/>
        <v>#NUM!</v>
      </c>
      <c r="FN46" s="7" t="e">
        <f t="shared" si="155"/>
        <v>#NUM!</v>
      </c>
      <c r="FO46" s="7" t="e">
        <f t="shared" si="156"/>
        <v>#NUM!</v>
      </c>
      <c r="FP46" s="7" t="e">
        <f t="shared" si="157"/>
        <v>#NUM!</v>
      </c>
      <c r="FQ46" s="7" t="e">
        <f t="shared" si="158"/>
        <v>#NUM!</v>
      </c>
      <c r="FR46" s="7" t="e">
        <f t="shared" si="159"/>
        <v>#NUM!</v>
      </c>
      <c r="FS46" s="7" t="e">
        <f t="shared" si="159"/>
        <v>#NUM!</v>
      </c>
      <c r="FT46" s="7" t="e">
        <f t="shared" si="160"/>
        <v>#NUM!</v>
      </c>
      <c r="FU46" s="7" t="e">
        <f t="shared" si="161"/>
        <v>#NUM!</v>
      </c>
    </row>
    <row r="47" spans="1:177" x14ac:dyDescent="0.25">
      <c r="A47" s="8">
        <v>350</v>
      </c>
      <c r="B47" s="7">
        <f t="shared" si="50"/>
        <v>-1.8979818394695473</v>
      </c>
      <c r="C47" s="7">
        <f t="shared" si="51"/>
        <v>0.34729635533386255</v>
      </c>
      <c r="D47" s="7">
        <f t="shared" si="0"/>
        <v>-1.4390259169225346</v>
      </c>
      <c r="E47" s="7">
        <f t="shared" si="52"/>
        <v>-0.91656709746098808</v>
      </c>
      <c r="F47" s="7">
        <f t="shared" si="53"/>
        <v>0.34729635533386255</v>
      </c>
      <c r="G47" s="7">
        <f t="shared" si="54"/>
        <v>-0.45761117491397552</v>
      </c>
      <c r="H47" s="7" t="e">
        <f t="shared" si="55"/>
        <v>#NUM!</v>
      </c>
      <c r="I47" s="7" t="e">
        <f t="shared" si="56"/>
        <v>#NUM!</v>
      </c>
      <c r="J47" s="49" t="e">
        <f t="shared" si="57"/>
        <v>#NUM!</v>
      </c>
      <c r="K47" s="49" t="e">
        <f t="shared" si="57"/>
        <v>#NUM!</v>
      </c>
      <c r="L47" s="7" t="e">
        <f t="shared" si="1"/>
        <v>#NUM!</v>
      </c>
      <c r="M47" s="7" t="e">
        <f t="shared" si="2"/>
        <v>#NUM!</v>
      </c>
      <c r="N47" s="11" t="e">
        <f t="shared" si="58"/>
        <v>#NUM!</v>
      </c>
      <c r="O47" s="11" t="e">
        <f t="shared" si="58"/>
        <v>#NUM!</v>
      </c>
      <c r="P47" s="50" t="e">
        <f t="shared" si="3"/>
        <v>#NUM!</v>
      </c>
      <c r="Q47" s="51" t="e">
        <f t="shared" si="59"/>
        <v>#NUM!</v>
      </c>
      <c r="R47" s="8" t="e">
        <f t="shared" si="4"/>
        <v>#NUM!</v>
      </c>
      <c r="S47" s="51" t="e">
        <f t="shared" si="60"/>
        <v>#NUM!</v>
      </c>
      <c r="T47" s="8">
        <f t="shared" si="5"/>
        <v>6.8936542710854551</v>
      </c>
      <c r="U47" s="8">
        <f t="shared" si="6"/>
        <v>-1.215537243668519</v>
      </c>
      <c r="V47" s="7" t="e">
        <f t="shared" si="7"/>
        <v>#NUM!</v>
      </c>
      <c r="W47" s="7" t="e">
        <f t="shared" si="8"/>
        <v>#NUM!</v>
      </c>
      <c r="X47" s="7" t="e">
        <f t="shared" si="61"/>
        <v>#NUM!</v>
      </c>
      <c r="Y47" s="7" t="e">
        <f t="shared" si="61"/>
        <v>#NUM!</v>
      </c>
      <c r="Z47" s="7" t="e">
        <f t="shared" si="162"/>
        <v>#NUM!</v>
      </c>
      <c r="AA47" s="7" t="e">
        <f t="shared" si="62"/>
        <v>#NUM!</v>
      </c>
      <c r="AB47" s="7" t="e">
        <f t="shared" si="63"/>
        <v>#NUM!</v>
      </c>
      <c r="AC47" s="7" t="e">
        <f t="shared" si="64"/>
        <v>#NUM!</v>
      </c>
      <c r="AD47" s="7" t="e">
        <f t="shared" si="65"/>
        <v>#NUM!</v>
      </c>
      <c r="AE47" s="7" t="e">
        <f t="shared" si="66"/>
        <v>#NUM!</v>
      </c>
      <c r="AF47" s="7" t="e">
        <f t="shared" si="9"/>
        <v>#NUM!</v>
      </c>
      <c r="AG47" s="7" t="e">
        <f t="shared" si="67"/>
        <v>#NUM!</v>
      </c>
      <c r="AH47" s="7" t="e">
        <f t="shared" si="67"/>
        <v>#NUM!</v>
      </c>
      <c r="AI47" s="7" t="e">
        <f t="shared" si="68"/>
        <v>#NUM!</v>
      </c>
      <c r="AJ47" s="7" t="e">
        <f t="shared" si="69"/>
        <v>#NUM!</v>
      </c>
      <c r="AK47" s="7" t="e">
        <f t="shared" si="70"/>
        <v>#NUM!</v>
      </c>
      <c r="AL47" s="7" t="e">
        <f t="shared" si="71"/>
        <v>#NUM!</v>
      </c>
      <c r="AM47" s="7" t="e">
        <f t="shared" si="72"/>
        <v>#NUM!</v>
      </c>
      <c r="AN47" s="7">
        <v>0</v>
      </c>
      <c r="AO47" s="7">
        <v>0</v>
      </c>
      <c r="AP47" s="7" t="e">
        <f t="shared" si="10"/>
        <v>#NUM!</v>
      </c>
      <c r="AQ47" s="8" t="e">
        <f t="shared" si="73"/>
        <v>#NUM!</v>
      </c>
      <c r="AR47" s="7">
        <f t="shared" si="11"/>
        <v>8.5</v>
      </c>
      <c r="AS47" s="7">
        <v>0</v>
      </c>
      <c r="AT47" s="7" t="e">
        <f t="shared" si="12"/>
        <v>#NUM!</v>
      </c>
      <c r="AU47" s="7" t="e">
        <f t="shared" si="13"/>
        <v>#NUM!</v>
      </c>
      <c r="AV47" s="7" t="e">
        <f t="shared" si="14"/>
        <v>#NUM!</v>
      </c>
      <c r="AW47" s="7" t="e">
        <f t="shared" si="15"/>
        <v>#NUM!</v>
      </c>
      <c r="AX47" s="7">
        <f t="shared" si="16"/>
        <v>41.328266284729644</v>
      </c>
      <c r="AY47" s="7">
        <f t="shared" si="17"/>
        <v>234.38424521690547</v>
      </c>
      <c r="AZ47" s="7" t="e">
        <f t="shared" si="18"/>
        <v>#NUM!</v>
      </c>
      <c r="BA47" s="7" t="e">
        <f t="shared" si="19"/>
        <v>#NUM!</v>
      </c>
      <c r="BB47" s="7" t="e">
        <f t="shared" si="74"/>
        <v>#NUM!</v>
      </c>
      <c r="BC47" s="7" t="e">
        <f t="shared" si="74"/>
        <v>#NUM!</v>
      </c>
      <c r="BD47" s="7" t="e">
        <f t="shared" si="20"/>
        <v>#NUM!</v>
      </c>
      <c r="BE47" s="7" t="e">
        <f t="shared" si="21"/>
        <v>#NUM!</v>
      </c>
      <c r="BF47" s="7" t="e">
        <f t="shared" si="75"/>
        <v>#NUM!</v>
      </c>
      <c r="BG47" s="7" t="e">
        <f t="shared" si="75"/>
        <v>#NUM!</v>
      </c>
      <c r="BH47" s="7" t="e">
        <f t="shared" si="76"/>
        <v>#NUM!</v>
      </c>
      <c r="BI47" s="7" t="e">
        <f t="shared" si="77"/>
        <v>#NUM!</v>
      </c>
      <c r="BJ47" s="7" t="e">
        <f t="shared" si="78"/>
        <v>#NUM!</v>
      </c>
      <c r="BK47" s="7" t="e">
        <f t="shared" si="79"/>
        <v>#NUM!</v>
      </c>
      <c r="BL47" s="7" t="e">
        <f t="shared" si="80"/>
        <v>#NUM!</v>
      </c>
      <c r="BM47" s="7" t="e">
        <f t="shared" si="22"/>
        <v>#NUM!</v>
      </c>
      <c r="BN47" s="7" t="e">
        <f t="shared" si="23"/>
        <v>#NUM!</v>
      </c>
      <c r="BO47" s="7">
        <f t="shared" si="81"/>
        <v>41.328266284729644</v>
      </c>
      <c r="BP47" s="7">
        <f t="shared" si="24"/>
        <v>234.38424521690547</v>
      </c>
      <c r="BQ47" s="7">
        <f t="shared" si="82"/>
        <v>237.99999999999997</v>
      </c>
      <c r="BR47" s="7" t="e">
        <f t="shared" si="25"/>
        <v>#NUM!</v>
      </c>
      <c r="BS47" s="7" t="e">
        <f t="shared" si="26"/>
        <v>#NUM!</v>
      </c>
      <c r="BT47" s="7" t="e">
        <f t="shared" si="27"/>
        <v>#NUM!</v>
      </c>
      <c r="BU47" s="7" t="e">
        <f t="shared" si="27"/>
        <v>#NUM!</v>
      </c>
      <c r="BV47" s="7" t="e">
        <f t="shared" si="28"/>
        <v>#NUM!</v>
      </c>
      <c r="BW47" s="7" t="e">
        <f t="shared" si="29"/>
        <v>#NUM!</v>
      </c>
      <c r="BX47" s="7" t="e">
        <f t="shared" si="30"/>
        <v>#NUM!</v>
      </c>
      <c r="BY47" s="7" t="e">
        <f t="shared" si="30"/>
        <v>#NUM!</v>
      </c>
      <c r="BZ47" s="7" t="e">
        <f t="shared" si="83"/>
        <v>#NUM!</v>
      </c>
      <c r="CA47" s="7" t="e">
        <f t="shared" si="84"/>
        <v>#NUM!</v>
      </c>
      <c r="CB47" s="7" t="e">
        <f t="shared" si="85"/>
        <v>#NUM!</v>
      </c>
      <c r="CC47" s="7" t="e">
        <f t="shared" si="86"/>
        <v>#NUM!</v>
      </c>
      <c r="CD47" s="7" t="e">
        <f t="shared" si="87"/>
        <v>#NUM!</v>
      </c>
      <c r="CE47" s="7" t="e">
        <f t="shared" si="88"/>
        <v>#NUM!</v>
      </c>
      <c r="CF47" s="7" t="e">
        <f t="shared" si="31"/>
        <v>#NUM!</v>
      </c>
      <c r="CG47" s="79" t="e">
        <f t="shared" si="89"/>
        <v>#NUM!</v>
      </c>
      <c r="CH47" s="7" t="e">
        <f t="shared" si="90"/>
        <v>#NUM!</v>
      </c>
      <c r="CI47" s="11" t="e">
        <f t="shared" si="32"/>
        <v>#NUM!</v>
      </c>
      <c r="CJ47" s="7" t="e">
        <f t="shared" si="91"/>
        <v>#NUM!</v>
      </c>
      <c r="CK47" s="7" t="e">
        <f t="shared" si="92"/>
        <v>#DIV/0!</v>
      </c>
      <c r="CL47" s="7" t="e">
        <f t="shared" si="33"/>
        <v>#NUM!</v>
      </c>
      <c r="CM47" s="79" t="e">
        <f t="shared" si="93"/>
        <v>#NUM!</v>
      </c>
      <c r="CN47" s="7" t="e">
        <f t="shared" si="94"/>
        <v>#NUM!</v>
      </c>
      <c r="CO47" s="11" t="e">
        <f t="shared" si="95"/>
        <v>#NUM!</v>
      </c>
      <c r="CP47" s="7" t="e">
        <f t="shared" si="96"/>
        <v>#NUM!</v>
      </c>
      <c r="CQ47" s="7" t="e">
        <f t="shared" si="97"/>
        <v>#DIV/0!</v>
      </c>
      <c r="CR47" s="7" t="e">
        <f t="shared" si="34"/>
        <v>#NUM!</v>
      </c>
      <c r="CS47" s="7" t="e">
        <f t="shared" si="35"/>
        <v>#NUM!</v>
      </c>
      <c r="CT47" s="7">
        <f t="shared" si="36"/>
        <v>-0.17364817766693127</v>
      </c>
      <c r="CU47" s="7" t="e">
        <f t="shared" si="98"/>
        <v>#NUM!</v>
      </c>
      <c r="CV47" s="7" t="e">
        <f t="shared" si="37"/>
        <v>#NUM!</v>
      </c>
      <c r="CW47" s="7" t="e">
        <f t="shared" si="99"/>
        <v>#NUM!</v>
      </c>
      <c r="CX47" s="7" t="e">
        <f t="shared" si="38"/>
        <v>#NUM!</v>
      </c>
      <c r="CY47" s="7" t="e">
        <f t="shared" si="100"/>
        <v>#NUM!</v>
      </c>
      <c r="CZ47" s="7">
        <f t="shared" si="39"/>
        <v>238</v>
      </c>
      <c r="DA47" s="7" t="e">
        <f t="shared" si="101"/>
        <v>#NUM!</v>
      </c>
      <c r="DB47" s="7" t="e">
        <f t="shared" si="102"/>
        <v>#NUM!</v>
      </c>
      <c r="DC47" s="7" t="e">
        <f t="shared" si="40"/>
        <v>#NUM!</v>
      </c>
      <c r="DD47" s="7" t="e">
        <f t="shared" si="41"/>
        <v>#NUM!</v>
      </c>
      <c r="DE47" s="7" t="e">
        <f t="shared" si="42"/>
        <v>#NUM!</v>
      </c>
      <c r="DF47" s="7" t="e">
        <f t="shared" si="43"/>
        <v>#NUM!</v>
      </c>
      <c r="DG47" s="7">
        <f t="shared" si="44"/>
        <v>-0.17364817766693127</v>
      </c>
      <c r="DH47" s="7" t="e">
        <f t="shared" si="103"/>
        <v>#NUM!</v>
      </c>
      <c r="DI47" s="7" t="e">
        <f t="shared" si="45"/>
        <v>#NUM!</v>
      </c>
      <c r="DJ47" s="7" t="e">
        <f t="shared" si="104"/>
        <v>#NUM!</v>
      </c>
      <c r="DK47" s="7" t="e">
        <f t="shared" si="46"/>
        <v>#NUM!</v>
      </c>
      <c r="DL47" s="7" t="e">
        <f t="shared" si="105"/>
        <v>#NUM!</v>
      </c>
      <c r="DM47" s="7">
        <f t="shared" si="47"/>
        <v>238</v>
      </c>
      <c r="DN47" s="7" t="e">
        <f t="shared" si="106"/>
        <v>#NUM!</v>
      </c>
      <c r="DO47" s="7" t="e">
        <f t="shared" si="107"/>
        <v>#NUM!</v>
      </c>
      <c r="DP47" s="7" t="e">
        <f t="shared" si="48"/>
        <v>#NUM!</v>
      </c>
      <c r="DQ47" s="7" t="e">
        <f t="shared" si="49"/>
        <v>#NUM!</v>
      </c>
      <c r="DR47" s="7" t="e">
        <f t="shared" si="108"/>
        <v>#NUM!</v>
      </c>
      <c r="DS47" s="8" t="e">
        <f t="shared" si="109"/>
        <v>#NUM!</v>
      </c>
      <c r="DT47" s="8" t="e">
        <f t="shared" si="110"/>
        <v>#NUM!</v>
      </c>
      <c r="DU47" s="7" t="e">
        <f t="shared" si="111"/>
        <v>#NUM!</v>
      </c>
      <c r="DV47" s="7" t="e">
        <f t="shared" si="112"/>
        <v>#NUM!</v>
      </c>
      <c r="DW47" s="7" t="e">
        <f t="shared" si="113"/>
        <v>#NUM!</v>
      </c>
      <c r="DX47" s="7" t="e">
        <f t="shared" si="114"/>
        <v>#NUM!</v>
      </c>
      <c r="DY47" s="7" t="e">
        <f t="shared" si="115"/>
        <v>#NUM!</v>
      </c>
      <c r="DZ47" s="7">
        <f t="shared" si="116"/>
        <v>0</v>
      </c>
      <c r="EA47" s="7">
        <f t="shared" si="117"/>
        <v>0</v>
      </c>
      <c r="EB47" s="7">
        <f t="shared" si="118"/>
        <v>-7969.0643373747862</v>
      </c>
      <c r="EC47" s="7">
        <f t="shared" si="119"/>
        <v>1405.161053680808</v>
      </c>
      <c r="ED47" s="7">
        <f t="shared" si="120"/>
        <v>-7969.0643373747862</v>
      </c>
      <c r="EE47" s="7">
        <f t="shared" si="120"/>
        <v>1405.161053680808</v>
      </c>
      <c r="EF47" s="7">
        <f t="shared" si="121"/>
        <v>8092</v>
      </c>
      <c r="EG47" s="7">
        <f t="shared" si="122"/>
        <v>2.967059728390359</v>
      </c>
      <c r="EH47" s="7" t="e">
        <f t="shared" si="123"/>
        <v>#NUM!</v>
      </c>
      <c r="EI47" s="7" t="e">
        <f t="shared" si="124"/>
        <v>#NUM!</v>
      </c>
      <c r="EJ47" s="7" t="e">
        <f t="shared" si="125"/>
        <v>#NUM!</v>
      </c>
      <c r="EK47" s="7" t="e">
        <f t="shared" si="126"/>
        <v>#NUM!</v>
      </c>
      <c r="EL47" s="7" t="e">
        <f t="shared" si="127"/>
        <v>#NUM!</v>
      </c>
      <c r="EM47" s="7" t="e">
        <f t="shared" si="128"/>
        <v>#NUM!</v>
      </c>
      <c r="EN47" s="7" t="e">
        <f t="shared" si="129"/>
        <v>#NUM!</v>
      </c>
      <c r="EO47" s="7" t="e">
        <f t="shared" si="130"/>
        <v>#NUM!</v>
      </c>
      <c r="EP47" s="7" t="e">
        <f t="shared" si="131"/>
        <v>#NUM!</v>
      </c>
      <c r="EQ47" s="7" t="e">
        <f t="shared" si="132"/>
        <v>#NUM!</v>
      </c>
      <c r="ER47" s="7" t="e">
        <f t="shared" si="133"/>
        <v>#NUM!</v>
      </c>
      <c r="ES47" s="7" t="e">
        <f t="shared" si="134"/>
        <v>#NUM!</v>
      </c>
      <c r="ET47" s="7" t="e">
        <f t="shared" si="135"/>
        <v>#NUM!</v>
      </c>
      <c r="EU47" s="7" t="e">
        <f t="shared" si="136"/>
        <v>#NUM!</v>
      </c>
      <c r="EV47" s="7" t="e">
        <f t="shared" si="137"/>
        <v>#NUM!</v>
      </c>
      <c r="EW47" s="7" t="e">
        <f t="shared" si="138"/>
        <v>#NUM!</v>
      </c>
      <c r="EX47" s="7" t="e">
        <f t="shared" si="139"/>
        <v>#NUM!</v>
      </c>
      <c r="EY47" s="7" t="e">
        <f t="shared" si="140"/>
        <v>#NUM!</v>
      </c>
      <c r="EZ47" s="7" t="e">
        <f t="shared" si="141"/>
        <v>#NUM!</v>
      </c>
      <c r="FA47" s="7" t="e">
        <f t="shared" si="142"/>
        <v>#NUM!</v>
      </c>
      <c r="FB47" s="7">
        <f t="shared" si="143"/>
        <v>0</v>
      </c>
      <c r="FC47" s="7">
        <f t="shared" si="144"/>
        <v>0</v>
      </c>
      <c r="FD47" s="7">
        <f t="shared" si="145"/>
        <v>-7969.0643373747862</v>
      </c>
      <c r="FE47" s="7">
        <f t="shared" si="146"/>
        <v>1405.161053680808</v>
      </c>
      <c r="FF47" s="7">
        <f t="shared" si="147"/>
        <v>-7969.0643373747862</v>
      </c>
      <c r="FG47" s="7">
        <f t="shared" si="148"/>
        <v>1405.161053680808</v>
      </c>
      <c r="FH47" s="7">
        <f t="shared" si="149"/>
        <v>8092</v>
      </c>
      <c r="FI47" s="7">
        <f t="shared" si="150"/>
        <v>2.967059728390359</v>
      </c>
      <c r="FJ47" s="7" t="e">
        <f t="shared" si="151"/>
        <v>#NUM!</v>
      </c>
      <c r="FK47" s="7" t="e">
        <f t="shared" si="152"/>
        <v>#NUM!</v>
      </c>
      <c r="FL47" s="7" t="e">
        <f t="shared" si="153"/>
        <v>#NUM!</v>
      </c>
      <c r="FM47" s="7" t="e">
        <f t="shared" si="154"/>
        <v>#NUM!</v>
      </c>
      <c r="FN47" s="7" t="e">
        <f t="shared" si="155"/>
        <v>#NUM!</v>
      </c>
      <c r="FO47" s="7" t="e">
        <f t="shared" si="156"/>
        <v>#NUM!</v>
      </c>
      <c r="FP47" s="7" t="e">
        <f t="shared" si="157"/>
        <v>#NUM!</v>
      </c>
      <c r="FQ47" s="7" t="e">
        <f t="shared" si="158"/>
        <v>#NUM!</v>
      </c>
      <c r="FR47" s="7" t="e">
        <f t="shared" si="159"/>
        <v>#NUM!</v>
      </c>
      <c r="FS47" s="7" t="e">
        <f t="shared" si="159"/>
        <v>#NUM!</v>
      </c>
      <c r="FT47" s="7" t="e">
        <f t="shared" si="160"/>
        <v>#NUM!</v>
      </c>
      <c r="FU47" s="7" t="e">
        <f t="shared" si="161"/>
        <v>#NUM!</v>
      </c>
    </row>
    <row r="48" spans="1:177" x14ac:dyDescent="0.25">
      <c r="A48" s="8">
        <v>360</v>
      </c>
      <c r="B48" s="7">
        <f t="shared" si="50"/>
        <v>-1.9142857142857146</v>
      </c>
      <c r="C48" s="7">
        <f t="shared" si="51"/>
        <v>4.90059381963448E-16</v>
      </c>
      <c r="D48" s="7">
        <f t="shared" si="0"/>
        <v>-1.485714285714286</v>
      </c>
      <c r="E48" s="7">
        <f t="shared" si="52"/>
        <v>-0.88941798941798922</v>
      </c>
      <c r="F48" s="7">
        <f t="shared" si="53"/>
        <v>4.90059381963448E-16</v>
      </c>
      <c r="G48" s="7">
        <f t="shared" si="54"/>
        <v>-0.46084656084656084</v>
      </c>
      <c r="H48" s="7" t="e">
        <f t="shared" si="55"/>
        <v>#NUM!</v>
      </c>
      <c r="I48" s="7" t="e">
        <f t="shared" si="56"/>
        <v>#NUM!</v>
      </c>
      <c r="J48" s="49" t="e">
        <f t="shared" si="57"/>
        <v>#NUM!</v>
      </c>
      <c r="K48" s="49" t="e">
        <f t="shared" si="57"/>
        <v>#NUM!</v>
      </c>
      <c r="L48" s="7" t="e">
        <f t="shared" si="1"/>
        <v>#NUM!</v>
      </c>
      <c r="M48" s="7" t="e">
        <f t="shared" si="2"/>
        <v>#NUM!</v>
      </c>
      <c r="N48" s="11" t="e">
        <f t="shared" si="58"/>
        <v>#NUM!</v>
      </c>
      <c r="O48" s="11" t="e">
        <f t="shared" si="58"/>
        <v>#NUM!</v>
      </c>
      <c r="P48" s="50" t="e">
        <f t="shared" si="3"/>
        <v>#NUM!</v>
      </c>
      <c r="Q48" s="51" t="e">
        <f t="shared" si="59"/>
        <v>#NUM!</v>
      </c>
      <c r="R48" s="8" t="e">
        <f t="shared" si="4"/>
        <v>#NUM!</v>
      </c>
      <c r="S48" s="51" t="e">
        <f t="shared" si="60"/>
        <v>#NUM!</v>
      </c>
      <c r="T48" s="8">
        <f t="shared" si="5"/>
        <v>7</v>
      </c>
      <c r="U48" s="8">
        <f t="shared" si="6"/>
        <v>-1.715207836872068E-15</v>
      </c>
      <c r="V48" s="7" t="e">
        <f t="shared" si="7"/>
        <v>#NUM!</v>
      </c>
      <c r="W48" s="7" t="e">
        <f t="shared" si="8"/>
        <v>#NUM!</v>
      </c>
      <c r="X48" s="7" t="e">
        <f t="shared" si="61"/>
        <v>#NUM!</v>
      </c>
      <c r="Y48" s="7" t="e">
        <f t="shared" si="61"/>
        <v>#NUM!</v>
      </c>
      <c r="Z48" s="7" t="e">
        <f t="shared" si="162"/>
        <v>#NUM!</v>
      </c>
      <c r="AA48" s="7" t="e">
        <f t="shared" si="62"/>
        <v>#NUM!</v>
      </c>
      <c r="AB48" s="7" t="e">
        <f t="shared" si="63"/>
        <v>#NUM!</v>
      </c>
      <c r="AC48" s="7" t="e">
        <f t="shared" si="64"/>
        <v>#NUM!</v>
      </c>
      <c r="AD48" s="7" t="e">
        <f t="shared" si="65"/>
        <v>#NUM!</v>
      </c>
      <c r="AE48" s="7" t="e">
        <f t="shared" si="66"/>
        <v>#NUM!</v>
      </c>
      <c r="AF48" s="7" t="e">
        <f t="shared" si="9"/>
        <v>#NUM!</v>
      </c>
      <c r="AG48" s="7" t="e">
        <f t="shared" si="67"/>
        <v>#NUM!</v>
      </c>
      <c r="AH48" s="7" t="e">
        <f t="shared" si="67"/>
        <v>#NUM!</v>
      </c>
      <c r="AI48" s="7" t="e">
        <f t="shared" si="68"/>
        <v>#NUM!</v>
      </c>
      <c r="AJ48" s="7" t="e">
        <f t="shared" si="69"/>
        <v>#NUM!</v>
      </c>
      <c r="AK48" s="7" t="e">
        <f t="shared" si="70"/>
        <v>#NUM!</v>
      </c>
      <c r="AL48" s="7" t="e">
        <f t="shared" si="71"/>
        <v>#NUM!</v>
      </c>
      <c r="AM48" s="7" t="e">
        <f t="shared" si="72"/>
        <v>#NUM!</v>
      </c>
      <c r="AN48" s="7">
        <v>0</v>
      </c>
      <c r="AO48" s="7">
        <v>0</v>
      </c>
      <c r="AP48" s="7" t="e">
        <f t="shared" si="10"/>
        <v>#NUM!</v>
      </c>
      <c r="AQ48" s="8" t="e">
        <f t="shared" si="73"/>
        <v>#NUM!</v>
      </c>
      <c r="AR48" s="7">
        <f t="shared" si="11"/>
        <v>8.5</v>
      </c>
      <c r="AS48" s="7">
        <v>0</v>
      </c>
      <c r="AT48" s="7" t="e">
        <f t="shared" si="12"/>
        <v>#NUM!</v>
      </c>
      <c r="AU48" s="7" t="e">
        <f t="shared" si="13"/>
        <v>#NUM!</v>
      </c>
      <c r="AV48" s="7" t="e">
        <f t="shared" si="14"/>
        <v>#NUM!</v>
      </c>
      <c r="AW48" s="7" t="e">
        <f t="shared" si="15"/>
        <v>#NUM!</v>
      </c>
      <c r="AX48" s="7">
        <f t="shared" si="16"/>
        <v>5.8317066453650312E-14</v>
      </c>
      <c r="AY48" s="7">
        <f t="shared" si="17"/>
        <v>238</v>
      </c>
      <c r="AZ48" s="7" t="e">
        <f t="shared" si="18"/>
        <v>#NUM!</v>
      </c>
      <c r="BA48" s="7" t="e">
        <f t="shared" si="19"/>
        <v>#NUM!</v>
      </c>
      <c r="BB48" s="7" t="e">
        <f t="shared" si="74"/>
        <v>#NUM!</v>
      </c>
      <c r="BC48" s="7" t="e">
        <f t="shared" si="74"/>
        <v>#NUM!</v>
      </c>
      <c r="BD48" s="7" t="e">
        <f t="shared" si="20"/>
        <v>#NUM!</v>
      </c>
      <c r="BE48" s="7" t="e">
        <f t="shared" si="21"/>
        <v>#NUM!</v>
      </c>
      <c r="BF48" s="7" t="e">
        <f t="shared" si="75"/>
        <v>#NUM!</v>
      </c>
      <c r="BG48" s="7" t="e">
        <f t="shared" si="75"/>
        <v>#NUM!</v>
      </c>
      <c r="BH48" s="7" t="e">
        <f t="shared" si="76"/>
        <v>#NUM!</v>
      </c>
      <c r="BI48" s="7" t="e">
        <f t="shared" si="77"/>
        <v>#NUM!</v>
      </c>
      <c r="BJ48" s="7" t="e">
        <f t="shared" si="78"/>
        <v>#NUM!</v>
      </c>
      <c r="BK48" s="7" t="e">
        <f t="shared" si="79"/>
        <v>#NUM!</v>
      </c>
      <c r="BL48" s="7" t="e">
        <f t="shared" si="80"/>
        <v>#NUM!</v>
      </c>
      <c r="BM48" s="7" t="e">
        <f t="shared" si="22"/>
        <v>#NUM!</v>
      </c>
      <c r="BN48" s="7" t="e">
        <f t="shared" si="23"/>
        <v>#NUM!</v>
      </c>
      <c r="BO48" s="7">
        <f t="shared" si="81"/>
        <v>5.8317066453650312E-14</v>
      </c>
      <c r="BP48" s="7">
        <f t="shared" si="24"/>
        <v>238</v>
      </c>
      <c r="BQ48" s="7">
        <f t="shared" si="82"/>
        <v>238</v>
      </c>
      <c r="BR48" s="7" t="e">
        <f t="shared" si="25"/>
        <v>#NUM!</v>
      </c>
      <c r="BS48" s="7" t="e">
        <f t="shared" si="26"/>
        <v>#NUM!</v>
      </c>
      <c r="BT48" s="7" t="e">
        <f t="shared" si="27"/>
        <v>#NUM!</v>
      </c>
      <c r="BU48" s="7" t="e">
        <f t="shared" si="27"/>
        <v>#NUM!</v>
      </c>
      <c r="BV48" s="7" t="e">
        <f t="shared" si="28"/>
        <v>#NUM!</v>
      </c>
      <c r="BW48" s="7" t="e">
        <f t="shared" si="29"/>
        <v>#NUM!</v>
      </c>
      <c r="BX48" s="7" t="e">
        <f t="shared" si="30"/>
        <v>#NUM!</v>
      </c>
      <c r="BY48" s="7" t="e">
        <f t="shared" si="30"/>
        <v>#NUM!</v>
      </c>
      <c r="BZ48" s="7" t="e">
        <f t="shared" si="83"/>
        <v>#NUM!</v>
      </c>
      <c r="CA48" s="7" t="e">
        <f t="shared" si="84"/>
        <v>#NUM!</v>
      </c>
      <c r="CB48" s="7" t="e">
        <f t="shared" si="85"/>
        <v>#NUM!</v>
      </c>
      <c r="CC48" s="7" t="e">
        <f t="shared" si="86"/>
        <v>#NUM!</v>
      </c>
      <c r="CD48" s="7" t="e">
        <f t="shared" si="87"/>
        <v>#NUM!</v>
      </c>
      <c r="CE48" s="7" t="e">
        <f t="shared" si="88"/>
        <v>#NUM!</v>
      </c>
      <c r="CF48" s="7" t="e">
        <f t="shared" si="31"/>
        <v>#NUM!</v>
      </c>
      <c r="CG48" s="79" t="e">
        <f t="shared" si="89"/>
        <v>#NUM!</v>
      </c>
      <c r="CH48" s="7" t="e">
        <f t="shared" si="90"/>
        <v>#NUM!</v>
      </c>
      <c r="CI48" s="11" t="e">
        <f t="shared" si="32"/>
        <v>#NUM!</v>
      </c>
      <c r="CJ48" s="7" t="e">
        <f t="shared" si="91"/>
        <v>#NUM!</v>
      </c>
      <c r="CK48" s="7" t="e">
        <f t="shared" si="92"/>
        <v>#DIV/0!</v>
      </c>
      <c r="CL48" s="7" t="e">
        <f t="shared" si="33"/>
        <v>#NUM!</v>
      </c>
      <c r="CM48" s="79" t="e">
        <f t="shared" si="93"/>
        <v>#NUM!</v>
      </c>
      <c r="CN48" s="7" t="e">
        <f t="shared" si="94"/>
        <v>#NUM!</v>
      </c>
      <c r="CO48" s="11" t="e">
        <f t="shared" si="95"/>
        <v>#NUM!</v>
      </c>
      <c r="CP48" s="7" t="e">
        <f t="shared" si="96"/>
        <v>#NUM!</v>
      </c>
      <c r="CQ48" s="7" t="e">
        <f t="shared" si="97"/>
        <v>#DIV/0!</v>
      </c>
      <c r="CR48" s="7" t="e">
        <f t="shared" si="34"/>
        <v>#NUM!</v>
      </c>
      <c r="CS48" s="7" t="e">
        <f t="shared" si="35"/>
        <v>#NUM!</v>
      </c>
      <c r="CT48" s="7">
        <f t="shared" si="36"/>
        <v>-2.45029690981724E-16</v>
      </c>
      <c r="CU48" s="7" t="e">
        <f t="shared" si="98"/>
        <v>#NUM!</v>
      </c>
      <c r="CV48" s="7" t="e">
        <f t="shared" si="37"/>
        <v>#NUM!</v>
      </c>
      <c r="CW48" s="7" t="e">
        <f t="shared" si="99"/>
        <v>#NUM!</v>
      </c>
      <c r="CX48" s="7" t="e">
        <f t="shared" si="38"/>
        <v>#NUM!</v>
      </c>
      <c r="CY48" s="7" t="e">
        <f t="shared" si="100"/>
        <v>#NUM!</v>
      </c>
      <c r="CZ48" s="7">
        <f t="shared" si="39"/>
        <v>238</v>
      </c>
      <c r="DA48" s="7" t="e">
        <f t="shared" si="101"/>
        <v>#NUM!</v>
      </c>
      <c r="DB48" s="7" t="e">
        <f t="shared" si="102"/>
        <v>#NUM!</v>
      </c>
      <c r="DC48" s="7" t="e">
        <f t="shared" si="40"/>
        <v>#NUM!</v>
      </c>
      <c r="DD48" s="7" t="e">
        <f t="shared" si="41"/>
        <v>#NUM!</v>
      </c>
      <c r="DE48" s="7" t="e">
        <f t="shared" si="42"/>
        <v>#NUM!</v>
      </c>
      <c r="DF48" s="7" t="e">
        <f t="shared" si="43"/>
        <v>#NUM!</v>
      </c>
      <c r="DG48" s="7">
        <f t="shared" si="44"/>
        <v>-2.45029690981724E-16</v>
      </c>
      <c r="DH48" s="7" t="e">
        <f t="shared" si="103"/>
        <v>#NUM!</v>
      </c>
      <c r="DI48" s="7" t="e">
        <f t="shared" si="45"/>
        <v>#NUM!</v>
      </c>
      <c r="DJ48" s="7" t="e">
        <f t="shared" si="104"/>
        <v>#NUM!</v>
      </c>
      <c r="DK48" s="7" t="e">
        <f t="shared" si="46"/>
        <v>#NUM!</v>
      </c>
      <c r="DL48" s="7" t="e">
        <f t="shared" si="105"/>
        <v>#NUM!</v>
      </c>
      <c r="DM48" s="7">
        <f t="shared" si="47"/>
        <v>238</v>
      </c>
      <c r="DN48" s="7" t="e">
        <f t="shared" si="106"/>
        <v>#NUM!</v>
      </c>
      <c r="DO48" s="7" t="e">
        <f t="shared" si="107"/>
        <v>#NUM!</v>
      </c>
      <c r="DP48" s="7" t="e">
        <f t="shared" si="48"/>
        <v>#NUM!</v>
      </c>
      <c r="DQ48" s="7" t="e">
        <f t="shared" si="49"/>
        <v>#NUM!</v>
      </c>
      <c r="DR48" s="7" t="e">
        <f t="shared" si="108"/>
        <v>#NUM!</v>
      </c>
      <c r="DS48" s="8" t="e">
        <f t="shared" si="109"/>
        <v>#NUM!</v>
      </c>
      <c r="DT48" s="8" t="e">
        <f t="shared" si="110"/>
        <v>#NUM!</v>
      </c>
      <c r="DU48" s="7" t="e">
        <f t="shared" si="111"/>
        <v>#NUM!</v>
      </c>
      <c r="DV48" s="7" t="e">
        <f t="shared" si="112"/>
        <v>#NUM!</v>
      </c>
      <c r="DW48" s="7" t="e">
        <f t="shared" si="113"/>
        <v>#NUM!</v>
      </c>
      <c r="DX48" s="7" t="e">
        <f t="shared" si="114"/>
        <v>#NUM!</v>
      </c>
      <c r="DY48" s="7" t="e">
        <f t="shared" si="115"/>
        <v>#NUM!</v>
      </c>
      <c r="DZ48" s="7">
        <f t="shared" si="116"/>
        <v>0</v>
      </c>
      <c r="EA48" s="7">
        <f t="shared" si="117"/>
        <v>0</v>
      </c>
      <c r="EB48" s="7">
        <f t="shared" si="118"/>
        <v>-8092</v>
      </c>
      <c r="EC48" s="7">
        <f t="shared" si="119"/>
        <v>1.9827802594241106E-12</v>
      </c>
      <c r="ED48" s="7">
        <f t="shared" si="120"/>
        <v>-8092</v>
      </c>
      <c r="EE48" s="7">
        <f t="shared" si="120"/>
        <v>1.9827802594241106E-12</v>
      </c>
      <c r="EF48" s="7">
        <f t="shared" si="121"/>
        <v>8092</v>
      </c>
      <c r="EG48" s="7">
        <f t="shared" si="122"/>
        <v>3.1415926535897927</v>
      </c>
      <c r="EH48" s="7" t="e">
        <f t="shared" si="123"/>
        <v>#NUM!</v>
      </c>
      <c r="EI48" s="7" t="e">
        <f t="shared" si="124"/>
        <v>#NUM!</v>
      </c>
      <c r="EJ48" s="7" t="e">
        <f t="shared" si="125"/>
        <v>#NUM!</v>
      </c>
      <c r="EK48" s="7" t="e">
        <f t="shared" si="126"/>
        <v>#NUM!</v>
      </c>
      <c r="EL48" s="7" t="e">
        <f t="shared" si="127"/>
        <v>#NUM!</v>
      </c>
      <c r="EM48" s="7" t="e">
        <f t="shared" si="128"/>
        <v>#NUM!</v>
      </c>
      <c r="EN48" s="7" t="e">
        <f t="shared" si="129"/>
        <v>#NUM!</v>
      </c>
      <c r="EO48" s="7" t="e">
        <f t="shared" si="130"/>
        <v>#NUM!</v>
      </c>
      <c r="EP48" s="7" t="e">
        <f t="shared" si="131"/>
        <v>#NUM!</v>
      </c>
      <c r="EQ48" s="7" t="e">
        <f t="shared" si="132"/>
        <v>#NUM!</v>
      </c>
      <c r="ER48" s="7" t="e">
        <f t="shared" si="133"/>
        <v>#NUM!</v>
      </c>
      <c r="ES48" s="7" t="e">
        <f t="shared" si="134"/>
        <v>#NUM!</v>
      </c>
      <c r="ET48" s="7" t="e">
        <f t="shared" si="135"/>
        <v>#NUM!</v>
      </c>
      <c r="EU48" s="7" t="e">
        <f t="shared" si="136"/>
        <v>#NUM!</v>
      </c>
      <c r="EV48" s="7" t="e">
        <f t="shared" si="137"/>
        <v>#NUM!</v>
      </c>
      <c r="EW48" s="7" t="e">
        <f t="shared" si="138"/>
        <v>#NUM!</v>
      </c>
      <c r="EX48" s="7" t="e">
        <f t="shared" si="139"/>
        <v>#NUM!</v>
      </c>
      <c r="EY48" s="7" t="e">
        <f t="shared" si="140"/>
        <v>#NUM!</v>
      </c>
      <c r="EZ48" s="7" t="e">
        <f t="shared" si="141"/>
        <v>#NUM!</v>
      </c>
      <c r="FA48" s="7" t="e">
        <f t="shared" si="142"/>
        <v>#NUM!</v>
      </c>
      <c r="FB48" s="7">
        <f t="shared" si="143"/>
        <v>0</v>
      </c>
      <c r="FC48" s="7">
        <f t="shared" si="144"/>
        <v>0</v>
      </c>
      <c r="FD48" s="7">
        <f t="shared" si="145"/>
        <v>-8092</v>
      </c>
      <c r="FE48" s="7">
        <f t="shared" si="146"/>
        <v>1.9827802594241106E-12</v>
      </c>
      <c r="FF48" s="7">
        <f t="shared" si="147"/>
        <v>-8092</v>
      </c>
      <c r="FG48" s="7">
        <f t="shared" si="148"/>
        <v>1.9827802594241106E-12</v>
      </c>
      <c r="FH48" s="7">
        <f t="shared" si="149"/>
        <v>8092</v>
      </c>
      <c r="FI48" s="7">
        <f t="shared" si="150"/>
        <v>3.1415926535897927</v>
      </c>
      <c r="FJ48" s="7" t="e">
        <f t="shared" si="151"/>
        <v>#NUM!</v>
      </c>
      <c r="FK48" s="7" t="e">
        <f t="shared" si="152"/>
        <v>#NUM!</v>
      </c>
      <c r="FL48" s="7" t="e">
        <f t="shared" si="153"/>
        <v>#NUM!</v>
      </c>
      <c r="FM48" s="7" t="e">
        <f t="shared" si="154"/>
        <v>#NUM!</v>
      </c>
      <c r="FN48" s="7" t="e">
        <f t="shared" si="155"/>
        <v>#NUM!</v>
      </c>
      <c r="FO48" s="7" t="e">
        <f t="shared" si="156"/>
        <v>#NUM!</v>
      </c>
      <c r="FP48" s="7" t="e">
        <f t="shared" si="157"/>
        <v>#NUM!</v>
      </c>
      <c r="FQ48" s="7" t="e">
        <f t="shared" si="158"/>
        <v>#NUM!</v>
      </c>
      <c r="FR48" s="7" t="e">
        <f t="shared" si="159"/>
        <v>#NUM!</v>
      </c>
      <c r="FS48" s="7" t="e">
        <f t="shared" si="159"/>
        <v>#NUM!</v>
      </c>
      <c r="FT48" s="7" t="e">
        <f t="shared" si="160"/>
        <v>#NUM!</v>
      </c>
      <c r="FU48" s="7" t="e">
        <f t="shared" si="161"/>
        <v>#NUM!</v>
      </c>
    </row>
    <row r="49" spans="1:177" x14ac:dyDescent="0.25">
      <c r="A49" s="9"/>
      <c r="B49" s="9"/>
      <c r="C49" s="9"/>
      <c r="D49" s="9"/>
      <c r="E49" s="9"/>
      <c r="F49" s="9"/>
      <c r="G49" s="9"/>
      <c r="H49" s="9"/>
      <c r="I49" s="9"/>
      <c r="J49" s="109"/>
      <c r="K49" s="109"/>
      <c r="L49" s="9"/>
      <c r="M49" s="9"/>
      <c r="N49" s="109"/>
      <c r="O49" s="109"/>
      <c r="P49" s="10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115"/>
      <c r="CH49" s="9"/>
      <c r="CI49" s="109"/>
      <c r="CJ49" s="9"/>
      <c r="CK49" s="9"/>
      <c r="CL49" s="9"/>
      <c r="CM49" s="115"/>
      <c r="CN49" s="9"/>
      <c r="CO49" s="10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</row>
    <row r="50" spans="1:177" x14ac:dyDescent="0.25">
      <c r="A50" s="9"/>
      <c r="B50" s="9"/>
      <c r="C50" s="9"/>
      <c r="D50" s="9"/>
      <c r="E50" s="9"/>
      <c r="F50" s="9"/>
      <c r="G50" s="9"/>
      <c r="H50" s="9"/>
      <c r="I50" s="9"/>
      <c r="J50" s="109"/>
      <c r="K50" s="109"/>
      <c r="L50" s="9"/>
      <c r="M50" s="9"/>
      <c r="N50" s="109"/>
      <c r="O50" s="109"/>
      <c r="P50" s="10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115"/>
      <c r="CH50" s="9"/>
      <c r="CI50" s="109"/>
      <c r="CJ50" s="9"/>
      <c r="CK50" s="9"/>
      <c r="CL50" s="9"/>
      <c r="CM50" s="115"/>
      <c r="CN50" s="9"/>
      <c r="CO50" s="10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</row>
    <row r="51" spans="1:177" x14ac:dyDescent="0.25">
      <c r="A51" s="9"/>
      <c r="B51" s="9"/>
      <c r="C51" s="9"/>
      <c r="D51" s="9"/>
      <c r="E51" s="9"/>
      <c r="F51" s="9"/>
      <c r="G51" s="9"/>
      <c r="H51" s="9"/>
      <c r="I51" s="9"/>
      <c r="J51" s="109"/>
      <c r="K51" s="109"/>
      <c r="L51" s="9"/>
      <c r="M51" s="9"/>
      <c r="N51" s="109"/>
      <c r="O51" s="109"/>
      <c r="P51" s="10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115"/>
      <c r="CH51" s="9"/>
      <c r="CI51" s="109"/>
      <c r="CJ51" s="9"/>
      <c r="CK51" s="9"/>
      <c r="CL51" s="9"/>
      <c r="CM51" s="115"/>
      <c r="CN51" s="9"/>
      <c r="CO51" s="10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</row>
    <row r="52" spans="1:177" x14ac:dyDescent="0.25">
      <c r="A52" s="9"/>
      <c r="B52" s="9"/>
      <c r="C52" s="9"/>
      <c r="D52" s="9"/>
      <c r="E52" s="9"/>
      <c r="F52" s="9"/>
      <c r="G52" s="9"/>
      <c r="H52" s="9"/>
      <c r="I52" s="9"/>
      <c r="J52" s="109"/>
      <c r="K52" s="109"/>
      <c r="L52" s="9"/>
      <c r="M52" s="9"/>
      <c r="N52" s="109"/>
      <c r="O52" s="109"/>
      <c r="P52" s="10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115"/>
      <c r="CH52" s="9"/>
      <c r="CI52" s="109"/>
      <c r="CJ52" s="9"/>
      <c r="CK52" s="9"/>
      <c r="CL52" s="9"/>
      <c r="CM52" s="115"/>
      <c r="CN52" s="9"/>
      <c r="CO52" s="10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</row>
    <row r="53" spans="1:177" x14ac:dyDescent="0.25">
      <c r="A53" s="9"/>
      <c r="B53" s="9"/>
      <c r="C53" s="9"/>
      <c r="D53" s="9"/>
      <c r="E53" s="9"/>
      <c r="F53" s="9"/>
      <c r="G53" s="9"/>
      <c r="H53" s="9"/>
      <c r="I53" s="9"/>
      <c r="J53" s="109"/>
      <c r="K53" s="109"/>
      <c r="L53" s="9"/>
      <c r="M53" s="9"/>
      <c r="N53" s="109"/>
      <c r="O53" s="109"/>
      <c r="P53" s="10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115"/>
      <c r="CH53" s="9"/>
      <c r="CI53" s="109"/>
      <c r="CJ53" s="9"/>
      <c r="CK53" s="9"/>
      <c r="CL53" s="9"/>
      <c r="CM53" s="115"/>
      <c r="CN53" s="9"/>
      <c r="CO53" s="10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</row>
    <row r="54" spans="1:177" x14ac:dyDescent="0.25">
      <c r="A54" s="9"/>
      <c r="B54" s="9"/>
      <c r="C54" s="9"/>
      <c r="D54" s="9"/>
      <c r="E54" s="9"/>
      <c r="F54" s="9"/>
      <c r="G54" s="9"/>
      <c r="H54" s="9"/>
      <c r="I54" s="9"/>
      <c r="J54" s="109"/>
      <c r="K54" s="109"/>
      <c r="L54" s="9"/>
      <c r="M54" s="9"/>
      <c r="N54" s="109"/>
      <c r="O54" s="109"/>
      <c r="P54" s="10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115"/>
      <c r="CH54" s="9"/>
      <c r="CI54" s="109"/>
      <c r="CJ54" s="9"/>
      <c r="CK54" s="9"/>
      <c r="CL54" s="9"/>
      <c r="CM54" s="115"/>
      <c r="CN54" s="9"/>
      <c r="CO54" s="10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</row>
    <row r="55" spans="1:177" x14ac:dyDescent="0.25">
      <c r="A55" s="9"/>
      <c r="B55" s="9"/>
      <c r="C55" s="9"/>
      <c r="D55" s="9"/>
      <c r="E55" s="9"/>
      <c r="F55" s="9"/>
      <c r="G55" s="9"/>
      <c r="H55" s="9"/>
      <c r="I55" s="9"/>
      <c r="J55" s="109"/>
      <c r="K55" s="109"/>
      <c r="L55" s="9"/>
      <c r="M55" s="9"/>
      <c r="N55" s="109"/>
      <c r="O55" s="109"/>
      <c r="P55" s="10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115"/>
      <c r="CH55" s="9"/>
      <c r="CI55" s="109"/>
      <c r="CJ55" s="9"/>
      <c r="CK55" s="9"/>
      <c r="CL55" s="9"/>
      <c r="CM55" s="115"/>
      <c r="CN55" s="9"/>
      <c r="CO55" s="10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</row>
    <row r="56" spans="1:177" x14ac:dyDescent="0.25">
      <c r="A56" s="9"/>
      <c r="B56" s="9"/>
      <c r="C56" s="9"/>
      <c r="D56" s="9"/>
      <c r="E56" s="9"/>
      <c r="F56" s="9"/>
      <c r="G56" s="9"/>
      <c r="H56" s="9"/>
      <c r="I56" s="9"/>
      <c r="J56" s="109"/>
      <c r="K56" s="109"/>
      <c r="L56" s="9"/>
      <c r="M56" s="9"/>
      <c r="N56" s="109"/>
      <c r="O56" s="109"/>
      <c r="P56" s="10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115"/>
      <c r="CH56" s="9"/>
      <c r="CI56" s="109"/>
      <c r="CJ56" s="9"/>
      <c r="CK56" s="9"/>
      <c r="CL56" s="9"/>
      <c r="CM56" s="115"/>
      <c r="CN56" s="9"/>
      <c r="CO56" s="10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</row>
    <row r="57" spans="1:177" x14ac:dyDescent="0.25">
      <c r="A57" s="9"/>
      <c r="B57" s="9"/>
      <c r="C57" s="9"/>
      <c r="D57" s="9"/>
      <c r="E57" s="9"/>
      <c r="F57" s="9"/>
      <c r="G57" s="9"/>
      <c r="H57" s="9"/>
      <c r="I57" s="9"/>
      <c r="J57" s="109"/>
      <c r="K57" s="109"/>
      <c r="L57" s="9"/>
      <c r="M57" s="9"/>
      <c r="N57" s="109"/>
      <c r="O57" s="109"/>
      <c r="P57" s="10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115"/>
      <c r="CH57" s="9"/>
      <c r="CI57" s="109"/>
      <c r="CJ57" s="9"/>
      <c r="CK57" s="9"/>
      <c r="CL57" s="9"/>
      <c r="CM57" s="115"/>
      <c r="CN57" s="9"/>
      <c r="CO57" s="10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</row>
    <row r="58" spans="1:177" x14ac:dyDescent="0.25">
      <c r="A58" s="9"/>
      <c r="B58" s="9"/>
      <c r="C58" s="9"/>
      <c r="D58" s="9"/>
      <c r="E58" s="9"/>
      <c r="F58" s="9"/>
      <c r="G58" s="9"/>
      <c r="H58" s="9"/>
      <c r="I58" s="9"/>
      <c r="J58" s="109"/>
      <c r="K58" s="109"/>
      <c r="L58" s="9"/>
      <c r="M58" s="9"/>
      <c r="N58" s="109"/>
      <c r="O58" s="109"/>
      <c r="P58" s="10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115"/>
      <c r="CH58" s="9"/>
      <c r="CI58" s="109"/>
      <c r="CJ58" s="9"/>
      <c r="CK58" s="9"/>
      <c r="CL58" s="9"/>
      <c r="CM58" s="115"/>
      <c r="CN58" s="9"/>
      <c r="CO58" s="10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</row>
    <row r="59" spans="1:177" x14ac:dyDescent="0.25">
      <c r="A59" s="9"/>
      <c r="B59" s="9"/>
      <c r="C59" s="9"/>
      <c r="D59" s="9"/>
      <c r="E59" s="9"/>
      <c r="F59" s="9"/>
      <c r="G59" s="9"/>
      <c r="H59" s="9"/>
      <c r="I59" s="9"/>
      <c r="J59" s="109"/>
      <c r="K59" s="109"/>
      <c r="L59" s="9"/>
      <c r="M59" s="9"/>
      <c r="N59" s="109"/>
      <c r="O59" s="109"/>
      <c r="P59" s="10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115"/>
      <c r="CH59" s="9"/>
      <c r="CI59" s="109"/>
      <c r="CJ59" s="9"/>
      <c r="CK59" s="9"/>
      <c r="CL59" s="9"/>
      <c r="CM59" s="115"/>
      <c r="CN59" s="9"/>
      <c r="CO59" s="10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</row>
    <row r="60" spans="1:177" x14ac:dyDescent="0.25">
      <c r="A60" s="9"/>
      <c r="B60" s="9"/>
      <c r="C60" s="9"/>
      <c r="D60" s="9"/>
      <c r="E60" s="9"/>
      <c r="F60" s="9"/>
      <c r="G60" s="9"/>
      <c r="H60" s="9"/>
      <c r="I60" s="9"/>
      <c r="J60" s="109"/>
      <c r="K60" s="109"/>
      <c r="L60" s="9"/>
      <c r="M60" s="9"/>
      <c r="N60" s="109"/>
      <c r="O60" s="109"/>
      <c r="P60" s="10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115"/>
      <c r="CH60" s="9"/>
      <c r="CI60" s="109"/>
      <c r="CJ60" s="9"/>
      <c r="CK60" s="9"/>
      <c r="CL60" s="9"/>
      <c r="CM60" s="115"/>
      <c r="CN60" s="9"/>
      <c r="CO60" s="10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</row>
    <row r="61" spans="1:177" x14ac:dyDescent="0.25">
      <c r="A61" s="9"/>
      <c r="B61" s="9"/>
      <c r="C61" s="9"/>
      <c r="D61" s="9"/>
      <c r="E61" s="9"/>
      <c r="F61" s="9"/>
      <c r="G61" s="9"/>
      <c r="H61" s="9"/>
      <c r="I61" s="9"/>
      <c r="J61" s="109"/>
      <c r="K61" s="109"/>
      <c r="L61" s="9"/>
      <c r="M61" s="9"/>
      <c r="N61" s="109"/>
      <c r="O61" s="109"/>
      <c r="P61" s="10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115"/>
      <c r="CH61" s="9"/>
      <c r="CI61" s="109"/>
      <c r="CJ61" s="9"/>
      <c r="CK61" s="9"/>
      <c r="CL61" s="9"/>
      <c r="CM61" s="115"/>
      <c r="CN61" s="9"/>
      <c r="CO61" s="10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</row>
    <row r="62" spans="1:177" x14ac:dyDescent="0.25">
      <c r="A62" s="9"/>
      <c r="B62" s="9"/>
      <c r="C62" s="9"/>
      <c r="D62" s="9"/>
      <c r="E62" s="9"/>
      <c r="F62" s="9"/>
      <c r="G62" s="9"/>
      <c r="H62" s="9"/>
      <c r="I62" s="9"/>
      <c r="J62" s="109"/>
      <c r="K62" s="109"/>
      <c r="L62" s="9"/>
      <c r="M62" s="9"/>
      <c r="N62" s="109"/>
      <c r="O62" s="109"/>
      <c r="P62" s="10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115"/>
      <c r="CH62" s="9"/>
      <c r="CI62" s="109"/>
      <c r="CJ62" s="9"/>
      <c r="CK62" s="9"/>
      <c r="CL62" s="9"/>
      <c r="CM62" s="115"/>
      <c r="CN62" s="9"/>
      <c r="CO62" s="10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</row>
    <row r="63" spans="1:177" x14ac:dyDescent="0.25">
      <c r="A63" s="9"/>
      <c r="B63" s="9"/>
      <c r="C63" s="9"/>
      <c r="D63" s="9"/>
      <c r="E63" s="9"/>
      <c r="F63" s="9"/>
      <c r="G63" s="9"/>
      <c r="H63" s="9"/>
      <c r="I63" s="9"/>
      <c r="J63" s="109"/>
      <c r="K63" s="109"/>
      <c r="L63" s="9"/>
      <c r="M63" s="9"/>
      <c r="N63" s="109"/>
      <c r="O63" s="109"/>
      <c r="P63" s="10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115"/>
      <c r="CH63" s="9"/>
      <c r="CI63" s="109"/>
      <c r="CJ63" s="9"/>
      <c r="CK63" s="9"/>
      <c r="CL63" s="9"/>
      <c r="CM63" s="115"/>
      <c r="CN63" s="9"/>
      <c r="CO63" s="10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</row>
    <row r="64" spans="1:177" x14ac:dyDescent="0.25">
      <c r="A64" s="9"/>
      <c r="B64" s="9"/>
      <c r="C64" s="9"/>
      <c r="D64" s="9"/>
      <c r="E64" s="9"/>
      <c r="F64" s="9"/>
      <c r="G64" s="9"/>
      <c r="H64" s="9"/>
      <c r="I64" s="9"/>
      <c r="J64" s="109"/>
      <c r="K64" s="109"/>
      <c r="L64" s="9"/>
      <c r="M64" s="9"/>
      <c r="N64" s="109"/>
      <c r="O64" s="109"/>
      <c r="P64" s="10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115"/>
      <c r="CH64" s="9"/>
      <c r="CI64" s="109"/>
      <c r="CJ64" s="9"/>
      <c r="CK64" s="9"/>
      <c r="CL64" s="9"/>
      <c r="CM64" s="115"/>
      <c r="CN64" s="9"/>
      <c r="CO64" s="10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</row>
    <row r="65" spans="1:177" x14ac:dyDescent="0.25">
      <c r="A65" s="9"/>
      <c r="B65" s="9"/>
      <c r="C65" s="9"/>
      <c r="D65" s="9"/>
      <c r="E65" s="9"/>
      <c r="F65" s="9"/>
      <c r="G65" s="9"/>
      <c r="H65" s="9"/>
      <c r="I65" s="9"/>
      <c r="J65" s="109"/>
      <c r="K65" s="109"/>
      <c r="L65" s="9"/>
      <c r="M65" s="9"/>
      <c r="N65" s="109"/>
      <c r="O65" s="109"/>
      <c r="P65" s="10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115"/>
      <c r="CH65" s="9"/>
      <c r="CI65" s="109"/>
      <c r="CJ65" s="9"/>
      <c r="CK65" s="9"/>
      <c r="CL65" s="9"/>
      <c r="CM65" s="115"/>
      <c r="CN65" s="9"/>
      <c r="CO65" s="10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</row>
    <row r="66" spans="1:177" x14ac:dyDescent="0.25">
      <c r="A66" s="9"/>
      <c r="B66" s="9"/>
      <c r="C66" s="9"/>
      <c r="D66" s="9"/>
      <c r="E66" s="9"/>
      <c r="F66" s="9"/>
      <c r="G66" s="9"/>
      <c r="H66" s="9"/>
      <c r="I66" s="9"/>
      <c r="J66" s="109"/>
      <c r="K66" s="109"/>
      <c r="L66" s="9"/>
      <c r="M66" s="9"/>
      <c r="N66" s="109"/>
      <c r="O66" s="109"/>
      <c r="P66" s="10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115"/>
      <c r="CH66" s="9"/>
      <c r="CI66" s="109"/>
      <c r="CJ66" s="9"/>
      <c r="CK66" s="9"/>
      <c r="CL66" s="9"/>
      <c r="CM66" s="115"/>
      <c r="CN66" s="9"/>
      <c r="CO66" s="10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</row>
    <row r="67" spans="1:177" x14ac:dyDescent="0.25">
      <c r="A67" s="9"/>
      <c r="B67" s="9"/>
      <c r="C67" s="9"/>
      <c r="D67" s="9"/>
      <c r="E67" s="9"/>
      <c r="F67" s="9"/>
      <c r="G67" s="9"/>
      <c r="H67" s="9"/>
      <c r="I67" s="9"/>
      <c r="J67" s="109"/>
      <c r="K67" s="109"/>
      <c r="L67" s="9"/>
      <c r="M67" s="9"/>
      <c r="N67" s="109"/>
      <c r="O67" s="109"/>
      <c r="P67" s="10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115"/>
      <c r="CH67" s="9"/>
      <c r="CI67" s="109"/>
      <c r="CJ67" s="9"/>
      <c r="CK67" s="9"/>
      <c r="CL67" s="9"/>
      <c r="CM67" s="115"/>
      <c r="CN67" s="9"/>
      <c r="CO67" s="10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</row>
    <row r="68" spans="1:177" x14ac:dyDescent="0.25">
      <c r="A68" s="9"/>
      <c r="B68" s="9"/>
      <c r="C68" s="9"/>
      <c r="D68" s="9"/>
      <c r="E68" s="9"/>
      <c r="F68" s="9"/>
      <c r="G68" s="9"/>
      <c r="H68" s="9"/>
      <c r="I68" s="9"/>
      <c r="J68" s="109"/>
      <c r="K68" s="109"/>
      <c r="L68" s="9"/>
      <c r="M68" s="9"/>
      <c r="N68" s="109"/>
      <c r="O68" s="109"/>
      <c r="P68" s="10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115"/>
      <c r="CH68" s="9"/>
      <c r="CI68" s="109"/>
      <c r="CJ68" s="9"/>
      <c r="CK68" s="9"/>
      <c r="CL68" s="9"/>
      <c r="CM68" s="115"/>
      <c r="CN68" s="9"/>
      <c r="CO68" s="10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</row>
    <row r="69" spans="1:177" x14ac:dyDescent="0.25">
      <c r="A69" s="9"/>
      <c r="B69" s="9"/>
      <c r="C69" s="9"/>
      <c r="D69" s="9"/>
      <c r="E69" s="9"/>
      <c r="F69" s="9"/>
      <c r="G69" s="9"/>
      <c r="H69" s="9"/>
      <c r="I69" s="9"/>
      <c r="J69" s="109"/>
      <c r="K69" s="109"/>
      <c r="L69" s="9"/>
      <c r="M69" s="9"/>
      <c r="N69" s="109"/>
      <c r="O69" s="109"/>
      <c r="P69" s="10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115"/>
      <c r="CH69" s="9"/>
      <c r="CI69" s="109"/>
      <c r="CJ69" s="9"/>
      <c r="CK69" s="9"/>
      <c r="CL69" s="9"/>
      <c r="CM69" s="115"/>
      <c r="CN69" s="9"/>
      <c r="CO69" s="10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</row>
  </sheetData>
  <mergeCells count="64">
    <mergeCell ref="FJ10:FK10"/>
    <mergeCell ref="FL10:FM10"/>
    <mergeCell ref="FN10:FO10"/>
    <mergeCell ref="FP10:FQ10"/>
    <mergeCell ref="FR10:FS10"/>
    <mergeCell ref="FT10:FU10"/>
    <mergeCell ref="EP10:EQ10"/>
    <mergeCell ref="ER10:ES10"/>
    <mergeCell ref="FB10:FC10"/>
    <mergeCell ref="FD10:FE10"/>
    <mergeCell ref="FF10:FG10"/>
    <mergeCell ref="FH10:FI10"/>
    <mergeCell ref="ED10:EE10"/>
    <mergeCell ref="EF10:EG10"/>
    <mergeCell ref="EH10:EI10"/>
    <mergeCell ref="EJ10:EK10"/>
    <mergeCell ref="EL10:EM10"/>
    <mergeCell ref="EN10:EO10"/>
    <mergeCell ref="AR10:AR11"/>
    <mergeCell ref="AS10:AS11"/>
    <mergeCell ref="AT10:AT11"/>
    <mergeCell ref="AU10:AU11"/>
    <mergeCell ref="DZ10:EA10"/>
    <mergeCell ref="EB10:EC10"/>
    <mergeCell ref="AL10:AL11"/>
    <mergeCell ref="AM10:AM11"/>
    <mergeCell ref="AN10:AN11"/>
    <mergeCell ref="AO10:AO11"/>
    <mergeCell ref="AP10:AP11"/>
    <mergeCell ref="AQ10:AQ11"/>
    <mergeCell ref="AF10:AF11"/>
    <mergeCell ref="AG10:AG11"/>
    <mergeCell ref="AH10:AH11"/>
    <mergeCell ref="AI10:AI11"/>
    <mergeCell ref="AJ10:AJ11"/>
    <mergeCell ref="AK10:AK11"/>
    <mergeCell ref="Z10:Z11"/>
    <mergeCell ref="AA10:AA11"/>
    <mergeCell ref="AB10:AB11"/>
    <mergeCell ref="AC10:AC11"/>
    <mergeCell ref="AD10:AD11"/>
    <mergeCell ref="AE10:AE11"/>
    <mergeCell ref="T10:T11"/>
    <mergeCell ref="U10:U11"/>
    <mergeCell ref="V10:V11"/>
    <mergeCell ref="W10:W11"/>
    <mergeCell ref="X10:X11"/>
    <mergeCell ref="Y10:Y11"/>
    <mergeCell ref="A6:E6"/>
    <mergeCell ref="AN8:AS8"/>
    <mergeCell ref="AT8:AU8"/>
    <mergeCell ref="P9:Q9"/>
    <mergeCell ref="R9:S9"/>
    <mergeCell ref="A10:G10"/>
    <mergeCell ref="H10:I10"/>
    <mergeCell ref="J10:K10"/>
    <mergeCell ref="L10:M10"/>
    <mergeCell ref="N10:O10"/>
    <mergeCell ref="A1:D1"/>
    <mergeCell ref="A2:I2"/>
    <mergeCell ref="AA3:AC3"/>
    <mergeCell ref="P4:Q4"/>
    <mergeCell ref="CK5:CL5"/>
    <mergeCell ref="CN5:CO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CA2A0-55D8-44D5-89CE-281B8039AC2F}">
  <dimension ref="A1:FU69"/>
  <sheetViews>
    <sheetView topLeftCell="AB47" workbookViewId="0">
      <selection activeCell="AK56" sqref="AK56"/>
    </sheetView>
  </sheetViews>
  <sheetFormatPr baseColWidth="10" defaultRowHeight="15" x14ac:dyDescent="0.25"/>
  <sheetData>
    <row r="1" spans="1:177" x14ac:dyDescent="0.25">
      <c r="A1" s="137" t="s">
        <v>197</v>
      </c>
      <c r="B1" s="137"/>
      <c r="C1" s="137"/>
      <c r="D1" s="137"/>
      <c r="R1" s="9"/>
      <c r="S1" s="9"/>
      <c r="Z1" t="s">
        <v>74</v>
      </c>
      <c r="AA1" s="42" t="s">
        <v>62</v>
      </c>
      <c r="AB1" s="38" t="s">
        <v>63</v>
      </c>
      <c r="AC1" s="38" t="s">
        <v>68</v>
      </c>
      <c r="AD1" s="38" t="s">
        <v>69</v>
      </c>
      <c r="AE1" s="43" t="s">
        <v>64</v>
      </c>
      <c r="AF1" s="9" t="s">
        <v>75</v>
      </c>
      <c r="AG1" s="45" t="s">
        <v>62</v>
      </c>
      <c r="AH1" s="46" t="s">
        <v>63</v>
      </c>
      <c r="AI1" s="46" t="s">
        <v>76</v>
      </c>
      <c r="AJ1" s="46" t="s">
        <v>77</v>
      </c>
      <c r="AK1" s="5" t="s">
        <v>64</v>
      </c>
      <c r="AM1" t="s">
        <v>61</v>
      </c>
      <c r="AN1" s="34">
        <v>100</v>
      </c>
      <c r="AO1" s="24" t="s">
        <v>57</v>
      </c>
      <c r="AP1" s="19" t="s">
        <v>58</v>
      </c>
      <c r="AU1" s="9"/>
      <c r="AV1" s="101"/>
      <c r="AW1" s="9"/>
      <c r="AX1" s="9"/>
      <c r="DA1" t="s">
        <v>118</v>
      </c>
    </row>
    <row r="2" spans="1:177" x14ac:dyDescent="0.25">
      <c r="A2" s="138" t="s">
        <v>4</v>
      </c>
      <c r="B2" s="139"/>
      <c r="C2" s="139"/>
      <c r="D2" s="139"/>
      <c r="E2" s="139"/>
      <c r="F2" s="139"/>
      <c r="G2" s="139"/>
      <c r="H2" s="139"/>
      <c r="I2" s="139"/>
      <c r="R2" s="9"/>
      <c r="S2" s="9"/>
      <c r="AA2" s="37">
        <v>1</v>
      </c>
      <c r="AB2" s="39">
        <f>C4+D4</f>
        <v>17.8</v>
      </c>
      <c r="AC2" s="39">
        <f>IF(AA2=1,360,ROUNDDOWN(DEGREES(ACOS((B4^2+A4^2-AB2^2)/(2*B4*A4))),0))</f>
        <v>360</v>
      </c>
      <c r="AD2" s="39">
        <f>IF(AA2=1,0,-AC2)</f>
        <v>0</v>
      </c>
      <c r="AE2" s="44">
        <f>AC2*2/360</f>
        <v>2</v>
      </c>
      <c r="AG2" s="22">
        <v>0</v>
      </c>
      <c r="AH2" s="25">
        <f>B4+C4</f>
        <v>14.9</v>
      </c>
      <c r="AI2" s="25">
        <f>IF(AG2=1,360,ROUNDDOWN(DEGREES(ACOS((A4^2+D4^2-AH2^2)/(2*A4*D4))),0))</f>
        <v>147</v>
      </c>
      <c r="AJ2" s="25">
        <v>0</v>
      </c>
      <c r="AK2" s="23"/>
      <c r="AM2" t="s">
        <v>65</v>
      </c>
      <c r="AN2" s="21" t="s">
        <v>59</v>
      </c>
      <c r="AO2" s="1">
        <v>0</v>
      </c>
      <c r="AP2" s="20">
        <v>0</v>
      </c>
      <c r="AU2" s="9"/>
      <c r="AV2" s="9"/>
      <c r="AW2" s="9"/>
      <c r="AX2" s="9"/>
      <c r="CX2" t="s">
        <v>111</v>
      </c>
      <c r="DA2" s="70" t="s">
        <v>112</v>
      </c>
      <c r="DC2" s="70" t="s">
        <v>114</v>
      </c>
      <c r="FI2" s="9"/>
      <c r="FJ2" s="9"/>
      <c r="FK2" s="9"/>
      <c r="FL2" s="9"/>
      <c r="FM2" s="9"/>
      <c r="FN2" s="9"/>
      <c r="FO2" s="9"/>
    </row>
    <row r="3" spans="1:177" x14ac:dyDescent="0.25">
      <c r="A3" s="117" t="s">
        <v>25</v>
      </c>
      <c r="B3" s="117" t="s">
        <v>26</v>
      </c>
      <c r="C3" s="117" t="s">
        <v>0</v>
      </c>
      <c r="D3" s="117" t="s">
        <v>1</v>
      </c>
      <c r="E3" s="117" t="s">
        <v>148</v>
      </c>
      <c r="F3" s="117" t="s">
        <v>178</v>
      </c>
      <c r="G3" s="117" t="s">
        <v>179</v>
      </c>
      <c r="H3" s="117" t="s">
        <v>176</v>
      </c>
      <c r="I3" s="17" t="s">
        <v>177</v>
      </c>
      <c r="R3" s="1"/>
      <c r="S3" s="1"/>
      <c r="AA3" s="127" t="s">
        <v>72</v>
      </c>
      <c r="AB3" s="130"/>
      <c r="AC3" s="128"/>
      <c r="AM3">
        <v>112</v>
      </c>
      <c r="AN3" s="21" t="s">
        <v>10</v>
      </c>
      <c r="AO3" s="35">
        <f>-1*T72</f>
        <v>0</v>
      </c>
      <c r="AP3" s="20">
        <f>U72</f>
        <v>0</v>
      </c>
      <c r="AU3" s="9"/>
      <c r="AV3" s="9"/>
      <c r="AW3" s="100"/>
      <c r="AX3" s="9"/>
      <c r="BS3" s="9"/>
      <c r="BT3" s="9"/>
      <c r="BU3" s="9"/>
      <c r="BV3" s="9"/>
      <c r="BW3" s="9"/>
      <c r="BY3" s="102"/>
      <c r="CK3" s="72" t="s">
        <v>146</v>
      </c>
      <c r="CL3" t="e">
        <f>CJ12</f>
        <v>#DIV/0!</v>
      </c>
      <c r="CM3" s="72" t="s">
        <v>147</v>
      </c>
      <c r="CN3" s="72" t="s">
        <v>146</v>
      </c>
      <c r="CO3" t="e">
        <f>CK12</f>
        <v>#DIV/0!</v>
      </c>
      <c r="CP3" s="72" t="s">
        <v>147</v>
      </c>
      <c r="CX3" t="s">
        <v>119</v>
      </c>
      <c r="CZ3" t="s">
        <v>120</v>
      </c>
      <c r="DA3" s="70" t="s">
        <v>113</v>
      </c>
      <c r="DC3" s="70" t="s">
        <v>115</v>
      </c>
      <c r="FI3" s="9"/>
      <c r="FJ3" s="9"/>
      <c r="FK3" s="9"/>
      <c r="FL3" s="9"/>
      <c r="FM3" s="9"/>
      <c r="FN3" s="9"/>
      <c r="FO3" s="9"/>
    </row>
    <row r="4" spans="1:177" x14ac:dyDescent="0.25">
      <c r="A4" s="7">
        <v>8.5</v>
      </c>
      <c r="B4" s="7">
        <v>4.0999999999999996</v>
      </c>
      <c r="C4" s="7">
        <v>10.8</v>
      </c>
      <c r="D4" s="7">
        <v>7</v>
      </c>
      <c r="E4" s="7">
        <v>0</v>
      </c>
      <c r="F4" s="8">
        <v>0</v>
      </c>
      <c r="G4" s="8">
        <v>0</v>
      </c>
      <c r="H4" s="7">
        <v>34</v>
      </c>
      <c r="I4" s="7">
        <v>0</v>
      </c>
      <c r="J4" s="1"/>
      <c r="K4" s="1"/>
      <c r="L4" s="1"/>
      <c r="M4" s="1"/>
      <c r="N4" s="1"/>
      <c r="P4" s="127" t="s">
        <v>23</v>
      </c>
      <c r="Q4" s="128"/>
      <c r="R4" s="48" t="s">
        <v>2</v>
      </c>
      <c r="S4" s="9"/>
      <c r="T4" s="9"/>
      <c r="AA4" s="21" t="s">
        <v>70</v>
      </c>
      <c r="AB4" s="1" t="s">
        <v>73</v>
      </c>
      <c r="AC4" s="20">
        <f>DEGREES(ACOS((C4^2+D4^2-(A4-B4)^2)/(2*C4*D4)))</f>
        <v>14.65645792218654</v>
      </c>
      <c r="AN4" s="21" t="s">
        <v>11</v>
      </c>
      <c r="AO4" s="47">
        <f>-1*AO3-1*AT72</f>
        <v>0</v>
      </c>
      <c r="AP4" s="20">
        <f>AP3+AU72</f>
        <v>0</v>
      </c>
      <c r="AU4" s="9"/>
      <c r="AV4" s="9"/>
      <c r="AW4" s="100"/>
      <c r="AX4" s="9"/>
      <c r="BS4" s="9"/>
      <c r="BT4" s="10"/>
      <c r="BU4" s="10"/>
      <c r="BV4" s="9"/>
      <c r="BW4" s="9"/>
      <c r="CE4" t="s">
        <v>187</v>
      </c>
      <c r="CK4" s="71" t="s">
        <v>146</v>
      </c>
      <c r="CL4" t="e">
        <f>CP12</f>
        <v>#DIV/0!</v>
      </c>
      <c r="CM4" s="71" t="s">
        <v>147</v>
      </c>
      <c r="CN4" s="71" t="s">
        <v>146</v>
      </c>
      <c r="CO4" t="e">
        <f>CQ12</f>
        <v>#DIV/0!</v>
      </c>
      <c r="CP4" s="71" t="s">
        <v>147</v>
      </c>
      <c r="CX4" s="70" t="s">
        <v>116</v>
      </c>
      <c r="CY4" s="70"/>
      <c r="CZ4" s="70" t="s">
        <v>117</v>
      </c>
      <c r="DA4" s="9"/>
      <c r="DB4" s="9"/>
      <c r="DC4" s="9"/>
      <c r="FI4" s="9"/>
      <c r="FJ4" s="9"/>
      <c r="FK4" s="9"/>
      <c r="FL4" s="9"/>
      <c r="FM4" s="9"/>
      <c r="FN4" s="9"/>
      <c r="FO4" s="9"/>
    </row>
    <row r="5" spans="1:177" x14ac:dyDescent="0.25">
      <c r="A5" s="1"/>
      <c r="B5" s="1"/>
      <c r="C5" s="1"/>
      <c r="D5" s="1"/>
      <c r="F5" s="1"/>
      <c r="G5" s="1"/>
      <c r="H5" s="1"/>
      <c r="I5" s="1"/>
      <c r="J5" s="1"/>
      <c r="K5" s="1"/>
      <c r="L5" s="1"/>
      <c r="M5" s="1"/>
      <c r="N5" s="26"/>
      <c r="P5" s="18" t="s">
        <v>66</v>
      </c>
      <c r="Q5" s="19">
        <f>MIN(Q12:Q372)</f>
        <v>14.656457922186462</v>
      </c>
      <c r="R5" s="3">
        <v>0</v>
      </c>
      <c r="S5" s="10"/>
      <c r="T5" s="10"/>
      <c r="AA5" s="22" t="s">
        <v>71</v>
      </c>
      <c r="AB5" s="25" t="s">
        <v>73</v>
      </c>
      <c r="AC5" s="23">
        <f>180-DEGREES(ACOS((C4^2+D4^2-(A4+B4)^2)/(2*C4*D4)))</f>
        <v>92.60801004928517</v>
      </c>
      <c r="AN5" s="21" t="s">
        <v>60</v>
      </c>
      <c r="AO5" s="1">
        <v>-7</v>
      </c>
      <c r="AP5" s="20">
        <v>0</v>
      </c>
      <c r="AU5" s="9"/>
      <c r="AV5" s="9"/>
      <c r="AW5" s="9"/>
      <c r="AX5" s="9"/>
      <c r="BS5" s="9"/>
      <c r="BT5" s="10"/>
      <c r="BU5" s="10"/>
      <c r="BV5" s="10"/>
      <c r="BW5" s="9"/>
      <c r="CK5" s="124" t="s">
        <v>124</v>
      </c>
      <c r="CL5" s="125"/>
      <c r="CN5" s="124" t="s">
        <v>125</v>
      </c>
      <c r="CO5" s="125"/>
      <c r="FI5" s="9"/>
      <c r="FJ5" s="9"/>
      <c r="FK5" s="9"/>
      <c r="FL5" s="9"/>
      <c r="FM5" s="9"/>
      <c r="FN5" s="9"/>
      <c r="FO5" s="9"/>
    </row>
    <row r="6" spans="1:177" x14ac:dyDescent="0.25">
      <c r="A6" s="138" t="s">
        <v>3</v>
      </c>
      <c r="B6" s="139"/>
      <c r="C6" s="139"/>
      <c r="D6" s="139"/>
      <c r="E6" s="140"/>
      <c r="F6" s="10"/>
      <c r="G6" s="10"/>
      <c r="H6" s="10"/>
      <c r="I6" s="10"/>
      <c r="J6" s="10"/>
      <c r="K6" s="10"/>
      <c r="L6" s="9"/>
      <c r="M6" s="1"/>
      <c r="N6" s="1"/>
      <c r="P6" s="22" t="s">
        <v>67</v>
      </c>
      <c r="Q6" s="23">
        <f>MAX(Q12:Q372)</f>
        <v>87.391989950714816</v>
      </c>
      <c r="R6" s="4">
        <v>180</v>
      </c>
      <c r="AN6" s="22" t="s">
        <v>59</v>
      </c>
      <c r="AO6" s="25">
        <v>0</v>
      </c>
      <c r="AP6" s="23">
        <v>0</v>
      </c>
      <c r="AU6" s="9"/>
      <c r="AV6" s="9"/>
      <c r="AW6" s="9"/>
      <c r="AX6" s="9"/>
      <c r="BQ6" t="s">
        <v>194</v>
      </c>
      <c r="BS6" s="9"/>
      <c r="BT6" s="10"/>
      <c r="BU6" s="10"/>
      <c r="BV6" s="10"/>
      <c r="BW6" s="9"/>
      <c r="CK6" s="73" t="s">
        <v>122</v>
      </c>
      <c r="CL6" s="7">
        <v>0</v>
      </c>
      <c r="CN6" s="73" t="s">
        <v>126</v>
      </c>
      <c r="CO6" s="7">
        <v>0</v>
      </c>
    </row>
    <row r="7" spans="1:177" x14ac:dyDescent="0.25">
      <c r="A7" s="40" t="s">
        <v>5</v>
      </c>
      <c r="B7" s="40" t="s">
        <v>6</v>
      </c>
      <c r="C7" s="40" t="s">
        <v>7</v>
      </c>
      <c r="D7" s="40" t="s">
        <v>8</v>
      </c>
      <c r="E7" s="40" t="s">
        <v>9</v>
      </c>
      <c r="G7" s="41"/>
      <c r="H7" s="41"/>
      <c r="I7" s="41"/>
      <c r="J7" s="41"/>
      <c r="K7" s="41"/>
      <c r="L7" s="1"/>
      <c r="M7" s="1"/>
      <c r="N7" s="1"/>
      <c r="V7" s="18" t="s">
        <v>35</v>
      </c>
      <c r="W7" s="19">
        <v>0</v>
      </c>
      <c r="AA7" s="29" t="s">
        <v>42</v>
      </c>
      <c r="AB7" s="32">
        <f>$G$4</f>
        <v>0</v>
      </c>
      <c r="AK7" s="30" t="s">
        <v>42</v>
      </c>
      <c r="AL7" s="31">
        <f>$G$4</f>
        <v>0</v>
      </c>
      <c r="BS7" s="9"/>
      <c r="BT7" s="9"/>
      <c r="BU7" s="9"/>
      <c r="BV7" s="9"/>
      <c r="BW7" s="9"/>
      <c r="CK7" s="75" t="s">
        <v>123</v>
      </c>
      <c r="CL7" s="2">
        <v>0</v>
      </c>
      <c r="CN7" s="75" t="s">
        <v>127</v>
      </c>
      <c r="CO7" s="2">
        <v>0</v>
      </c>
    </row>
    <row r="8" spans="1:177" x14ac:dyDescent="0.25">
      <c r="A8" s="12">
        <f>A4/B4</f>
        <v>2.0731707317073171</v>
      </c>
      <c r="B8" s="13">
        <f>A4/D4</f>
        <v>1.2142857142857142</v>
      </c>
      <c r="C8" s="13">
        <f>(B4^2-C4^2+D4^2+A4^2)/(2*B4*D4)</f>
        <v>0.37317073170731691</v>
      </c>
      <c r="D8" s="13">
        <f>A4/C4</f>
        <v>0.78703703703703698</v>
      </c>
      <c r="E8" s="15">
        <f>(D4^2-A4^2-B4^2-C4^2)/(2*B4*C4)</f>
        <v>-1.7694218608852756</v>
      </c>
      <c r="G8" s="9"/>
      <c r="H8" s="9"/>
      <c r="I8" s="9"/>
      <c r="J8" s="9"/>
      <c r="K8" s="9"/>
      <c r="V8" s="21" t="s">
        <v>36</v>
      </c>
      <c r="W8" s="20">
        <f>$F$4</f>
        <v>0</v>
      </c>
      <c r="AN8" s="136" t="s">
        <v>50</v>
      </c>
      <c r="AO8" s="136"/>
      <c r="AP8" s="136"/>
      <c r="AQ8" s="136"/>
      <c r="AR8" s="136"/>
      <c r="AS8" s="136"/>
      <c r="AT8" s="135" t="s">
        <v>56</v>
      </c>
      <c r="AU8" s="135"/>
      <c r="AV8" s="52" t="s">
        <v>84</v>
      </c>
      <c r="AW8" s="53"/>
      <c r="AX8" s="54"/>
      <c r="AY8" s="54"/>
      <c r="AZ8" s="53"/>
      <c r="BA8" s="53"/>
      <c r="BB8" s="53"/>
      <c r="BC8" s="53"/>
      <c r="BD8" s="53" t="s">
        <v>96</v>
      </c>
      <c r="BE8" s="66">
        <f>$E$4</f>
        <v>0</v>
      </c>
      <c r="BF8" s="53"/>
      <c r="BG8" s="53"/>
      <c r="BH8" s="53"/>
      <c r="BI8" s="53"/>
      <c r="BJ8" s="53"/>
      <c r="BK8" s="53"/>
      <c r="BL8" s="55"/>
      <c r="BM8" s="60" t="s">
        <v>91</v>
      </c>
      <c r="BN8" s="61"/>
      <c r="BO8" s="61"/>
      <c r="BP8" s="61"/>
      <c r="BQ8" s="61"/>
      <c r="BR8" s="61"/>
      <c r="BS8" s="61"/>
      <c r="BT8" s="61"/>
      <c r="BU8" s="61"/>
      <c r="BV8" s="61" t="s">
        <v>96</v>
      </c>
      <c r="BW8" s="67">
        <f>$E$4</f>
        <v>0</v>
      </c>
      <c r="BX8" s="61"/>
      <c r="BY8" s="61"/>
      <c r="BZ8" s="61"/>
      <c r="CA8" s="61"/>
      <c r="CB8" s="61"/>
      <c r="CC8" s="61"/>
      <c r="CD8" s="61"/>
      <c r="CE8" s="61"/>
      <c r="CF8" s="53" t="s">
        <v>84</v>
      </c>
      <c r="CG8" s="53"/>
      <c r="CH8" s="53"/>
      <c r="CI8" s="53"/>
      <c r="CJ8" s="53"/>
      <c r="CK8" s="53"/>
      <c r="CL8" s="61" t="s">
        <v>82</v>
      </c>
      <c r="CM8" s="61"/>
      <c r="CN8" s="61"/>
      <c r="CO8" s="61"/>
      <c r="CP8" s="61"/>
      <c r="CQ8" s="62"/>
      <c r="CR8" s="52" t="s">
        <v>135</v>
      </c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5"/>
      <c r="DE8" s="60" t="s">
        <v>91</v>
      </c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2"/>
      <c r="DR8" s="52" t="s">
        <v>84</v>
      </c>
      <c r="DS8" s="53"/>
      <c r="DT8" s="53"/>
      <c r="DU8" s="53"/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5"/>
      <c r="EL8" s="53"/>
      <c r="EM8" s="53"/>
      <c r="EN8" s="53"/>
      <c r="EO8" s="53"/>
      <c r="EP8" s="53"/>
      <c r="EQ8" s="53"/>
      <c r="ER8" s="53"/>
      <c r="ES8" s="53"/>
      <c r="ET8" s="60" t="s">
        <v>82</v>
      </c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97"/>
      <c r="FP8" s="61"/>
      <c r="FQ8" s="61"/>
      <c r="FR8" s="61"/>
      <c r="FS8" s="61"/>
      <c r="FT8" s="61"/>
      <c r="FU8" s="62"/>
    </row>
    <row r="9" spans="1:177" x14ac:dyDescent="0.25">
      <c r="A9" s="12"/>
      <c r="B9" s="13"/>
      <c r="C9" s="13"/>
      <c r="D9" s="13"/>
      <c r="E9" s="16"/>
      <c r="G9" s="9"/>
      <c r="H9" s="9"/>
      <c r="I9" s="9"/>
      <c r="J9" s="9"/>
      <c r="K9" s="9"/>
      <c r="P9" s="129" t="s">
        <v>82</v>
      </c>
      <c r="Q9" s="129"/>
      <c r="R9" s="134" t="s">
        <v>84</v>
      </c>
      <c r="S9" s="134"/>
      <c r="T9" s="33" t="s">
        <v>55</v>
      </c>
      <c r="U9" s="33"/>
      <c r="V9" s="22" t="s">
        <v>37</v>
      </c>
      <c r="W9" s="23"/>
      <c r="Z9" t="s">
        <v>38</v>
      </c>
      <c r="AA9" t="s">
        <v>34</v>
      </c>
      <c r="AB9" t="s">
        <v>39</v>
      </c>
      <c r="AI9" t="s">
        <v>38</v>
      </c>
      <c r="AJ9" t="s">
        <v>34</v>
      </c>
      <c r="AK9" t="s">
        <v>39</v>
      </c>
      <c r="AN9" s="33" t="s">
        <v>47</v>
      </c>
      <c r="AO9" s="33"/>
      <c r="AP9" s="33" t="s">
        <v>52</v>
      </c>
      <c r="AQ9" s="33"/>
      <c r="AR9" s="33" t="s">
        <v>51</v>
      </c>
      <c r="AS9" s="33"/>
      <c r="AT9" s="33" t="s">
        <v>52</v>
      </c>
      <c r="AU9" s="33"/>
      <c r="AV9" s="56"/>
      <c r="AW9" s="57"/>
      <c r="AX9" s="57"/>
      <c r="AY9" s="57"/>
      <c r="AZ9" s="57"/>
      <c r="BA9" s="57"/>
      <c r="BB9" s="57"/>
      <c r="BC9" s="57"/>
      <c r="BD9" s="57" t="s">
        <v>95</v>
      </c>
      <c r="BE9" s="66">
        <f>$F$4</f>
        <v>0</v>
      </c>
      <c r="BF9" s="57"/>
      <c r="BG9" s="57"/>
      <c r="BH9" s="57"/>
      <c r="BI9" s="57" t="s">
        <v>106</v>
      </c>
      <c r="BJ9" s="66">
        <f>$G$4</f>
        <v>0</v>
      </c>
      <c r="BK9" s="57"/>
      <c r="BL9" s="58"/>
      <c r="BM9" s="63"/>
      <c r="BN9" s="64"/>
      <c r="BO9" s="64"/>
      <c r="BP9" s="64"/>
      <c r="BQ9" s="64" t="s">
        <v>195</v>
      </c>
      <c r="BR9" s="64"/>
      <c r="BS9" s="64"/>
      <c r="BT9" s="64"/>
      <c r="BU9" s="64"/>
      <c r="BV9" s="64" t="s">
        <v>95</v>
      </c>
      <c r="BW9" s="67">
        <f>$F$4</f>
        <v>0</v>
      </c>
      <c r="BX9" s="64"/>
      <c r="BY9" s="64"/>
      <c r="BZ9" s="64"/>
      <c r="CA9" s="64" t="s">
        <v>106</v>
      </c>
      <c r="CB9" s="67">
        <f>$G$4</f>
        <v>0</v>
      </c>
      <c r="CC9" s="64"/>
      <c r="CD9" s="64"/>
      <c r="CE9" s="64"/>
      <c r="CF9" s="57"/>
      <c r="CG9" s="57"/>
      <c r="CH9" s="57"/>
      <c r="CI9" s="57"/>
      <c r="CJ9" s="76" t="s">
        <v>109</v>
      </c>
      <c r="CK9" s="57"/>
      <c r="CL9" s="64"/>
      <c r="CM9" s="64"/>
      <c r="CN9" s="64"/>
      <c r="CO9" s="64"/>
      <c r="CP9" s="77" t="s">
        <v>109</v>
      </c>
      <c r="CQ9" s="65"/>
      <c r="CR9" s="85" t="s">
        <v>132</v>
      </c>
      <c r="CS9" s="86"/>
      <c r="CT9" s="86"/>
      <c r="CU9" s="86" t="s">
        <v>134</v>
      </c>
      <c r="CV9" s="70"/>
      <c r="CW9" s="70"/>
      <c r="CX9" s="70"/>
      <c r="CY9" s="70"/>
      <c r="CZ9" s="70"/>
      <c r="DA9" s="70"/>
      <c r="DB9" s="70"/>
      <c r="DC9" s="70"/>
      <c r="DD9" s="36"/>
      <c r="DE9" s="85" t="s">
        <v>132</v>
      </c>
      <c r="DF9" s="86"/>
      <c r="DG9" s="86"/>
      <c r="DH9" s="86" t="s">
        <v>134</v>
      </c>
      <c r="DI9" s="70"/>
      <c r="DJ9" s="70"/>
      <c r="DK9" s="70"/>
      <c r="DL9" s="70"/>
      <c r="DM9" s="70"/>
      <c r="DN9" s="70"/>
      <c r="DO9" s="70"/>
      <c r="DP9" s="70"/>
      <c r="DQ9" s="36"/>
      <c r="DR9" s="92" t="s">
        <v>149</v>
      </c>
      <c r="DS9" s="91"/>
      <c r="DT9" s="91"/>
      <c r="DU9" s="91"/>
      <c r="DV9" s="91"/>
      <c r="DW9" s="91"/>
      <c r="DX9" s="91"/>
      <c r="DY9" s="91"/>
      <c r="DZ9" s="91"/>
      <c r="EA9" s="91"/>
      <c r="EB9" s="91"/>
      <c r="EC9" s="91"/>
      <c r="ED9" s="91"/>
      <c r="EE9" s="91"/>
      <c r="EF9" s="91"/>
      <c r="EG9" s="91"/>
      <c r="EH9" s="91"/>
      <c r="EI9" s="91"/>
      <c r="EJ9" s="91"/>
      <c r="EK9" s="93"/>
      <c r="EL9" s="91"/>
      <c r="EM9" s="91"/>
      <c r="EN9" s="91"/>
      <c r="EO9" s="91"/>
      <c r="EP9" s="91"/>
      <c r="EQ9" s="91"/>
      <c r="ER9" s="91"/>
      <c r="ES9" s="91"/>
      <c r="ET9" s="92" t="s">
        <v>149</v>
      </c>
      <c r="EU9" s="91"/>
      <c r="EV9" s="91"/>
      <c r="EW9" s="91"/>
      <c r="EX9" s="91"/>
      <c r="EY9" s="91"/>
      <c r="EZ9" s="91"/>
      <c r="FA9" s="91"/>
      <c r="FB9" s="91"/>
      <c r="FC9" s="91"/>
      <c r="FD9" s="91"/>
      <c r="FE9" s="91"/>
      <c r="FF9" s="91"/>
      <c r="FG9" s="91"/>
      <c r="FH9" s="91"/>
      <c r="FI9" s="91"/>
      <c r="FJ9" s="91"/>
      <c r="FK9" s="91"/>
      <c r="FL9" s="91"/>
      <c r="FM9" s="91"/>
      <c r="FN9" s="91"/>
      <c r="FO9" s="98"/>
      <c r="FP9" s="91"/>
      <c r="FQ9" s="91"/>
      <c r="FR9" s="91"/>
      <c r="FS9" s="91"/>
      <c r="FT9" s="91"/>
      <c r="FU9" s="93"/>
    </row>
    <row r="10" spans="1:177" x14ac:dyDescent="0.25">
      <c r="A10" s="121" t="s">
        <v>3</v>
      </c>
      <c r="B10" s="121"/>
      <c r="C10" s="121"/>
      <c r="D10" s="121"/>
      <c r="E10" s="121"/>
      <c r="F10" s="121"/>
      <c r="G10" s="121"/>
      <c r="H10" s="133" t="s">
        <v>17</v>
      </c>
      <c r="I10" s="133"/>
      <c r="J10" s="141" t="s">
        <v>16</v>
      </c>
      <c r="K10" s="141"/>
      <c r="L10" s="126" t="s">
        <v>17</v>
      </c>
      <c r="M10" s="126"/>
      <c r="N10" s="131" t="s">
        <v>16</v>
      </c>
      <c r="O10" s="131"/>
      <c r="P10" s="80" t="s">
        <v>22</v>
      </c>
      <c r="Q10" s="81" t="s">
        <v>24</v>
      </c>
      <c r="R10" s="80" t="s">
        <v>22</v>
      </c>
      <c r="S10" s="81" t="s">
        <v>24</v>
      </c>
      <c r="T10" s="132" t="s">
        <v>27</v>
      </c>
      <c r="U10" s="132" t="s">
        <v>28</v>
      </c>
      <c r="V10" s="133" t="s">
        <v>29</v>
      </c>
      <c r="W10" s="133" t="s">
        <v>30</v>
      </c>
      <c r="X10" s="133" t="s">
        <v>31</v>
      </c>
      <c r="Y10" s="133" t="s">
        <v>32</v>
      </c>
      <c r="Z10" s="133" t="s">
        <v>33</v>
      </c>
      <c r="AA10" s="133" t="s">
        <v>40</v>
      </c>
      <c r="AB10" s="133" t="s">
        <v>41</v>
      </c>
      <c r="AC10" s="133" t="s">
        <v>43</v>
      </c>
      <c r="AD10" s="133" t="s">
        <v>44</v>
      </c>
      <c r="AE10" s="126" t="s">
        <v>29</v>
      </c>
      <c r="AF10" s="126" t="s">
        <v>30</v>
      </c>
      <c r="AG10" s="126" t="s">
        <v>31</v>
      </c>
      <c r="AH10" s="126" t="s">
        <v>32</v>
      </c>
      <c r="AI10" s="126" t="s">
        <v>33</v>
      </c>
      <c r="AJ10" s="126" t="s">
        <v>40</v>
      </c>
      <c r="AK10" s="126" t="s">
        <v>41</v>
      </c>
      <c r="AL10" s="126" t="s">
        <v>43</v>
      </c>
      <c r="AM10" s="126" t="s">
        <v>44</v>
      </c>
      <c r="AN10" s="132" t="s">
        <v>48</v>
      </c>
      <c r="AO10" s="132" t="s">
        <v>49</v>
      </c>
      <c r="AP10" s="132" t="s">
        <v>45</v>
      </c>
      <c r="AQ10" s="132" t="s">
        <v>46</v>
      </c>
      <c r="AR10" s="132" t="s">
        <v>53</v>
      </c>
      <c r="AS10" s="132" t="s">
        <v>54</v>
      </c>
      <c r="AT10" s="132" t="s">
        <v>45</v>
      </c>
      <c r="AU10" s="132" t="s">
        <v>46</v>
      </c>
      <c r="AV10" s="59" t="s">
        <v>107</v>
      </c>
      <c r="AW10" s="57" t="s">
        <v>80</v>
      </c>
      <c r="AX10" s="66">
        <f>$H$4</f>
        <v>34</v>
      </c>
      <c r="AY10" s="57" t="s">
        <v>81</v>
      </c>
      <c r="AZ10" s="57"/>
      <c r="BA10" s="57"/>
      <c r="BB10" s="57"/>
      <c r="BC10" s="57"/>
      <c r="BD10" s="57" t="s">
        <v>93</v>
      </c>
      <c r="BE10" s="57"/>
      <c r="BF10" s="57"/>
      <c r="BG10" s="57"/>
      <c r="BH10" s="57" t="s">
        <v>99</v>
      </c>
      <c r="BI10" s="57" t="s">
        <v>102</v>
      </c>
      <c r="BJ10" s="57"/>
      <c r="BK10" s="57"/>
      <c r="BL10" s="58"/>
      <c r="BM10" s="59" t="s">
        <v>107</v>
      </c>
      <c r="BN10" s="64" t="s">
        <v>80</v>
      </c>
      <c r="BO10" s="67">
        <f>$H$4</f>
        <v>34</v>
      </c>
      <c r="BP10" s="64" t="s">
        <v>81</v>
      </c>
      <c r="BQ10" s="64" t="s">
        <v>192</v>
      </c>
      <c r="BR10" s="64"/>
      <c r="BS10" s="64"/>
      <c r="BT10" s="64"/>
      <c r="BU10" s="64"/>
      <c r="BV10" s="64" t="s">
        <v>93</v>
      </c>
      <c r="BW10" s="64"/>
      <c r="BX10" s="64"/>
      <c r="BY10" s="64"/>
      <c r="BZ10" s="64" t="s">
        <v>99</v>
      </c>
      <c r="CA10" s="64" t="s">
        <v>102</v>
      </c>
      <c r="CB10" s="64"/>
      <c r="CC10" s="64"/>
      <c r="CD10" s="64"/>
      <c r="CE10" s="64" t="s">
        <v>99</v>
      </c>
      <c r="CF10" s="57"/>
      <c r="CG10" s="57"/>
      <c r="CH10" s="76" t="s">
        <v>110</v>
      </c>
      <c r="CI10" s="57"/>
      <c r="CJ10" s="57" t="s">
        <v>128</v>
      </c>
      <c r="CK10" s="57" t="s">
        <v>129</v>
      </c>
      <c r="CL10" s="64"/>
      <c r="CM10" s="64"/>
      <c r="CN10" s="77" t="s">
        <v>110</v>
      </c>
      <c r="CO10" s="64"/>
      <c r="CP10" s="78" t="s">
        <v>128</v>
      </c>
      <c r="CQ10" s="65" t="s">
        <v>129</v>
      </c>
      <c r="CR10" s="85"/>
      <c r="CS10" s="86"/>
      <c r="CT10" s="86"/>
      <c r="CU10" s="86"/>
      <c r="CV10" s="86"/>
      <c r="CW10" s="70"/>
      <c r="CX10" s="70"/>
      <c r="CY10" s="70"/>
      <c r="CZ10" s="70"/>
      <c r="DA10" s="70"/>
      <c r="DB10" s="70"/>
      <c r="DC10" s="70"/>
      <c r="DD10" s="36"/>
      <c r="DE10" s="85"/>
      <c r="DF10" s="86"/>
      <c r="DG10" s="86"/>
      <c r="DH10" s="86"/>
      <c r="DI10" s="86"/>
      <c r="DJ10" s="70"/>
      <c r="DK10" s="70"/>
      <c r="DL10" s="70"/>
      <c r="DM10" s="70"/>
      <c r="DN10" s="70"/>
      <c r="DO10" s="70"/>
      <c r="DP10" s="70"/>
      <c r="DQ10" s="36"/>
      <c r="DR10" s="90" t="s">
        <v>153</v>
      </c>
      <c r="DS10" s="96">
        <f>$I$4</f>
        <v>0</v>
      </c>
      <c r="DT10" s="94" t="s">
        <v>150</v>
      </c>
      <c r="DU10" s="94"/>
      <c r="DV10" s="94"/>
      <c r="DW10" s="94"/>
      <c r="DX10" s="94"/>
      <c r="DY10" s="94"/>
      <c r="DZ10" s="121" t="s">
        <v>155</v>
      </c>
      <c r="EA10" s="121"/>
      <c r="EB10" s="121" t="s">
        <v>156</v>
      </c>
      <c r="EC10" s="121"/>
      <c r="ED10" s="121" t="s">
        <v>154</v>
      </c>
      <c r="EE10" s="121"/>
      <c r="EF10" s="123" t="s">
        <v>154</v>
      </c>
      <c r="EG10" s="123"/>
      <c r="EH10" s="121" t="s">
        <v>165</v>
      </c>
      <c r="EI10" s="121"/>
      <c r="EJ10" s="121" t="s">
        <v>168</v>
      </c>
      <c r="EK10" s="121"/>
      <c r="EL10" s="121" t="s">
        <v>171</v>
      </c>
      <c r="EM10" s="121"/>
      <c r="EN10" s="122" t="s">
        <v>171</v>
      </c>
      <c r="EO10" s="122"/>
      <c r="EP10" s="121" t="s">
        <v>182</v>
      </c>
      <c r="EQ10" s="121"/>
      <c r="ER10" s="122" t="s">
        <v>182</v>
      </c>
      <c r="ES10" s="122"/>
      <c r="ET10" s="84" t="s">
        <v>153</v>
      </c>
      <c r="EU10" s="96">
        <f>$I$4</f>
        <v>0</v>
      </c>
      <c r="EV10" s="84" t="s">
        <v>150</v>
      </c>
      <c r="EW10" s="91"/>
      <c r="EX10" s="91"/>
      <c r="EY10" s="91"/>
      <c r="EZ10" s="91"/>
      <c r="FA10" s="91"/>
      <c r="FB10" s="144" t="s">
        <v>155</v>
      </c>
      <c r="FC10" s="121"/>
      <c r="FD10" s="121" t="s">
        <v>156</v>
      </c>
      <c r="FE10" s="121"/>
      <c r="FF10" s="121" t="s">
        <v>154</v>
      </c>
      <c r="FG10" s="121"/>
      <c r="FH10" s="123" t="s">
        <v>154</v>
      </c>
      <c r="FI10" s="123"/>
      <c r="FJ10" s="121" t="s">
        <v>165</v>
      </c>
      <c r="FK10" s="121"/>
      <c r="FL10" s="121" t="s">
        <v>168</v>
      </c>
      <c r="FM10" s="121"/>
      <c r="FN10" s="121" t="s">
        <v>171</v>
      </c>
      <c r="FO10" s="121"/>
      <c r="FP10" s="122" t="s">
        <v>171</v>
      </c>
      <c r="FQ10" s="122"/>
      <c r="FR10" s="121" t="s">
        <v>182</v>
      </c>
      <c r="FS10" s="121"/>
      <c r="FT10" s="122" t="s">
        <v>182</v>
      </c>
      <c r="FU10" s="122"/>
    </row>
    <row r="11" spans="1:177" x14ac:dyDescent="0.25">
      <c r="A11" s="6" t="s">
        <v>2</v>
      </c>
      <c r="B11" s="14" t="s">
        <v>10</v>
      </c>
      <c r="C11" s="14" t="s">
        <v>11</v>
      </c>
      <c r="D11" s="14" t="s">
        <v>12</v>
      </c>
      <c r="E11" s="14" t="s">
        <v>13</v>
      </c>
      <c r="F11" s="14" t="s">
        <v>14</v>
      </c>
      <c r="G11" s="14" t="s">
        <v>15</v>
      </c>
      <c r="H11" s="27" t="s">
        <v>18</v>
      </c>
      <c r="I11" s="27" t="s">
        <v>19</v>
      </c>
      <c r="J11" s="28" t="s">
        <v>18</v>
      </c>
      <c r="K11" s="28" t="s">
        <v>19</v>
      </c>
      <c r="L11" s="68" t="s">
        <v>20</v>
      </c>
      <c r="M11" s="68" t="s">
        <v>21</v>
      </c>
      <c r="N11" s="69" t="s">
        <v>20</v>
      </c>
      <c r="O11" s="69" t="s">
        <v>21</v>
      </c>
      <c r="P11" s="74" t="s">
        <v>23</v>
      </c>
      <c r="Q11" s="74" t="s">
        <v>23</v>
      </c>
      <c r="R11" s="74" t="s">
        <v>23</v>
      </c>
      <c r="S11" s="74" t="s">
        <v>23</v>
      </c>
      <c r="T11" s="132"/>
      <c r="U11" s="132"/>
      <c r="V11" s="133"/>
      <c r="W11" s="133"/>
      <c r="X11" s="133"/>
      <c r="Y11" s="133"/>
      <c r="Z11" s="133"/>
      <c r="AA11" s="133"/>
      <c r="AB11" s="133"/>
      <c r="AC11" s="133"/>
      <c r="AD11" s="133"/>
      <c r="AE11" s="126"/>
      <c r="AF11" s="126"/>
      <c r="AG11" s="126"/>
      <c r="AH11" s="126"/>
      <c r="AI11" s="126"/>
      <c r="AJ11" s="126"/>
      <c r="AK11" s="126"/>
      <c r="AL11" s="126"/>
      <c r="AM11" s="126"/>
      <c r="AN11" s="132"/>
      <c r="AO11" s="132"/>
      <c r="AP11" s="132"/>
      <c r="AQ11" s="132"/>
      <c r="AR11" s="132"/>
      <c r="AS11" s="132"/>
      <c r="AT11" s="132"/>
      <c r="AU11" s="132"/>
      <c r="AV11" s="82" t="s">
        <v>78</v>
      </c>
      <c r="AW11" s="82" t="s">
        <v>79</v>
      </c>
      <c r="AX11" s="82" t="s">
        <v>88</v>
      </c>
      <c r="AY11" s="82" t="s">
        <v>87</v>
      </c>
      <c r="AZ11" s="82" t="s">
        <v>85</v>
      </c>
      <c r="BA11" s="82" t="s">
        <v>86</v>
      </c>
      <c r="BB11" s="82" t="s">
        <v>89</v>
      </c>
      <c r="BC11" s="82" t="s">
        <v>90</v>
      </c>
      <c r="BD11" s="82" t="s">
        <v>92</v>
      </c>
      <c r="BE11" s="82" t="s">
        <v>94</v>
      </c>
      <c r="BF11" s="82" t="s">
        <v>97</v>
      </c>
      <c r="BG11" s="82" t="s">
        <v>98</v>
      </c>
      <c r="BH11" s="82" t="s">
        <v>100</v>
      </c>
      <c r="BI11" s="82" t="s">
        <v>101</v>
      </c>
      <c r="BJ11" s="82" t="s">
        <v>103</v>
      </c>
      <c r="BK11" s="82" t="s">
        <v>104</v>
      </c>
      <c r="BL11" s="82" t="s">
        <v>105</v>
      </c>
      <c r="BM11" s="82" t="s">
        <v>78</v>
      </c>
      <c r="BN11" s="82" t="s">
        <v>79</v>
      </c>
      <c r="BO11" s="82" t="s">
        <v>88</v>
      </c>
      <c r="BP11" s="82" t="s">
        <v>87</v>
      </c>
      <c r="BQ11" s="82" t="s">
        <v>193</v>
      </c>
      <c r="BR11" s="82" t="s">
        <v>85</v>
      </c>
      <c r="BS11" s="82" t="s">
        <v>86</v>
      </c>
      <c r="BT11" s="82" t="s">
        <v>89</v>
      </c>
      <c r="BU11" s="82" t="s">
        <v>90</v>
      </c>
      <c r="BV11" s="82" t="s">
        <v>92</v>
      </c>
      <c r="BW11" s="82" t="s">
        <v>94</v>
      </c>
      <c r="BX11" s="82" t="s">
        <v>97</v>
      </c>
      <c r="BY11" s="82" t="s">
        <v>98</v>
      </c>
      <c r="BZ11" s="82" t="s">
        <v>100</v>
      </c>
      <c r="CA11" s="82" t="s">
        <v>101</v>
      </c>
      <c r="CB11" s="82" t="s">
        <v>103</v>
      </c>
      <c r="CC11" s="82" t="s">
        <v>104</v>
      </c>
      <c r="CD11" s="82" t="s">
        <v>105</v>
      </c>
      <c r="CE11" s="82" t="s">
        <v>100</v>
      </c>
      <c r="CF11" s="83" t="s">
        <v>83</v>
      </c>
      <c r="CG11" s="81" t="s">
        <v>83</v>
      </c>
      <c r="CH11" s="84" t="s">
        <v>121</v>
      </c>
      <c r="CI11" s="84" t="s">
        <v>108</v>
      </c>
      <c r="CJ11" s="84" t="s">
        <v>130</v>
      </c>
      <c r="CK11" s="84" t="s">
        <v>131</v>
      </c>
      <c r="CL11" s="83" t="s">
        <v>83</v>
      </c>
      <c r="CM11" s="81" t="s">
        <v>83</v>
      </c>
      <c r="CN11" s="84" t="s">
        <v>121</v>
      </c>
      <c r="CO11" s="84" t="s">
        <v>108</v>
      </c>
      <c r="CP11" s="84" t="s">
        <v>130</v>
      </c>
      <c r="CQ11" s="84" t="s">
        <v>131</v>
      </c>
      <c r="CR11" s="87" t="s">
        <v>133</v>
      </c>
      <c r="CS11" s="87" t="s">
        <v>138</v>
      </c>
      <c r="CT11" s="87" t="s">
        <v>139</v>
      </c>
      <c r="CU11" s="87" t="s">
        <v>140</v>
      </c>
      <c r="CV11" s="87" t="s">
        <v>136</v>
      </c>
      <c r="CW11" s="87" t="s">
        <v>141</v>
      </c>
      <c r="CX11" s="87" t="s">
        <v>137</v>
      </c>
      <c r="CY11" s="87" t="s">
        <v>142</v>
      </c>
      <c r="CZ11" s="87" t="s">
        <v>143</v>
      </c>
      <c r="DA11" s="87" t="s">
        <v>78</v>
      </c>
      <c r="DB11" s="87" t="s">
        <v>144</v>
      </c>
      <c r="DC11" s="87" t="s">
        <v>145</v>
      </c>
      <c r="DD11" s="87" t="s">
        <v>79</v>
      </c>
      <c r="DE11" s="87" t="s">
        <v>133</v>
      </c>
      <c r="DF11" s="87" t="s">
        <v>138</v>
      </c>
      <c r="DG11" s="87" t="s">
        <v>139</v>
      </c>
      <c r="DH11" s="87" t="s">
        <v>140</v>
      </c>
      <c r="DI11" s="87" t="s">
        <v>136</v>
      </c>
      <c r="DJ11" s="87" t="s">
        <v>141</v>
      </c>
      <c r="DK11" s="87" t="s">
        <v>137</v>
      </c>
      <c r="DL11" s="87" t="s">
        <v>142</v>
      </c>
      <c r="DM11" s="87" t="s">
        <v>143</v>
      </c>
      <c r="DN11" s="87" t="s">
        <v>78</v>
      </c>
      <c r="DO11" s="87" t="s">
        <v>144</v>
      </c>
      <c r="DP11" s="87" t="s">
        <v>145</v>
      </c>
      <c r="DQ11" s="87" t="s">
        <v>79</v>
      </c>
      <c r="DR11" s="84" t="s">
        <v>10</v>
      </c>
      <c r="DS11" s="84" t="s">
        <v>11</v>
      </c>
      <c r="DT11" s="84" t="s">
        <v>12</v>
      </c>
      <c r="DU11" s="84" t="s">
        <v>13</v>
      </c>
      <c r="DV11" s="84" t="s">
        <v>14</v>
      </c>
      <c r="DW11" s="84" t="s">
        <v>15</v>
      </c>
      <c r="DX11" s="84" t="s">
        <v>151</v>
      </c>
      <c r="DY11" s="84" t="s">
        <v>152</v>
      </c>
      <c r="DZ11" s="84" t="s">
        <v>157</v>
      </c>
      <c r="EA11" s="84" t="s">
        <v>158</v>
      </c>
      <c r="EB11" s="84" t="s">
        <v>159</v>
      </c>
      <c r="EC11" s="84" t="s">
        <v>160</v>
      </c>
      <c r="ED11" s="84" t="s">
        <v>161</v>
      </c>
      <c r="EE11" s="84" t="s">
        <v>162</v>
      </c>
      <c r="EF11" s="84" t="s">
        <v>163</v>
      </c>
      <c r="EG11" s="84" t="s">
        <v>164</v>
      </c>
      <c r="EH11" s="84" t="s">
        <v>166</v>
      </c>
      <c r="EI11" s="84" t="s">
        <v>167</v>
      </c>
      <c r="EJ11" s="84" t="s">
        <v>169</v>
      </c>
      <c r="EK11" s="84" t="s">
        <v>170</v>
      </c>
      <c r="EL11" s="84" t="s">
        <v>172</v>
      </c>
      <c r="EM11" s="84" t="s">
        <v>173</v>
      </c>
      <c r="EN11" s="84" t="s">
        <v>174</v>
      </c>
      <c r="EO11" s="84" t="s">
        <v>175</v>
      </c>
      <c r="EP11" s="84" t="s">
        <v>180</v>
      </c>
      <c r="EQ11" s="84" t="s">
        <v>181</v>
      </c>
      <c r="ER11" s="84" t="s">
        <v>183</v>
      </c>
      <c r="ES11" s="84" t="s">
        <v>184</v>
      </c>
      <c r="ET11" s="84" t="s">
        <v>10</v>
      </c>
      <c r="EU11" s="84" t="s">
        <v>11</v>
      </c>
      <c r="EV11" s="84" t="s">
        <v>12</v>
      </c>
      <c r="EW11" s="84" t="s">
        <v>13</v>
      </c>
      <c r="EX11" s="84" t="s">
        <v>14</v>
      </c>
      <c r="EY11" s="84" t="s">
        <v>15</v>
      </c>
      <c r="EZ11" s="84" t="s">
        <v>151</v>
      </c>
      <c r="FA11" s="84" t="s">
        <v>152</v>
      </c>
      <c r="FB11" s="84" t="s">
        <v>157</v>
      </c>
      <c r="FC11" s="84" t="s">
        <v>158</v>
      </c>
      <c r="FD11" s="84" t="s">
        <v>159</v>
      </c>
      <c r="FE11" s="84" t="s">
        <v>160</v>
      </c>
      <c r="FF11" s="84" t="s">
        <v>161</v>
      </c>
      <c r="FG11" s="84" t="s">
        <v>162</v>
      </c>
      <c r="FH11" s="84" t="s">
        <v>163</v>
      </c>
      <c r="FI11" s="84" t="s">
        <v>164</v>
      </c>
      <c r="FJ11" s="84" t="s">
        <v>166</v>
      </c>
      <c r="FK11" s="84" t="s">
        <v>167</v>
      </c>
      <c r="FL11" s="84" t="s">
        <v>169</v>
      </c>
      <c r="FM11" s="84" t="s">
        <v>170</v>
      </c>
      <c r="FN11" s="84" t="s">
        <v>172</v>
      </c>
      <c r="FO11" s="84" t="s">
        <v>173</v>
      </c>
      <c r="FP11" s="84" t="s">
        <v>174</v>
      </c>
      <c r="FQ11" s="84" t="s">
        <v>175</v>
      </c>
      <c r="FR11" s="84" t="s">
        <v>180</v>
      </c>
      <c r="FS11" s="84" t="s">
        <v>181</v>
      </c>
      <c r="FT11" s="84" t="s">
        <v>183</v>
      </c>
      <c r="FU11" s="84" t="s">
        <v>184</v>
      </c>
    </row>
    <row r="12" spans="1:177" x14ac:dyDescent="0.25">
      <c r="A12" s="8">
        <v>0</v>
      </c>
      <c r="B12" s="7">
        <f>COS(A12*PI()/180)-$A$8-($B$8*COS(A12*PI()/180))+$C$8</f>
        <v>-1.9142857142857146</v>
      </c>
      <c r="C12" s="7">
        <f>-2*SIN(A12*PI()/180)</f>
        <v>0</v>
      </c>
      <c r="D12" s="7">
        <f t="shared" ref="D12:D48" si="0">$A$8-(($B$8+1)*COS(A12*PI()/180))+$C$8</f>
        <v>0.23205574912891963</v>
      </c>
      <c r="E12" s="7">
        <f>COS(A12*PI()/180)-$A$8+($D$8*COS(A12*PI()/180))+$E$8</f>
        <v>-2.0555555555555558</v>
      </c>
      <c r="F12" s="7">
        <f>C12</f>
        <v>0</v>
      </c>
      <c r="G12" s="7">
        <f>$A$8+(($D$8-1)*COS(A12*PI()/180))+$E$8</f>
        <v>9.0785907859078474E-2</v>
      </c>
      <c r="H12" s="7">
        <f>2*DEGREES(ATAN2(2*E12,-F12+SQRT(F12^2-4*E12*G12)))</f>
        <v>336.26317144716182</v>
      </c>
      <c r="I12" s="7">
        <f>2*DEGREES(ATAN2(2*B12,-C12+SQRT(C12^2-4*B12*D12)))</f>
        <v>321.60671352497531</v>
      </c>
      <c r="J12" s="49">
        <f>IF(H12&lt;1,H12+360,H12)</f>
        <v>336.26317144716182</v>
      </c>
      <c r="K12" s="49">
        <f>IF(I12&lt;1,I12+360,I12)</f>
        <v>321.60671352497531</v>
      </c>
      <c r="L12" s="7">
        <f t="shared" ref="L12:L48" si="1">2*DEGREES(ATAN2(2*E12,-F12-SQRT(F12^2-4*E12*G12)))</f>
        <v>-336.26317144716182</v>
      </c>
      <c r="M12" s="7">
        <f t="shared" ref="M12:M48" si="2">2*DEGREES(ATAN2(2*B12,-C12-SQRT(C12^2-4*B12*D12)))</f>
        <v>-321.60671352497531</v>
      </c>
      <c r="N12" s="11">
        <f>IF(L12&lt;1,L12+360,L12)</f>
        <v>23.736828552838176</v>
      </c>
      <c r="O12" s="11">
        <f>IF(M12&lt;1,M12+360,M12)</f>
        <v>38.393286475024695</v>
      </c>
      <c r="P12" s="50">
        <f t="shared" ref="P12:P48" si="3">ABS(O12-N12)</f>
        <v>14.656457922186519</v>
      </c>
      <c r="Q12" s="51">
        <f>IF(P12&lt;90,P12,IF((AND(P12&gt;180,P12&lt;270)),P12-180,IF(AND(P12&lt;180,P12&gt;90),180-P12,IF(P12&gt;270,360-P12,P12))))</f>
        <v>14.656457922186519</v>
      </c>
      <c r="R12" s="8">
        <f t="shared" ref="R12:R48" si="4">ABS(K12-J12)</f>
        <v>14.656457922186519</v>
      </c>
      <c r="S12" s="51">
        <f>IF(R12&lt;90,R12,IF((AND(R12&gt;180,R12&lt;270)),R12-180,IF(AND(R12&lt;180,R12&gt;90),180-R12,IF(R12&gt;270,360-R12,R12))))</f>
        <v>14.656457922186519</v>
      </c>
      <c r="T12" s="8">
        <f t="shared" ref="T12:T48" si="5">$B$4*COS(A12*PI()/180)</f>
        <v>4.0999999999999996</v>
      </c>
      <c r="U12" s="8">
        <f t="shared" ref="U12:U48" si="6">$B$4*SIN(A12*PI()/180)</f>
        <v>0</v>
      </c>
      <c r="V12" s="7">
        <f t="shared" ref="V12:V48" si="7">$W$7*COS((J12+$W$8)*PI()/180)</f>
        <v>0</v>
      </c>
      <c r="W12" s="7">
        <f t="shared" ref="W12:W48" si="8">$W$7*SIN((J12+$W$8)*PI()/180)</f>
        <v>0</v>
      </c>
      <c r="X12" s="7">
        <f>T12+V12</f>
        <v>4.0999999999999996</v>
      </c>
      <c r="Y12" s="7">
        <f>U12+W12</f>
        <v>0</v>
      </c>
      <c r="Z12" s="7">
        <f>SQRT(X12^2+Y12^2)</f>
        <v>4.0999999999999996</v>
      </c>
      <c r="AA12" s="7">
        <f>DEGREES(ATAN2(X12,Y12))</f>
        <v>0</v>
      </c>
      <c r="AB12" s="7">
        <f>$AB$7+AA12</f>
        <v>0</v>
      </c>
      <c r="AC12" s="7">
        <f>Z12*COS(AB12*PI()/180)</f>
        <v>4.0999999999999996</v>
      </c>
      <c r="AD12" s="7">
        <f>Z12*SIN(AB12*PI()/180)</f>
        <v>0</v>
      </c>
      <c r="AE12" s="7">
        <f>$W$7*COS((N12+$W$8)*PI()/180)</f>
        <v>0</v>
      </c>
      <c r="AF12" s="7">
        <f t="shared" ref="AF12:AF48" si="9">$W$7*SIN((N12+$W$8)*PI()/180)</f>
        <v>0</v>
      </c>
      <c r="AG12" s="7">
        <f>AE12+T12</f>
        <v>4.0999999999999996</v>
      </c>
      <c r="AH12" s="7">
        <f>AF12+U12</f>
        <v>0</v>
      </c>
      <c r="AI12" s="7">
        <f>SQRT(AG12^2+AH12^2)</f>
        <v>4.0999999999999996</v>
      </c>
      <c r="AJ12" s="7">
        <f>DEGREES(ATAN2(AG12,AH12))</f>
        <v>0</v>
      </c>
      <c r="AK12" s="7">
        <f>$AL$7+AJ12</f>
        <v>0</v>
      </c>
      <c r="AL12" s="7">
        <f>AI12*COS(AK12*PI()/180)</f>
        <v>4.0999999999999996</v>
      </c>
      <c r="AM12" s="7">
        <f>AI12*SIN(AK12*PI()/180)</f>
        <v>0</v>
      </c>
      <c r="AN12" s="7">
        <v>0</v>
      </c>
      <c r="AO12" s="7">
        <v>0</v>
      </c>
      <c r="AP12" s="7">
        <f t="shared" ref="AP12:AP48" si="10">T12+$C$4*COS(J12*PI()/180)</f>
        <v>13.986363636363638</v>
      </c>
      <c r="AQ12" s="8">
        <f>U12+$C$4*SIN(J12*PI()/180)</f>
        <v>-4.3473916374749075</v>
      </c>
      <c r="AR12" s="7">
        <f t="shared" ref="AR12:AR48" si="11">$A$4</f>
        <v>8.5</v>
      </c>
      <c r="AS12" s="7">
        <v>0</v>
      </c>
      <c r="AT12" s="7">
        <f t="shared" ref="AT12:AT48" si="12">T12+$C$4*COS(N12*PI()/180)</f>
        <v>13.98636363636364</v>
      </c>
      <c r="AU12" s="7">
        <f t="shared" ref="AU12:AU48" si="13">U12+$C$4*SIN(N12*PI()/180)</f>
        <v>4.3473916374749022</v>
      </c>
      <c r="AV12" s="7">
        <f t="shared" ref="AV12:AV48" si="14">(($B$4*$AX$10)/$C$4)*((SIN((K12-A12)*(PI()/180)))/(SIN((J12-K12)*(PI()/180))))</f>
        <v>-31.681818181818137</v>
      </c>
      <c r="AW12" s="7">
        <f t="shared" ref="AW12:AW48" si="15">(($B$4*$AX$10)/$D$4)*((SIN((A12-J12)*(PI()/180)))/(SIN((K12-J12)*(PI()/180))))</f>
        <v>-31.681818181818159</v>
      </c>
      <c r="AX12" s="7">
        <f t="shared" ref="AX12:AX48" si="16">-$B$4*$AX$10*SIN(A12*PI()/180)</f>
        <v>0</v>
      </c>
      <c r="AY12" s="7">
        <f t="shared" ref="AY12:AY48" si="17">$B$4*$AX$10*COS(A12*PI()/180)</f>
        <v>139.39999999999998</v>
      </c>
      <c r="AZ12" s="7">
        <f t="shared" ref="AZ12:AZ48" si="18">-$C$4*AV12*SIN(J12*PI()/180)</f>
        <v>-137.73327142363664</v>
      </c>
      <c r="BA12" s="7">
        <f t="shared" ref="BA12:BA48" si="19">$C$4*AV12*COS(J12*PI()/180)</f>
        <v>-313.21797520661124</v>
      </c>
      <c r="BB12" s="7">
        <f>AX12+AZ12</f>
        <v>-137.73327142363664</v>
      </c>
      <c r="BC12" s="7">
        <f>AY12+BA12</f>
        <v>-173.81797520661127</v>
      </c>
      <c r="BD12" s="7">
        <f t="shared" ref="BD12:BD48" si="20">-$BE$8*AV12*SIN((J12+$BE$9)*(PI()/180))</f>
        <v>0</v>
      </c>
      <c r="BE12" s="7">
        <f t="shared" ref="BE12:BE48" si="21">$BE$8*AV12*COS((J12+$BE$9)*(PI()/180))</f>
        <v>0</v>
      </c>
      <c r="BF12" s="7">
        <f>BD12+AX12</f>
        <v>0</v>
      </c>
      <c r="BG12" s="7">
        <f>BE12+AY12</f>
        <v>139.39999999999998</v>
      </c>
      <c r="BH12" s="7">
        <f>SQRT((BF12)^2+(BG12)^2)</f>
        <v>139.39999999999998</v>
      </c>
      <c r="BI12" s="7">
        <f>DEGREES(ATAN2(BF12,BG12))</f>
        <v>90</v>
      </c>
      <c r="BJ12" s="7">
        <f>BI12+$BJ$9</f>
        <v>90</v>
      </c>
      <c r="BK12" s="7">
        <f>BH12*COS(BJ12*PI()/180)</f>
        <v>8.5392847307130799E-15</v>
      </c>
      <c r="BL12" s="7">
        <f>BH12*SIN(BJ12*PI()/180)</f>
        <v>139.39999999999998</v>
      </c>
      <c r="BM12" s="7">
        <f t="shared" ref="BM12:BM48" si="22">(($B$4*$BO$10)/$C$4)*((SIN((O12-A12)*(PI()/180)))/(SIN((N12-O12)*(PI()/180))))</f>
        <v>-31.681818181818148</v>
      </c>
      <c r="BN12" s="7">
        <f t="shared" ref="BN12:BN48" si="23">(($B$4*$BO$10)/$D$4)*((SIN((A12-N12)*(PI()/180)))/(SIN((O12-N12)*(PI()/180))))</f>
        <v>-31.681818181818123</v>
      </c>
      <c r="BO12" s="7">
        <f>-$B$4*$BO$10*SIN(A12*PI()/180)</f>
        <v>0</v>
      </c>
      <c r="BP12" s="7">
        <f t="shared" ref="BP12:BP48" si="24">$B$4*$BO$10*COS(A12*PI()/180)</f>
        <v>139.39999999999998</v>
      </c>
      <c r="BQ12" s="7">
        <f>SQRT(BO12^2+BP12^2)</f>
        <v>139.39999999999998</v>
      </c>
      <c r="BR12" s="7">
        <f t="shared" ref="BR12:BR48" si="25">-$C$4*BM12*SIN(N12*PI()/180)</f>
        <v>137.73327142363655</v>
      </c>
      <c r="BS12" s="7">
        <f t="shared" ref="BS12:BS48" si="26">$C$4*BM12*COS(N12*PI()/180)</f>
        <v>-313.21797520661136</v>
      </c>
      <c r="BT12" s="7">
        <f t="shared" ref="BT12:BU48" si="27">BO12+BR12</f>
        <v>137.73327142363655</v>
      </c>
      <c r="BU12" s="7">
        <f t="shared" si="27"/>
        <v>-173.81797520661138</v>
      </c>
      <c r="BV12" s="7">
        <f t="shared" ref="BV12:BV48" si="28">-$BW$8*BM12*SIN((N12+$BW$9)*(PI()/180))</f>
        <v>0</v>
      </c>
      <c r="BW12" s="7">
        <f t="shared" ref="BW12:BW48" si="29">$BW$8*BM12*COS((N12+$BW$9)*(PI()/180))</f>
        <v>0</v>
      </c>
      <c r="BX12" s="7">
        <f t="shared" ref="BX12:BY48" si="30">BV12+BO12</f>
        <v>0</v>
      </c>
      <c r="BY12" s="7">
        <f t="shared" si="30"/>
        <v>139.39999999999998</v>
      </c>
      <c r="BZ12" s="7">
        <f>SQRT((BX12)^2+(BY12)^2)</f>
        <v>139.39999999999998</v>
      </c>
      <c r="CA12" s="7">
        <f>DEGREES(ATAN2(BX12,BY12))</f>
        <v>90</v>
      </c>
      <c r="CB12" s="7">
        <f>CA12+$CB$9</f>
        <v>90</v>
      </c>
      <c r="CC12" s="7">
        <f>BZ12*COS(CB12*PI()/180)</f>
        <v>8.5392847307130799E-15</v>
      </c>
      <c r="CD12" s="7">
        <f>BZ12*SIN(CB12*PI()/180)</f>
        <v>139.39999999999998</v>
      </c>
      <c r="CE12" s="7">
        <f>SQRT(CC12^2+CD12^2)</f>
        <v>139.39999999999998</v>
      </c>
      <c r="CF12" s="7">
        <f t="shared" ref="CF12:CF48" si="31">ABS(A12-J12)</f>
        <v>336.26317144716182</v>
      </c>
      <c r="CG12" s="79">
        <f>IF(CF12&lt;90,CF12,IF((AND(CF12&gt;180,CF12&lt;270)),CF12-180,IF(AND(CF12&lt;180,CF12&gt;90),180-CF12,IF(CF12&gt;270,360-CF12,CF12))))</f>
        <v>23.736828552838176</v>
      </c>
      <c r="CH12" s="7">
        <f>AW12/$AX$10</f>
        <v>-0.9318181818181811</v>
      </c>
      <c r="CI12" s="11">
        <f t="shared" ref="CI12:CI48" si="32">($B$4*SIN(CG12*PI()/180))/($D$4*SIN(Q12*PI()/180))</f>
        <v>0.93181818181818021</v>
      </c>
      <c r="CJ12" s="7" t="e">
        <f>(1/CI12)*($CL$6/$CL$7)</f>
        <v>#DIV/0!</v>
      </c>
      <c r="CK12" s="7" t="e">
        <f>($CO$6/$CO$7)*($CL$6/$CL$7)</f>
        <v>#DIV/0!</v>
      </c>
      <c r="CL12" s="7">
        <f t="shared" ref="CL12:CL48" si="33">ABS(A12-N12)</f>
        <v>23.736828552838176</v>
      </c>
      <c r="CM12" s="79">
        <f>IF(CL12&lt;90,CL12,IF((AND(CL12&gt;180,CL12&lt;270)),CL12-180,IF(AND(CL12&lt;180,CL12&gt;90),180-CL12,IF(CL12&gt;270,360-CL12,CL12))))</f>
        <v>23.736828552838176</v>
      </c>
      <c r="CN12" s="7">
        <f>BN12/$BO$10</f>
        <v>-0.9318181818181801</v>
      </c>
      <c r="CO12" s="11">
        <f>($B$4*SIN(CL12*PI()/180))/($D$4*SIN(Q12*PI()/180))</f>
        <v>0.93181818181818021</v>
      </c>
      <c r="CP12" s="7" t="e">
        <f>(1/CO12)*($CL$6/$CL$7)</f>
        <v>#DIV/0!</v>
      </c>
      <c r="CQ12" s="7" t="e">
        <f>($CO$6/$CO$7)*($CL$6/$CL$7)</f>
        <v>#DIV/0!</v>
      </c>
      <c r="CR12" s="7">
        <f t="shared" ref="CR12:CR48" si="34">$A$4/SIN((K12-A12)*(PI()/180))</f>
        <v>-13.686367588119893</v>
      </c>
      <c r="CS12" s="7">
        <f t="shared" ref="CS12:CS48" si="35">SIN((180-K12)*(PI()/180))</f>
        <v>-0.62105594821070087</v>
      </c>
      <c r="CT12" s="7">
        <f t="shared" ref="CT12:CT48" si="36">SIN(A12*PI()/180)</f>
        <v>0</v>
      </c>
      <c r="CU12" s="7">
        <f>CR12*CS12</f>
        <v>8.5000000000000036</v>
      </c>
      <c r="CV12" s="7">
        <f t="shared" ref="CV12:CV48" si="37">CU12-$B$4</f>
        <v>4.4000000000000039</v>
      </c>
      <c r="CW12" s="7">
        <f>CR12*CT12</f>
        <v>0</v>
      </c>
      <c r="CX12" s="7">
        <f t="shared" ref="CX12:CX48" si="38">CW12-$D$4</f>
        <v>-7</v>
      </c>
      <c r="CY12" s="7">
        <f>AV12*CV12</f>
        <v>-139.39999999999992</v>
      </c>
      <c r="CZ12" s="7">
        <f t="shared" ref="CZ12:CZ48" si="39">$AX$10*$B$4</f>
        <v>139.39999999999998</v>
      </c>
      <c r="DA12" s="7">
        <f>CY12/CV12</f>
        <v>-31.681818181818137</v>
      </c>
      <c r="DB12" s="7">
        <f>DA12*CX12</f>
        <v>221.77272727272697</v>
      </c>
      <c r="DC12" s="7">
        <f t="shared" ref="DC12:DC48" si="40">AW12*$D$4</f>
        <v>-221.77272727272711</v>
      </c>
      <c r="DD12" s="7">
        <f t="shared" ref="DD12:DD48" si="41">DC12/$D$4</f>
        <v>-31.681818181818159</v>
      </c>
      <c r="DE12" s="7">
        <f t="shared" ref="DE12:DE48" si="42">$A$4/SIN((O12-A12)*(PI()/180))</f>
        <v>13.686367588119888</v>
      </c>
      <c r="DF12" s="7">
        <f t="shared" ref="DF12:DF48" si="43">SIN((180-O12)*(PI()/180))</f>
        <v>0.62105594821070087</v>
      </c>
      <c r="DG12" s="7">
        <f t="shared" ref="DG12:DG48" si="44">SIN(A12*PI()/180)</f>
        <v>0</v>
      </c>
      <c r="DH12" s="7">
        <f>DE12*DF12</f>
        <v>8.5</v>
      </c>
      <c r="DI12" s="7">
        <f t="shared" ref="DI12:DI48" si="45">DH12-$B$4</f>
        <v>4.4000000000000004</v>
      </c>
      <c r="DJ12" s="7">
        <f>DE12*DG12</f>
        <v>0</v>
      </c>
      <c r="DK12" s="7">
        <f t="shared" ref="DK12:DK48" si="46">DJ12-$D$4</f>
        <v>-7</v>
      </c>
      <c r="DL12" s="7">
        <f>BM12*DI12</f>
        <v>-139.39999999999986</v>
      </c>
      <c r="DM12" s="7">
        <f t="shared" ref="DM12:DM48" si="47">$BO$10*$B$4</f>
        <v>139.39999999999998</v>
      </c>
      <c r="DN12" s="7">
        <f>DL12/DI12</f>
        <v>-31.681818181818148</v>
      </c>
      <c r="DO12" s="7">
        <f>DK12*BM12</f>
        <v>221.77272727272702</v>
      </c>
      <c r="DP12" s="7">
        <f t="shared" ref="DP12:DP48" si="48">BN12*$D$4</f>
        <v>-221.77272727272685</v>
      </c>
      <c r="DQ12" s="7">
        <f t="shared" ref="DQ12:DQ48" si="49">DP12/$D$4</f>
        <v>-31.681818181818123</v>
      </c>
      <c r="DR12" s="7">
        <f>$D$4*SIN(K12*PI()/180)</f>
        <v>-4.3473916374749049</v>
      </c>
      <c r="DS12" s="8">
        <f>$C$4*SIN(J12*PI()/180)</f>
        <v>-4.3473916374749075</v>
      </c>
      <c r="DT12" s="8">
        <f>$B$4*$DS$10*SIN(A12*PI()/180)+$B$4*($AX$10^2)*COS(A12*PI()/180)+$C$4*(AV12^2)*COS(J12*PI()/180)-$D$4*(AW12^2)*COS(K12*PI()/180)</f>
        <v>9156.0454545454322</v>
      </c>
      <c r="DU12" s="7">
        <f>$D$4*COS(K12*PI()/180)</f>
        <v>5.4863636363636399</v>
      </c>
      <c r="DV12" s="7">
        <f>$C$4*COS(J12*PI()/180)</f>
        <v>9.8863636363636385</v>
      </c>
      <c r="DW12" s="7">
        <f>$B$4*$DS$10*COS(A12*PI()/180)-$B$4*($AX$10^2)*SIN(A12*PI()/180)-$C$4*(AV12^2)*SIN(J12*PI()/180)+$D$4*(AW12^2)*SIN(K12*PI()/180)</f>
        <v>0</v>
      </c>
      <c r="DX12" s="7">
        <f>(DT12*DU12-DR12*DW12)/(DR12*DV12-DS12*DU12)</f>
        <v>-2626.0989568640716</v>
      </c>
      <c r="DY12" s="7">
        <f>(DT12*DV12-DS12*DW12)/(DR12*DV12-DS12*DU12)</f>
        <v>-4732.1998601320238</v>
      </c>
      <c r="DZ12" s="7">
        <f>-$B$4*$DS$10*SIN(A12*PI()/180)</f>
        <v>0</v>
      </c>
      <c r="EA12" s="7">
        <f>$B$4*$DS$10*COS(A12*PI()/180)</f>
        <v>0</v>
      </c>
      <c r="EB12" s="7">
        <f>-$B$4*($AX$10^2)*COS(A12*PI()/180)</f>
        <v>-4739.5999999999995</v>
      </c>
      <c r="EC12" s="7">
        <f>-$B$4*($AX$10^2)*SIN(A12*PI()/180)</f>
        <v>0</v>
      </c>
      <c r="ED12" s="7">
        <f>DZ12+EB12</f>
        <v>-4739.5999999999995</v>
      </c>
      <c r="EE12" s="7">
        <f>EA12+EC12</f>
        <v>0</v>
      </c>
      <c r="EF12" s="7">
        <f>SQRT(ED12^2+EE12^2)</f>
        <v>4739.5999999999995</v>
      </c>
      <c r="EG12" s="7">
        <f>ATAN2(ED12,EE12)</f>
        <v>3.1415926535897931</v>
      </c>
      <c r="EH12" s="7">
        <f>-$E$4*DX12*SIN((J12+$F$4)*(PI()/180))</f>
        <v>0</v>
      </c>
      <c r="EI12" s="7">
        <f>$E$4*DX12*COS((J12+$F$4)*(PI()/180))</f>
        <v>0</v>
      </c>
      <c r="EJ12" s="7">
        <f>-$E$4*(AV12^2)*COS((J12+$F$4)*(PI()/180))</f>
        <v>0</v>
      </c>
      <c r="EK12" s="7">
        <f>-$E$4*(AV12^2)*SIN((J12+$F$4)*(PI()/180))</f>
        <v>0</v>
      </c>
      <c r="EL12" s="7">
        <f>EH12+EJ12</f>
        <v>0</v>
      </c>
      <c r="EM12" s="7">
        <f>EK12+EI12</f>
        <v>0</v>
      </c>
      <c r="EN12" s="7">
        <f>SQRT(EL12^2+EM12^2)</f>
        <v>0</v>
      </c>
      <c r="EO12" s="7" t="e">
        <f>ATAN2(EL12,EM12)</f>
        <v>#DIV/0!</v>
      </c>
      <c r="EP12" s="7">
        <f>EL12+ED12</f>
        <v>-4739.5999999999995</v>
      </c>
      <c r="EQ12" s="7">
        <f>EE12+EM12</f>
        <v>0</v>
      </c>
      <c r="ER12" s="7">
        <f>SQRT(EP12^2+EQ12^2)</f>
        <v>4739.5999999999995</v>
      </c>
      <c r="ES12" s="7">
        <f>ATAN2(EP12,EQ12)</f>
        <v>3.1415926535897931</v>
      </c>
      <c r="ET12" s="7">
        <f>$D$4*SIN(O12*PI()/180)</f>
        <v>4.3473916374749049</v>
      </c>
      <c r="EU12" s="7">
        <f>$C$4*SIN(N12*PI()/180)</f>
        <v>4.3473916374749022</v>
      </c>
      <c r="EV12" s="7">
        <f>$B$4*$EU$10*SIN(A12*PI()/180)+$B$4*($BO$10^2)*COS(A12*PI()/180)+$C$4*(BM12^2)*COS(N12*PI()/180)-$D$4*(BN12^2)*COS(O12*PI()/180)</f>
        <v>9156.0454545454522</v>
      </c>
      <c r="EW12" s="7">
        <f>$D$4*COS(O12*PI()/180)</f>
        <v>5.4863636363636399</v>
      </c>
      <c r="EX12" s="7">
        <f>$C$4*COS(N12*PI()/180)</f>
        <v>9.8863636363636402</v>
      </c>
      <c r="EY12" s="7">
        <f>$B$4*$EU$10*COS(A12*PI()/180)-$B$4*($BO$10^2)*SIN(A12*PI()/180)-$C$4*(BM12^2)*SIN(N12*PI()/180)+$D$4*(BN12^2)*SIN(O12*PI()/180)</f>
        <v>0</v>
      </c>
      <c r="EZ12" s="7">
        <f>(EV12*EW12-ET12*EY12)/(ET12*EX12-EU12*EW12)</f>
        <v>2626.0989568640716</v>
      </c>
      <c r="FA12" s="7">
        <f>(EV12*EX12-EU12*EY12)/(ET12*EX12-EU12*EW12)</f>
        <v>4732.1998601320247</v>
      </c>
      <c r="FB12" s="7">
        <f>-$B$4*$EU$10*SIN(A12*PI()/180)</f>
        <v>0</v>
      </c>
      <c r="FC12" s="7">
        <f>$B$4*$EU$10*COS(A12*PI()/180)</f>
        <v>0</v>
      </c>
      <c r="FD12" s="7">
        <f>-$B$4*($BO$10^2)*COS(A12*PI()/180)</f>
        <v>-4739.5999999999995</v>
      </c>
      <c r="FE12" s="7">
        <f>-$B$4*($BO$10^2)*SIN(A12*PI()/180)</f>
        <v>0</v>
      </c>
      <c r="FF12" s="7">
        <f>FB12+FD12</f>
        <v>-4739.5999999999995</v>
      </c>
      <c r="FG12" s="7">
        <f>FE12+FC12</f>
        <v>0</v>
      </c>
      <c r="FH12" s="7">
        <f>SQRT(FF12^2+FG12^2)</f>
        <v>4739.5999999999995</v>
      </c>
      <c r="FI12" s="7">
        <f>ATAN2(FF12,FG12)</f>
        <v>3.1415926535897931</v>
      </c>
      <c r="FJ12" s="7">
        <f>-$E$4*EZ12*SIN((N12+$F$4)*(PI()/180))</f>
        <v>0</v>
      </c>
      <c r="FK12" s="7">
        <f>$E$4*EZ12*COS((N12+$F$4)*(PI()/180))</f>
        <v>0</v>
      </c>
      <c r="FL12" s="7">
        <f>-$E$4*(BM12^2)*COS((N12+$F$4)*(PI()/180))</f>
        <v>0</v>
      </c>
      <c r="FM12" s="7">
        <f>-$E$4*(BM12^2)*SIN((N12+$F$4)*(PI()/180))</f>
        <v>0</v>
      </c>
      <c r="FN12" s="7">
        <f>FJ12+FL12</f>
        <v>0</v>
      </c>
      <c r="FO12" s="7">
        <f>FM12+FK12</f>
        <v>0</v>
      </c>
      <c r="FP12" s="7">
        <f>SQRT(FN12^2+FO12^2)</f>
        <v>0</v>
      </c>
      <c r="FQ12" s="7" t="e">
        <f>ATAN2(FN12,FO12)</f>
        <v>#DIV/0!</v>
      </c>
      <c r="FR12" s="7">
        <f>FF12+FN12</f>
        <v>-4739.5999999999995</v>
      </c>
      <c r="FS12" s="7">
        <f>FG12+FO12</f>
        <v>0</v>
      </c>
      <c r="FT12" s="7">
        <f>SQRT(FR12^2+FS12^2)</f>
        <v>4739.5999999999995</v>
      </c>
      <c r="FU12" s="7">
        <f>ATAN2(FR12,FS12)</f>
        <v>3.1415926535897931</v>
      </c>
    </row>
    <row r="13" spans="1:177" x14ac:dyDescent="0.25">
      <c r="A13" s="8">
        <v>10</v>
      </c>
      <c r="B13" s="7">
        <f t="shared" ref="B13:B48" si="50">COS(A13*PI()/180)-$A$8-($B$8*COS(A13*PI()/180))+$C$8</f>
        <v>-1.9110302327883302</v>
      </c>
      <c r="C13" s="7">
        <f t="shared" ref="C13:C48" si="51">-2*SIN(A13*PI()/180)</f>
        <v>-0.34729635533386066</v>
      </c>
      <c r="D13" s="7">
        <f t="shared" si="0"/>
        <v>0.26569572460188778</v>
      </c>
      <c r="E13" s="7">
        <f t="shared" ref="E13:E48" si="52">COS(A13*PI()/180)-$A$8+($D$8*COS(A13*PI()/180))+$E$8</f>
        <v>-2.0827046635985544</v>
      </c>
      <c r="F13" s="7">
        <f t="shared" ref="F13:F48" si="53">C13</f>
        <v>-0.34729635533386066</v>
      </c>
      <c r="G13" s="7">
        <f t="shared" ref="G13:G48" si="54">$A$8+(($D$8-1)*COS(A13*PI()/180))+$E$8</f>
        <v>9.4021293791663796E-2</v>
      </c>
      <c r="H13" s="7">
        <f t="shared" ref="H13:H48" si="55">2*DEGREES(ATAN2(2*E13,-F13+SQRT(F13^2-4*E13*G13)))</f>
        <v>325.38378433409633</v>
      </c>
      <c r="I13" s="7">
        <f t="shared" ref="I13:I48" si="56">2*DEGREES(ATAN2(2*B13,-C13+SQRT(C13^2-4*B13*D13)))</f>
        <v>309.2173603919876</v>
      </c>
      <c r="J13" s="49">
        <f t="shared" ref="J13:K48" si="57">IF(H13&lt;1,H13+360,H13)</f>
        <v>325.38378433409633</v>
      </c>
      <c r="K13" s="49">
        <f t="shared" si="57"/>
        <v>309.2173603919876</v>
      </c>
      <c r="L13" s="7">
        <f t="shared" si="1"/>
        <v>-343.51404167032456</v>
      </c>
      <c r="M13" s="7">
        <f t="shared" si="2"/>
        <v>-327.34761772821588</v>
      </c>
      <c r="N13" s="11">
        <f t="shared" ref="N13:O48" si="58">IF(L13&lt;1,L13+360,L13)</f>
        <v>16.485958329675441</v>
      </c>
      <c r="O13" s="11">
        <f t="shared" si="58"/>
        <v>32.65238227178412</v>
      </c>
      <c r="P13" s="50">
        <f t="shared" si="3"/>
        <v>16.166423942108679</v>
      </c>
      <c r="Q13" s="51">
        <f t="shared" ref="Q13:Q48" si="59">IF(P13&lt;90,P13,IF((AND(P13&gt;180,P13&lt;270)),P13-180,IF(AND(P13&lt;180,P13&gt;90),180-P13,IF(P13&gt;270,360-P13,P13))))</f>
        <v>16.166423942108679</v>
      </c>
      <c r="R13" s="8">
        <f t="shared" si="4"/>
        <v>16.166423942108736</v>
      </c>
      <c r="S13" s="51">
        <f t="shared" ref="S13:S48" si="60">IF(R13&lt;90,R13,IF((AND(R13&gt;180,R13&lt;270)),R13-180,IF(AND(R13&lt;180,R13&gt;90),180-R13,IF(R13&gt;270,360-R13,R13))))</f>
        <v>16.166423942108736</v>
      </c>
      <c r="T13" s="8">
        <f t="shared" si="5"/>
        <v>4.0377117873500525</v>
      </c>
      <c r="U13" s="8">
        <f t="shared" si="6"/>
        <v>0.71195752843441429</v>
      </c>
      <c r="V13" s="7">
        <f t="shared" si="7"/>
        <v>0</v>
      </c>
      <c r="W13" s="7">
        <f t="shared" si="8"/>
        <v>0</v>
      </c>
      <c r="X13" s="7">
        <f t="shared" ref="X13:Y48" si="61">T13+V13</f>
        <v>4.0377117873500525</v>
      </c>
      <c r="Y13" s="7">
        <f t="shared" si="61"/>
        <v>0.71195752843441429</v>
      </c>
      <c r="Z13" s="7">
        <f>SQRT(X13^2+Y13^2)</f>
        <v>4.0999999999999996</v>
      </c>
      <c r="AA13" s="7">
        <f t="shared" ref="AA13:AA48" si="62">DEGREES(ATAN2(X13,Y13))</f>
        <v>9.9999999999999982</v>
      </c>
      <c r="AB13" s="7">
        <f t="shared" ref="AB13:AB48" si="63">$AB$7+AA13</f>
        <v>9.9999999999999982</v>
      </c>
      <c r="AC13" s="7">
        <f t="shared" ref="AC13:AC48" si="64">Z13*COS(AB13*PI()/180)</f>
        <v>4.0377117873500525</v>
      </c>
      <c r="AD13" s="7">
        <f t="shared" ref="AD13:AD48" si="65">Z13*SIN(AB13*PI()/180)</f>
        <v>0.71195752843441418</v>
      </c>
      <c r="AE13" s="7">
        <f t="shared" ref="AE13:AE48" si="66">$W$7*COS((N13+$W$8)*PI()/180)</f>
        <v>0</v>
      </c>
      <c r="AF13" s="7">
        <f t="shared" si="9"/>
        <v>0</v>
      </c>
      <c r="AG13" s="7">
        <f t="shared" ref="AG13:AH48" si="67">AE13+T13</f>
        <v>4.0377117873500525</v>
      </c>
      <c r="AH13" s="7">
        <f t="shared" si="67"/>
        <v>0.71195752843441429</v>
      </c>
      <c r="AI13" s="7">
        <f t="shared" ref="AI13:AI48" si="68">SQRT(AG13^2+AH13^2)</f>
        <v>4.0999999999999996</v>
      </c>
      <c r="AJ13" s="7">
        <f t="shared" ref="AJ13:AJ48" si="69">DEGREES(ATAN2(AG13,AH13))</f>
        <v>9.9999999999999982</v>
      </c>
      <c r="AK13" s="7">
        <f t="shared" ref="AK13:AK48" si="70">$AL$7+AJ13</f>
        <v>9.9999999999999982</v>
      </c>
      <c r="AL13" s="7">
        <f t="shared" ref="AL13:AL48" si="71">AI13*COS(AK13*PI()/180)</f>
        <v>4.0377117873500525</v>
      </c>
      <c r="AM13" s="7">
        <f t="shared" ref="AM13:AM48" si="72">AI13*SIN(AK13*PI()/180)</f>
        <v>0.71195752843441418</v>
      </c>
      <c r="AN13" s="7">
        <v>0</v>
      </c>
      <c r="AO13" s="7">
        <v>0</v>
      </c>
      <c r="AP13" s="7">
        <f t="shared" si="10"/>
        <v>12.925848551103286</v>
      </c>
      <c r="AQ13" s="8">
        <f t="shared" ref="AQ13:AQ48" si="73">U13+$C$4*SIN(J13*PI()/180)</f>
        <v>-5.4232706554898158</v>
      </c>
      <c r="AR13" s="7">
        <f t="shared" si="11"/>
        <v>8.5</v>
      </c>
      <c r="AS13" s="7">
        <v>0</v>
      </c>
      <c r="AT13" s="7">
        <f t="shared" si="12"/>
        <v>14.393716342630075</v>
      </c>
      <c r="AU13" s="7">
        <f t="shared" si="13"/>
        <v>3.7767853622644751</v>
      </c>
      <c r="AV13" s="7">
        <f t="shared" si="14"/>
        <v>-40.460153810958992</v>
      </c>
      <c r="AW13" s="7">
        <f t="shared" si="15"/>
        <v>-50.235153150229202</v>
      </c>
      <c r="AX13" s="7">
        <f t="shared" si="16"/>
        <v>-24.206555966770082</v>
      </c>
      <c r="AY13" s="7">
        <f t="shared" si="17"/>
        <v>137.28220076990178</v>
      </c>
      <c r="AZ13" s="7">
        <f t="shared" si="18"/>
        <v>-248.23227598690497</v>
      </c>
      <c r="BA13" s="7">
        <f t="shared" si="19"/>
        <v>-359.61538055429514</v>
      </c>
      <c r="BB13" s="7">
        <f t="shared" ref="BB13:BC48" si="74">AX13+AZ13</f>
        <v>-272.43883195367505</v>
      </c>
      <c r="BC13" s="7">
        <f t="shared" si="74"/>
        <v>-222.33317978439337</v>
      </c>
      <c r="BD13" s="7">
        <f t="shared" si="20"/>
        <v>0</v>
      </c>
      <c r="BE13" s="7">
        <f t="shared" si="21"/>
        <v>0</v>
      </c>
      <c r="BF13" s="7">
        <f t="shared" ref="BF13:BG48" si="75">BD13+AX13</f>
        <v>-24.206555966770082</v>
      </c>
      <c r="BG13" s="7">
        <f t="shared" si="75"/>
        <v>137.28220076990178</v>
      </c>
      <c r="BH13" s="7">
        <f t="shared" ref="BH13:BH48" si="76">SQRT((BF13)^2+(BG13)^2)</f>
        <v>139.39999999999998</v>
      </c>
      <c r="BI13" s="7">
        <f t="shared" ref="BI13:BI48" si="77">DEGREES(ATAN2(BF13,BG13))</f>
        <v>100</v>
      </c>
      <c r="BJ13" s="7">
        <f t="shared" ref="BJ13:BJ48" si="78">BI13+$BJ$9</f>
        <v>100</v>
      </c>
      <c r="BK13" s="7">
        <f t="shared" ref="BK13:BK48" si="79">BH13*COS(BJ13*PI()/180)</f>
        <v>-24.206555966770079</v>
      </c>
      <c r="BL13" s="7">
        <f t="shared" ref="BL13:BL48" si="80">BH13*SIN(BJ13*PI()/180)</f>
        <v>137.28220076990178</v>
      </c>
      <c r="BM13" s="7">
        <f t="shared" si="22"/>
        <v>-17.854321284983403</v>
      </c>
      <c r="BN13" s="7">
        <f t="shared" si="23"/>
        <v>-8.0793219457131489</v>
      </c>
      <c r="BO13" s="7">
        <f t="shared" ref="BO13:BO48" si="81">-$B$4*$BO$10*SIN(A13*PI()/180)</f>
        <v>-24.206555966770082</v>
      </c>
      <c r="BP13" s="7">
        <f t="shared" si="24"/>
        <v>137.28220076990178</v>
      </c>
      <c r="BQ13" s="7">
        <f t="shared" ref="BQ13:BQ48" si="82">SQRT(BO13^2+BP13^2)</f>
        <v>139.39999999999998</v>
      </c>
      <c r="BR13" s="7">
        <f t="shared" si="25"/>
        <v>54.720420828361625</v>
      </c>
      <c r="BS13" s="7">
        <f t="shared" si="26"/>
        <v>-184.89943255872117</v>
      </c>
      <c r="BT13" s="7">
        <f t="shared" si="27"/>
        <v>30.513864861591543</v>
      </c>
      <c r="BU13" s="7">
        <f t="shared" si="27"/>
        <v>-47.617231788819396</v>
      </c>
      <c r="BV13" s="7">
        <f t="shared" si="28"/>
        <v>0</v>
      </c>
      <c r="BW13" s="7">
        <f t="shared" si="29"/>
        <v>0</v>
      </c>
      <c r="BX13" s="7">
        <f t="shared" si="30"/>
        <v>-24.206555966770082</v>
      </c>
      <c r="BY13" s="7">
        <f t="shared" si="30"/>
        <v>137.28220076990178</v>
      </c>
      <c r="BZ13" s="7">
        <f t="shared" ref="BZ13:BZ48" si="83">SQRT((BX13)^2+(BY13)^2)</f>
        <v>139.39999999999998</v>
      </c>
      <c r="CA13" s="7">
        <f t="shared" ref="CA13:CA48" si="84">DEGREES(ATAN2(BX13,BY13))</f>
        <v>100</v>
      </c>
      <c r="CB13" s="7">
        <f t="shared" ref="CB13:CB48" si="85">CA13+$CB$9</f>
        <v>100</v>
      </c>
      <c r="CC13" s="7">
        <f t="shared" ref="CC13:CC48" si="86">BZ13*COS(CB13*PI()/180)</f>
        <v>-24.206555966770079</v>
      </c>
      <c r="CD13" s="7">
        <f t="shared" ref="CD13:CD48" si="87">BZ13*SIN(CB13*PI()/180)</f>
        <v>137.28220076990178</v>
      </c>
      <c r="CE13" s="7">
        <f t="shared" ref="CE13:CE48" si="88">SQRT(CC13^2+CD13^2)</f>
        <v>139.39999999999998</v>
      </c>
      <c r="CF13" s="7">
        <f t="shared" si="31"/>
        <v>315.38378433409633</v>
      </c>
      <c r="CG13" s="79">
        <f t="shared" ref="CG13:CG48" si="89">IF(CF13&lt;90,CF13,IF((AND(CF13&gt;180,CF13&lt;270)),CF13-180,IF(AND(CF13&lt;180,CF13&gt;90),180-CF13,IF(CF13&gt;270,360-CF13,CF13))))</f>
        <v>44.616215665903667</v>
      </c>
      <c r="CH13" s="7">
        <f t="shared" ref="CH13:CH48" si="90">AW13/$AX$10</f>
        <v>-1.477504504418506</v>
      </c>
      <c r="CI13" s="11">
        <f t="shared" si="32"/>
        <v>1.4775045044185107</v>
      </c>
      <c r="CJ13" s="7" t="e">
        <f t="shared" ref="CJ13:CJ48" si="91">(1/CI13)*($CL$6/$CL$7)</f>
        <v>#DIV/0!</v>
      </c>
      <c r="CK13" s="7" t="e">
        <f t="shared" ref="CK13:CK48" si="92">($CO$6/$CO$7)*($CL$6/$CL$7)</f>
        <v>#DIV/0!</v>
      </c>
      <c r="CL13" s="7">
        <f t="shared" si="33"/>
        <v>6.4859583296754408</v>
      </c>
      <c r="CM13" s="79">
        <f t="shared" ref="CM13:CM48" si="93">IF(CL13&lt;90,CL13,IF((AND(CL13&gt;180,CL13&lt;270)),CL13-180,IF(AND(CL13&lt;180,CL13&gt;90),180-CL13,IF(CL13&gt;270,360-CL13,CL13))))</f>
        <v>6.4859583296754408</v>
      </c>
      <c r="CN13" s="7">
        <f t="shared" ref="CN13:CN48" si="94">BN13/$BO$10</f>
        <v>-0.23762711605038672</v>
      </c>
      <c r="CO13" s="11">
        <f t="shared" ref="CO13:CO48" si="95">($B$4*SIN(CL13*PI()/180))/($D$4*SIN(Q13*PI()/180))</f>
        <v>0.23762711605038678</v>
      </c>
      <c r="CP13" s="7" t="e">
        <f t="shared" ref="CP13:CP48" si="96">(1/CO13)*($CL$6/$CL$7)</f>
        <v>#DIV/0!</v>
      </c>
      <c r="CQ13" s="7" t="e">
        <f t="shared" ref="CQ13:CQ48" si="97">($CO$6/$CO$7)*($CL$6/$CL$7)</f>
        <v>#DIV/0!</v>
      </c>
      <c r="CR13" s="7">
        <f t="shared" si="34"/>
        <v>-9.7390594587269064</v>
      </c>
      <c r="CS13" s="7">
        <f t="shared" si="35"/>
        <v>-0.77475295078425965</v>
      </c>
      <c r="CT13" s="7">
        <f t="shared" si="36"/>
        <v>0.17364817766693033</v>
      </c>
      <c r="CU13" s="7">
        <f t="shared" ref="CU13:CU48" si="98">CR13*CS13</f>
        <v>7.5453650535120254</v>
      </c>
      <c r="CV13" s="7">
        <f t="shared" si="37"/>
        <v>3.4453650535120257</v>
      </c>
      <c r="CW13" s="7">
        <f t="shared" ref="CW13:CW48" si="99">CR13*CT13</f>
        <v>-1.6911699271978082</v>
      </c>
      <c r="CX13" s="7">
        <f t="shared" si="38"/>
        <v>-8.6911699271978087</v>
      </c>
      <c r="CY13" s="7">
        <f t="shared" ref="CY13:CY48" si="100">AV13*CV13</f>
        <v>-139.39999999999952</v>
      </c>
      <c r="CZ13" s="7">
        <f t="shared" si="39"/>
        <v>139.39999999999998</v>
      </c>
      <c r="DA13" s="7">
        <f t="shared" ref="DA13:DA48" si="101">CY13/CV13</f>
        <v>-40.460153810958992</v>
      </c>
      <c r="DB13" s="7">
        <f t="shared" ref="DB13:DB48" si="102">DA13*CX13</f>
        <v>351.64607205160462</v>
      </c>
      <c r="DC13" s="7">
        <f t="shared" si="40"/>
        <v>-351.64607205160439</v>
      </c>
      <c r="DD13" s="7">
        <f t="shared" si="41"/>
        <v>-50.235153150229202</v>
      </c>
      <c r="DE13" s="7">
        <f t="shared" si="42"/>
        <v>22.069942474127114</v>
      </c>
      <c r="DF13" s="7">
        <f t="shared" si="43"/>
        <v>0.53954076603778167</v>
      </c>
      <c r="DG13" s="7">
        <f t="shared" si="44"/>
        <v>0.17364817766693033</v>
      </c>
      <c r="DH13" s="7">
        <f t="shared" ref="DH13:DH48" si="103">DE13*DF13</f>
        <v>11.907633668900317</v>
      </c>
      <c r="DI13" s="7">
        <f t="shared" si="45"/>
        <v>7.8076336689003174</v>
      </c>
      <c r="DJ13" s="7">
        <f t="shared" ref="DJ13:DJ48" si="104">DE13*DG13</f>
        <v>3.8324052918461571</v>
      </c>
      <c r="DK13" s="7">
        <f t="shared" si="46"/>
        <v>-3.1675947081538429</v>
      </c>
      <c r="DL13" s="7">
        <f t="shared" ref="DL13:DL48" si="105">BM13*DI13</f>
        <v>-139.4</v>
      </c>
      <c r="DM13" s="7">
        <f t="shared" si="47"/>
        <v>139.39999999999998</v>
      </c>
      <c r="DN13" s="7">
        <f t="shared" ref="DN13:DN48" si="106">DL13/DI13</f>
        <v>-17.854321284983403</v>
      </c>
      <c r="DO13" s="7">
        <f t="shared" ref="DO13:DO48" si="107">DK13*BM13</f>
        <v>56.555253619991944</v>
      </c>
      <c r="DP13" s="7">
        <f t="shared" si="48"/>
        <v>-56.555253619992044</v>
      </c>
      <c r="DQ13" s="7">
        <f t="shared" si="49"/>
        <v>-8.0793219457131489</v>
      </c>
      <c r="DR13" s="7">
        <f t="shared" ref="DR13:DR48" si="108">$D$4*SIN(K13*PI()/180)</f>
        <v>-5.4232706554898202</v>
      </c>
      <c r="DS13" s="8">
        <f t="shared" ref="DS13:DS48" si="109">$C$4*SIN(J13*PI()/180)</f>
        <v>-6.1352281839242302</v>
      </c>
      <c r="DT13" s="8">
        <f t="shared" ref="DT13:DT48" si="110">$B$4*$DS$10*SIN(A13*PI()/180)+$B$4*($AX$10^2)*COS(A13*PI()/180)+$C$4*(AV13^2)*COS(J13*PI()/180)-$D$4*(AW13^2)*COS(K13*PI()/180)</f>
        <v>8048.7470993435491</v>
      </c>
      <c r="DU13" s="7">
        <f t="shared" ref="DU13:DU48" si="111">$D$4*COS(K13*PI()/180)</f>
        <v>4.4258485511032815</v>
      </c>
      <c r="DV13" s="7">
        <f t="shared" ref="DV13:DV48" si="112">$C$4*COS(J13*PI()/180)</f>
        <v>8.8881367637532342</v>
      </c>
      <c r="DW13" s="7">
        <f t="shared" ref="DW13:DW48" si="113">$B$4*$DS$10*COS(A13*PI()/180)-$B$4*($AX$10^2)*SIN(A13*PI()/180)-$C$4*(AV13^2)*SIN(J13*PI()/180)+$D$4*(AW13^2)*SIN(K13*PI()/180)</f>
        <v>-4465.5132828580063</v>
      </c>
      <c r="DX13" s="7">
        <f t="shared" ref="DX13:DX48" si="114">(DT13*DU13-DR13*DW13)/(DR13*DV13-DS13*DU13)</f>
        <v>-541.81912336291975</v>
      </c>
      <c r="DY13" s="7">
        <f t="shared" ref="DY13:DY48" si="115">(DT13*DV13-DS13*DW13)/(DR13*DV13-DS13*DU13)</f>
        <v>-2097.0613082119303</v>
      </c>
      <c r="DZ13" s="7">
        <f t="shared" ref="DZ13:DZ48" si="116">-$B$4*$DS$10*SIN(A13*PI()/180)</f>
        <v>0</v>
      </c>
      <c r="EA13" s="7">
        <f t="shared" ref="EA13:EA48" si="117">$B$4*$DS$10*COS(A13*PI()/180)</f>
        <v>0</v>
      </c>
      <c r="EB13" s="7">
        <f t="shared" ref="EB13:EB48" si="118">-$B$4*($AX$10^2)*COS(A13*PI()/180)</f>
        <v>-4667.5948261766607</v>
      </c>
      <c r="EC13" s="7">
        <f t="shared" ref="EC13:EC48" si="119">-$B$4*($AX$10^2)*SIN(A13*PI()/180)</f>
        <v>-823.02290287018286</v>
      </c>
      <c r="ED13" s="7">
        <f t="shared" ref="ED13:EE48" si="120">DZ13+EB13</f>
        <v>-4667.5948261766607</v>
      </c>
      <c r="EE13" s="7">
        <f t="shared" si="120"/>
        <v>-823.02290287018286</v>
      </c>
      <c r="EF13" s="7">
        <f t="shared" ref="EF13:EF48" si="121">SQRT(ED13^2+EE13^2)</f>
        <v>4739.5999999999995</v>
      </c>
      <c r="EG13" s="7">
        <f t="shared" ref="EG13:EG48" si="122">ATAN2(ED13,EE13)</f>
        <v>-2.9670597283903604</v>
      </c>
      <c r="EH13" s="7">
        <f t="shared" ref="EH13:EH48" si="123">-$E$4*DX13*SIN((J13+$F$4)*(PI()/180))</f>
        <v>0</v>
      </c>
      <c r="EI13" s="7">
        <f t="shared" ref="EI13:EI48" si="124">$E$4*DX13*COS((J13+$F$4)*(PI()/180))</f>
        <v>0</v>
      </c>
      <c r="EJ13" s="7">
        <f t="shared" ref="EJ13:EJ48" si="125">-$E$4*(AV13^2)*COS((J13+$F$4)*(PI()/180))</f>
        <v>0</v>
      </c>
      <c r="EK13" s="7">
        <f t="shared" ref="EK13:EK48" si="126">-$E$4*(AV13^2)*SIN((J13+$F$4)*(PI()/180))</f>
        <v>0</v>
      </c>
      <c r="EL13" s="7">
        <f t="shared" ref="EL13:EL48" si="127">EH13+EJ13</f>
        <v>0</v>
      </c>
      <c r="EM13" s="7">
        <f t="shared" ref="EM13:EM48" si="128">EK13+EI13</f>
        <v>0</v>
      </c>
      <c r="EN13" s="7">
        <f t="shared" ref="EN13:EN48" si="129">SQRT(EL13^2+EM13^2)</f>
        <v>0</v>
      </c>
      <c r="EO13" s="7" t="e">
        <f t="shared" ref="EO13:EO48" si="130">ATAN2(EL13,EM13)</f>
        <v>#DIV/0!</v>
      </c>
      <c r="EP13" s="7">
        <f t="shared" ref="EP13:EP48" si="131">EL13+ED13</f>
        <v>-4667.5948261766607</v>
      </c>
      <c r="EQ13" s="7">
        <f t="shared" ref="EQ13:EQ48" si="132">EE13+EM13</f>
        <v>-823.02290287018286</v>
      </c>
      <c r="ER13" s="7">
        <f t="shared" ref="ER13:ER48" si="133">SQRT(EP13^2+EQ13^2)</f>
        <v>4739.5999999999995</v>
      </c>
      <c r="ES13" s="7">
        <f t="shared" ref="ES13:ES48" si="134">ATAN2(EP13,EQ13)</f>
        <v>-2.9670597283903604</v>
      </c>
      <c r="ET13" s="7">
        <f t="shared" ref="ET13:ET48" si="135">$D$4*SIN(O13*PI()/180)</f>
        <v>3.7767853622644725</v>
      </c>
      <c r="EU13" s="7">
        <f t="shared" ref="EU13:EU48" si="136">$C$4*SIN(N13*PI()/180)</f>
        <v>3.0648278338300607</v>
      </c>
      <c r="EV13" s="7">
        <f t="shared" ref="EV13:EV48" si="137">$B$4*$EU$10*SIN(A13*PI()/180)+$B$4*($BO$10^2)*COS(A13*PI()/180)+$C$4*(BM13^2)*COS(N13*PI()/180)-$D$4*(BN13^2)*COS(O13*PI()/180)</f>
        <v>7584.133754705671</v>
      </c>
      <c r="EW13" s="7">
        <f t="shared" ref="EW13:EW48" si="138">$D$4*COS(O13*PI()/180)</f>
        <v>5.893716342630074</v>
      </c>
      <c r="EX13" s="7">
        <f t="shared" ref="EX13:EX48" si="139">$C$4*COS(N13*PI()/180)</f>
        <v>10.356004555280022</v>
      </c>
      <c r="EY13" s="7">
        <f t="shared" ref="EY13:EY48" si="140">$B$4*$EU$10*COS(A13*PI()/180)-$B$4*($BO$10^2)*SIN(A13*PI()/180)-$C$4*(BM13^2)*SIN(N13*PI()/180)+$D$4*(BN13^2)*SIN(O13*PI()/180)</f>
        <v>-1553.4875391644671</v>
      </c>
      <c r="EZ13" s="7">
        <f t="shared" ref="EZ13:EZ48" si="141">(EV13*EW13-ET13*EY13)/(ET13*EX13-EU13*EW13)</f>
        <v>2402.2750906963238</v>
      </c>
      <c r="FA13" s="7">
        <f t="shared" ref="FA13:FA48" si="142">(EV13*EX13-EU13*EY13)/(ET13*EX13-EU13*EW13)</f>
        <v>3957.5172755453364</v>
      </c>
      <c r="FB13" s="7">
        <f t="shared" ref="FB13:FB48" si="143">-$B$4*$EU$10*SIN(A13*PI()/180)</f>
        <v>0</v>
      </c>
      <c r="FC13" s="7">
        <f t="shared" ref="FC13:FC48" si="144">$B$4*$EU$10*COS(A13*PI()/180)</f>
        <v>0</v>
      </c>
      <c r="FD13" s="7">
        <f t="shared" ref="FD13:FD48" si="145">-$B$4*($BO$10^2)*COS(A13*PI()/180)</f>
        <v>-4667.5948261766607</v>
      </c>
      <c r="FE13" s="7">
        <f t="shared" ref="FE13:FE48" si="146">-$B$4*($BO$10^2)*SIN(A13*PI()/180)</f>
        <v>-823.02290287018286</v>
      </c>
      <c r="FF13" s="7">
        <f t="shared" ref="FF13:FF48" si="147">FB13+FD13</f>
        <v>-4667.5948261766607</v>
      </c>
      <c r="FG13" s="7">
        <f t="shared" ref="FG13:FG48" si="148">FE13+FC13</f>
        <v>-823.02290287018286</v>
      </c>
      <c r="FH13" s="7">
        <f t="shared" ref="FH13:FH48" si="149">SQRT(FF13^2+FG13^2)</f>
        <v>4739.5999999999995</v>
      </c>
      <c r="FI13" s="7">
        <f t="shared" ref="FI13:FI48" si="150">ATAN2(FF13,FG13)</f>
        <v>-2.9670597283903604</v>
      </c>
      <c r="FJ13" s="7">
        <f t="shared" ref="FJ13:FJ48" si="151">-$E$4*EZ13*SIN((N13+$F$4)*(PI()/180))</f>
        <v>0</v>
      </c>
      <c r="FK13" s="7">
        <f t="shared" ref="FK13:FK48" si="152">$E$4*EZ13*COS((N13+$F$4)*(PI()/180))</f>
        <v>0</v>
      </c>
      <c r="FL13" s="7">
        <f t="shared" ref="FL13:FL48" si="153">-$E$4*(BM13^2)*COS((N13+$F$4)*(PI()/180))</f>
        <v>0</v>
      </c>
      <c r="FM13" s="7">
        <f t="shared" ref="FM13:FM48" si="154">-$E$4*(BM13^2)*SIN((N13+$F$4)*(PI()/180))</f>
        <v>0</v>
      </c>
      <c r="FN13" s="7">
        <f t="shared" ref="FN13:FN48" si="155">FJ13+FL13</f>
        <v>0</v>
      </c>
      <c r="FO13" s="7">
        <f t="shared" ref="FO13:FO48" si="156">FM13+FK13</f>
        <v>0</v>
      </c>
      <c r="FP13" s="7">
        <f t="shared" ref="FP13:FP48" si="157">SQRT(FN13^2+FO13^2)</f>
        <v>0</v>
      </c>
      <c r="FQ13" s="7" t="e">
        <f t="shared" ref="FQ13:FQ48" si="158">ATAN2(FN13,FO13)</f>
        <v>#DIV/0!</v>
      </c>
      <c r="FR13" s="7">
        <f t="shared" ref="FR13:FS48" si="159">FF13+FN13</f>
        <v>-4667.5948261766607</v>
      </c>
      <c r="FS13" s="7">
        <f t="shared" si="159"/>
        <v>-823.02290287018286</v>
      </c>
      <c r="FT13" s="7">
        <f t="shared" ref="FT13:FT48" si="160">SQRT(FR13^2+FS13^2)</f>
        <v>4739.5999999999995</v>
      </c>
      <c r="FU13" s="7">
        <f t="shared" ref="FU13:FU48" si="161">ATAN2(FR13,FS13)</f>
        <v>-2.9670597283903604</v>
      </c>
    </row>
    <row r="14" spans="1:177" x14ac:dyDescent="0.25">
      <c r="A14" s="8">
        <v>20</v>
      </c>
      <c r="B14" s="7">
        <f t="shared" si="50"/>
        <v>-1.9013627044541233</v>
      </c>
      <c r="C14" s="7">
        <f t="shared" si="51"/>
        <v>-0.68404028665133743</v>
      </c>
      <c r="D14" s="7">
        <f t="shared" si="0"/>
        <v>0.36559351738869367</v>
      </c>
      <c r="E14" s="7">
        <f t="shared" si="52"/>
        <v>-2.1633270758177749</v>
      </c>
      <c r="F14" s="7">
        <f t="shared" si="53"/>
        <v>-0.68404028665133743</v>
      </c>
      <c r="G14" s="7">
        <f t="shared" si="54"/>
        <v>0.10362914602504247</v>
      </c>
      <c r="H14" s="7">
        <f t="shared" si="55"/>
        <v>313.64890657347291</v>
      </c>
      <c r="I14" s="7">
        <f t="shared" si="56"/>
        <v>293.64342451193437</v>
      </c>
      <c r="J14" s="49">
        <f t="shared" si="57"/>
        <v>313.64890657347291</v>
      </c>
      <c r="K14" s="49">
        <f t="shared" si="57"/>
        <v>293.64342451193437</v>
      </c>
      <c r="L14" s="7">
        <f t="shared" si="1"/>
        <v>-347.23064639410956</v>
      </c>
      <c r="M14" s="7">
        <f t="shared" si="2"/>
        <v>-327.22516433257096</v>
      </c>
      <c r="N14" s="11">
        <f t="shared" si="58"/>
        <v>12.769353605890444</v>
      </c>
      <c r="O14" s="11">
        <f t="shared" si="58"/>
        <v>32.774835667429045</v>
      </c>
      <c r="P14" s="50">
        <f t="shared" si="3"/>
        <v>20.005482061538601</v>
      </c>
      <c r="Q14" s="51">
        <f t="shared" si="59"/>
        <v>20.005482061538601</v>
      </c>
      <c r="R14" s="8">
        <f t="shared" si="4"/>
        <v>20.005482061538544</v>
      </c>
      <c r="S14" s="51">
        <f t="shared" si="60"/>
        <v>20.005482061538544</v>
      </c>
      <c r="T14" s="8">
        <f t="shared" si="5"/>
        <v>3.8527397452222241</v>
      </c>
      <c r="U14" s="8">
        <f t="shared" si="6"/>
        <v>1.4022825876352416</v>
      </c>
      <c r="V14" s="7">
        <f t="shared" si="7"/>
        <v>0</v>
      </c>
      <c r="W14" s="7">
        <f t="shared" si="8"/>
        <v>0</v>
      </c>
      <c r="X14" s="7">
        <f t="shared" si="61"/>
        <v>3.8527397452222241</v>
      </c>
      <c r="Y14" s="7">
        <f t="shared" si="61"/>
        <v>1.4022825876352416</v>
      </c>
      <c r="Z14" s="7">
        <f t="shared" ref="Z14:Z48" si="162">SQRT(X14^2+Y14^2)</f>
        <v>4.0999999999999996</v>
      </c>
      <c r="AA14" s="7">
        <f t="shared" si="62"/>
        <v>20</v>
      </c>
      <c r="AB14" s="7">
        <f t="shared" si="63"/>
        <v>20</v>
      </c>
      <c r="AC14" s="7">
        <f t="shared" si="64"/>
        <v>3.8527397452222241</v>
      </c>
      <c r="AD14" s="7">
        <f t="shared" si="65"/>
        <v>1.4022825876352416</v>
      </c>
      <c r="AE14" s="7">
        <f t="shared" si="66"/>
        <v>0</v>
      </c>
      <c r="AF14" s="7">
        <f t="shared" si="9"/>
        <v>0</v>
      </c>
      <c r="AG14" s="7">
        <f t="shared" si="67"/>
        <v>3.8527397452222241</v>
      </c>
      <c r="AH14" s="7">
        <f t="shared" si="67"/>
        <v>1.4022825876352416</v>
      </c>
      <c r="AI14" s="7">
        <f t="shared" si="68"/>
        <v>4.0999999999999996</v>
      </c>
      <c r="AJ14" s="7">
        <f t="shared" si="69"/>
        <v>20</v>
      </c>
      <c r="AK14" s="7">
        <f t="shared" si="70"/>
        <v>20</v>
      </c>
      <c r="AL14" s="7">
        <f t="shared" si="71"/>
        <v>3.8527397452222241</v>
      </c>
      <c r="AM14" s="7">
        <f t="shared" si="72"/>
        <v>1.4022825876352416</v>
      </c>
      <c r="AN14" s="7">
        <v>0</v>
      </c>
      <c r="AO14" s="7">
        <v>0</v>
      </c>
      <c r="AP14" s="7">
        <f t="shared" si="10"/>
        <v>11.307304006291428</v>
      </c>
      <c r="AQ14" s="8">
        <f t="shared" si="73"/>
        <v>-6.4124132911299565</v>
      </c>
      <c r="AR14" s="7">
        <f t="shared" si="11"/>
        <v>8.5</v>
      </c>
      <c r="AS14" s="7">
        <v>0</v>
      </c>
      <c r="AT14" s="7">
        <f t="shared" si="12"/>
        <v>14.385631086372666</v>
      </c>
      <c r="AU14" s="7">
        <f t="shared" si="13"/>
        <v>3.7893728656762846</v>
      </c>
      <c r="AV14" s="7">
        <f t="shared" si="14"/>
        <v>-37.652561151142429</v>
      </c>
      <c r="AW14" s="7">
        <f t="shared" si="15"/>
        <v>-53.32172255730174</v>
      </c>
      <c r="AX14" s="7">
        <f t="shared" si="16"/>
        <v>-47.677607979598214</v>
      </c>
      <c r="AY14" s="7">
        <f t="shared" si="17"/>
        <v>130.99315133755562</v>
      </c>
      <c r="AZ14" s="7">
        <f t="shared" si="18"/>
        <v>-294.24331445278739</v>
      </c>
      <c r="BA14" s="7">
        <f t="shared" si="19"/>
        <v>-280.68343669502906</v>
      </c>
      <c r="BB14" s="7">
        <f t="shared" si="74"/>
        <v>-341.92092243238562</v>
      </c>
      <c r="BC14" s="7">
        <f t="shared" si="74"/>
        <v>-149.69028535747344</v>
      </c>
      <c r="BD14" s="7">
        <f t="shared" si="20"/>
        <v>0</v>
      </c>
      <c r="BE14" s="7">
        <f t="shared" si="21"/>
        <v>0</v>
      </c>
      <c r="BF14" s="7">
        <f t="shared" si="75"/>
        <v>-47.677607979598214</v>
      </c>
      <c r="BG14" s="7">
        <f t="shared" si="75"/>
        <v>130.99315133755562</v>
      </c>
      <c r="BH14" s="7">
        <f t="shared" si="76"/>
        <v>139.39999999999998</v>
      </c>
      <c r="BI14" s="7">
        <f t="shared" si="77"/>
        <v>109.99999999999999</v>
      </c>
      <c r="BJ14" s="7">
        <f t="shared" si="78"/>
        <v>109.99999999999999</v>
      </c>
      <c r="BK14" s="7">
        <f t="shared" si="79"/>
        <v>-47.677607979598179</v>
      </c>
      <c r="BL14" s="7">
        <f t="shared" si="80"/>
        <v>130.99315133755562</v>
      </c>
      <c r="BM14" s="7">
        <f t="shared" si="22"/>
        <v>-8.3426031129232747</v>
      </c>
      <c r="BN14" s="7">
        <f t="shared" si="23"/>
        <v>7.3265582932360154</v>
      </c>
      <c r="BO14" s="7">
        <f t="shared" si="81"/>
        <v>-47.677607979598214</v>
      </c>
      <c r="BP14" s="7">
        <f t="shared" si="24"/>
        <v>130.99315133755562</v>
      </c>
      <c r="BQ14" s="7">
        <f t="shared" si="82"/>
        <v>139.39999999999998</v>
      </c>
      <c r="BR14" s="7">
        <f t="shared" si="25"/>
        <v>19.914546784414089</v>
      </c>
      <c r="BS14" s="7">
        <f t="shared" si="26"/>
        <v>-87.871732090764283</v>
      </c>
      <c r="BT14" s="7">
        <f t="shared" si="27"/>
        <v>-27.763061195184125</v>
      </c>
      <c r="BU14" s="7">
        <f t="shared" si="27"/>
        <v>43.121419246791334</v>
      </c>
      <c r="BV14" s="7">
        <f t="shared" si="28"/>
        <v>0</v>
      </c>
      <c r="BW14" s="7">
        <f t="shared" si="29"/>
        <v>0</v>
      </c>
      <c r="BX14" s="7">
        <f t="shared" si="30"/>
        <v>-47.677607979598214</v>
      </c>
      <c r="BY14" s="7">
        <f t="shared" si="30"/>
        <v>130.99315133755562</v>
      </c>
      <c r="BZ14" s="7">
        <f t="shared" si="83"/>
        <v>139.39999999999998</v>
      </c>
      <c r="CA14" s="7">
        <f t="shared" si="84"/>
        <v>109.99999999999999</v>
      </c>
      <c r="CB14" s="7">
        <f t="shared" si="85"/>
        <v>109.99999999999999</v>
      </c>
      <c r="CC14" s="7">
        <f t="shared" si="86"/>
        <v>-47.677607979598179</v>
      </c>
      <c r="CD14" s="7">
        <f t="shared" si="87"/>
        <v>130.99315133755562</v>
      </c>
      <c r="CE14" s="7">
        <f t="shared" si="88"/>
        <v>139.39999999999998</v>
      </c>
      <c r="CF14" s="7">
        <f t="shared" si="31"/>
        <v>293.64890657347291</v>
      </c>
      <c r="CG14" s="79">
        <f t="shared" si="89"/>
        <v>66.351093426527086</v>
      </c>
      <c r="CH14" s="7">
        <f t="shared" si="90"/>
        <v>-1.5682859575676982</v>
      </c>
      <c r="CI14" s="11">
        <f t="shared" si="32"/>
        <v>1.5682859575676948</v>
      </c>
      <c r="CJ14" s="7" t="e">
        <f t="shared" si="91"/>
        <v>#DIV/0!</v>
      </c>
      <c r="CK14" s="7" t="e">
        <f t="shared" si="92"/>
        <v>#DIV/0!</v>
      </c>
      <c r="CL14" s="7">
        <f t="shared" si="33"/>
        <v>7.2306463941095558</v>
      </c>
      <c r="CM14" s="79">
        <f t="shared" si="93"/>
        <v>7.2306463941095558</v>
      </c>
      <c r="CN14" s="7">
        <f t="shared" si="94"/>
        <v>0.21548700862458869</v>
      </c>
      <c r="CO14" s="11">
        <f t="shared" si="95"/>
        <v>0.21548700862458872</v>
      </c>
      <c r="CP14" s="7" t="e">
        <f t="shared" si="96"/>
        <v>#DIV/0!</v>
      </c>
      <c r="CQ14" s="7" t="e">
        <f t="shared" si="97"/>
        <v>#DIV/0!</v>
      </c>
      <c r="CR14" s="7">
        <f t="shared" si="34"/>
        <v>-8.5172145442124663</v>
      </c>
      <c r="CS14" s="7">
        <f t="shared" si="35"/>
        <v>-0.91605904158999318</v>
      </c>
      <c r="CT14" s="7">
        <f t="shared" si="36"/>
        <v>0.34202014332566871</v>
      </c>
      <c r="CU14" s="7">
        <f t="shared" si="98"/>
        <v>7.8022713923876221</v>
      </c>
      <c r="CV14" s="7">
        <f t="shared" si="37"/>
        <v>3.7022713923876225</v>
      </c>
      <c r="CW14" s="7">
        <f t="shared" si="99"/>
        <v>-2.9130589391470179</v>
      </c>
      <c r="CX14" s="7">
        <f t="shared" si="38"/>
        <v>-9.9130589391470174</v>
      </c>
      <c r="CY14" s="7">
        <f t="shared" si="100"/>
        <v>-139.40000000000018</v>
      </c>
      <c r="CZ14" s="7">
        <f t="shared" si="39"/>
        <v>139.39999999999998</v>
      </c>
      <c r="DA14" s="7">
        <f t="shared" si="101"/>
        <v>-37.652561151142429</v>
      </c>
      <c r="DB14" s="7">
        <f t="shared" si="102"/>
        <v>373.25205790111215</v>
      </c>
      <c r="DC14" s="7">
        <f t="shared" si="40"/>
        <v>-373.25205790111215</v>
      </c>
      <c r="DD14" s="7">
        <f t="shared" si="41"/>
        <v>-53.321722557301733</v>
      </c>
      <c r="DE14" s="7">
        <f t="shared" si="42"/>
        <v>38.440632632586819</v>
      </c>
      <c r="DF14" s="7">
        <f t="shared" si="43"/>
        <v>0.54133898081089837</v>
      </c>
      <c r="DG14" s="7">
        <f t="shared" si="44"/>
        <v>0.34202014332566871</v>
      </c>
      <c r="DH14" s="7">
        <f t="shared" si="103"/>
        <v>20.809412891050709</v>
      </c>
      <c r="DI14" s="7">
        <f t="shared" si="45"/>
        <v>16.709412891050711</v>
      </c>
      <c r="DJ14" s="7">
        <f t="shared" si="104"/>
        <v>13.147470682526722</v>
      </c>
      <c r="DK14" s="7">
        <f t="shared" si="46"/>
        <v>6.1474706825267216</v>
      </c>
      <c r="DL14" s="7">
        <f t="shared" si="105"/>
        <v>-139.39999999999995</v>
      </c>
      <c r="DM14" s="7">
        <f t="shared" si="47"/>
        <v>139.39999999999998</v>
      </c>
      <c r="DN14" s="7">
        <f t="shared" si="106"/>
        <v>-8.3426031129232747</v>
      </c>
      <c r="DO14" s="7">
        <f t="shared" si="107"/>
        <v>-51.285908052651997</v>
      </c>
      <c r="DP14" s="7">
        <f t="shared" si="48"/>
        <v>51.285908052652104</v>
      </c>
      <c r="DQ14" s="7">
        <f t="shared" si="49"/>
        <v>7.3265582932360145</v>
      </c>
      <c r="DR14" s="7">
        <f t="shared" si="108"/>
        <v>-6.4124132911299538</v>
      </c>
      <c r="DS14" s="8">
        <f t="shared" si="109"/>
        <v>-7.8146958787651979</v>
      </c>
      <c r="DT14" s="8">
        <f t="shared" si="110"/>
        <v>7040.4735443947666</v>
      </c>
      <c r="DU14" s="7">
        <f t="shared" si="111"/>
        <v>2.8073040062914307</v>
      </c>
      <c r="DV14" s="7">
        <f t="shared" si="112"/>
        <v>7.454564261069204</v>
      </c>
      <c r="DW14" s="7">
        <f t="shared" si="113"/>
        <v>-8773.8368430342834</v>
      </c>
      <c r="DX14" s="7">
        <f t="shared" si="114"/>
        <v>1411.1272766366583</v>
      </c>
      <c r="DY14" s="7">
        <f t="shared" si="115"/>
        <v>621.77167748467298</v>
      </c>
      <c r="DZ14" s="7">
        <f t="shared" si="116"/>
        <v>0</v>
      </c>
      <c r="EA14" s="7">
        <f t="shared" si="117"/>
        <v>0</v>
      </c>
      <c r="EB14" s="7">
        <f t="shared" si="118"/>
        <v>-4453.7671454768906</v>
      </c>
      <c r="EC14" s="7">
        <f t="shared" si="119"/>
        <v>-1621.0386713063392</v>
      </c>
      <c r="ED14" s="7">
        <f t="shared" si="120"/>
        <v>-4453.7671454768906</v>
      </c>
      <c r="EE14" s="7">
        <f t="shared" si="120"/>
        <v>-1621.0386713063392</v>
      </c>
      <c r="EF14" s="7">
        <f t="shared" si="121"/>
        <v>4739.5999999999995</v>
      </c>
      <c r="EG14" s="7">
        <f t="shared" si="122"/>
        <v>-2.7925268031909272</v>
      </c>
      <c r="EH14" s="7">
        <f t="shared" si="123"/>
        <v>0</v>
      </c>
      <c r="EI14" s="7">
        <f t="shared" si="124"/>
        <v>0</v>
      </c>
      <c r="EJ14" s="7">
        <f t="shared" si="125"/>
        <v>0</v>
      </c>
      <c r="EK14" s="7">
        <f t="shared" si="126"/>
        <v>0</v>
      </c>
      <c r="EL14" s="7">
        <f t="shared" si="127"/>
        <v>0</v>
      </c>
      <c r="EM14" s="7">
        <f t="shared" si="128"/>
        <v>0</v>
      </c>
      <c r="EN14" s="7">
        <f t="shared" si="129"/>
        <v>0</v>
      </c>
      <c r="EO14" s="7" t="e">
        <f t="shared" si="130"/>
        <v>#DIV/0!</v>
      </c>
      <c r="EP14" s="7">
        <f t="shared" si="131"/>
        <v>-4453.7671454768906</v>
      </c>
      <c r="EQ14" s="7">
        <f t="shared" si="132"/>
        <v>-1621.0386713063392</v>
      </c>
      <c r="ER14" s="7">
        <f t="shared" si="133"/>
        <v>4739.5999999999995</v>
      </c>
      <c r="ES14" s="7">
        <f t="shared" si="134"/>
        <v>-2.7925268031909272</v>
      </c>
      <c r="ET14" s="7">
        <f t="shared" si="135"/>
        <v>3.7893728656762873</v>
      </c>
      <c r="EU14" s="7">
        <f t="shared" si="136"/>
        <v>2.3870902780410428</v>
      </c>
      <c r="EV14" s="7">
        <f t="shared" si="137"/>
        <v>4870.914539356575</v>
      </c>
      <c r="EW14" s="7">
        <f t="shared" si="138"/>
        <v>5.8856310863726655</v>
      </c>
      <c r="EX14" s="7">
        <f t="shared" si="139"/>
        <v>10.532891341150442</v>
      </c>
      <c r="EY14" s="7">
        <f t="shared" si="140"/>
        <v>-1583.7701450572531</v>
      </c>
      <c r="EZ14" s="7">
        <f t="shared" si="141"/>
        <v>1340.494324849554</v>
      </c>
      <c r="FA14" s="7">
        <f t="shared" si="142"/>
        <v>2129.8499240015399</v>
      </c>
      <c r="FB14" s="7">
        <f t="shared" si="143"/>
        <v>0</v>
      </c>
      <c r="FC14" s="7">
        <f t="shared" si="144"/>
        <v>0</v>
      </c>
      <c r="FD14" s="7">
        <f t="shared" si="145"/>
        <v>-4453.7671454768906</v>
      </c>
      <c r="FE14" s="7">
        <f t="shared" si="146"/>
        <v>-1621.0386713063392</v>
      </c>
      <c r="FF14" s="7">
        <f t="shared" si="147"/>
        <v>-4453.7671454768906</v>
      </c>
      <c r="FG14" s="7">
        <f t="shared" si="148"/>
        <v>-1621.0386713063392</v>
      </c>
      <c r="FH14" s="7">
        <f t="shared" si="149"/>
        <v>4739.5999999999995</v>
      </c>
      <c r="FI14" s="7">
        <f t="shared" si="150"/>
        <v>-2.7925268031909272</v>
      </c>
      <c r="FJ14" s="7">
        <f t="shared" si="151"/>
        <v>0</v>
      </c>
      <c r="FK14" s="7">
        <f t="shared" si="152"/>
        <v>0</v>
      </c>
      <c r="FL14" s="7">
        <f t="shared" si="153"/>
        <v>0</v>
      </c>
      <c r="FM14" s="7">
        <f t="shared" si="154"/>
        <v>0</v>
      </c>
      <c r="FN14" s="7">
        <f t="shared" si="155"/>
        <v>0</v>
      </c>
      <c r="FO14" s="7">
        <f t="shared" si="156"/>
        <v>0</v>
      </c>
      <c r="FP14" s="7">
        <f t="shared" si="157"/>
        <v>0</v>
      </c>
      <c r="FQ14" s="7" t="e">
        <f t="shared" si="158"/>
        <v>#DIV/0!</v>
      </c>
      <c r="FR14" s="7">
        <f t="shared" si="159"/>
        <v>-4453.7671454768906</v>
      </c>
      <c r="FS14" s="7">
        <f t="shared" si="159"/>
        <v>-1621.0386713063392</v>
      </c>
      <c r="FT14" s="7">
        <f t="shared" si="160"/>
        <v>4739.5999999999995</v>
      </c>
      <c r="FU14" s="7">
        <f t="shared" si="161"/>
        <v>-2.7925268031909272</v>
      </c>
    </row>
    <row r="15" spans="1:177" x14ac:dyDescent="0.25">
      <c r="A15" s="8">
        <v>30</v>
      </c>
      <c r="B15" s="7">
        <f t="shared" si="50"/>
        <v>-1.8855768722395227</v>
      </c>
      <c r="C15" s="7">
        <f t="shared" si="51"/>
        <v>-0.99999999999999989</v>
      </c>
      <c r="D15" s="7">
        <f t="shared" si="0"/>
        <v>0.52871378360623389</v>
      </c>
      <c r="E15" s="7">
        <f t="shared" si="52"/>
        <v>-2.2949731210148459</v>
      </c>
      <c r="F15" s="7">
        <f t="shared" si="53"/>
        <v>-0.99999999999999989</v>
      </c>
      <c r="G15" s="7">
        <f t="shared" si="54"/>
        <v>0.11931753483091101</v>
      </c>
      <c r="H15" s="7">
        <f t="shared" si="55"/>
        <v>303.8637453254745</v>
      </c>
      <c r="I15" s="7">
        <f t="shared" si="56"/>
        <v>278.78158902116081</v>
      </c>
      <c r="J15" s="49">
        <f t="shared" si="57"/>
        <v>303.8637453254745</v>
      </c>
      <c r="K15" s="49">
        <f t="shared" si="57"/>
        <v>278.78158902116081</v>
      </c>
      <c r="L15" s="7">
        <f t="shared" si="1"/>
        <v>-348.86245161313406</v>
      </c>
      <c r="M15" s="7">
        <f t="shared" si="2"/>
        <v>-323.78029530882043</v>
      </c>
      <c r="N15" s="11">
        <f t="shared" si="58"/>
        <v>11.137548386865944</v>
      </c>
      <c r="O15" s="11">
        <f t="shared" si="58"/>
        <v>36.219704691179572</v>
      </c>
      <c r="P15" s="50">
        <f t="shared" si="3"/>
        <v>25.082156304313628</v>
      </c>
      <c r="Q15" s="51">
        <f t="shared" si="59"/>
        <v>25.082156304313628</v>
      </c>
      <c r="R15" s="8">
        <f t="shared" si="4"/>
        <v>25.082156304313685</v>
      </c>
      <c r="S15" s="51">
        <f t="shared" si="60"/>
        <v>25.082156304313685</v>
      </c>
      <c r="T15" s="8">
        <f t="shared" si="5"/>
        <v>3.5507041555161982</v>
      </c>
      <c r="U15" s="8">
        <f t="shared" si="6"/>
        <v>2.0499999999999994</v>
      </c>
      <c r="V15" s="7">
        <f t="shared" si="7"/>
        <v>0</v>
      </c>
      <c r="W15" s="7">
        <f t="shared" si="8"/>
        <v>0</v>
      </c>
      <c r="X15" s="7">
        <f t="shared" si="61"/>
        <v>3.5507041555161982</v>
      </c>
      <c r="Y15" s="7">
        <f t="shared" si="61"/>
        <v>2.0499999999999994</v>
      </c>
      <c r="Z15" s="7">
        <f t="shared" si="162"/>
        <v>4.0999999999999996</v>
      </c>
      <c r="AA15" s="7">
        <f t="shared" si="62"/>
        <v>29.999999999999996</v>
      </c>
      <c r="AB15" s="7">
        <f t="shared" si="63"/>
        <v>29.999999999999996</v>
      </c>
      <c r="AC15" s="7">
        <f t="shared" si="64"/>
        <v>3.5507041555161982</v>
      </c>
      <c r="AD15" s="7">
        <f t="shared" si="65"/>
        <v>2.0499999999999994</v>
      </c>
      <c r="AE15" s="7">
        <f t="shared" si="66"/>
        <v>0</v>
      </c>
      <c r="AF15" s="7">
        <f t="shared" si="9"/>
        <v>0</v>
      </c>
      <c r="AG15" s="7">
        <f t="shared" si="67"/>
        <v>3.5507041555161982</v>
      </c>
      <c r="AH15" s="7">
        <f t="shared" si="67"/>
        <v>2.0499999999999994</v>
      </c>
      <c r="AI15" s="7">
        <f t="shared" si="68"/>
        <v>4.0999999999999996</v>
      </c>
      <c r="AJ15" s="7">
        <f t="shared" si="69"/>
        <v>29.999999999999996</v>
      </c>
      <c r="AK15" s="7">
        <f t="shared" si="70"/>
        <v>29.999999999999996</v>
      </c>
      <c r="AL15" s="7">
        <f t="shared" si="71"/>
        <v>3.5507041555161982</v>
      </c>
      <c r="AM15" s="7">
        <f t="shared" si="72"/>
        <v>2.0499999999999994</v>
      </c>
      <c r="AN15" s="7">
        <v>0</v>
      </c>
      <c r="AO15" s="7">
        <v>0</v>
      </c>
      <c r="AP15" s="7">
        <f t="shared" si="10"/>
        <v>9.5686779515446627</v>
      </c>
      <c r="AQ15" s="8">
        <f t="shared" si="73"/>
        <v>-6.9179424279103614</v>
      </c>
      <c r="AR15" s="7">
        <f t="shared" si="11"/>
        <v>8.5</v>
      </c>
      <c r="AS15" s="7">
        <v>0</v>
      </c>
      <c r="AT15" s="7">
        <f t="shared" si="12"/>
        <v>14.147300037426321</v>
      </c>
      <c r="AU15" s="7">
        <f t="shared" si="13"/>
        <v>4.1361820906827482</v>
      </c>
      <c r="AV15" s="7">
        <f t="shared" si="14"/>
        <v>-28.383791817467223</v>
      </c>
      <c r="AW15" s="7">
        <f t="shared" si="15"/>
        <v>-46.8700360379814</v>
      </c>
      <c r="AX15" s="7">
        <f t="shared" si="16"/>
        <v>-69.699999999999974</v>
      </c>
      <c r="AY15" s="7">
        <f t="shared" si="17"/>
        <v>120.72394128755073</v>
      </c>
      <c r="AZ15" s="7">
        <f t="shared" si="18"/>
        <v>-254.54421090483919</v>
      </c>
      <c r="BA15" s="7">
        <f t="shared" si="19"/>
        <v>-170.81291538944487</v>
      </c>
      <c r="BB15" s="7">
        <f t="shared" si="74"/>
        <v>-324.24421090483918</v>
      </c>
      <c r="BC15" s="7">
        <f t="shared" si="74"/>
        <v>-50.088974101894138</v>
      </c>
      <c r="BD15" s="7">
        <f t="shared" si="20"/>
        <v>0</v>
      </c>
      <c r="BE15" s="7">
        <f t="shared" si="21"/>
        <v>0</v>
      </c>
      <c r="BF15" s="7">
        <f t="shared" si="75"/>
        <v>-69.699999999999974</v>
      </c>
      <c r="BG15" s="7">
        <f t="shared" si="75"/>
        <v>120.72394128755073</v>
      </c>
      <c r="BH15" s="7">
        <f t="shared" si="76"/>
        <v>139.39999999999998</v>
      </c>
      <c r="BI15" s="7">
        <f t="shared" si="77"/>
        <v>119.99999999999999</v>
      </c>
      <c r="BJ15" s="7">
        <f t="shared" si="78"/>
        <v>119.99999999999999</v>
      </c>
      <c r="BK15" s="7">
        <f t="shared" si="79"/>
        <v>-69.69999999999996</v>
      </c>
      <c r="BL15" s="7">
        <f t="shared" si="80"/>
        <v>120.72394128755073</v>
      </c>
      <c r="BM15" s="7">
        <f t="shared" si="22"/>
        <v>-3.2987669604284124</v>
      </c>
      <c r="BN15" s="7">
        <f t="shared" si="23"/>
        <v>15.187477260085785</v>
      </c>
      <c r="BO15" s="7">
        <f t="shared" si="81"/>
        <v>-69.699999999999974</v>
      </c>
      <c r="BP15" s="7">
        <f t="shared" si="24"/>
        <v>120.72394128755073</v>
      </c>
      <c r="BQ15" s="7">
        <f t="shared" si="82"/>
        <v>139.39999999999998</v>
      </c>
      <c r="BR15" s="7">
        <f t="shared" si="25"/>
        <v>6.8818285541817206</v>
      </c>
      <c r="BS15" s="7">
        <f t="shared" si="26"/>
        <v>-34.955700388256886</v>
      </c>
      <c r="BT15" s="7">
        <f t="shared" si="27"/>
        <v>-62.818171445818251</v>
      </c>
      <c r="BU15" s="7">
        <f t="shared" si="27"/>
        <v>85.768240899293843</v>
      </c>
      <c r="BV15" s="7">
        <f t="shared" si="28"/>
        <v>0</v>
      </c>
      <c r="BW15" s="7">
        <f t="shared" si="29"/>
        <v>0</v>
      </c>
      <c r="BX15" s="7">
        <f t="shared" si="30"/>
        <v>-69.699999999999974</v>
      </c>
      <c r="BY15" s="7">
        <f t="shared" si="30"/>
        <v>120.72394128755073</v>
      </c>
      <c r="BZ15" s="7">
        <f t="shared" si="83"/>
        <v>139.39999999999998</v>
      </c>
      <c r="CA15" s="7">
        <f t="shared" si="84"/>
        <v>119.99999999999999</v>
      </c>
      <c r="CB15" s="7">
        <f t="shared" si="85"/>
        <v>119.99999999999999</v>
      </c>
      <c r="CC15" s="7">
        <f t="shared" si="86"/>
        <v>-69.69999999999996</v>
      </c>
      <c r="CD15" s="7">
        <f t="shared" si="87"/>
        <v>120.72394128755073</v>
      </c>
      <c r="CE15" s="7">
        <f t="shared" si="88"/>
        <v>139.39999999999995</v>
      </c>
      <c r="CF15" s="7">
        <f t="shared" si="31"/>
        <v>273.8637453254745</v>
      </c>
      <c r="CG15" s="79">
        <f t="shared" si="89"/>
        <v>86.136254674525503</v>
      </c>
      <c r="CH15" s="7">
        <f t="shared" si="90"/>
        <v>-1.3785304717053353</v>
      </c>
      <c r="CI15" s="11">
        <f t="shared" si="32"/>
        <v>1.3785304717053384</v>
      </c>
      <c r="CJ15" s="7" t="e">
        <f t="shared" si="91"/>
        <v>#DIV/0!</v>
      </c>
      <c r="CK15" s="7" t="e">
        <f t="shared" si="92"/>
        <v>#DIV/0!</v>
      </c>
      <c r="CL15" s="7">
        <f t="shared" si="33"/>
        <v>18.862451613134056</v>
      </c>
      <c r="CM15" s="79">
        <f t="shared" si="93"/>
        <v>18.862451613134056</v>
      </c>
      <c r="CN15" s="7">
        <f t="shared" si="94"/>
        <v>0.4466905076495819</v>
      </c>
      <c r="CO15" s="11">
        <f t="shared" si="95"/>
        <v>0.44669050764958207</v>
      </c>
      <c r="CP15" s="7" t="e">
        <f t="shared" si="96"/>
        <v>#DIV/0!</v>
      </c>
      <c r="CQ15" s="7" t="e">
        <f t="shared" si="97"/>
        <v>#DIV/0!</v>
      </c>
      <c r="CR15" s="7">
        <f t="shared" si="34"/>
        <v>-9.1181411120669846</v>
      </c>
      <c r="CS15" s="7">
        <f t="shared" si="35"/>
        <v>-0.98827748970148033</v>
      </c>
      <c r="CT15" s="7">
        <f t="shared" si="36"/>
        <v>0.49999999999999994</v>
      </c>
      <c r="CU15" s="7">
        <f t="shared" si="98"/>
        <v>9.0112536089774231</v>
      </c>
      <c r="CV15" s="7">
        <f t="shared" si="37"/>
        <v>4.9112536089774235</v>
      </c>
      <c r="CW15" s="7">
        <f t="shared" si="99"/>
        <v>-4.5590705560334914</v>
      </c>
      <c r="CX15" s="7">
        <f t="shared" si="38"/>
        <v>-11.559070556033491</v>
      </c>
      <c r="CY15" s="7">
        <f t="shared" si="100"/>
        <v>-139.39999999999975</v>
      </c>
      <c r="CZ15" s="7">
        <f t="shared" si="39"/>
        <v>139.39999999999998</v>
      </c>
      <c r="DA15" s="7">
        <f t="shared" si="101"/>
        <v>-28.38379181746722</v>
      </c>
      <c r="DB15" s="7">
        <f t="shared" si="102"/>
        <v>328.09025226586965</v>
      </c>
      <c r="DC15" s="7">
        <f t="shared" si="40"/>
        <v>-328.09025226586982</v>
      </c>
      <c r="DD15" s="7">
        <f t="shared" si="41"/>
        <v>-46.8700360379814</v>
      </c>
      <c r="DE15" s="7">
        <f t="shared" si="42"/>
        <v>78.455805515157536</v>
      </c>
      <c r="DF15" s="7">
        <f t="shared" si="43"/>
        <v>0.59088315581182094</v>
      </c>
      <c r="DG15" s="7">
        <f t="shared" si="44"/>
        <v>0.49999999999999994</v>
      </c>
      <c r="DH15" s="7">
        <f t="shared" si="103"/>
        <v>46.358213954554749</v>
      </c>
      <c r="DI15" s="7">
        <f t="shared" si="45"/>
        <v>42.258213954554748</v>
      </c>
      <c r="DJ15" s="7">
        <f t="shared" si="104"/>
        <v>39.227902757578761</v>
      </c>
      <c r="DK15" s="7">
        <f t="shared" si="46"/>
        <v>32.227902757578761</v>
      </c>
      <c r="DL15" s="7">
        <f t="shared" si="105"/>
        <v>-139.40000000000009</v>
      </c>
      <c r="DM15" s="7">
        <f t="shared" si="47"/>
        <v>139.39999999999998</v>
      </c>
      <c r="DN15" s="7">
        <f t="shared" si="106"/>
        <v>-3.2987669604284124</v>
      </c>
      <c r="DO15" s="7">
        <f t="shared" si="107"/>
        <v>-106.31234082060054</v>
      </c>
      <c r="DP15" s="7">
        <f t="shared" si="48"/>
        <v>106.3123408206005</v>
      </c>
      <c r="DQ15" s="7">
        <f t="shared" si="49"/>
        <v>15.187477260085785</v>
      </c>
      <c r="DR15" s="7">
        <f t="shared" si="108"/>
        <v>-6.9179424279103623</v>
      </c>
      <c r="DS15" s="8">
        <f t="shared" si="109"/>
        <v>-8.9679424279103603</v>
      </c>
      <c r="DT15" s="8">
        <f t="shared" si="110"/>
        <v>6605.2602126640759</v>
      </c>
      <c r="DU15" s="7">
        <f t="shared" si="111"/>
        <v>1.0686779515446561</v>
      </c>
      <c r="DV15" s="7">
        <f t="shared" si="112"/>
        <v>6.0179737960284641</v>
      </c>
      <c r="DW15" s="7">
        <f t="shared" si="113"/>
        <v>-10342.20795955223</v>
      </c>
      <c r="DX15" s="7">
        <f t="shared" si="114"/>
        <v>2012.2189711435531</v>
      </c>
      <c r="DY15" s="7">
        <f t="shared" si="115"/>
        <v>1653.7003295582438</v>
      </c>
      <c r="DZ15" s="7">
        <f t="shared" si="116"/>
        <v>0</v>
      </c>
      <c r="EA15" s="7">
        <f t="shared" si="117"/>
        <v>0</v>
      </c>
      <c r="EB15" s="7">
        <f t="shared" si="118"/>
        <v>-4104.6140037767254</v>
      </c>
      <c r="EC15" s="7">
        <f t="shared" si="119"/>
        <v>-2369.7999999999993</v>
      </c>
      <c r="ED15" s="7">
        <f t="shared" si="120"/>
        <v>-4104.6140037767254</v>
      </c>
      <c r="EE15" s="7">
        <f t="shared" si="120"/>
        <v>-2369.7999999999993</v>
      </c>
      <c r="EF15" s="7">
        <f t="shared" si="121"/>
        <v>4739.5999999999995</v>
      </c>
      <c r="EG15" s="7">
        <f t="shared" si="122"/>
        <v>-2.6179938779914944</v>
      </c>
      <c r="EH15" s="7">
        <f t="shared" si="123"/>
        <v>0</v>
      </c>
      <c r="EI15" s="7">
        <f t="shared" si="124"/>
        <v>0</v>
      </c>
      <c r="EJ15" s="7">
        <f t="shared" si="125"/>
        <v>0</v>
      </c>
      <c r="EK15" s="7">
        <f t="shared" si="126"/>
        <v>0</v>
      </c>
      <c r="EL15" s="7">
        <f t="shared" si="127"/>
        <v>0</v>
      </c>
      <c r="EM15" s="7">
        <f t="shared" si="128"/>
        <v>0</v>
      </c>
      <c r="EN15" s="7">
        <f t="shared" si="129"/>
        <v>0</v>
      </c>
      <c r="EO15" s="7" t="e">
        <f t="shared" si="130"/>
        <v>#DIV/0!</v>
      </c>
      <c r="EP15" s="7">
        <f t="shared" si="131"/>
        <v>-4104.6140037767254</v>
      </c>
      <c r="EQ15" s="7">
        <f t="shared" si="132"/>
        <v>-2369.7999999999993</v>
      </c>
      <c r="ER15" s="7">
        <f t="shared" si="133"/>
        <v>4739.5999999999995</v>
      </c>
      <c r="ES15" s="7">
        <f t="shared" si="134"/>
        <v>-2.6179938779914944</v>
      </c>
      <c r="ET15" s="7">
        <f t="shared" si="135"/>
        <v>4.1361820906827447</v>
      </c>
      <c r="EU15" s="7">
        <f t="shared" si="136"/>
        <v>2.0861820906827484</v>
      </c>
      <c r="EV15" s="7">
        <f t="shared" si="137"/>
        <v>2917.321505000557</v>
      </c>
      <c r="EW15" s="7">
        <f t="shared" si="138"/>
        <v>5.6473000374263203</v>
      </c>
      <c r="EX15" s="7">
        <f t="shared" si="139"/>
        <v>10.596595881910122</v>
      </c>
      <c r="EY15" s="7">
        <f t="shared" si="140"/>
        <v>-1438.4519983083314</v>
      </c>
      <c r="EZ15" s="7">
        <f t="shared" si="141"/>
        <v>699.71859536561271</v>
      </c>
      <c r="FA15" s="7">
        <f t="shared" si="142"/>
        <v>1058.2372369509199</v>
      </c>
      <c r="FB15" s="7">
        <f t="shared" si="143"/>
        <v>0</v>
      </c>
      <c r="FC15" s="7">
        <f t="shared" si="144"/>
        <v>0</v>
      </c>
      <c r="FD15" s="7">
        <f t="shared" si="145"/>
        <v>-4104.6140037767254</v>
      </c>
      <c r="FE15" s="7">
        <f t="shared" si="146"/>
        <v>-2369.7999999999993</v>
      </c>
      <c r="FF15" s="7">
        <f t="shared" si="147"/>
        <v>-4104.6140037767254</v>
      </c>
      <c r="FG15" s="7">
        <f t="shared" si="148"/>
        <v>-2369.7999999999993</v>
      </c>
      <c r="FH15" s="7">
        <f>SQRT(FF15^2+FG15^2)</f>
        <v>4739.5999999999995</v>
      </c>
      <c r="FI15" s="7">
        <f t="shared" si="150"/>
        <v>-2.6179938779914944</v>
      </c>
      <c r="FJ15" s="7">
        <f t="shared" si="151"/>
        <v>0</v>
      </c>
      <c r="FK15" s="7">
        <f t="shared" si="152"/>
        <v>0</v>
      </c>
      <c r="FL15" s="7">
        <f t="shared" si="153"/>
        <v>0</v>
      </c>
      <c r="FM15" s="7">
        <f t="shared" si="154"/>
        <v>0</v>
      </c>
      <c r="FN15" s="7">
        <f t="shared" si="155"/>
        <v>0</v>
      </c>
      <c r="FO15" s="7">
        <f t="shared" si="156"/>
        <v>0</v>
      </c>
      <c r="FP15" s="7">
        <f t="shared" si="157"/>
        <v>0</v>
      </c>
      <c r="FQ15" s="7" t="e">
        <f t="shared" si="158"/>
        <v>#DIV/0!</v>
      </c>
      <c r="FR15" s="7">
        <f t="shared" si="159"/>
        <v>-4104.6140037767254</v>
      </c>
      <c r="FS15" s="7">
        <f t="shared" si="159"/>
        <v>-2369.7999999999993</v>
      </c>
      <c r="FT15" s="7">
        <f t="shared" si="160"/>
        <v>4739.5999999999995</v>
      </c>
      <c r="FU15" s="7">
        <f t="shared" si="161"/>
        <v>-2.6179938779914944</v>
      </c>
    </row>
    <row r="16" spans="1:177" x14ac:dyDescent="0.25">
      <c r="A16" s="8">
        <v>40</v>
      </c>
      <c r="B16" s="7">
        <f t="shared" si="50"/>
        <v>-1.8641523806683526</v>
      </c>
      <c r="C16" s="7">
        <f t="shared" si="51"/>
        <v>-1.2855752193730785</v>
      </c>
      <c r="D16" s="7">
        <f t="shared" si="0"/>
        <v>0.7501001965083256</v>
      </c>
      <c r="E16" s="7">
        <f t="shared" si="52"/>
        <v>-2.4736428007225673</v>
      </c>
      <c r="F16" s="7">
        <f t="shared" si="53"/>
        <v>-1.2855752193730785</v>
      </c>
      <c r="G16" s="7">
        <f t="shared" si="54"/>
        <v>0.14060977645411099</v>
      </c>
      <c r="H16" s="7">
        <f t="shared" si="55"/>
        <v>297.02400852546265</v>
      </c>
      <c r="I16" s="7">
        <f t="shared" si="56"/>
        <v>266.29702744585234</v>
      </c>
      <c r="J16" s="49">
        <f t="shared" si="57"/>
        <v>297.02400852546265</v>
      </c>
      <c r="K16" s="49">
        <f t="shared" si="57"/>
        <v>266.29702744585234</v>
      </c>
      <c r="L16" s="7">
        <f t="shared" si="1"/>
        <v>-349.39589653814431</v>
      </c>
      <c r="M16" s="7">
        <f t="shared" si="2"/>
        <v>-318.66891545853395</v>
      </c>
      <c r="N16" s="11">
        <f t="shared" si="58"/>
        <v>10.604103461855686</v>
      </c>
      <c r="O16" s="11">
        <f t="shared" si="58"/>
        <v>41.331084541466055</v>
      </c>
      <c r="P16" s="50">
        <f t="shared" si="3"/>
        <v>30.726981079610368</v>
      </c>
      <c r="Q16" s="51">
        <f t="shared" si="59"/>
        <v>30.726981079610368</v>
      </c>
      <c r="R16" s="8">
        <f t="shared" si="4"/>
        <v>30.726981079610312</v>
      </c>
      <c r="S16" s="51">
        <f t="shared" si="60"/>
        <v>30.726981079610312</v>
      </c>
      <c r="T16" s="8">
        <f t="shared" si="5"/>
        <v>3.1407822167878097</v>
      </c>
      <c r="U16" s="8">
        <f t="shared" si="6"/>
        <v>2.6354291997148107</v>
      </c>
      <c r="V16" s="7">
        <f t="shared" si="7"/>
        <v>0</v>
      </c>
      <c r="W16" s="7">
        <f t="shared" si="8"/>
        <v>0</v>
      </c>
      <c r="X16" s="7">
        <f t="shared" si="61"/>
        <v>3.1407822167878097</v>
      </c>
      <c r="Y16" s="7">
        <f t="shared" si="61"/>
        <v>2.6354291997148107</v>
      </c>
      <c r="Z16" s="7">
        <f t="shared" si="162"/>
        <v>4.0999999999999996</v>
      </c>
      <c r="AA16" s="7">
        <f t="shared" si="62"/>
        <v>40</v>
      </c>
      <c r="AB16" s="7">
        <f t="shared" si="63"/>
        <v>40</v>
      </c>
      <c r="AC16" s="7">
        <f t="shared" si="64"/>
        <v>3.1407822167878097</v>
      </c>
      <c r="AD16" s="7">
        <f t="shared" si="65"/>
        <v>2.6354291997148107</v>
      </c>
      <c r="AE16" s="7">
        <f t="shared" si="66"/>
        <v>0</v>
      </c>
      <c r="AF16" s="7">
        <f t="shared" si="9"/>
        <v>0</v>
      </c>
      <c r="AG16" s="7">
        <f t="shared" si="67"/>
        <v>3.1407822167878097</v>
      </c>
      <c r="AH16" s="7">
        <f t="shared" si="67"/>
        <v>2.6354291997148107</v>
      </c>
      <c r="AI16" s="7">
        <f t="shared" si="68"/>
        <v>4.0999999999999996</v>
      </c>
      <c r="AJ16" s="7">
        <f t="shared" si="69"/>
        <v>40</v>
      </c>
      <c r="AK16" s="7">
        <f t="shared" si="70"/>
        <v>40</v>
      </c>
      <c r="AL16" s="7">
        <f t="shared" si="71"/>
        <v>3.1407822167878097</v>
      </c>
      <c r="AM16" s="7">
        <f t="shared" si="72"/>
        <v>2.6354291997148107</v>
      </c>
      <c r="AN16" s="7">
        <v>0</v>
      </c>
      <c r="AO16" s="7">
        <v>0</v>
      </c>
      <c r="AP16" s="7">
        <f t="shared" si="10"/>
        <v>8.0479114338144679</v>
      </c>
      <c r="AQ16" s="8">
        <f t="shared" si="73"/>
        <v>-6.9853858825639961</v>
      </c>
      <c r="AR16" s="7">
        <f t="shared" si="11"/>
        <v>8.5</v>
      </c>
      <c r="AS16" s="7">
        <v>0</v>
      </c>
      <c r="AT16" s="7">
        <f t="shared" si="12"/>
        <v>13.75634167688921</v>
      </c>
      <c r="AU16" s="7">
        <f t="shared" si="13"/>
        <v>4.6228640663334977</v>
      </c>
      <c r="AV16" s="7">
        <f t="shared" si="14"/>
        <v>-18.262470890438571</v>
      </c>
      <c r="AW16" s="7">
        <f t="shared" si="15"/>
        <v>-37.979927327269202</v>
      </c>
      <c r="AX16" s="7">
        <f t="shared" si="16"/>
        <v>-89.604592790303556</v>
      </c>
      <c r="AY16" s="7">
        <f t="shared" si="17"/>
        <v>106.78659537078552</v>
      </c>
      <c r="AZ16" s="7">
        <f t="shared" si="18"/>
        <v>-175.69985538240908</v>
      </c>
      <c r="BA16" s="7">
        <f t="shared" si="19"/>
        <v>-89.616304481569969</v>
      </c>
      <c r="BB16" s="7">
        <f t="shared" si="74"/>
        <v>-265.30444817271263</v>
      </c>
      <c r="BC16" s="7">
        <f t="shared" si="74"/>
        <v>17.170290889215551</v>
      </c>
      <c r="BD16" s="7">
        <f t="shared" si="20"/>
        <v>0</v>
      </c>
      <c r="BE16" s="7">
        <f t="shared" si="21"/>
        <v>0</v>
      </c>
      <c r="BF16" s="7">
        <f t="shared" si="75"/>
        <v>-89.604592790303556</v>
      </c>
      <c r="BG16" s="7">
        <f t="shared" si="75"/>
        <v>106.78659537078552</v>
      </c>
      <c r="BH16" s="7">
        <f t="shared" si="76"/>
        <v>139.39999999999998</v>
      </c>
      <c r="BI16" s="7">
        <f t="shared" si="77"/>
        <v>130</v>
      </c>
      <c r="BJ16" s="7">
        <f t="shared" si="78"/>
        <v>130</v>
      </c>
      <c r="BK16" s="7">
        <f t="shared" si="79"/>
        <v>-89.60459279030357</v>
      </c>
      <c r="BL16" s="7">
        <f t="shared" si="80"/>
        <v>106.78659537078552</v>
      </c>
      <c r="BM16" s="7">
        <f t="shared" si="22"/>
        <v>-0.58682208240851252</v>
      </c>
      <c r="BN16" s="7">
        <f t="shared" si="23"/>
        <v>19.130634354422099</v>
      </c>
      <c r="BO16" s="7">
        <f t="shared" si="81"/>
        <v>-89.604592790303556</v>
      </c>
      <c r="BP16" s="7">
        <f t="shared" si="24"/>
        <v>106.78659537078552</v>
      </c>
      <c r="BQ16" s="7">
        <f t="shared" si="82"/>
        <v>139.39999999999998</v>
      </c>
      <c r="BR16" s="7">
        <f t="shared" si="25"/>
        <v>1.1662706670804621</v>
      </c>
      <c r="BS16" s="7">
        <f t="shared" si="26"/>
        <v>-6.2294447083080895</v>
      </c>
      <c r="BT16" s="7">
        <f t="shared" si="27"/>
        <v>-88.438322123223088</v>
      </c>
      <c r="BU16" s="7">
        <f t="shared" si="27"/>
        <v>100.55715066247743</v>
      </c>
      <c r="BV16" s="7">
        <f t="shared" si="28"/>
        <v>0</v>
      </c>
      <c r="BW16" s="7">
        <f t="shared" si="29"/>
        <v>0</v>
      </c>
      <c r="BX16" s="7">
        <f t="shared" si="30"/>
        <v>-89.604592790303556</v>
      </c>
      <c r="BY16" s="7">
        <f t="shared" si="30"/>
        <v>106.78659537078552</v>
      </c>
      <c r="BZ16" s="7">
        <f t="shared" si="83"/>
        <v>139.39999999999998</v>
      </c>
      <c r="CA16" s="7">
        <f t="shared" si="84"/>
        <v>130</v>
      </c>
      <c r="CB16" s="7">
        <f t="shared" si="85"/>
        <v>130</v>
      </c>
      <c r="CC16" s="7">
        <f t="shared" si="86"/>
        <v>-89.60459279030357</v>
      </c>
      <c r="CD16" s="7">
        <f t="shared" si="87"/>
        <v>106.78659537078552</v>
      </c>
      <c r="CE16" s="7">
        <f t="shared" si="88"/>
        <v>139.39999999999998</v>
      </c>
      <c r="CF16" s="7">
        <f t="shared" si="31"/>
        <v>257.02400852546265</v>
      </c>
      <c r="CG16" s="79">
        <f t="shared" si="89"/>
        <v>77.024008525462648</v>
      </c>
      <c r="CH16" s="7">
        <f t="shared" si="90"/>
        <v>-1.1170566860961531</v>
      </c>
      <c r="CI16" s="11">
        <f t="shared" si="32"/>
        <v>1.1170566860961511</v>
      </c>
      <c r="CJ16" s="7" t="e">
        <f t="shared" si="91"/>
        <v>#DIV/0!</v>
      </c>
      <c r="CK16" s="7" t="e">
        <f t="shared" si="92"/>
        <v>#DIV/0!</v>
      </c>
      <c r="CL16" s="7">
        <f t="shared" si="33"/>
        <v>29.395896538144314</v>
      </c>
      <c r="CM16" s="79">
        <f t="shared" si="93"/>
        <v>29.395896538144314</v>
      </c>
      <c r="CN16" s="7">
        <f t="shared" si="94"/>
        <v>0.56266571630653228</v>
      </c>
      <c r="CO16" s="11">
        <f t="shared" si="95"/>
        <v>0.56266571630653228</v>
      </c>
      <c r="CP16" s="7" t="e">
        <f t="shared" si="96"/>
        <v>#DIV/0!</v>
      </c>
      <c r="CQ16" s="7" t="e">
        <f t="shared" si="97"/>
        <v>#DIV/0!</v>
      </c>
      <c r="CR16" s="7">
        <f t="shared" si="34"/>
        <v>-11.75768704986343</v>
      </c>
      <c r="CS16" s="7">
        <f t="shared" si="35"/>
        <v>-0.99791226893771312</v>
      </c>
      <c r="CT16" s="7">
        <f t="shared" si="36"/>
        <v>0.64278760968653925</v>
      </c>
      <c r="CU16" s="7">
        <f t="shared" si="98"/>
        <v>11.733140161388782</v>
      </c>
      <c r="CV16" s="7">
        <f t="shared" si="37"/>
        <v>7.6331401613887824</v>
      </c>
      <c r="CW16" s="7">
        <f t="shared" si="99"/>
        <v>-7.5576955542240913</v>
      </c>
      <c r="CX16" s="7">
        <f t="shared" si="38"/>
        <v>-14.557695554224091</v>
      </c>
      <c r="CY16" s="7">
        <f t="shared" si="100"/>
        <v>-139.4000000000002</v>
      </c>
      <c r="CZ16" s="7">
        <f t="shared" si="39"/>
        <v>139.39999999999998</v>
      </c>
      <c r="DA16" s="7">
        <f t="shared" si="101"/>
        <v>-18.262470890438571</v>
      </c>
      <c r="DB16" s="7">
        <f t="shared" si="102"/>
        <v>265.85949129088448</v>
      </c>
      <c r="DC16" s="7">
        <f t="shared" si="40"/>
        <v>-265.85949129088442</v>
      </c>
      <c r="DD16" s="7">
        <f t="shared" si="41"/>
        <v>-37.979927327269202</v>
      </c>
      <c r="DE16" s="7">
        <f t="shared" si="42"/>
        <v>365.91059526205424</v>
      </c>
      <c r="DF16" s="7">
        <f t="shared" si="43"/>
        <v>0.6604091523333574</v>
      </c>
      <c r="DG16" s="7">
        <f t="shared" si="44"/>
        <v>0.64278760968653925</v>
      </c>
      <c r="DH16" s="7">
        <f t="shared" si="103"/>
        <v>241.65070604680747</v>
      </c>
      <c r="DI16" s="7">
        <f t="shared" si="45"/>
        <v>237.55070604680748</v>
      </c>
      <c r="DJ16" s="7">
        <f t="shared" si="104"/>
        <v>235.20279688747456</v>
      </c>
      <c r="DK16" s="7">
        <f t="shared" si="46"/>
        <v>228.20279688747456</v>
      </c>
      <c r="DL16" s="7">
        <f t="shared" si="105"/>
        <v>-139.4</v>
      </c>
      <c r="DM16" s="7">
        <f t="shared" si="47"/>
        <v>139.39999999999998</v>
      </c>
      <c r="DN16" s="7">
        <f t="shared" si="106"/>
        <v>-0.58682208240851264</v>
      </c>
      <c r="DO16" s="7">
        <f t="shared" si="107"/>
        <v>-133.91444048095465</v>
      </c>
      <c r="DP16" s="7">
        <f t="shared" si="48"/>
        <v>133.91444048095468</v>
      </c>
      <c r="DQ16" s="7">
        <f t="shared" si="49"/>
        <v>19.130634354422096</v>
      </c>
      <c r="DR16" s="7">
        <f t="shared" si="108"/>
        <v>-6.9853858825639916</v>
      </c>
      <c r="DS16" s="8">
        <f t="shared" si="109"/>
        <v>-9.6208150822788063</v>
      </c>
      <c r="DT16" s="8">
        <f t="shared" si="110"/>
        <v>5919.4857946705397</v>
      </c>
      <c r="DU16" s="7">
        <f t="shared" si="111"/>
        <v>-0.45208856618552545</v>
      </c>
      <c r="DV16" s="7">
        <f t="shared" si="112"/>
        <v>4.9071292170266583</v>
      </c>
      <c r="DW16" s="7">
        <f t="shared" si="113"/>
        <v>-9914.0863216956932</v>
      </c>
      <c r="DX16" s="7">
        <f t="shared" si="114"/>
        <v>1862.133663273974</v>
      </c>
      <c r="DY16" s="7">
        <f t="shared" si="115"/>
        <v>1717.2648783966308</v>
      </c>
      <c r="DZ16" s="7">
        <f t="shared" si="116"/>
        <v>0</v>
      </c>
      <c r="EA16" s="7">
        <f t="shared" si="117"/>
        <v>0</v>
      </c>
      <c r="EB16" s="7">
        <f t="shared" si="118"/>
        <v>-3630.7442426067078</v>
      </c>
      <c r="EC16" s="7">
        <f t="shared" si="119"/>
        <v>-3046.5561548703213</v>
      </c>
      <c r="ED16" s="7">
        <f t="shared" si="120"/>
        <v>-3630.7442426067078</v>
      </c>
      <c r="EE16" s="7">
        <f t="shared" si="120"/>
        <v>-3046.5561548703213</v>
      </c>
      <c r="EF16" s="7">
        <f t="shared" si="121"/>
        <v>4739.5999999999995</v>
      </c>
      <c r="EG16" s="7">
        <f t="shared" si="122"/>
        <v>-2.4434609527920612</v>
      </c>
      <c r="EH16" s="7">
        <f t="shared" si="123"/>
        <v>0</v>
      </c>
      <c r="EI16" s="7">
        <f t="shared" si="124"/>
        <v>0</v>
      </c>
      <c r="EJ16" s="7">
        <f t="shared" si="125"/>
        <v>0</v>
      </c>
      <c r="EK16" s="7">
        <f t="shared" si="126"/>
        <v>0</v>
      </c>
      <c r="EL16" s="7">
        <f t="shared" si="127"/>
        <v>0</v>
      </c>
      <c r="EM16" s="7">
        <f t="shared" si="128"/>
        <v>0</v>
      </c>
      <c r="EN16" s="7">
        <f t="shared" si="129"/>
        <v>0</v>
      </c>
      <c r="EO16" s="7" t="e">
        <f t="shared" si="130"/>
        <v>#DIV/0!</v>
      </c>
      <c r="EP16" s="7">
        <f t="shared" si="131"/>
        <v>-3630.7442426067078</v>
      </c>
      <c r="EQ16" s="7">
        <f t="shared" si="132"/>
        <v>-3046.5561548703213</v>
      </c>
      <c r="ER16" s="7">
        <f t="shared" si="133"/>
        <v>4739.5999999999995</v>
      </c>
      <c r="ES16" s="7">
        <f t="shared" si="134"/>
        <v>-2.4434609527920612</v>
      </c>
      <c r="ET16" s="7">
        <f t="shared" si="135"/>
        <v>4.6228640663334994</v>
      </c>
      <c r="EU16" s="7">
        <f t="shared" si="136"/>
        <v>1.987434866618687</v>
      </c>
      <c r="EV16" s="7">
        <f t="shared" si="137"/>
        <v>1710.6777372762961</v>
      </c>
      <c r="EW16" s="7">
        <f t="shared" si="138"/>
        <v>5.2563416768892122</v>
      </c>
      <c r="EX16" s="7">
        <f t="shared" si="139"/>
        <v>10.615559460101402</v>
      </c>
      <c r="EY16" s="7">
        <f t="shared" si="140"/>
        <v>-1355.3593447938497</v>
      </c>
      <c r="EZ16" s="7">
        <f t="shared" si="141"/>
        <v>394.99032546427941</v>
      </c>
      <c r="FA16" s="7">
        <f t="shared" si="142"/>
        <v>539.85911034162461</v>
      </c>
      <c r="FB16" s="7">
        <f t="shared" si="143"/>
        <v>0</v>
      </c>
      <c r="FC16" s="7">
        <f t="shared" si="144"/>
        <v>0</v>
      </c>
      <c r="FD16" s="7">
        <f t="shared" si="145"/>
        <v>-3630.7442426067078</v>
      </c>
      <c r="FE16" s="7">
        <f t="shared" si="146"/>
        <v>-3046.5561548703213</v>
      </c>
      <c r="FF16" s="7">
        <f t="shared" si="147"/>
        <v>-3630.7442426067078</v>
      </c>
      <c r="FG16" s="7">
        <f t="shared" si="148"/>
        <v>-3046.5561548703213</v>
      </c>
      <c r="FH16" s="7">
        <f t="shared" si="149"/>
        <v>4739.5999999999995</v>
      </c>
      <c r="FI16" s="7">
        <f t="shared" si="150"/>
        <v>-2.4434609527920612</v>
      </c>
      <c r="FJ16" s="7">
        <f t="shared" si="151"/>
        <v>0</v>
      </c>
      <c r="FK16" s="7">
        <f t="shared" si="152"/>
        <v>0</v>
      </c>
      <c r="FL16" s="7">
        <f t="shared" si="153"/>
        <v>0</v>
      </c>
      <c r="FM16" s="7">
        <f t="shared" si="154"/>
        <v>0</v>
      </c>
      <c r="FN16" s="7">
        <f t="shared" si="155"/>
        <v>0</v>
      </c>
      <c r="FO16" s="7">
        <f t="shared" si="156"/>
        <v>0</v>
      </c>
      <c r="FP16" s="7">
        <f t="shared" si="157"/>
        <v>0</v>
      </c>
      <c r="FQ16" s="7" t="e">
        <f t="shared" si="158"/>
        <v>#DIV/0!</v>
      </c>
      <c r="FR16" s="7">
        <f t="shared" si="159"/>
        <v>-3630.7442426067078</v>
      </c>
      <c r="FS16" s="7">
        <f t="shared" si="159"/>
        <v>-3046.5561548703213</v>
      </c>
      <c r="FT16" s="7">
        <f t="shared" si="160"/>
        <v>4739.5999999999995</v>
      </c>
      <c r="FU16" s="7">
        <f t="shared" si="161"/>
        <v>-2.4434609527920612</v>
      </c>
    </row>
    <row r="17" spans="1:177" x14ac:dyDescent="0.25">
      <c r="A17" s="8">
        <v>50</v>
      </c>
      <c r="B17" s="7">
        <f t="shared" si="50"/>
        <v>-1.837740202075687</v>
      </c>
      <c r="C17" s="7">
        <f t="shared" si="51"/>
        <v>-1.532088886237956</v>
      </c>
      <c r="D17" s="7">
        <f t="shared" si="0"/>
        <v>1.0230260419658683</v>
      </c>
      <c r="E17" s="7">
        <f t="shared" si="52"/>
        <v>-2.69390732713424</v>
      </c>
      <c r="F17" s="7">
        <f t="shared" si="53"/>
        <v>-1.532088886237956</v>
      </c>
      <c r="G17" s="7">
        <f t="shared" si="54"/>
        <v>0.16685891690731558</v>
      </c>
      <c r="H17" s="7">
        <f t="shared" si="55"/>
        <v>292.97080067263357</v>
      </c>
      <c r="I17" s="7">
        <f t="shared" si="56"/>
        <v>256.36844542266533</v>
      </c>
      <c r="J17" s="49">
        <f t="shared" si="57"/>
        <v>292.97080067263357</v>
      </c>
      <c r="K17" s="49">
        <f t="shared" si="57"/>
        <v>256.36844542266533</v>
      </c>
      <c r="L17" s="7">
        <f t="shared" si="1"/>
        <v>-349.3135241089056</v>
      </c>
      <c r="M17" s="7">
        <f t="shared" si="2"/>
        <v>-312.71116885893736</v>
      </c>
      <c r="N17" s="11">
        <f t="shared" si="58"/>
        <v>10.686475891094403</v>
      </c>
      <c r="O17" s="11">
        <f t="shared" si="58"/>
        <v>47.288831141062644</v>
      </c>
      <c r="P17" s="50">
        <f t="shared" si="3"/>
        <v>36.602355249968241</v>
      </c>
      <c r="Q17" s="51">
        <f t="shared" si="59"/>
        <v>36.602355249968241</v>
      </c>
      <c r="R17" s="8">
        <f t="shared" si="4"/>
        <v>36.602355249968241</v>
      </c>
      <c r="S17" s="51">
        <f t="shared" si="60"/>
        <v>36.602355249968241</v>
      </c>
      <c r="T17" s="8">
        <f t="shared" si="5"/>
        <v>2.6354291997148112</v>
      </c>
      <c r="U17" s="8">
        <f t="shared" si="6"/>
        <v>3.1407822167878097</v>
      </c>
      <c r="V17" s="7">
        <f t="shared" si="7"/>
        <v>0</v>
      </c>
      <c r="W17" s="7">
        <f t="shared" si="8"/>
        <v>0</v>
      </c>
      <c r="X17" s="7">
        <f t="shared" si="61"/>
        <v>2.6354291997148112</v>
      </c>
      <c r="Y17" s="7">
        <f t="shared" si="61"/>
        <v>3.1407822167878097</v>
      </c>
      <c r="Z17" s="7">
        <f t="shared" si="162"/>
        <v>4.0999999999999996</v>
      </c>
      <c r="AA17" s="7">
        <f t="shared" si="62"/>
        <v>50</v>
      </c>
      <c r="AB17" s="7">
        <f t="shared" si="63"/>
        <v>50</v>
      </c>
      <c r="AC17" s="7">
        <f t="shared" si="64"/>
        <v>2.6354291997148112</v>
      </c>
      <c r="AD17" s="7">
        <f t="shared" si="65"/>
        <v>3.1407822167878097</v>
      </c>
      <c r="AE17" s="7">
        <f t="shared" si="66"/>
        <v>0</v>
      </c>
      <c r="AF17" s="7">
        <f t="shared" si="9"/>
        <v>0</v>
      </c>
      <c r="AG17" s="7">
        <f t="shared" si="67"/>
        <v>2.6354291997148112</v>
      </c>
      <c r="AH17" s="7">
        <f t="shared" si="67"/>
        <v>3.1407822167878097</v>
      </c>
      <c r="AI17" s="7">
        <f t="shared" si="68"/>
        <v>4.0999999999999996</v>
      </c>
      <c r="AJ17" s="7">
        <f t="shared" si="69"/>
        <v>50</v>
      </c>
      <c r="AK17" s="7">
        <f t="shared" si="70"/>
        <v>50</v>
      </c>
      <c r="AL17" s="7">
        <f t="shared" si="71"/>
        <v>2.6354291997148112</v>
      </c>
      <c r="AM17" s="7">
        <f t="shared" si="72"/>
        <v>3.1407822167878097</v>
      </c>
      <c r="AN17" s="7">
        <v>0</v>
      </c>
      <c r="AO17" s="7">
        <v>0</v>
      </c>
      <c r="AP17" s="7">
        <f t="shared" si="10"/>
        <v>6.8502584328865357</v>
      </c>
      <c r="AQ17" s="8">
        <f t="shared" si="73"/>
        <v>-6.8028194714940105</v>
      </c>
      <c r="AR17" s="7">
        <f t="shared" si="11"/>
        <v>8.5</v>
      </c>
      <c r="AS17" s="7">
        <v>0</v>
      </c>
      <c r="AT17" s="7">
        <f t="shared" si="12"/>
        <v>13.248120414487712</v>
      </c>
      <c r="AU17" s="7">
        <f t="shared" si="13"/>
        <v>5.1434766967028267</v>
      </c>
      <c r="AV17" s="7">
        <f t="shared" si="14"/>
        <v>-9.6144966628549593</v>
      </c>
      <c r="AW17" s="7">
        <f t="shared" si="15"/>
        <v>-29.750799865791841</v>
      </c>
      <c r="AX17" s="7">
        <f t="shared" si="16"/>
        <v>-106.78659537078552</v>
      </c>
      <c r="AY17" s="7">
        <f t="shared" si="17"/>
        <v>89.60459279030357</v>
      </c>
      <c r="AZ17" s="7">
        <f t="shared" si="18"/>
        <v>-95.602725248744491</v>
      </c>
      <c r="BA17" s="7">
        <f t="shared" si="19"/>
        <v>-40.523461596833066</v>
      </c>
      <c r="BB17" s="7">
        <f t="shared" si="74"/>
        <v>-202.38932061953</v>
      </c>
      <c r="BC17" s="7">
        <f t="shared" si="74"/>
        <v>49.081131193470505</v>
      </c>
      <c r="BD17" s="7">
        <f t="shared" si="20"/>
        <v>0</v>
      </c>
      <c r="BE17" s="7">
        <f t="shared" si="21"/>
        <v>0</v>
      </c>
      <c r="BF17" s="7">
        <f t="shared" si="75"/>
        <v>-106.78659537078552</v>
      </c>
      <c r="BG17" s="7">
        <f t="shared" si="75"/>
        <v>89.60459279030357</v>
      </c>
      <c r="BH17" s="7">
        <f t="shared" si="76"/>
        <v>139.39999999999998</v>
      </c>
      <c r="BI17" s="7">
        <f t="shared" si="77"/>
        <v>140</v>
      </c>
      <c r="BJ17" s="7">
        <f t="shared" si="78"/>
        <v>140</v>
      </c>
      <c r="BK17" s="7">
        <f t="shared" si="79"/>
        <v>-106.78659537078551</v>
      </c>
      <c r="BL17" s="7">
        <f t="shared" si="80"/>
        <v>89.604592790303585</v>
      </c>
      <c r="BM17" s="7">
        <f t="shared" si="22"/>
        <v>1.0239452680123322</v>
      </c>
      <c r="BN17" s="7">
        <f t="shared" si="23"/>
        <v>21.16024847094921</v>
      </c>
      <c r="BO17" s="7">
        <f t="shared" si="81"/>
        <v>-106.78659537078552</v>
      </c>
      <c r="BP17" s="7">
        <f t="shared" si="24"/>
        <v>89.60459279030357</v>
      </c>
      <c r="BQ17" s="7">
        <f t="shared" si="82"/>
        <v>139.39999999999998</v>
      </c>
      <c r="BR17" s="7">
        <f t="shared" si="25"/>
        <v>-2.0506495359834003</v>
      </c>
      <c r="BS17" s="7">
        <f t="shared" si="26"/>
        <v>10.866814950242762</v>
      </c>
      <c r="BT17" s="7">
        <f t="shared" si="27"/>
        <v>-108.83724490676892</v>
      </c>
      <c r="BU17" s="7">
        <f t="shared" si="27"/>
        <v>100.47140774054634</v>
      </c>
      <c r="BV17" s="7">
        <f t="shared" si="28"/>
        <v>0</v>
      </c>
      <c r="BW17" s="7">
        <f t="shared" si="29"/>
        <v>0</v>
      </c>
      <c r="BX17" s="7">
        <f t="shared" si="30"/>
        <v>-106.78659537078552</v>
      </c>
      <c r="BY17" s="7">
        <f t="shared" si="30"/>
        <v>89.60459279030357</v>
      </c>
      <c r="BZ17" s="7">
        <f t="shared" si="83"/>
        <v>139.39999999999998</v>
      </c>
      <c r="CA17" s="7">
        <f t="shared" si="84"/>
        <v>140</v>
      </c>
      <c r="CB17" s="7">
        <f t="shared" si="85"/>
        <v>140</v>
      </c>
      <c r="CC17" s="7">
        <f t="shared" si="86"/>
        <v>-106.78659537078551</v>
      </c>
      <c r="CD17" s="7">
        <f t="shared" si="87"/>
        <v>89.604592790303585</v>
      </c>
      <c r="CE17" s="7">
        <f t="shared" si="88"/>
        <v>139.39999999999998</v>
      </c>
      <c r="CF17" s="7">
        <f t="shared" si="31"/>
        <v>242.97080067263357</v>
      </c>
      <c r="CG17" s="79">
        <f t="shared" si="89"/>
        <v>62.970800672633573</v>
      </c>
      <c r="CH17" s="7">
        <f t="shared" si="90"/>
        <v>-0.87502352546446593</v>
      </c>
      <c r="CI17" s="11">
        <f t="shared" si="32"/>
        <v>0.87502352546446582</v>
      </c>
      <c r="CJ17" s="7" t="e">
        <f t="shared" si="91"/>
        <v>#DIV/0!</v>
      </c>
      <c r="CK17" s="7" t="e">
        <f t="shared" si="92"/>
        <v>#DIV/0!</v>
      </c>
      <c r="CL17" s="7">
        <f t="shared" si="33"/>
        <v>39.313524108905597</v>
      </c>
      <c r="CM17" s="79">
        <f t="shared" si="93"/>
        <v>39.313524108905597</v>
      </c>
      <c r="CN17" s="7">
        <f t="shared" si="94"/>
        <v>0.62236024914556498</v>
      </c>
      <c r="CO17" s="11">
        <f t="shared" si="95"/>
        <v>0.62236024914556498</v>
      </c>
      <c r="CP17" s="7" t="e">
        <f t="shared" si="96"/>
        <v>#DIV/0!</v>
      </c>
      <c r="CQ17" s="7" t="e">
        <f t="shared" si="97"/>
        <v>#DIV/0!</v>
      </c>
      <c r="CR17" s="7">
        <f t="shared" si="34"/>
        <v>-19.138031383391485</v>
      </c>
      <c r="CS17" s="7">
        <f t="shared" si="35"/>
        <v>-0.97183135307057245</v>
      </c>
      <c r="CT17" s="7">
        <f t="shared" si="36"/>
        <v>0.76604444311897801</v>
      </c>
      <c r="CU17" s="7">
        <f t="shared" si="98"/>
        <v>18.598938934428428</v>
      </c>
      <c r="CV17" s="7">
        <f t="shared" si="37"/>
        <v>14.498938934428429</v>
      </c>
      <c r="CW17" s="7">
        <f t="shared" si="99"/>
        <v>-14.660582593483655</v>
      </c>
      <c r="CX17" s="7">
        <f t="shared" si="38"/>
        <v>-21.660582593483653</v>
      </c>
      <c r="CY17" s="7">
        <f t="shared" si="100"/>
        <v>-139.39999999999998</v>
      </c>
      <c r="CZ17" s="7">
        <f t="shared" si="39"/>
        <v>139.39999999999998</v>
      </c>
      <c r="DA17" s="7">
        <f t="shared" si="101"/>
        <v>-9.6144966628549593</v>
      </c>
      <c r="DB17" s="7">
        <f t="shared" si="102"/>
        <v>208.25559906054281</v>
      </c>
      <c r="DC17" s="7">
        <f t="shared" si="40"/>
        <v>-208.25559906054289</v>
      </c>
      <c r="DD17" s="7">
        <f t="shared" si="41"/>
        <v>-29.750799865791841</v>
      </c>
      <c r="DE17" s="7">
        <f t="shared" si="42"/>
        <v>-179.69958416470249</v>
      </c>
      <c r="DF17" s="7">
        <f t="shared" si="43"/>
        <v>0.73478238524326112</v>
      </c>
      <c r="DG17" s="7">
        <f t="shared" si="44"/>
        <v>0.76604444311897801</v>
      </c>
      <c r="DH17" s="7">
        <f t="shared" si="103"/>
        <v>-132.04008907976225</v>
      </c>
      <c r="DI17" s="7">
        <f t="shared" si="45"/>
        <v>-136.14008907976225</v>
      </c>
      <c r="DJ17" s="7">
        <f t="shared" si="104"/>
        <v>-137.65786788016143</v>
      </c>
      <c r="DK17" s="7">
        <f t="shared" si="46"/>
        <v>-144.65786788016143</v>
      </c>
      <c r="DL17" s="7">
        <f t="shared" si="105"/>
        <v>-139.39999999999995</v>
      </c>
      <c r="DM17" s="7">
        <f t="shared" si="47"/>
        <v>139.39999999999998</v>
      </c>
      <c r="DN17" s="7">
        <f t="shared" si="106"/>
        <v>1.0239452680123322</v>
      </c>
      <c r="DO17" s="7">
        <f t="shared" si="107"/>
        <v>-148.12173929664445</v>
      </c>
      <c r="DP17" s="7">
        <f t="shared" si="48"/>
        <v>148.12173929664448</v>
      </c>
      <c r="DQ17" s="7">
        <f t="shared" si="49"/>
        <v>21.16024847094921</v>
      </c>
      <c r="DR17" s="7">
        <f t="shared" si="108"/>
        <v>-6.8028194714940078</v>
      </c>
      <c r="DS17" s="8">
        <f t="shared" si="109"/>
        <v>-9.9436016882818201</v>
      </c>
      <c r="DT17" s="8">
        <f t="shared" si="110"/>
        <v>4896.3717524840167</v>
      </c>
      <c r="DU17" s="7">
        <f t="shared" si="111"/>
        <v>-1.6497415671134634</v>
      </c>
      <c r="DV17" s="7">
        <f t="shared" si="112"/>
        <v>4.2148292331717245</v>
      </c>
      <c r="DW17" s="7">
        <f t="shared" si="113"/>
        <v>-8732.8163324680299</v>
      </c>
      <c r="DX17" s="7">
        <f t="shared" si="114"/>
        <v>1497.1133429107424</v>
      </c>
      <c r="DY17" s="7">
        <f t="shared" si="115"/>
        <v>1468.5568319863771</v>
      </c>
      <c r="DZ17" s="7">
        <f t="shared" si="116"/>
        <v>0</v>
      </c>
      <c r="EA17" s="7">
        <f t="shared" si="117"/>
        <v>0</v>
      </c>
      <c r="EB17" s="7">
        <f t="shared" si="118"/>
        <v>-3046.5561548703217</v>
      </c>
      <c r="EC17" s="7">
        <f t="shared" si="119"/>
        <v>-3630.7442426067078</v>
      </c>
      <c r="ED17" s="7">
        <f t="shared" si="120"/>
        <v>-3046.5561548703217</v>
      </c>
      <c r="EE17" s="7">
        <f t="shared" si="120"/>
        <v>-3630.7442426067078</v>
      </c>
      <c r="EF17" s="7">
        <f t="shared" si="121"/>
        <v>4739.5999999999995</v>
      </c>
      <c r="EG17" s="7">
        <f t="shared" si="122"/>
        <v>-2.2689280275926285</v>
      </c>
      <c r="EH17" s="7">
        <f t="shared" si="123"/>
        <v>0</v>
      </c>
      <c r="EI17" s="7">
        <f t="shared" si="124"/>
        <v>0</v>
      </c>
      <c r="EJ17" s="7">
        <f t="shared" si="125"/>
        <v>0</v>
      </c>
      <c r="EK17" s="7">
        <f t="shared" si="126"/>
        <v>0</v>
      </c>
      <c r="EL17" s="7">
        <f t="shared" si="127"/>
        <v>0</v>
      </c>
      <c r="EM17" s="7">
        <f t="shared" si="128"/>
        <v>0</v>
      </c>
      <c r="EN17" s="7">
        <f t="shared" si="129"/>
        <v>0</v>
      </c>
      <c r="EO17" s="7" t="e">
        <f t="shared" si="130"/>
        <v>#DIV/0!</v>
      </c>
      <c r="EP17" s="7">
        <f t="shared" si="131"/>
        <v>-3046.5561548703217</v>
      </c>
      <c r="EQ17" s="7">
        <f t="shared" si="132"/>
        <v>-3630.7442426067078</v>
      </c>
      <c r="ER17" s="7">
        <f t="shared" si="133"/>
        <v>4739.5999999999995</v>
      </c>
      <c r="ES17" s="7">
        <f t="shared" si="134"/>
        <v>-2.2689280275926285</v>
      </c>
      <c r="ET17" s="7">
        <f t="shared" si="135"/>
        <v>5.1434766967028285</v>
      </c>
      <c r="EU17" s="7">
        <f t="shared" si="136"/>
        <v>2.002694479915017</v>
      </c>
      <c r="EV17" s="7">
        <f t="shared" si="137"/>
        <v>931.68322660097874</v>
      </c>
      <c r="EW17" s="7">
        <f t="shared" si="138"/>
        <v>4.7481204144877109</v>
      </c>
      <c r="EX17" s="7">
        <f t="shared" si="139"/>
        <v>10.612691214772902</v>
      </c>
      <c r="EY17" s="7">
        <f t="shared" si="140"/>
        <v>-1329.8208503746478</v>
      </c>
      <c r="EZ17" s="7">
        <f t="shared" si="141"/>
        <v>249.87516610591658</v>
      </c>
      <c r="FA17" s="7">
        <f t="shared" si="142"/>
        <v>278.4316770302824</v>
      </c>
      <c r="FB17" s="7">
        <f t="shared" si="143"/>
        <v>0</v>
      </c>
      <c r="FC17" s="7">
        <f t="shared" si="144"/>
        <v>0</v>
      </c>
      <c r="FD17" s="7">
        <f t="shared" si="145"/>
        <v>-3046.5561548703217</v>
      </c>
      <c r="FE17" s="7">
        <f t="shared" si="146"/>
        <v>-3630.7442426067078</v>
      </c>
      <c r="FF17" s="7">
        <f t="shared" si="147"/>
        <v>-3046.5561548703217</v>
      </c>
      <c r="FG17" s="7">
        <f t="shared" si="148"/>
        <v>-3630.7442426067078</v>
      </c>
      <c r="FH17" s="7">
        <f t="shared" si="149"/>
        <v>4739.5999999999995</v>
      </c>
      <c r="FI17" s="7">
        <f t="shared" si="150"/>
        <v>-2.2689280275926285</v>
      </c>
      <c r="FJ17" s="7">
        <f t="shared" si="151"/>
        <v>0</v>
      </c>
      <c r="FK17" s="7">
        <f t="shared" si="152"/>
        <v>0</v>
      </c>
      <c r="FL17" s="7">
        <f t="shared" si="153"/>
        <v>0</v>
      </c>
      <c r="FM17" s="7">
        <f t="shared" si="154"/>
        <v>0</v>
      </c>
      <c r="FN17" s="7">
        <f t="shared" si="155"/>
        <v>0</v>
      </c>
      <c r="FO17" s="7">
        <f t="shared" si="156"/>
        <v>0</v>
      </c>
      <c r="FP17" s="7">
        <f t="shared" si="157"/>
        <v>0</v>
      </c>
      <c r="FQ17" s="7" t="e">
        <f t="shared" si="158"/>
        <v>#DIV/0!</v>
      </c>
      <c r="FR17" s="7">
        <f t="shared" si="159"/>
        <v>-3046.5561548703217</v>
      </c>
      <c r="FS17" s="7">
        <f t="shared" si="159"/>
        <v>-3630.7442426067078</v>
      </c>
      <c r="FT17" s="7">
        <f t="shared" si="160"/>
        <v>4739.5999999999995</v>
      </c>
      <c r="FU17" s="7">
        <f t="shared" si="161"/>
        <v>-2.2689280275926285</v>
      </c>
    </row>
    <row r="18" spans="1:177" x14ac:dyDescent="0.25">
      <c r="A18" s="8">
        <v>60</v>
      </c>
      <c r="B18" s="7">
        <f t="shared" si="50"/>
        <v>-1.8071428571428574</v>
      </c>
      <c r="C18" s="7">
        <f t="shared" si="51"/>
        <v>-1.7320508075688772</v>
      </c>
      <c r="D18" s="7">
        <f t="shared" si="0"/>
        <v>1.3391986062717767</v>
      </c>
      <c r="E18" s="7">
        <f t="shared" si="52"/>
        <v>-2.9490740740740744</v>
      </c>
      <c r="F18" s="7">
        <f t="shared" si="53"/>
        <v>-1.7320508075688772</v>
      </c>
      <c r="G18" s="7">
        <f t="shared" si="54"/>
        <v>0.19726738934055987</v>
      </c>
      <c r="H18" s="7">
        <f t="shared" si="55"/>
        <v>291.17964241055449</v>
      </c>
      <c r="I18" s="7">
        <f t="shared" si="56"/>
        <v>248.65366035327838</v>
      </c>
      <c r="J18" s="49">
        <f t="shared" si="57"/>
        <v>291.17964241055449</v>
      </c>
      <c r="K18" s="49">
        <f t="shared" si="57"/>
        <v>248.65366035327838</v>
      </c>
      <c r="L18" s="7">
        <f t="shared" si="1"/>
        <v>-348.84492549132312</v>
      </c>
      <c r="M18" s="7">
        <f t="shared" si="2"/>
        <v>-306.31894343404701</v>
      </c>
      <c r="N18" s="11">
        <f t="shared" si="58"/>
        <v>11.155074508676876</v>
      </c>
      <c r="O18" s="11">
        <f t="shared" si="58"/>
        <v>53.681056565952986</v>
      </c>
      <c r="P18" s="50">
        <f t="shared" si="3"/>
        <v>42.52598205727611</v>
      </c>
      <c r="Q18" s="51">
        <f t="shared" si="59"/>
        <v>42.52598205727611</v>
      </c>
      <c r="R18" s="8">
        <f t="shared" si="4"/>
        <v>42.52598205727611</v>
      </c>
      <c r="S18" s="51">
        <f t="shared" si="60"/>
        <v>42.52598205727611</v>
      </c>
      <c r="T18" s="8">
        <f t="shared" si="5"/>
        <v>2.0500000000000003</v>
      </c>
      <c r="U18" s="8">
        <f t="shared" si="6"/>
        <v>3.5507041555161978</v>
      </c>
      <c r="V18" s="7">
        <f t="shared" si="7"/>
        <v>0</v>
      </c>
      <c r="W18" s="7">
        <f t="shared" si="8"/>
        <v>0</v>
      </c>
      <c r="X18" s="7">
        <f t="shared" si="61"/>
        <v>2.0500000000000003</v>
      </c>
      <c r="Y18" s="7">
        <f t="shared" si="61"/>
        <v>3.5507041555161978</v>
      </c>
      <c r="Z18" s="7">
        <f t="shared" si="162"/>
        <v>4.0999999999999996</v>
      </c>
      <c r="AA18" s="7">
        <f t="shared" si="62"/>
        <v>59.999999999999993</v>
      </c>
      <c r="AB18" s="7">
        <f t="shared" si="63"/>
        <v>59.999999999999993</v>
      </c>
      <c r="AC18" s="7">
        <f t="shared" si="64"/>
        <v>2.0500000000000003</v>
      </c>
      <c r="AD18" s="7">
        <f t="shared" si="65"/>
        <v>3.5507041555161978</v>
      </c>
      <c r="AE18" s="7">
        <f t="shared" si="66"/>
        <v>0</v>
      </c>
      <c r="AF18" s="7">
        <f t="shared" si="9"/>
        <v>0</v>
      </c>
      <c r="AG18" s="7">
        <f t="shared" si="67"/>
        <v>2.0500000000000003</v>
      </c>
      <c r="AH18" s="7">
        <f t="shared" si="67"/>
        <v>3.5507041555161978</v>
      </c>
      <c r="AI18" s="7">
        <f t="shared" si="68"/>
        <v>4.0999999999999996</v>
      </c>
      <c r="AJ18" s="7">
        <f t="shared" si="69"/>
        <v>59.999999999999993</v>
      </c>
      <c r="AK18" s="7">
        <f t="shared" si="70"/>
        <v>59.999999999999993</v>
      </c>
      <c r="AL18" s="7">
        <f t="shared" si="71"/>
        <v>2.0500000000000003</v>
      </c>
      <c r="AM18" s="7">
        <f t="shared" si="72"/>
        <v>3.5507041555161978</v>
      </c>
      <c r="AN18" s="7">
        <v>0</v>
      </c>
      <c r="AO18" s="7">
        <v>0</v>
      </c>
      <c r="AP18" s="7">
        <f t="shared" si="10"/>
        <v>5.9519674901378465</v>
      </c>
      <c r="AQ18" s="8">
        <f t="shared" si="73"/>
        <v>-6.5197799294673731</v>
      </c>
      <c r="AR18" s="7">
        <f t="shared" si="11"/>
        <v>8.5</v>
      </c>
      <c r="AS18" s="7">
        <v>0</v>
      </c>
      <c r="AT18" s="7">
        <f t="shared" si="12"/>
        <v>12.645957246995527</v>
      </c>
      <c r="AU18" s="7">
        <f t="shared" si="13"/>
        <v>5.6401275256934778</v>
      </c>
      <c r="AV18" s="7">
        <f t="shared" si="14"/>
        <v>-2.8731986211108578</v>
      </c>
      <c r="AW18" s="7">
        <f t="shared" si="15"/>
        <v>-22.95452360255824</v>
      </c>
      <c r="AX18" s="7">
        <f t="shared" si="16"/>
        <v>-120.72394128755072</v>
      </c>
      <c r="AY18" s="7">
        <f t="shared" si="17"/>
        <v>69.7</v>
      </c>
      <c r="AZ18" s="7">
        <f t="shared" si="18"/>
        <v>-28.934500986893632</v>
      </c>
      <c r="BA18" s="7">
        <f t="shared" si="19"/>
        <v>-11.211127612283455</v>
      </c>
      <c r="BB18" s="7">
        <f t="shared" si="74"/>
        <v>-149.65844227444435</v>
      </c>
      <c r="BC18" s="7">
        <f t="shared" si="74"/>
        <v>58.488872387716548</v>
      </c>
      <c r="BD18" s="7">
        <f t="shared" si="20"/>
        <v>0</v>
      </c>
      <c r="BE18" s="7">
        <f t="shared" si="21"/>
        <v>0</v>
      </c>
      <c r="BF18" s="7">
        <f t="shared" si="75"/>
        <v>-120.72394128755072</v>
      </c>
      <c r="BG18" s="7">
        <f t="shared" si="75"/>
        <v>69.7</v>
      </c>
      <c r="BH18" s="7">
        <f t="shared" si="76"/>
        <v>139.39999999999998</v>
      </c>
      <c r="BI18" s="7">
        <f t="shared" si="77"/>
        <v>149.99999999999997</v>
      </c>
      <c r="BJ18" s="7">
        <f t="shared" si="78"/>
        <v>149.99999999999997</v>
      </c>
      <c r="BK18" s="7">
        <f t="shared" si="79"/>
        <v>-120.7239412875507</v>
      </c>
      <c r="BL18" s="7">
        <f t="shared" si="80"/>
        <v>69.700000000000031</v>
      </c>
      <c r="BM18" s="7">
        <f t="shared" si="22"/>
        <v>2.1017542381556873</v>
      </c>
      <c r="BN18" s="7">
        <f t="shared" si="23"/>
        <v>22.183079219603076</v>
      </c>
      <c r="BO18" s="7">
        <f t="shared" si="81"/>
        <v>-120.72394128755072</v>
      </c>
      <c r="BP18" s="7">
        <f t="shared" si="24"/>
        <v>69.7</v>
      </c>
      <c r="BQ18" s="7">
        <f t="shared" si="82"/>
        <v>139.39999999999998</v>
      </c>
      <c r="BR18" s="7">
        <f t="shared" si="25"/>
        <v>-4.3914544235716368</v>
      </c>
      <c r="BS18" s="7">
        <f t="shared" si="26"/>
        <v>22.270098051189319</v>
      </c>
      <c r="BT18" s="7">
        <f t="shared" si="27"/>
        <v>-125.11539571112235</v>
      </c>
      <c r="BU18" s="7">
        <f t="shared" si="27"/>
        <v>91.970098051189325</v>
      </c>
      <c r="BV18" s="7">
        <f t="shared" si="28"/>
        <v>0</v>
      </c>
      <c r="BW18" s="7">
        <f t="shared" si="29"/>
        <v>0</v>
      </c>
      <c r="BX18" s="7">
        <f t="shared" si="30"/>
        <v>-120.72394128755072</v>
      </c>
      <c r="BY18" s="7">
        <f t="shared" si="30"/>
        <v>69.7</v>
      </c>
      <c r="BZ18" s="7">
        <f t="shared" si="83"/>
        <v>139.39999999999998</v>
      </c>
      <c r="CA18" s="7">
        <f t="shared" si="84"/>
        <v>149.99999999999997</v>
      </c>
      <c r="CB18" s="7">
        <f t="shared" si="85"/>
        <v>149.99999999999997</v>
      </c>
      <c r="CC18" s="7">
        <f t="shared" si="86"/>
        <v>-120.7239412875507</v>
      </c>
      <c r="CD18" s="7">
        <f t="shared" si="87"/>
        <v>69.700000000000031</v>
      </c>
      <c r="CE18" s="7">
        <f t="shared" si="88"/>
        <v>139.39999999999998</v>
      </c>
      <c r="CF18" s="7">
        <f t="shared" si="31"/>
        <v>231.17964241055449</v>
      </c>
      <c r="CG18" s="79">
        <f t="shared" si="89"/>
        <v>51.179642410554493</v>
      </c>
      <c r="CH18" s="7">
        <f t="shared" si="90"/>
        <v>-0.67513304713406586</v>
      </c>
      <c r="CI18" s="11">
        <f t="shared" si="32"/>
        <v>0.67513304713406608</v>
      </c>
      <c r="CJ18" s="7" t="e">
        <f t="shared" si="91"/>
        <v>#DIV/0!</v>
      </c>
      <c r="CK18" s="7" t="e">
        <f t="shared" si="92"/>
        <v>#DIV/0!</v>
      </c>
      <c r="CL18" s="7">
        <f t="shared" si="33"/>
        <v>48.844925491323124</v>
      </c>
      <c r="CM18" s="79">
        <f t="shared" si="93"/>
        <v>48.844925491323124</v>
      </c>
      <c r="CN18" s="7">
        <f t="shared" si="94"/>
        <v>0.65244350645891402</v>
      </c>
      <c r="CO18" s="11">
        <f t="shared" si="95"/>
        <v>0.65244350645891402</v>
      </c>
      <c r="CP18" s="7" t="e">
        <f t="shared" si="96"/>
        <v>#DIV/0!</v>
      </c>
      <c r="CQ18" s="7" t="e">
        <f t="shared" si="97"/>
        <v>#DIV/0!</v>
      </c>
      <c r="CR18" s="7">
        <f t="shared" si="34"/>
        <v>-56.492933060564575</v>
      </c>
      <c r="CS18" s="7">
        <f t="shared" si="35"/>
        <v>-0.93139713278105307</v>
      </c>
      <c r="CT18" s="7">
        <f t="shared" si="36"/>
        <v>0.8660254037844386</v>
      </c>
      <c r="CU18" s="7">
        <f t="shared" si="98"/>
        <v>52.617355875001806</v>
      </c>
      <c r="CV18" s="7">
        <f t="shared" si="37"/>
        <v>48.517355875001805</v>
      </c>
      <c r="CW18" s="7">
        <f t="shared" si="99"/>
        <v>-48.924315164742694</v>
      </c>
      <c r="CX18" s="7">
        <f t="shared" si="38"/>
        <v>-55.924315164742694</v>
      </c>
      <c r="CY18" s="7">
        <f t="shared" si="100"/>
        <v>-139.39999999999995</v>
      </c>
      <c r="CZ18" s="7">
        <f t="shared" si="39"/>
        <v>139.39999999999998</v>
      </c>
      <c r="DA18" s="7">
        <f t="shared" si="101"/>
        <v>-2.8731986211108578</v>
      </c>
      <c r="DB18" s="7">
        <f t="shared" si="102"/>
        <v>160.68166521790775</v>
      </c>
      <c r="DC18" s="7">
        <f t="shared" si="40"/>
        <v>-160.68166521790766</v>
      </c>
      <c r="DD18" s="7">
        <f t="shared" si="41"/>
        <v>-22.954523602558236</v>
      </c>
      <c r="DE18" s="7">
        <f t="shared" si="42"/>
        <v>-77.228542912113127</v>
      </c>
      <c r="DF18" s="7">
        <f t="shared" si="43"/>
        <v>0.8057325036704972</v>
      </c>
      <c r="DG18" s="7">
        <f t="shared" si="44"/>
        <v>0.8660254037844386</v>
      </c>
      <c r="DH18" s="7">
        <f t="shared" si="103"/>
        <v>-62.225547235401343</v>
      </c>
      <c r="DI18" s="7">
        <f t="shared" si="45"/>
        <v>-66.325547235401345</v>
      </c>
      <c r="DJ18" s="7">
        <f t="shared" si="104"/>
        <v>-66.88188005914661</v>
      </c>
      <c r="DK18" s="7">
        <f t="shared" si="46"/>
        <v>-73.88188005914661</v>
      </c>
      <c r="DL18" s="7">
        <f t="shared" si="105"/>
        <v>-139.4</v>
      </c>
      <c r="DM18" s="7">
        <f t="shared" si="47"/>
        <v>139.39999999999998</v>
      </c>
      <c r="DN18" s="7">
        <f t="shared" si="106"/>
        <v>2.1017542381556873</v>
      </c>
      <c r="DO18" s="7">
        <f t="shared" si="107"/>
        <v>-155.28155453722155</v>
      </c>
      <c r="DP18" s="7">
        <f t="shared" si="48"/>
        <v>155.28155453722152</v>
      </c>
      <c r="DQ18" s="7">
        <f t="shared" si="49"/>
        <v>22.183079219603076</v>
      </c>
      <c r="DR18" s="7">
        <f t="shared" si="108"/>
        <v>-6.5197799294673713</v>
      </c>
      <c r="DS18" s="8">
        <f t="shared" si="109"/>
        <v>-10.070484084983571</v>
      </c>
      <c r="DT18" s="8">
        <f t="shared" si="110"/>
        <v>3744.5959981075675</v>
      </c>
      <c r="DU18" s="7">
        <f t="shared" si="111"/>
        <v>-2.5480325098621552</v>
      </c>
      <c r="DV18" s="7">
        <f t="shared" si="112"/>
        <v>3.9019674901378467</v>
      </c>
      <c r="DW18" s="7">
        <f t="shared" si="113"/>
        <v>-7456.8176809494826</v>
      </c>
      <c r="DX18" s="7">
        <f t="shared" si="114"/>
        <v>1138.1269588691364</v>
      </c>
      <c r="DY18" s="7">
        <f t="shared" si="115"/>
        <v>1183.6125622886238</v>
      </c>
      <c r="DZ18" s="7">
        <f t="shared" si="116"/>
        <v>0</v>
      </c>
      <c r="EA18" s="7">
        <f t="shared" si="117"/>
        <v>0</v>
      </c>
      <c r="EB18" s="7">
        <f t="shared" si="118"/>
        <v>-2369.8000000000002</v>
      </c>
      <c r="EC18" s="7">
        <f t="shared" si="119"/>
        <v>-4104.6140037767245</v>
      </c>
      <c r="ED18" s="7">
        <f t="shared" si="120"/>
        <v>-2369.8000000000002</v>
      </c>
      <c r="EE18" s="7">
        <f t="shared" si="120"/>
        <v>-4104.6140037767245</v>
      </c>
      <c r="EF18" s="7">
        <f t="shared" si="121"/>
        <v>4739.5999999999995</v>
      </c>
      <c r="EG18" s="7">
        <f t="shared" si="122"/>
        <v>-2.0943951023931957</v>
      </c>
      <c r="EH18" s="7">
        <f t="shared" si="123"/>
        <v>0</v>
      </c>
      <c r="EI18" s="7">
        <f t="shared" si="124"/>
        <v>0</v>
      </c>
      <c r="EJ18" s="7">
        <f t="shared" si="125"/>
        <v>0</v>
      </c>
      <c r="EK18" s="7">
        <f t="shared" si="126"/>
        <v>0</v>
      </c>
      <c r="EL18" s="7">
        <f t="shared" si="127"/>
        <v>0</v>
      </c>
      <c r="EM18" s="7">
        <f t="shared" si="128"/>
        <v>0</v>
      </c>
      <c r="EN18" s="7">
        <f t="shared" si="129"/>
        <v>0</v>
      </c>
      <c r="EO18" s="7" t="e">
        <f t="shared" si="130"/>
        <v>#DIV/0!</v>
      </c>
      <c r="EP18" s="7">
        <f t="shared" si="131"/>
        <v>-2369.8000000000002</v>
      </c>
      <c r="EQ18" s="7">
        <f t="shared" si="132"/>
        <v>-4104.6140037767245</v>
      </c>
      <c r="ER18" s="7">
        <f t="shared" si="133"/>
        <v>4739.5999999999995</v>
      </c>
      <c r="ES18" s="7">
        <f t="shared" si="134"/>
        <v>-2.0943951023931957</v>
      </c>
      <c r="ET18" s="7">
        <f t="shared" si="135"/>
        <v>5.6401275256934795</v>
      </c>
      <c r="EU18" s="7">
        <f t="shared" si="136"/>
        <v>2.08942337017728</v>
      </c>
      <c r="EV18" s="7">
        <f t="shared" si="137"/>
        <v>376.42630205903515</v>
      </c>
      <c r="EW18" s="7">
        <f t="shared" si="138"/>
        <v>4.145957246995529</v>
      </c>
      <c r="EX18" s="7">
        <f t="shared" si="139"/>
        <v>10.595957246995527</v>
      </c>
      <c r="EY18" s="7">
        <f t="shared" si="140"/>
        <v>-1338.3990270713198</v>
      </c>
      <c r="EZ18" s="7">
        <f t="shared" si="141"/>
        <v>178.26630386671764</v>
      </c>
      <c r="FA18" s="7">
        <f t="shared" si="142"/>
        <v>132.78070044722944</v>
      </c>
      <c r="FB18" s="7">
        <f t="shared" si="143"/>
        <v>0</v>
      </c>
      <c r="FC18" s="7">
        <f t="shared" si="144"/>
        <v>0</v>
      </c>
      <c r="FD18" s="7">
        <f t="shared" si="145"/>
        <v>-2369.8000000000002</v>
      </c>
      <c r="FE18" s="7">
        <f t="shared" si="146"/>
        <v>-4104.6140037767245</v>
      </c>
      <c r="FF18" s="7">
        <f t="shared" si="147"/>
        <v>-2369.8000000000002</v>
      </c>
      <c r="FG18" s="7">
        <f t="shared" si="148"/>
        <v>-4104.6140037767245</v>
      </c>
      <c r="FH18" s="7">
        <f t="shared" si="149"/>
        <v>4739.5999999999995</v>
      </c>
      <c r="FI18" s="7">
        <f t="shared" si="150"/>
        <v>-2.0943951023931957</v>
      </c>
      <c r="FJ18" s="7">
        <f t="shared" si="151"/>
        <v>0</v>
      </c>
      <c r="FK18" s="7">
        <f t="shared" si="152"/>
        <v>0</v>
      </c>
      <c r="FL18" s="7">
        <f t="shared" si="153"/>
        <v>0</v>
      </c>
      <c r="FM18" s="7">
        <f t="shared" si="154"/>
        <v>0</v>
      </c>
      <c r="FN18" s="7">
        <f t="shared" si="155"/>
        <v>0</v>
      </c>
      <c r="FO18" s="7">
        <f t="shared" si="156"/>
        <v>0</v>
      </c>
      <c r="FP18" s="7">
        <f t="shared" si="157"/>
        <v>0</v>
      </c>
      <c r="FQ18" s="7" t="e">
        <f t="shared" si="158"/>
        <v>#DIV/0!</v>
      </c>
      <c r="FR18" s="7">
        <f t="shared" si="159"/>
        <v>-2369.8000000000002</v>
      </c>
      <c r="FS18" s="7">
        <f t="shared" si="159"/>
        <v>-4104.6140037767245</v>
      </c>
      <c r="FT18" s="7">
        <f t="shared" si="160"/>
        <v>4739.5999999999995</v>
      </c>
      <c r="FU18" s="7">
        <f t="shared" si="161"/>
        <v>-2.0943951023931957</v>
      </c>
    </row>
    <row r="19" spans="1:177" x14ac:dyDescent="0.25">
      <c r="A19" s="8">
        <v>70</v>
      </c>
      <c r="B19" s="7">
        <f t="shared" si="50"/>
        <v>-1.7732900307126434</v>
      </c>
      <c r="C19" s="7">
        <f t="shared" si="51"/>
        <v>-1.8793852415718166</v>
      </c>
      <c r="D19" s="7">
        <f t="shared" si="0"/>
        <v>1.6890111460506532</v>
      </c>
      <c r="E19" s="7">
        <f t="shared" si="52"/>
        <v>-3.231389929056907</v>
      </c>
      <c r="F19" s="7">
        <f t="shared" si="53"/>
        <v>-1.8793852415718166</v>
      </c>
      <c r="G19" s="7">
        <f t="shared" si="54"/>
        <v>0.23091124770638971</v>
      </c>
      <c r="H19" s="7">
        <f t="shared" si="55"/>
        <v>291.11530924086662</v>
      </c>
      <c r="I19" s="7">
        <f t="shared" si="56"/>
        <v>242.73211530091808</v>
      </c>
      <c r="J19" s="49">
        <f t="shared" si="57"/>
        <v>291.11530924086662</v>
      </c>
      <c r="K19" s="49">
        <f t="shared" si="57"/>
        <v>242.73211530091808</v>
      </c>
      <c r="L19" s="7">
        <f t="shared" si="1"/>
        <v>-348.10275998441631</v>
      </c>
      <c r="M19" s="7">
        <f t="shared" si="2"/>
        <v>-299.71956604446774</v>
      </c>
      <c r="N19" s="11">
        <f t="shared" si="58"/>
        <v>11.897240015583691</v>
      </c>
      <c r="O19" s="11">
        <f t="shared" si="58"/>
        <v>60.28043395553226</v>
      </c>
      <c r="P19" s="50">
        <f t="shared" si="3"/>
        <v>48.383193939948569</v>
      </c>
      <c r="Q19" s="51">
        <f t="shared" si="59"/>
        <v>48.383193939948569</v>
      </c>
      <c r="R19" s="8">
        <f t="shared" si="4"/>
        <v>48.383193939948541</v>
      </c>
      <c r="S19" s="51">
        <f t="shared" si="60"/>
        <v>48.383193939948541</v>
      </c>
      <c r="T19" s="8">
        <f t="shared" si="5"/>
        <v>1.4022825876352421</v>
      </c>
      <c r="U19" s="8">
        <f t="shared" si="6"/>
        <v>3.8527397452222236</v>
      </c>
      <c r="V19" s="7">
        <f t="shared" si="7"/>
        <v>0</v>
      </c>
      <c r="W19" s="7">
        <f t="shared" si="8"/>
        <v>0</v>
      </c>
      <c r="X19" s="7">
        <f t="shared" si="61"/>
        <v>1.4022825876352421</v>
      </c>
      <c r="Y19" s="7">
        <f t="shared" si="61"/>
        <v>3.8527397452222236</v>
      </c>
      <c r="Z19" s="7">
        <f t="shared" si="162"/>
        <v>4.0999999999999996</v>
      </c>
      <c r="AA19" s="7">
        <f t="shared" si="62"/>
        <v>70</v>
      </c>
      <c r="AB19" s="7">
        <f t="shared" si="63"/>
        <v>70</v>
      </c>
      <c r="AC19" s="7">
        <f t="shared" si="64"/>
        <v>1.4022825876352421</v>
      </c>
      <c r="AD19" s="7">
        <f t="shared" si="65"/>
        <v>3.8527397452222236</v>
      </c>
      <c r="AE19" s="7">
        <f t="shared" si="66"/>
        <v>0</v>
      </c>
      <c r="AF19" s="7">
        <f t="shared" si="9"/>
        <v>0</v>
      </c>
      <c r="AG19" s="7">
        <f t="shared" si="67"/>
        <v>1.4022825876352421</v>
      </c>
      <c r="AH19" s="7">
        <f t="shared" si="67"/>
        <v>3.8527397452222236</v>
      </c>
      <c r="AI19" s="7">
        <f t="shared" si="68"/>
        <v>4.0999999999999996</v>
      </c>
      <c r="AJ19" s="7">
        <f t="shared" si="69"/>
        <v>70</v>
      </c>
      <c r="AK19" s="7">
        <f t="shared" si="70"/>
        <v>70</v>
      </c>
      <c r="AL19" s="7">
        <f t="shared" si="71"/>
        <v>1.4022825876352421</v>
      </c>
      <c r="AM19" s="7">
        <f t="shared" si="72"/>
        <v>3.8527397452222236</v>
      </c>
      <c r="AN19" s="7">
        <v>0</v>
      </c>
      <c r="AO19" s="7">
        <v>0</v>
      </c>
      <c r="AP19" s="7">
        <f t="shared" si="10"/>
        <v>5.2929402228410716</v>
      </c>
      <c r="AQ19" s="8">
        <f t="shared" si="73"/>
        <v>-6.2221192198261015</v>
      </c>
      <c r="AR19" s="7">
        <f t="shared" si="11"/>
        <v>8.5</v>
      </c>
      <c r="AS19" s="7">
        <v>0</v>
      </c>
      <c r="AT19" s="7">
        <f t="shared" si="12"/>
        <v>11.970286891129811</v>
      </c>
      <c r="AU19" s="7">
        <f t="shared" si="13"/>
        <v>6.0792358807051166</v>
      </c>
      <c r="AV19" s="7">
        <f t="shared" si="14"/>
        <v>2.1841773467723469</v>
      </c>
      <c r="AW19" s="7">
        <f t="shared" si="15"/>
        <v>-17.51619806108711</v>
      </c>
      <c r="AX19" s="7">
        <f t="shared" si="16"/>
        <v>-130.99315133755559</v>
      </c>
      <c r="AY19" s="7">
        <f t="shared" si="17"/>
        <v>47.677607979598228</v>
      </c>
      <c r="AZ19" s="7">
        <f t="shared" si="18"/>
        <v>22.005278723384841</v>
      </c>
      <c r="BA19" s="7">
        <f t="shared" si="19"/>
        <v>8.4978862708634431</v>
      </c>
      <c r="BB19" s="7">
        <f t="shared" si="74"/>
        <v>-108.98787261417075</v>
      </c>
      <c r="BC19" s="7">
        <f t="shared" si="74"/>
        <v>56.175494250461668</v>
      </c>
      <c r="BD19" s="7">
        <f t="shared" si="20"/>
        <v>0</v>
      </c>
      <c r="BE19" s="7">
        <f t="shared" si="21"/>
        <v>0</v>
      </c>
      <c r="BF19" s="7">
        <f t="shared" si="75"/>
        <v>-130.99315133755559</v>
      </c>
      <c r="BG19" s="7">
        <f t="shared" si="75"/>
        <v>47.677607979598228</v>
      </c>
      <c r="BH19" s="7">
        <f t="shared" si="76"/>
        <v>139.39999999999998</v>
      </c>
      <c r="BI19" s="7">
        <f t="shared" si="77"/>
        <v>160</v>
      </c>
      <c r="BJ19" s="7">
        <f t="shared" si="78"/>
        <v>160</v>
      </c>
      <c r="BK19" s="7">
        <f t="shared" si="79"/>
        <v>-130.99315133755559</v>
      </c>
      <c r="BL19" s="7">
        <f t="shared" si="80"/>
        <v>47.677607979598235</v>
      </c>
      <c r="BM19" s="7">
        <f t="shared" si="22"/>
        <v>2.9147887055339639</v>
      </c>
      <c r="BN19" s="7">
        <f t="shared" si="23"/>
        <v>22.615164113393423</v>
      </c>
      <c r="BO19" s="7">
        <f t="shared" si="81"/>
        <v>-130.99315133755559</v>
      </c>
      <c r="BP19" s="7">
        <f t="shared" si="24"/>
        <v>47.677607979598228</v>
      </c>
      <c r="BQ19" s="7">
        <f t="shared" si="82"/>
        <v>139.39999999999998</v>
      </c>
      <c r="BR19" s="7">
        <f t="shared" si="25"/>
        <v>-6.4897657886205549</v>
      </c>
      <c r="BS19" s="7">
        <f t="shared" si="26"/>
        <v>30.803499583860297</v>
      </c>
      <c r="BT19" s="7">
        <f t="shared" si="27"/>
        <v>-137.48291712617615</v>
      </c>
      <c r="BU19" s="7">
        <f t="shared" si="27"/>
        <v>78.481107563458522</v>
      </c>
      <c r="BV19" s="7">
        <f t="shared" si="28"/>
        <v>0</v>
      </c>
      <c r="BW19" s="7">
        <f t="shared" si="29"/>
        <v>0</v>
      </c>
      <c r="BX19" s="7">
        <f t="shared" si="30"/>
        <v>-130.99315133755559</v>
      </c>
      <c r="BY19" s="7">
        <f t="shared" si="30"/>
        <v>47.677607979598228</v>
      </c>
      <c r="BZ19" s="7">
        <f t="shared" si="83"/>
        <v>139.39999999999998</v>
      </c>
      <c r="CA19" s="7">
        <f t="shared" si="84"/>
        <v>160</v>
      </c>
      <c r="CB19" s="7">
        <f t="shared" si="85"/>
        <v>160</v>
      </c>
      <c r="CC19" s="7">
        <f t="shared" si="86"/>
        <v>-130.99315133755559</v>
      </c>
      <c r="CD19" s="7">
        <f t="shared" si="87"/>
        <v>47.677607979598235</v>
      </c>
      <c r="CE19" s="7">
        <f t="shared" si="88"/>
        <v>139.39999999999998</v>
      </c>
      <c r="CF19" s="7">
        <f t="shared" si="31"/>
        <v>221.11530924086662</v>
      </c>
      <c r="CG19" s="79">
        <f t="shared" si="89"/>
        <v>41.115309240866623</v>
      </c>
      <c r="CH19" s="7">
        <f t="shared" si="90"/>
        <v>-0.51518229591432674</v>
      </c>
      <c r="CI19" s="11">
        <f t="shared" si="32"/>
        <v>0.51518229591432663</v>
      </c>
      <c r="CJ19" s="7" t="e">
        <f t="shared" si="91"/>
        <v>#DIV/0!</v>
      </c>
      <c r="CK19" s="7" t="e">
        <f t="shared" si="92"/>
        <v>#DIV/0!</v>
      </c>
      <c r="CL19" s="7">
        <f t="shared" si="33"/>
        <v>58.102759984416309</v>
      </c>
      <c r="CM19" s="79">
        <f t="shared" si="93"/>
        <v>58.102759984416309</v>
      </c>
      <c r="CN19" s="7">
        <f t="shared" si="94"/>
        <v>0.66515188568804184</v>
      </c>
      <c r="CO19" s="11">
        <f t="shared" si="95"/>
        <v>0.66515188568804196</v>
      </c>
      <c r="CP19" s="7" t="e">
        <f t="shared" si="96"/>
        <v>#DIV/0!</v>
      </c>
      <c r="CQ19" s="7" t="e">
        <f t="shared" si="97"/>
        <v>#DIV/0!</v>
      </c>
      <c r="CR19" s="7">
        <f t="shared" si="34"/>
        <v>67.189100530773715</v>
      </c>
      <c r="CS19" s="7">
        <f t="shared" si="35"/>
        <v>-0.88887417426087123</v>
      </c>
      <c r="CT19" s="7">
        <f t="shared" si="36"/>
        <v>0.93969262078590832</v>
      </c>
      <c r="CU19" s="7">
        <f t="shared" si="98"/>
        <v>-59.722656253622148</v>
      </c>
      <c r="CV19" s="7">
        <f t="shared" si="37"/>
        <v>-63.822656253622149</v>
      </c>
      <c r="CW19" s="7">
        <f t="shared" si="99"/>
        <v>63.137101966010619</v>
      </c>
      <c r="CX19" s="7">
        <f t="shared" si="38"/>
        <v>56.137101966010619</v>
      </c>
      <c r="CY19" s="7">
        <f t="shared" si="100"/>
        <v>-139.39999999999995</v>
      </c>
      <c r="CZ19" s="7">
        <f t="shared" si="39"/>
        <v>139.39999999999998</v>
      </c>
      <c r="DA19" s="7">
        <f t="shared" si="101"/>
        <v>2.1841773467723469</v>
      </c>
      <c r="DB19" s="7">
        <f t="shared" si="102"/>
        <v>122.61338642760977</v>
      </c>
      <c r="DC19" s="7">
        <f t="shared" si="40"/>
        <v>-122.61338642760977</v>
      </c>
      <c r="DD19" s="7">
        <f t="shared" si="41"/>
        <v>-17.51619806108711</v>
      </c>
      <c r="DE19" s="7">
        <f t="shared" si="42"/>
        <v>-50.347701379075403</v>
      </c>
      <c r="DF19" s="7">
        <f t="shared" si="43"/>
        <v>0.86846226867216048</v>
      </c>
      <c r="DG19" s="7">
        <f t="shared" si="44"/>
        <v>0.93969262078590832</v>
      </c>
      <c r="DH19" s="7">
        <f t="shared" si="103"/>
        <v>-43.725078962100284</v>
      </c>
      <c r="DI19" s="7">
        <f t="shared" si="45"/>
        <v>-47.825078962100285</v>
      </c>
      <c r="DJ19" s="7">
        <f t="shared" si="104"/>
        <v>-47.311363459449659</v>
      </c>
      <c r="DK19" s="7">
        <f t="shared" si="46"/>
        <v>-54.311363459449659</v>
      </c>
      <c r="DL19" s="7">
        <f t="shared" si="105"/>
        <v>-139.39999999999989</v>
      </c>
      <c r="DM19" s="7">
        <f t="shared" si="47"/>
        <v>139.39999999999998</v>
      </c>
      <c r="DN19" s="7">
        <f t="shared" si="106"/>
        <v>2.9147887055339639</v>
      </c>
      <c r="DO19" s="7">
        <f t="shared" si="107"/>
        <v>-158.30614879375389</v>
      </c>
      <c r="DP19" s="7">
        <f t="shared" si="48"/>
        <v>158.30614879375395</v>
      </c>
      <c r="DQ19" s="7">
        <f t="shared" si="49"/>
        <v>22.615164113393423</v>
      </c>
      <c r="DR19" s="7">
        <f t="shared" si="108"/>
        <v>-6.2221192198260979</v>
      </c>
      <c r="DS19" s="8">
        <f t="shared" si="109"/>
        <v>-10.074858965048325</v>
      </c>
      <c r="DT19" s="8">
        <f t="shared" si="110"/>
        <v>2623.5806454651538</v>
      </c>
      <c r="DU19" s="7">
        <f t="shared" si="111"/>
        <v>-3.2070597771589275</v>
      </c>
      <c r="DV19" s="7">
        <f t="shared" si="112"/>
        <v>3.8906576352058297</v>
      </c>
      <c r="DW19" s="7">
        <f t="shared" si="113"/>
        <v>-6314.7568771462084</v>
      </c>
      <c r="DX19" s="7">
        <f t="shared" si="114"/>
        <v>844.05792673288215</v>
      </c>
      <c r="DY19" s="7">
        <f t="shared" si="115"/>
        <v>945.04520356395096</v>
      </c>
      <c r="DZ19" s="7">
        <f t="shared" si="116"/>
        <v>0</v>
      </c>
      <c r="EA19" s="7">
        <f t="shared" si="117"/>
        <v>0</v>
      </c>
      <c r="EB19" s="7">
        <f t="shared" si="118"/>
        <v>-1621.0386713063397</v>
      </c>
      <c r="EC19" s="7">
        <f t="shared" si="119"/>
        <v>-4453.7671454768906</v>
      </c>
      <c r="ED19" s="7">
        <f t="shared" si="120"/>
        <v>-1621.0386713063397</v>
      </c>
      <c r="EE19" s="7">
        <f t="shared" si="120"/>
        <v>-4453.7671454768906</v>
      </c>
      <c r="EF19" s="7">
        <f t="shared" si="121"/>
        <v>4739.5999999999995</v>
      </c>
      <c r="EG19" s="7">
        <f t="shared" si="122"/>
        <v>-1.9198621771937625</v>
      </c>
      <c r="EH19" s="7">
        <f t="shared" si="123"/>
        <v>0</v>
      </c>
      <c r="EI19" s="7">
        <f t="shared" si="124"/>
        <v>0</v>
      </c>
      <c r="EJ19" s="7">
        <f t="shared" si="125"/>
        <v>0</v>
      </c>
      <c r="EK19" s="7">
        <f t="shared" si="126"/>
        <v>0</v>
      </c>
      <c r="EL19" s="7">
        <f t="shared" si="127"/>
        <v>0</v>
      </c>
      <c r="EM19" s="7">
        <f t="shared" si="128"/>
        <v>0</v>
      </c>
      <c r="EN19" s="7">
        <f t="shared" si="129"/>
        <v>0</v>
      </c>
      <c r="EO19" s="7" t="e">
        <f t="shared" si="130"/>
        <v>#DIV/0!</v>
      </c>
      <c r="EP19" s="7">
        <f t="shared" si="131"/>
        <v>-1621.0386713063397</v>
      </c>
      <c r="EQ19" s="7">
        <f t="shared" si="132"/>
        <v>-4453.7671454768906</v>
      </c>
      <c r="ER19" s="7">
        <f t="shared" si="133"/>
        <v>4739.5999999999995</v>
      </c>
      <c r="ES19" s="7">
        <f t="shared" si="134"/>
        <v>-1.9198621771937625</v>
      </c>
      <c r="ET19" s="7">
        <f t="shared" si="135"/>
        <v>6.0792358807051237</v>
      </c>
      <c r="EU19" s="7">
        <f t="shared" si="136"/>
        <v>2.2264961354828929</v>
      </c>
      <c r="EV19" s="7">
        <f t="shared" si="137"/>
        <v>-64.038763364200349</v>
      </c>
      <c r="EW19" s="7">
        <f t="shared" si="138"/>
        <v>3.4702868911298101</v>
      </c>
      <c r="EX19" s="7">
        <f t="shared" si="139"/>
        <v>10.56800430349457</v>
      </c>
      <c r="EY19" s="7">
        <f t="shared" si="140"/>
        <v>-1363.4847079025817</v>
      </c>
      <c r="EZ19" s="7">
        <f t="shared" si="141"/>
        <v>142.72615068895988</v>
      </c>
      <c r="FA19" s="7">
        <f t="shared" si="142"/>
        <v>41.738873857891299</v>
      </c>
      <c r="FB19" s="7">
        <f t="shared" si="143"/>
        <v>0</v>
      </c>
      <c r="FC19" s="7">
        <f t="shared" si="144"/>
        <v>0</v>
      </c>
      <c r="FD19" s="7">
        <f t="shared" si="145"/>
        <v>-1621.0386713063397</v>
      </c>
      <c r="FE19" s="7">
        <f t="shared" si="146"/>
        <v>-4453.7671454768906</v>
      </c>
      <c r="FF19" s="7">
        <f t="shared" si="147"/>
        <v>-1621.0386713063397</v>
      </c>
      <c r="FG19" s="7">
        <f t="shared" si="148"/>
        <v>-4453.7671454768906</v>
      </c>
      <c r="FH19" s="7">
        <f t="shared" si="149"/>
        <v>4739.5999999999995</v>
      </c>
      <c r="FI19" s="7">
        <f t="shared" si="150"/>
        <v>-1.9198621771937625</v>
      </c>
      <c r="FJ19" s="7">
        <f t="shared" si="151"/>
        <v>0</v>
      </c>
      <c r="FK19" s="7">
        <f t="shared" si="152"/>
        <v>0</v>
      </c>
      <c r="FL19" s="7">
        <f t="shared" si="153"/>
        <v>0</v>
      </c>
      <c r="FM19" s="7">
        <f t="shared" si="154"/>
        <v>0</v>
      </c>
      <c r="FN19" s="7">
        <f t="shared" si="155"/>
        <v>0</v>
      </c>
      <c r="FO19" s="7">
        <f t="shared" si="156"/>
        <v>0</v>
      </c>
      <c r="FP19" s="7">
        <f t="shared" si="157"/>
        <v>0</v>
      </c>
      <c r="FQ19" s="7" t="e">
        <f t="shared" si="158"/>
        <v>#DIV/0!</v>
      </c>
      <c r="FR19" s="7">
        <f t="shared" si="159"/>
        <v>-1621.0386713063397</v>
      </c>
      <c r="FS19" s="7">
        <f t="shared" si="159"/>
        <v>-4453.7671454768906</v>
      </c>
      <c r="FT19" s="7">
        <f t="shared" si="160"/>
        <v>4739.5999999999995</v>
      </c>
      <c r="FU19" s="7">
        <f t="shared" si="161"/>
        <v>-1.9198621771937625</v>
      </c>
    </row>
    <row r="20" spans="1:177" x14ac:dyDescent="0.25">
      <c r="A20" s="8">
        <v>80</v>
      </c>
      <c r="B20" s="7">
        <f t="shared" si="50"/>
        <v>-1.7372103237857708</v>
      </c>
      <c r="C20" s="7">
        <f t="shared" si="51"/>
        <v>-1.969615506024416</v>
      </c>
      <c r="D20" s="7">
        <f t="shared" si="0"/>
        <v>2.0618347842950024</v>
      </c>
      <c r="E20" s="7">
        <f t="shared" si="52"/>
        <v>-3.5322768676878002</v>
      </c>
      <c r="F20" s="7">
        <f t="shared" si="53"/>
        <v>-1.969615506024416</v>
      </c>
      <c r="G20" s="7">
        <f t="shared" si="54"/>
        <v>0.26676824039297276</v>
      </c>
      <c r="H20" s="7">
        <f t="shared" si="55"/>
        <v>292.33376054988287</v>
      </c>
      <c r="I20" s="7">
        <f t="shared" si="56"/>
        <v>238.24488459794043</v>
      </c>
      <c r="J20" s="49">
        <f t="shared" si="57"/>
        <v>292.33376054988287</v>
      </c>
      <c r="K20" s="49">
        <f t="shared" si="57"/>
        <v>238.24488459794043</v>
      </c>
      <c r="L20" s="7">
        <f t="shared" si="1"/>
        <v>-347.14273685263191</v>
      </c>
      <c r="M20" s="7">
        <f t="shared" si="2"/>
        <v>-293.05386090068959</v>
      </c>
      <c r="N20" s="11">
        <f t="shared" si="58"/>
        <v>12.857263147368087</v>
      </c>
      <c r="O20" s="11">
        <f t="shared" si="58"/>
        <v>66.946139099310415</v>
      </c>
      <c r="P20" s="50">
        <f t="shared" si="3"/>
        <v>54.088875951942327</v>
      </c>
      <c r="Q20" s="51">
        <f t="shared" si="59"/>
        <v>54.088875951942327</v>
      </c>
      <c r="R20" s="8">
        <f t="shared" si="4"/>
        <v>54.088875951942441</v>
      </c>
      <c r="S20" s="51">
        <f t="shared" si="60"/>
        <v>54.088875951942441</v>
      </c>
      <c r="T20" s="8">
        <f t="shared" si="5"/>
        <v>0.71195752843441462</v>
      </c>
      <c r="U20" s="8">
        <f t="shared" si="6"/>
        <v>4.0377117873500525</v>
      </c>
      <c r="V20" s="7">
        <f t="shared" si="7"/>
        <v>0</v>
      </c>
      <c r="W20" s="7">
        <f t="shared" si="8"/>
        <v>0</v>
      </c>
      <c r="X20" s="7">
        <f t="shared" si="61"/>
        <v>0.71195752843441462</v>
      </c>
      <c r="Y20" s="7">
        <f t="shared" si="61"/>
        <v>4.0377117873500525</v>
      </c>
      <c r="Z20" s="7">
        <f t="shared" si="162"/>
        <v>4.0999999999999996</v>
      </c>
      <c r="AA20" s="7">
        <f t="shared" si="62"/>
        <v>80</v>
      </c>
      <c r="AB20" s="7">
        <f t="shared" si="63"/>
        <v>80</v>
      </c>
      <c r="AC20" s="7">
        <f t="shared" si="64"/>
        <v>0.71195752843441462</v>
      </c>
      <c r="AD20" s="7">
        <f t="shared" si="65"/>
        <v>4.0377117873500525</v>
      </c>
      <c r="AE20" s="7">
        <f t="shared" si="66"/>
        <v>0</v>
      </c>
      <c r="AF20" s="7">
        <f t="shared" si="9"/>
        <v>0</v>
      </c>
      <c r="AG20" s="7">
        <f t="shared" si="67"/>
        <v>0.71195752843441462</v>
      </c>
      <c r="AH20" s="7">
        <f t="shared" si="67"/>
        <v>4.0377117873500525</v>
      </c>
      <c r="AI20" s="7">
        <f t="shared" si="68"/>
        <v>4.0999999999999996</v>
      </c>
      <c r="AJ20" s="7">
        <f t="shared" si="69"/>
        <v>80</v>
      </c>
      <c r="AK20" s="7">
        <f t="shared" si="70"/>
        <v>80</v>
      </c>
      <c r="AL20" s="7">
        <f t="shared" si="71"/>
        <v>0.71195752843441462</v>
      </c>
      <c r="AM20" s="7">
        <f t="shared" si="72"/>
        <v>4.0377117873500525</v>
      </c>
      <c r="AN20" s="7">
        <v>0</v>
      </c>
      <c r="AO20" s="7">
        <v>0</v>
      </c>
      <c r="AP20" s="7">
        <f t="shared" si="10"/>
        <v>4.8159711093696185</v>
      </c>
      <c r="AQ20" s="8">
        <f t="shared" si="73"/>
        <v>-5.9521366863506087</v>
      </c>
      <c r="AR20" s="7">
        <f t="shared" si="11"/>
        <v>8.5</v>
      </c>
      <c r="AS20" s="7">
        <v>0</v>
      </c>
      <c r="AT20" s="7">
        <f t="shared" si="12"/>
        <v>11.241173934496691</v>
      </c>
      <c r="AU20" s="7">
        <f t="shared" si="13"/>
        <v>6.4409599797573609</v>
      </c>
      <c r="AV20" s="7">
        <f t="shared" si="14"/>
        <v>5.906707059647589</v>
      </c>
      <c r="AW20" s="7">
        <f t="shared" si="15"/>
        <v>-13.150755164105066</v>
      </c>
      <c r="AX20" s="7">
        <f t="shared" si="16"/>
        <v>-137.28220076990178</v>
      </c>
      <c r="AY20" s="7">
        <f t="shared" si="17"/>
        <v>24.206555966770097</v>
      </c>
      <c r="AZ20" s="7">
        <f t="shared" si="18"/>
        <v>59.007108504417381</v>
      </c>
      <c r="BA20" s="7">
        <f t="shared" si="19"/>
        <v>24.241205991399553</v>
      </c>
      <c r="BB20" s="7">
        <f t="shared" si="74"/>
        <v>-78.275092265484403</v>
      </c>
      <c r="BC20" s="7">
        <f t="shared" si="74"/>
        <v>48.44776195816965</v>
      </c>
      <c r="BD20" s="7">
        <f t="shared" si="20"/>
        <v>0</v>
      </c>
      <c r="BE20" s="7">
        <f t="shared" si="21"/>
        <v>0</v>
      </c>
      <c r="BF20" s="7">
        <f t="shared" si="75"/>
        <v>-137.28220076990178</v>
      </c>
      <c r="BG20" s="7">
        <f t="shared" si="75"/>
        <v>24.206555966770097</v>
      </c>
      <c r="BH20" s="7">
        <f t="shared" si="76"/>
        <v>139.39999999999998</v>
      </c>
      <c r="BI20" s="7">
        <f t="shared" si="77"/>
        <v>169.99999999999997</v>
      </c>
      <c r="BJ20" s="7">
        <f t="shared" si="78"/>
        <v>169.99999999999997</v>
      </c>
      <c r="BK20" s="7">
        <f t="shared" si="79"/>
        <v>-137.28220076990175</v>
      </c>
      <c r="BL20" s="7">
        <f t="shared" si="80"/>
        <v>24.206555966770196</v>
      </c>
      <c r="BM20" s="7">
        <f t="shared" si="22"/>
        <v>3.5995261763128075</v>
      </c>
      <c r="BN20" s="7">
        <f t="shared" si="23"/>
        <v>22.656988400065469</v>
      </c>
      <c r="BO20" s="7">
        <f t="shared" si="81"/>
        <v>-137.28220076990178</v>
      </c>
      <c r="BP20" s="7">
        <f t="shared" si="24"/>
        <v>24.206555966770097</v>
      </c>
      <c r="BQ20" s="7">
        <f t="shared" si="82"/>
        <v>139.39999999999998</v>
      </c>
      <c r="BR20" s="7">
        <f t="shared" si="25"/>
        <v>-8.6505547767465476</v>
      </c>
      <c r="BS20" s="7">
        <f t="shared" si="26"/>
        <v>37.900190069683433</v>
      </c>
      <c r="BT20" s="7">
        <f t="shared" si="27"/>
        <v>-145.93275554664834</v>
      </c>
      <c r="BU20" s="7">
        <f t="shared" si="27"/>
        <v>62.106746036453529</v>
      </c>
      <c r="BV20" s="7">
        <f t="shared" si="28"/>
        <v>0</v>
      </c>
      <c r="BW20" s="7">
        <f t="shared" si="29"/>
        <v>0</v>
      </c>
      <c r="BX20" s="7">
        <f t="shared" si="30"/>
        <v>-137.28220076990178</v>
      </c>
      <c r="BY20" s="7">
        <f t="shared" si="30"/>
        <v>24.206555966770097</v>
      </c>
      <c r="BZ20" s="7">
        <f t="shared" si="83"/>
        <v>139.39999999999998</v>
      </c>
      <c r="CA20" s="7">
        <f t="shared" si="84"/>
        <v>169.99999999999997</v>
      </c>
      <c r="CB20" s="7">
        <f t="shared" si="85"/>
        <v>169.99999999999997</v>
      </c>
      <c r="CC20" s="7">
        <f t="shared" si="86"/>
        <v>-137.28220076990175</v>
      </c>
      <c r="CD20" s="7">
        <f t="shared" si="87"/>
        <v>24.206555966770196</v>
      </c>
      <c r="CE20" s="7">
        <f t="shared" si="88"/>
        <v>139.39999999999995</v>
      </c>
      <c r="CF20" s="7">
        <f t="shared" si="31"/>
        <v>212.33376054988287</v>
      </c>
      <c r="CG20" s="79">
        <f t="shared" si="89"/>
        <v>32.333760549882868</v>
      </c>
      <c r="CH20" s="7">
        <f t="shared" si="90"/>
        <v>-0.38678691659132547</v>
      </c>
      <c r="CI20" s="11">
        <f t="shared" si="32"/>
        <v>0.38678691659132608</v>
      </c>
      <c r="CJ20" s="7" t="e">
        <f t="shared" si="91"/>
        <v>#DIV/0!</v>
      </c>
      <c r="CK20" s="7" t="e">
        <f t="shared" si="92"/>
        <v>#DIV/0!</v>
      </c>
      <c r="CL20" s="7">
        <f t="shared" si="33"/>
        <v>67.142736852631913</v>
      </c>
      <c r="CM20" s="79">
        <f t="shared" si="93"/>
        <v>67.142736852631913</v>
      </c>
      <c r="CN20" s="7">
        <f t="shared" si="94"/>
        <v>0.66638201176663148</v>
      </c>
      <c r="CO20" s="11">
        <f t="shared" si="95"/>
        <v>0.66638201176663148</v>
      </c>
      <c r="CP20" s="7" t="e">
        <f t="shared" si="96"/>
        <v>#DIV/0!</v>
      </c>
      <c r="CQ20" s="7" t="e">
        <f t="shared" si="97"/>
        <v>#DIV/0!</v>
      </c>
      <c r="CR20" s="7">
        <f t="shared" si="34"/>
        <v>22.933282235114266</v>
      </c>
      <c r="CS20" s="7">
        <f t="shared" si="35"/>
        <v>-0.8503052409072287</v>
      </c>
      <c r="CT20" s="7">
        <f t="shared" si="36"/>
        <v>0.98480775301220802</v>
      </c>
      <c r="CU20" s="7">
        <f t="shared" si="98"/>
        <v>-19.500290075722305</v>
      </c>
      <c r="CV20" s="7">
        <f t="shared" si="37"/>
        <v>-23.600290075722306</v>
      </c>
      <c r="CW20" s="7">
        <f t="shared" si="99"/>
        <v>22.584874147157667</v>
      </c>
      <c r="CX20" s="7">
        <f t="shared" si="38"/>
        <v>15.584874147157667</v>
      </c>
      <c r="CY20" s="7">
        <f t="shared" si="100"/>
        <v>-139.39999999999989</v>
      </c>
      <c r="CZ20" s="7">
        <f t="shared" si="39"/>
        <v>139.39999999999998</v>
      </c>
      <c r="DA20" s="7">
        <f t="shared" si="101"/>
        <v>5.9067070596475899</v>
      </c>
      <c r="DB20" s="7">
        <f t="shared" si="102"/>
        <v>92.055286148735405</v>
      </c>
      <c r="DC20" s="7">
        <f t="shared" si="40"/>
        <v>-92.055286148735462</v>
      </c>
      <c r="DD20" s="7">
        <f t="shared" si="41"/>
        <v>-13.150755164105066</v>
      </c>
      <c r="DE20" s="7">
        <f t="shared" si="42"/>
        <v>-37.632780939462315</v>
      </c>
      <c r="DF20" s="7">
        <f t="shared" si="43"/>
        <v>0.92013713996533664</v>
      </c>
      <c r="DG20" s="7">
        <f t="shared" si="44"/>
        <v>0.98480775301220802</v>
      </c>
      <c r="DH20" s="7">
        <f t="shared" si="103"/>
        <v>-34.627319422578886</v>
      </c>
      <c r="DI20" s="7">
        <f t="shared" si="45"/>
        <v>-38.727319422578887</v>
      </c>
      <c r="DJ20" s="7">
        <f t="shared" si="104"/>
        <v>-37.061054436592535</v>
      </c>
      <c r="DK20" s="7">
        <f t="shared" si="46"/>
        <v>-44.061054436592535</v>
      </c>
      <c r="DL20" s="7">
        <f t="shared" si="105"/>
        <v>-139.40000000000009</v>
      </c>
      <c r="DM20" s="7">
        <f t="shared" si="47"/>
        <v>139.39999999999998</v>
      </c>
      <c r="DN20" s="7">
        <f t="shared" si="106"/>
        <v>3.599526176312807</v>
      </c>
      <c r="DO20" s="7">
        <f t="shared" si="107"/>
        <v>-158.59891880045839</v>
      </c>
      <c r="DP20" s="7">
        <f t="shared" si="48"/>
        <v>158.59891880045828</v>
      </c>
      <c r="DQ20" s="7">
        <f t="shared" si="49"/>
        <v>22.656988400065469</v>
      </c>
      <c r="DR20" s="7">
        <f t="shared" si="108"/>
        <v>-5.9521366863505998</v>
      </c>
      <c r="DS20" s="8">
        <f t="shared" si="109"/>
        <v>-9.9898484737006612</v>
      </c>
      <c r="DT20" s="8">
        <f t="shared" si="110"/>
        <v>1603.3332611946876</v>
      </c>
      <c r="DU20" s="7">
        <f t="shared" si="111"/>
        <v>-3.684028890630378</v>
      </c>
      <c r="DV20" s="7">
        <f t="shared" si="112"/>
        <v>4.1040135809352041</v>
      </c>
      <c r="DW20" s="7">
        <f t="shared" si="113"/>
        <v>-5348.4336956353454</v>
      </c>
      <c r="DX20" s="7">
        <f t="shared" si="114"/>
        <v>616.38088370444837</v>
      </c>
      <c r="DY20" s="7">
        <f t="shared" si="115"/>
        <v>765.14008482738029</v>
      </c>
      <c r="DZ20" s="7">
        <f t="shared" si="116"/>
        <v>0</v>
      </c>
      <c r="EA20" s="7">
        <f t="shared" si="117"/>
        <v>0</v>
      </c>
      <c r="EB20" s="7">
        <f t="shared" si="118"/>
        <v>-823.02290287018332</v>
      </c>
      <c r="EC20" s="7">
        <f t="shared" si="119"/>
        <v>-4667.5948261766607</v>
      </c>
      <c r="ED20" s="7">
        <f t="shared" si="120"/>
        <v>-823.02290287018332</v>
      </c>
      <c r="EE20" s="7">
        <f t="shared" si="120"/>
        <v>-4667.5948261766607</v>
      </c>
      <c r="EF20" s="7">
        <f t="shared" si="121"/>
        <v>4739.5999999999995</v>
      </c>
      <c r="EG20" s="7">
        <f t="shared" si="122"/>
        <v>-1.7453292519943295</v>
      </c>
      <c r="EH20" s="7">
        <f t="shared" si="123"/>
        <v>0</v>
      </c>
      <c r="EI20" s="7">
        <f t="shared" si="124"/>
        <v>0</v>
      </c>
      <c r="EJ20" s="7">
        <f t="shared" si="125"/>
        <v>0</v>
      </c>
      <c r="EK20" s="7">
        <f t="shared" si="126"/>
        <v>0</v>
      </c>
      <c r="EL20" s="7">
        <f t="shared" si="127"/>
        <v>0</v>
      </c>
      <c r="EM20" s="7">
        <f t="shared" si="128"/>
        <v>0</v>
      </c>
      <c r="EN20" s="7">
        <f t="shared" si="129"/>
        <v>0</v>
      </c>
      <c r="EO20" s="7" t="e">
        <f t="shared" si="130"/>
        <v>#DIV/0!</v>
      </c>
      <c r="EP20" s="7">
        <f t="shared" si="131"/>
        <v>-823.02290287018332</v>
      </c>
      <c r="EQ20" s="7">
        <f t="shared" si="132"/>
        <v>-4667.5948261766607</v>
      </c>
      <c r="ER20" s="7">
        <f t="shared" si="133"/>
        <v>4739.5999999999995</v>
      </c>
      <c r="ES20" s="7">
        <f t="shared" si="134"/>
        <v>-1.7453292519943295</v>
      </c>
      <c r="ET20" s="7">
        <f t="shared" si="135"/>
        <v>6.4409599797573565</v>
      </c>
      <c r="EU20" s="7">
        <f t="shared" si="136"/>
        <v>2.4032481924073088</v>
      </c>
      <c r="EV20" s="7">
        <f t="shared" si="137"/>
        <v>-447.70619540050041</v>
      </c>
      <c r="EW20" s="7">
        <f t="shared" si="138"/>
        <v>2.7411739344966994</v>
      </c>
      <c r="EX20" s="7">
        <f t="shared" si="139"/>
        <v>10.529216406062277</v>
      </c>
      <c r="EY20" s="7">
        <f t="shared" si="140"/>
        <v>-1392.3359749251867</v>
      </c>
      <c r="EZ20" s="7">
        <f t="shared" si="141"/>
        <v>126.4195892466075</v>
      </c>
      <c r="FA20" s="7">
        <f t="shared" si="142"/>
        <v>-22.33961187632422</v>
      </c>
      <c r="FB20" s="7">
        <f t="shared" si="143"/>
        <v>0</v>
      </c>
      <c r="FC20" s="7">
        <f t="shared" si="144"/>
        <v>0</v>
      </c>
      <c r="FD20" s="7">
        <f t="shared" si="145"/>
        <v>-823.02290287018332</v>
      </c>
      <c r="FE20" s="7">
        <f t="shared" si="146"/>
        <v>-4667.5948261766607</v>
      </c>
      <c r="FF20" s="7">
        <f t="shared" si="147"/>
        <v>-823.02290287018332</v>
      </c>
      <c r="FG20" s="7">
        <f t="shared" si="148"/>
        <v>-4667.5948261766607</v>
      </c>
      <c r="FH20" s="7">
        <f t="shared" si="149"/>
        <v>4739.5999999999995</v>
      </c>
      <c r="FI20" s="7">
        <f t="shared" si="150"/>
        <v>-1.7453292519943295</v>
      </c>
      <c r="FJ20" s="7">
        <f t="shared" si="151"/>
        <v>0</v>
      </c>
      <c r="FK20" s="7">
        <f t="shared" si="152"/>
        <v>0</v>
      </c>
      <c r="FL20" s="7">
        <f t="shared" si="153"/>
        <v>0</v>
      </c>
      <c r="FM20" s="7">
        <f t="shared" si="154"/>
        <v>0</v>
      </c>
      <c r="FN20" s="7">
        <f t="shared" si="155"/>
        <v>0</v>
      </c>
      <c r="FO20" s="7">
        <f t="shared" si="156"/>
        <v>0</v>
      </c>
      <c r="FP20" s="7">
        <f t="shared" si="157"/>
        <v>0</v>
      </c>
      <c r="FQ20" s="7" t="e">
        <f t="shared" si="158"/>
        <v>#DIV/0!</v>
      </c>
      <c r="FR20" s="7">
        <f t="shared" si="159"/>
        <v>-823.02290287018332</v>
      </c>
      <c r="FS20" s="7">
        <f t="shared" si="159"/>
        <v>-4667.5948261766607</v>
      </c>
      <c r="FT20" s="7">
        <f t="shared" si="160"/>
        <v>4739.5999999999995</v>
      </c>
      <c r="FU20" s="7">
        <f t="shared" si="161"/>
        <v>-1.7453292519943295</v>
      </c>
    </row>
    <row r="21" spans="1:177" x14ac:dyDescent="0.25">
      <c r="A21" s="8">
        <v>90</v>
      </c>
      <c r="B21" s="7">
        <f t="shared" si="50"/>
        <v>-1.7000000000000002</v>
      </c>
      <c r="C21" s="7">
        <f t="shared" si="51"/>
        <v>-2</v>
      </c>
      <c r="D21" s="7">
        <f t="shared" si="0"/>
        <v>2.4463414634146341</v>
      </c>
      <c r="E21" s="7">
        <f t="shared" si="52"/>
        <v>-3.8425925925925926</v>
      </c>
      <c r="F21" s="7">
        <f t="shared" si="53"/>
        <v>-2</v>
      </c>
      <c r="G21" s="7">
        <f t="shared" si="54"/>
        <v>0.30374887082204149</v>
      </c>
      <c r="H21" s="7">
        <f t="shared" si="55"/>
        <v>294.48951751476454</v>
      </c>
      <c r="I21" s="7">
        <f t="shared" si="56"/>
        <v>234.91926338959729</v>
      </c>
      <c r="J21" s="49">
        <f t="shared" si="57"/>
        <v>294.48951751476454</v>
      </c>
      <c r="K21" s="49">
        <f t="shared" si="57"/>
        <v>234.91926338959729</v>
      </c>
      <c r="L21" s="7">
        <f t="shared" si="1"/>
        <v>-345.99046576940111</v>
      </c>
      <c r="M21" s="7">
        <f t="shared" si="2"/>
        <v>-286.42021164423386</v>
      </c>
      <c r="N21" s="11">
        <f t="shared" si="58"/>
        <v>14.009534230598888</v>
      </c>
      <c r="O21" s="11">
        <f t="shared" si="58"/>
        <v>73.579788355766141</v>
      </c>
      <c r="P21" s="50">
        <f t="shared" si="3"/>
        <v>59.570254125167253</v>
      </c>
      <c r="Q21" s="51">
        <f t="shared" si="59"/>
        <v>59.570254125167253</v>
      </c>
      <c r="R21" s="8">
        <f t="shared" si="4"/>
        <v>59.570254125167253</v>
      </c>
      <c r="S21" s="51">
        <f t="shared" si="60"/>
        <v>59.570254125167253</v>
      </c>
      <c r="T21" s="8">
        <f t="shared" si="5"/>
        <v>2.511554332562671E-16</v>
      </c>
      <c r="U21" s="8">
        <f t="shared" si="6"/>
        <v>4.0999999999999996</v>
      </c>
      <c r="V21" s="7">
        <f t="shared" si="7"/>
        <v>0</v>
      </c>
      <c r="W21" s="7">
        <f t="shared" si="8"/>
        <v>0</v>
      </c>
      <c r="X21" s="7">
        <f t="shared" si="61"/>
        <v>2.511554332562671E-16</v>
      </c>
      <c r="Y21" s="7">
        <f t="shared" si="61"/>
        <v>4.0999999999999996</v>
      </c>
      <c r="Z21" s="7">
        <f t="shared" si="162"/>
        <v>4.0999999999999996</v>
      </c>
      <c r="AA21" s="7">
        <f t="shared" si="62"/>
        <v>90</v>
      </c>
      <c r="AB21" s="7">
        <f t="shared" si="63"/>
        <v>90</v>
      </c>
      <c r="AC21" s="7">
        <f t="shared" si="64"/>
        <v>2.511554332562671E-16</v>
      </c>
      <c r="AD21" s="7">
        <f t="shared" si="65"/>
        <v>4.0999999999999996</v>
      </c>
      <c r="AE21" s="7">
        <f t="shared" si="66"/>
        <v>0</v>
      </c>
      <c r="AF21" s="7">
        <f t="shared" si="9"/>
        <v>0</v>
      </c>
      <c r="AG21" s="7">
        <f t="shared" si="67"/>
        <v>2.511554332562671E-16</v>
      </c>
      <c r="AH21" s="7">
        <f t="shared" si="67"/>
        <v>4.0999999999999996</v>
      </c>
      <c r="AI21" s="7">
        <f t="shared" si="68"/>
        <v>4.0999999999999996</v>
      </c>
      <c r="AJ21" s="7">
        <f t="shared" si="69"/>
        <v>90</v>
      </c>
      <c r="AK21" s="7">
        <f t="shared" si="70"/>
        <v>90</v>
      </c>
      <c r="AL21" s="7">
        <f t="shared" si="71"/>
        <v>2.511554332562671E-16</v>
      </c>
      <c r="AM21" s="7">
        <f t="shared" si="72"/>
        <v>4.0999999999999996</v>
      </c>
      <c r="AN21" s="7">
        <v>0</v>
      </c>
      <c r="AO21" s="7">
        <v>0</v>
      </c>
      <c r="AP21" s="7">
        <f t="shared" si="10"/>
        <v>4.476888951522831</v>
      </c>
      <c r="AQ21" s="8">
        <f t="shared" si="73"/>
        <v>-5.7284009541599819</v>
      </c>
      <c r="AR21" s="7">
        <f t="shared" si="11"/>
        <v>8.5</v>
      </c>
      <c r="AS21" s="7">
        <v>0</v>
      </c>
      <c r="AT21" s="7">
        <f t="shared" si="12"/>
        <v>10.478758926312336</v>
      </c>
      <c r="AU21" s="7">
        <f t="shared" si="13"/>
        <v>6.7145002130865388</v>
      </c>
      <c r="AV21" s="7">
        <f t="shared" si="14"/>
        <v>8.6033853018459254</v>
      </c>
      <c r="AW21" s="7">
        <f t="shared" si="15"/>
        <v>-9.5737850980045032</v>
      </c>
      <c r="AX21" s="7">
        <f t="shared" si="16"/>
        <v>-139.39999999999998</v>
      </c>
      <c r="AY21" s="7">
        <f t="shared" si="17"/>
        <v>8.5392847307130799E-15</v>
      </c>
      <c r="AZ21" s="7">
        <f t="shared" si="18"/>
        <v>84.557520309668448</v>
      </c>
      <c r="BA21" s="7">
        <f t="shared" si="19"/>
        <v>38.516400603527941</v>
      </c>
      <c r="BB21" s="7">
        <f t="shared" si="74"/>
        <v>-54.84247969033153</v>
      </c>
      <c r="BC21" s="7">
        <f t="shared" si="74"/>
        <v>38.516400603527948</v>
      </c>
      <c r="BD21" s="7">
        <f t="shared" si="20"/>
        <v>0</v>
      </c>
      <c r="BE21" s="7">
        <f t="shared" si="21"/>
        <v>0</v>
      </c>
      <c r="BF21" s="7">
        <f t="shared" si="75"/>
        <v>-139.39999999999998</v>
      </c>
      <c r="BG21" s="7">
        <f t="shared" si="75"/>
        <v>8.5392847307130799E-15</v>
      </c>
      <c r="BH21" s="7">
        <f t="shared" si="76"/>
        <v>139.39999999999998</v>
      </c>
      <c r="BI21" s="7">
        <f t="shared" si="77"/>
        <v>180</v>
      </c>
      <c r="BJ21" s="7">
        <f t="shared" si="78"/>
        <v>180</v>
      </c>
      <c r="BK21" s="7">
        <f t="shared" si="79"/>
        <v>-139.39999999999998</v>
      </c>
      <c r="BL21" s="7">
        <f t="shared" si="80"/>
        <v>1.707856946142616E-14</v>
      </c>
      <c r="BM21" s="7">
        <f t="shared" si="22"/>
        <v>4.231557433388752</v>
      </c>
      <c r="BN21" s="7">
        <f t="shared" si="23"/>
        <v>22.408727833239176</v>
      </c>
      <c r="BO21" s="7">
        <f t="shared" si="81"/>
        <v>-139.39999999999998</v>
      </c>
      <c r="BP21" s="7">
        <f t="shared" si="24"/>
        <v>8.5392847307130799E-15</v>
      </c>
      <c r="BQ21" s="7">
        <f t="shared" si="82"/>
        <v>139.39999999999998</v>
      </c>
      <c r="BR21" s="7">
        <f t="shared" si="25"/>
        <v>-11.063407811282822</v>
      </c>
      <c r="BS21" s="7">
        <f t="shared" si="26"/>
        <v>44.341470227325708</v>
      </c>
      <c r="BT21" s="7">
        <f t="shared" si="27"/>
        <v>-150.46340781128279</v>
      </c>
      <c r="BU21" s="7">
        <f t="shared" si="27"/>
        <v>44.341470227325715</v>
      </c>
      <c r="BV21" s="7">
        <f t="shared" si="28"/>
        <v>0</v>
      </c>
      <c r="BW21" s="7">
        <f t="shared" si="29"/>
        <v>0</v>
      </c>
      <c r="BX21" s="7">
        <f t="shared" si="30"/>
        <v>-139.39999999999998</v>
      </c>
      <c r="BY21" s="7">
        <f t="shared" si="30"/>
        <v>8.5392847307130799E-15</v>
      </c>
      <c r="BZ21" s="7">
        <f t="shared" si="83"/>
        <v>139.39999999999998</v>
      </c>
      <c r="CA21" s="7">
        <f t="shared" si="84"/>
        <v>180</v>
      </c>
      <c r="CB21" s="7">
        <f t="shared" si="85"/>
        <v>180</v>
      </c>
      <c r="CC21" s="7">
        <f t="shared" si="86"/>
        <v>-139.39999999999998</v>
      </c>
      <c r="CD21" s="7">
        <f t="shared" si="87"/>
        <v>1.707856946142616E-14</v>
      </c>
      <c r="CE21" s="7">
        <f t="shared" si="88"/>
        <v>139.39999999999998</v>
      </c>
      <c r="CF21" s="7">
        <f t="shared" si="31"/>
        <v>204.48951751476454</v>
      </c>
      <c r="CG21" s="79">
        <f t="shared" si="89"/>
        <v>24.489517514764543</v>
      </c>
      <c r="CH21" s="7">
        <f t="shared" si="90"/>
        <v>-0.28158191464719129</v>
      </c>
      <c r="CI21" s="11">
        <f t="shared" si="32"/>
        <v>0.28158191464719129</v>
      </c>
      <c r="CJ21" s="7" t="e">
        <f t="shared" si="91"/>
        <v>#DIV/0!</v>
      </c>
      <c r="CK21" s="7" t="e">
        <f t="shared" si="92"/>
        <v>#DIV/0!</v>
      </c>
      <c r="CL21" s="7">
        <f t="shared" si="33"/>
        <v>75.990465769401112</v>
      </c>
      <c r="CM21" s="79">
        <f t="shared" si="93"/>
        <v>75.990465769401112</v>
      </c>
      <c r="CN21" s="7">
        <f t="shared" si="94"/>
        <v>0.65908023038938757</v>
      </c>
      <c r="CO21" s="11">
        <f t="shared" si="95"/>
        <v>0.65908023038938757</v>
      </c>
      <c r="CP21" s="7" t="e">
        <f t="shared" si="96"/>
        <v>#DIV/0!</v>
      </c>
      <c r="CQ21" s="7" t="e">
        <f t="shared" si="97"/>
        <v>#DIV/0!</v>
      </c>
      <c r="CR21" s="7">
        <f t="shared" si="34"/>
        <v>14.789549501130972</v>
      </c>
      <c r="CS21" s="7">
        <f t="shared" si="35"/>
        <v>-0.81834299345142547</v>
      </c>
      <c r="CT21" s="7">
        <f t="shared" si="36"/>
        <v>1</v>
      </c>
      <c r="CU21" s="7">
        <f t="shared" si="98"/>
        <v>-12.102924210553557</v>
      </c>
      <c r="CV21" s="7">
        <f t="shared" si="37"/>
        <v>-16.202924210553554</v>
      </c>
      <c r="CW21" s="7">
        <f t="shared" si="99"/>
        <v>14.789549501130972</v>
      </c>
      <c r="CX21" s="7">
        <f t="shared" si="38"/>
        <v>7.7895495011309723</v>
      </c>
      <c r="CY21" s="7">
        <f t="shared" si="100"/>
        <v>-139.39999999999995</v>
      </c>
      <c r="CZ21" s="7">
        <f t="shared" si="39"/>
        <v>139.39999999999998</v>
      </c>
      <c r="DA21" s="7">
        <f t="shared" si="101"/>
        <v>8.6033853018459254</v>
      </c>
      <c r="DB21" s="7">
        <f t="shared" si="102"/>
        <v>67.016495686031462</v>
      </c>
      <c r="DC21" s="7">
        <f t="shared" si="40"/>
        <v>-67.016495686031519</v>
      </c>
      <c r="DD21" s="7">
        <f t="shared" si="41"/>
        <v>-9.5737850980045032</v>
      </c>
      <c r="DE21" s="7">
        <f t="shared" si="42"/>
        <v>-30.069352667879389</v>
      </c>
      <c r="DF21" s="7">
        <f t="shared" si="43"/>
        <v>0.95921431615522068</v>
      </c>
      <c r="DG21" s="7">
        <f t="shared" si="44"/>
        <v>1</v>
      </c>
      <c r="DH21" s="7">
        <f t="shared" si="103"/>
        <v>-28.842953556550089</v>
      </c>
      <c r="DI21" s="7">
        <f t="shared" si="45"/>
        <v>-32.942953556550087</v>
      </c>
      <c r="DJ21" s="7">
        <f t="shared" si="104"/>
        <v>-30.069352667879389</v>
      </c>
      <c r="DK21" s="7">
        <f t="shared" si="46"/>
        <v>-37.069352667879386</v>
      </c>
      <c r="DL21" s="7">
        <f t="shared" si="105"/>
        <v>-139.39999999999995</v>
      </c>
      <c r="DM21" s="7">
        <f t="shared" si="47"/>
        <v>139.39999999999998</v>
      </c>
      <c r="DN21" s="7">
        <f t="shared" si="106"/>
        <v>4.231557433388752</v>
      </c>
      <c r="DO21" s="7">
        <f t="shared" si="107"/>
        <v>-156.86109483267418</v>
      </c>
      <c r="DP21" s="7">
        <f t="shared" si="48"/>
        <v>156.86109483267424</v>
      </c>
      <c r="DQ21" s="7">
        <f t="shared" si="49"/>
        <v>22.408727833239176</v>
      </c>
      <c r="DR21" s="7">
        <f t="shared" si="108"/>
        <v>-5.7284009541599783</v>
      </c>
      <c r="DS21" s="8">
        <f t="shared" si="109"/>
        <v>-9.8284009541599815</v>
      </c>
      <c r="DT21" s="8">
        <f t="shared" si="110"/>
        <v>700.11917695923</v>
      </c>
      <c r="DU21" s="7">
        <f t="shared" si="111"/>
        <v>-4.0231110484771673</v>
      </c>
      <c r="DV21" s="7">
        <f t="shared" si="112"/>
        <v>4.476888951522831</v>
      </c>
      <c r="DW21" s="7">
        <f t="shared" si="113"/>
        <v>-4537.1691874041708</v>
      </c>
      <c r="DX21" s="7">
        <f t="shared" si="114"/>
        <v>441.92478881734655</v>
      </c>
      <c r="DY21" s="7">
        <f t="shared" si="115"/>
        <v>636.00555692149271</v>
      </c>
      <c r="DZ21" s="7">
        <f t="shared" si="116"/>
        <v>0</v>
      </c>
      <c r="EA21" s="7">
        <f t="shared" si="117"/>
        <v>0</v>
      </c>
      <c r="EB21" s="7">
        <f t="shared" si="118"/>
        <v>-2.9033568084424472E-13</v>
      </c>
      <c r="EC21" s="7">
        <f t="shared" si="119"/>
        <v>-4739.5999999999995</v>
      </c>
      <c r="ED21" s="7">
        <f t="shared" si="120"/>
        <v>-2.9033568084424472E-13</v>
      </c>
      <c r="EE21" s="7">
        <f t="shared" si="120"/>
        <v>-4739.5999999999995</v>
      </c>
      <c r="EF21" s="7">
        <f t="shared" si="121"/>
        <v>4739.5999999999995</v>
      </c>
      <c r="EG21" s="7">
        <f t="shared" si="122"/>
        <v>-1.5707963267948966</v>
      </c>
      <c r="EH21" s="7">
        <f t="shared" si="123"/>
        <v>0</v>
      </c>
      <c r="EI21" s="7">
        <f t="shared" si="124"/>
        <v>0</v>
      </c>
      <c r="EJ21" s="7">
        <f t="shared" si="125"/>
        <v>0</v>
      </c>
      <c r="EK21" s="7">
        <f t="shared" si="126"/>
        <v>0</v>
      </c>
      <c r="EL21" s="7">
        <f t="shared" si="127"/>
        <v>0</v>
      </c>
      <c r="EM21" s="7">
        <f t="shared" si="128"/>
        <v>0</v>
      </c>
      <c r="EN21" s="7">
        <f t="shared" si="129"/>
        <v>0</v>
      </c>
      <c r="EO21" s="7" t="e">
        <f t="shared" si="130"/>
        <v>#DIV/0!</v>
      </c>
      <c r="EP21" s="7">
        <f t="shared" si="131"/>
        <v>-2.9033568084424472E-13</v>
      </c>
      <c r="EQ21" s="7">
        <f t="shared" si="132"/>
        <v>-4739.5999999999995</v>
      </c>
      <c r="ER21" s="7">
        <f t="shared" si="133"/>
        <v>4739.5999999999995</v>
      </c>
      <c r="ES21" s="7">
        <f t="shared" si="134"/>
        <v>-1.5707963267948966</v>
      </c>
      <c r="ET21" s="7">
        <f t="shared" si="135"/>
        <v>6.7145002130865441</v>
      </c>
      <c r="EU21" s="7">
        <f t="shared" si="136"/>
        <v>2.6145002130865391</v>
      </c>
      <c r="EV21" s="7">
        <f t="shared" si="137"/>
        <v>-806.00246010199385</v>
      </c>
      <c r="EW21" s="7">
        <f t="shared" si="138"/>
        <v>1.9787589263123364</v>
      </c>
      <c r="EX21" s="7">
        <f t="shared" si="139"/>
        <v>10.478758926312336</v>
      </c>
      <c r="EY21" s="7">
        <f t="shared" si="140"/>
        <v>-1414.7218910577349</v>
      </c>
      <c r="EZ21" s="7">
        <f t="shared" si="141"/>
        <v>121.25680455836485</v>
      </c>
      <c r="FA21" s="7">
        <f t="shared" si="142"/>
        <v>-72.823963545781453</v>
      </c>
      <c r="FB21" s="7">
        <f t="shared" si="143"/>
        <v>0</v>
      </c>
      <c r="FC21" s="7">
        <f t="shared" si="144"/>
        <v>0</v>
      </c>
      <c r="FD21" s="7">
        <f t="shared" si="145"/>
        <v>-2.9033568084424472E-13</v>
      </c>
      <c r="FE21" s="7">
        <f t="shared" si="146"/>
        <v>-4739.5999999999995</v>
      </c>
      <c r="FF21" s="7">
        <f t="shared" si="147"/>
        <v>-2.9033568084424472E-13</v>
      </c>
      <c r="FG21" s="7">
        <f t="shared" si="148"/>
        <v>-4739.5999999999995</v>
      </c>
      <c r="FH21" s="7">
        <f t="shared" si="149"/>
        <v>4739.5999999999995</v>
      </c>
      <c r="FI21" s="7">
        <f t="shared" si="150"/>
        <v>-1.5707963267948966</v>
      </c>
      <c r="FJ21" s="7">
        <f t="shared" si="151"/>
        <v>0</v>
      </c>
      <c r="FK21" s="7">
        <f t="shared" si="152"/>
        <v>0</v>
      </c>
      <c r="FL21" s="7">
        <f t="shared" si="153"/>
        <v>0</v>
      </c>
      <c r="FM21" s="7">
        <f t="shared" si="154"/>
        <v>0</v>
      </c>
      <c r="FN21" s="7">
        <f t="shared" si="155"/>
        <v>0</v>
      </c>
      <c r="FO21" s="7">
        <f t="shared" si="156"/>
        <v>0</v>
      </c>
      <c r="FP21" s="7">
        <f t="shared" si="157"/>
        <v>0</v>
      </c>
      <c r="FQ21" s="7" t="e">
        <f t="shared" si="158"/>
        <v>#DIV/0!</v>
      </c>
      <c r="FR21" s="7">
        <f t="shared" si="159"/>
        <v>-2.9033568084424472E-13</v>
      </c>
      <c r="FS21" s="7">
        <f t="shared" si="159"/>
        <v>-4739.5999999999995</v>
      </c>
      <c r="FT21" s="7">
        <f t="shared" si="160"/>
        <v>4739.5999999999995</v>
      </c>
      <c r="FU21" s="7">
        <f t="shared" si="161"/>
        <v>-1.5707963267948966</v>
      </c>
    </row>
    <row r="22" spans="1:177" x14ac:dyDescent="0.25">
      <c r="A22" s="8">
        <v>100</v>
      </c>
      <c r="B22" s="7">
        <f t="shared" si="50"/>
        <v>-1.6627896762142291</v>
      </c>
      <c r="C22" s="7">
        <f t="shared" si="51"/>
        <v>-1.969615506024416</v>
      </c>
      <c r="D22" s="7">
        <f t="shared" si="0"/>
        <v>2.8308481425342658</v>
      </c>
      <c r="E22" s="7">
        <f t="shared" si="52"/>
        <v>-4.1529083174973849</v>
      </c>
      <c r="F22" s="7">
        <f t="shared" si="53"/>
        <v>-1.969615506024416</v>
      </c>
      <c r="G22" s="7">
        <f t="shared" si="54"/>
        <v>0.34072950125110979</v>
      </c>
      <c r="H22" s="7">
        <f t="shared" si="55"/>
        <v>297.31742610096256</v>
      </c>
      <c r="I22" s="7">
        <f t="shared" si="56"/>
        <v>232.55884946016448</v>
      </c>
      <c r="J22" s="49">
        <f t="shared" si="57"/>
        <v>297.31742610096256</v>
      </c>
      <c r="K22" s="49">
        <f t="shared" si="57"/>
        <v>232.55884946016448</v>
      </c>
      <c r="L22" s="7">
        <f t="shared" si="1"/>
        <v>-344.65426056903192</v>
      </c>
      <c r="M22" s="7">
        <f t="shared" si="2"/>
        <v>-279.89568392823378</v>
      </c>
      <c r="N22" s="11">
        <f t="shared" si="58"/>
        <v>15.345739430968081</v>
      </c>
      <c r="O22" s="11">
        <f t="shared" si="58"/>
        <v>80.10431607176622</v>
      </c>
      <c r="P22" s="50">
        <f t="shared" si="3"/>
        <v>64.75857664079814</v>
      </c>
      <c r="Q22" s="51">
        <f t="shared" si="59"/>
        <v>64.75857664079814</v>
      </c>
      <c r="R22" s="8">
        <f t="shared" si="4"/>
        <v>64.758576640798083</v>
      </c>
      <c r="S22" s="51">
        <f t="shared" si="60"/>
        <v>64.758576640798083</v>
      </c>
      <c r="T22" s="8">
        <f t="shared" si="5"/>
        <v>-0.71195752843441418</v>
      </c>
      <c r="U22" s="8">
        <f t="shared" si="6"/>
        <v>4.0377117873500525</v>
      </c>
      <c r="V22" s="7">
        <f t="shared" si="7"/>
        <v>0</v>
      </c>
      <c r="W22" s="7">
        <f t="shared" si="8"/>
        <v>0</v>
      </c>
      <c r="X22" s="7">
        <f t="shared" si="61"/>
        <v>-0.71195752843441418</v>
      </c>
      <c r="Y22" s="7">
        <f t="shared" si="61"/>
        <v>4.0377117873500525</v>
      </c>
      <c r="Z22" s="7">
        <f t="shared" si="162"/>
        <v>4.0999999999999996</v>
      </c>
      <c r="AA22" s="7">
        <f t="shared" si="62"/>
        <v>99.999999999999986</v>
      </c>
      <c r="AB22" s="7">
        <f t="shared" si="63"/>
        <v>99.999999999999986</v>
      </c>
      <c r="AC22" s="7">
        <f t="shared" si="64"/>
        <v>-0.71195752843441329</v>
      </c>
      <c r="AD22" s="7">
        <f t="shared" si="65"/>
        <v>4.0377117873500534</v>
      </c>
      <c r="AE22" s="7">
        <f t="shared" si="66"/>
        <v>0</v>
      </c>
      <c r="AF22" s="7">
        <f t="shared" si="9"/>
        <v>0</v>
      </c>
      <c r="AG22" s="7">
        <f t="shared" si="67"/>
        <v>-0.71195752843441418</v>
      </c>
      <c r="AH22" s="7">
        <f t="shared" si="67"/>
        <v>4.0377117873500525</v>
      </c>
      <c r="AI22" s="7">
        <f t="shared" si="68"/>
        <v>4.0999999999999996</v>
      </c>
      <c r="AJ22" s="7">
        <f t="shared" si="69"/>
        <v>99.999999999999986</v>
      </c>
      <c r="AK22" s="7">
        <f t="shared" si="70"/>
        <v>99.999999999999986</v>
      </c>
      <c r="AL22" s="7">
        <f t="shared" si="71"/>
        <v>-0.71195752843441329</v>
      </c>
      <c r="AM22" s="7">
        <f t="shared" si="72"/>
        <v>4.0377117873500534</v>
      </c>
      <c r="AN22" s="7">
        <v>0</v>
      </c>
      <c r="AO22" s="7">
        <v>0</v>
      </c>
      <c r="AP22" s="7">
        <f t="shared" si="10"/>
        <v>4.2443763097686</v>
      </c>
      <c r="AQ22" s="8">
        <f t="shared" si="73"/>
        <v>-5.5578473357174412</v>
      </c>
      <c r="AR22" s="7">
        <f t="shared" si="11"/>
        <v>8.5</v>
      </c>
      <c r="AS22" s="7">
        <v>0</v>
      </c>
      <c r="AT22" s="7">
        <f t="shared" si="12"/>
        <v>9.7029842428662825</v>
      </c>
      <c r="AU22" s="7">
        <f t="shared" si="13"/>
        <v>6.89585592304649</v>
      </c>
      <c r="AV22" s="7">
        <f t="shared" si="14"/>
        <v>10.510975976601571</v>
      </c>
      <c r="AW22" s="7">
        <f t="shared" si="15"/>
        <v>-6.5535282178774823</v>
      </c>
      <c r="AX22" s="7">
        <f t="shared" si="16"/>
        <v>-137.28220076990178</v>
      </c>
      <c r="AY22" s="7">
        <f t="shared" si="17"/>
        <v>-24.206555966770079</v>
      </c>
      <c r="AZ22" s="7">
        <f t="shared" si="18"/>
        <v>100.85869142462246</v>
      </c>
      <c r="BA22" s="7">
        <f t="shared" si="19"/>
        <v>52.095905905369342</v>
      </c>
      <c r="BB22" s="7">
        <f t="shared" si="74"/>
        <v>-36.423509345279314</v>
      </c>
      <c r="BC22" s="7">
        <f t="shared" si="74"/>
        <v>27.889349938599263</v>
      </c>
      <c r="BD22" s="7">
        <f t="shared" si="20"/>
        <v>0</v>
      </c>
      <c r="BE22" s="7">
        <f t="shared" si="21"/>
        <v>0</v>
      </c>
      <c r="BF22" s="7">
        <f t="shared" si="75"/>
        <v>-137.28220076990178</v>
      </c>
      <c r="BG22" s="7">
        <f t="shared" si="75"/>
        <v>-24.206555966770079</v>
      </c>
      <c r="BH22" s="7">
        <f t="shared" si="76"/>
        <v>139.39999999999998</v>
      </c>
      <c r="BI22" s="7">
        <f t="shared" si="77"/>
        <v>-170</v>
      </c>
      <c r="BJ22" s="7">
        <f t="shared" si="78"/>
        <v>-170</v>
      </c>
      <c r="BK22" s="7">
        <f t="shared" si="79"/>
        <v>-137.28220076990178</v>
      </c>
      <c r="BL22" s="7">
        <f t="shared" si="80"/>
        <v>-24.206555966770075</v>
      </c>
      <c r="BM22" s="7">
        <f t="shared" si="22"/>
        <v>4.8561758439475389</v>
      </c>
      <c r="BN22" s="7">
        <f t="shared" si="23"/>
        <v>21.920680038426593</v>
      </c>
      <c r="BO22" s="7">
        <f t="shared" si="81"/>
        <v>-137.28220076990178</v>
      </c>
      <c r="BP22" s="7">
        <f t="shared" si="24"/>
        <v>-24.206555966770079</v>
      </c>
      <c r="BQ22" s="7">
        <f t="shared" si="82"/>
        <v>139.39999999999998</v>
      </c>
      <c r="BR22" s="7">
        <f t="shared" si="25"/>
        <v>-13.879650510289355</v>
      </c>
      <c r="BS22" s="7">
        <f t="shared" si="26"/>
        <v>50.576788645910639</v>
      </c>
      <c r="BT22" s="7">
        <f t="shared" si="27"/>
        <v>-151.16185128019114</v>
      </c>
      <c r="BU22" s="7">
        <f t="shared" si="27"/>
        <v>26.37023267914056</v>
      </c>
      <c r="BV22" s="7">
        <f t="shared" si="28"/>
        <v>0</v>
      </c>
      <c r="BW22" s="7">
        <f t="shared" si="29"/>
        <v>0</v>
      </c>
      <c r="BX22" s="7">
        <f t="shared" si="30"/>
        <v>-137.28220076990178</v>
      </c>
      <c r="BY22" s="7">
        <f t="shared" si="30"/>
        <v>-24.206555966770079</v>
      </c>
      <c r="BZ22" s="7">
        <f t="shared" si="83"/>
        <v>139.39999999999998</v>
      </c>
      <c r="CA22" s="7">
        <f t="shared" si="84"/>
        <v>-170</v>
      </c>
      <c r="CB22" s="7">
        <f t="shared" si="85"/>
        <v>-170</v>
      </c>
      <c r="CC22" s="7">
        <f t="shared" si="86"/>
        <v>-137.28220076990178</v>
      </c>
      <c r="CD22" s="7">
        <f t="shared" si="87"/>
        <v>-24.206555966770075</v>
      </c>
      <c r="CE22" s="7">
        <f t="shared" si="88"/>
        <v>139.39999999999998</v>
      </c>
      <c r="CF22" s="7">
        <f t="shared" si="31"/>
        <v>197.31742610096256</v>
      </c>
      <c r="CG22" s="79">
        <f t="shared" si="89"/>
        <v>17.317426100962564</v>
      </c>
      <c r="CH22" s="7">
        <f t="shared" si="90"/>
        <v>-0.192750829937573</v>
      </c>
      <c r="CI22" s="11">
        <f t="shared" si="32"/>
        <v>0.19275082993757287</v>
      </c>
      <c r="CJ22" s="7" t="e">
        <f t="shared" si="91"/>
        <v>#DIV/0!</v>
      </c>
      <c r="CK22" s="7" t="e">
        <f t="shared" si="92"/>
        <v>#DIV/0!</v>
      </c>
      <c r="CL22" s="7">
        <f t="shared" si="33"/>
        <v>84.654260569031919</v>
      </c>
      <c r="CM22" s="79">
        <f t="shared" si="93"/>
        <v>84.654260569031919</v>
      </c>
      <c r="CN22" s="7">
        <f t="shared" si="94"/>
        <v>0.64472588348313509</v>
      </c>
      <c r="CO22" s="11">
        <f t="shared" si="95"/>
        <v>0.6447258834831352</v>
      </c>
      <c r="CP22" s="7" t="e">
        <f t="shared" si="96"/>
        <v>#DIV/0!</v>
      </c>
      <c r="CQ22" s="7" t="e">
        <f t="shared" si="97"/>
        <v>#DIV/0!</v>
      </c>
      <c r="CR22" s="7">
        <f t="shared" si="34"/>
        <v>11.539771569641315</v>
      </c>
      <c r="CS22" s="7">
        <f t="shared" si="35"/>
        <v>-0.79397819081677601</v>
      </c>
      <c r="CT22" s="7">
        <f t="shared" si="36"/>
        <v>0.98480775301220802</v>
      </c>
      <c r="CU22" s="7">
        <f t="shared" si="98"/>
        <v>-9.1623269533026797</v>
      </c>
      <c r="CV22" s="7">
        <f t="shared" si="37"/>
        <v>-13.262326953302679</v>
      </c>
      <c r="CW22" s="7">
        <f t="shared" si="99"/>
        <v>11.364456509772625</v>
      </c>
      <c r="CX22" s="7">
        <f t="shared" si="38"/>
        <v>4.3644565097726247</v>
      </c>
      <c r="CY22" s="7">
        <f t="shared" si="100"/>
        <v>-139.39999999999998</v>
      </c>
      <c r="CZ22" s="7">
        <f t="shared" si="39"/>
        <v>139.39999999999998</v>
      </c>
      <c r="DA22" s="7">
        <f t="shared" si="101"/>
        <v>10.510975976601571</v>
      </c>
      <c r="DB22" s="7">
        <f t="shared" si="102"/>
        <v>45.874697525142402</v>
      </c>
      <c r="DC22" s="7">
        <f t="shared" si="40"/>
        <v>-45.874697525142373</v>
      </c>
      <c r="DD22" s="7">
        <f t="shared" si="41"/>
        <v>-6.5535282178774823</v>
      </c>
      <c r="DE22" s="7">
        <f t="shared" si="42"/>
        <v>-24.977320764680275</v>
      </c>
      <c r="DF22" s="7">
        <f t="shared" si="43"/>
        <v>0.98512227472092806</v>
      </c>
      <c r="DG22" s="7">
        <f t="shared" si="44"/>
        <v>0.98480775301220802</v>
      </c>
      <c r="DH22" s="7">
        <f t="shared" si="103"/>
        <v>-24.605715048136101</v>
      </c>
      <c r="DI22" s="7">
        <f t="shared" si="45"/>
        <v>-28.705715048136099</v>
      </c>
      <c r="DJ22" s="7">
        <f t="shared" si="104"/>
        <v>-24.597859138529948</v>
      </c>
      <c r="DK22" s="7">
        <f t="shared" si="46"/>
        <v>-31.597859138529948</v>
      </c>
      <c r="DL22" s="7">
        <f t="shared" si="105"/>
        <v>-139.39999999999989</v>
      </c>
      <c r="DM22" s="7">
        <f t="shared" si="47"/>
        <v>139.39999999999998</v>
      </c>
      <c r="DN22" s="7">
        <f t="shared" si="106"/>
        <v>4.8561758439475389</v>
      </c>
      <c r="DO22" s="7">
        <f t="shared" si="107"/>
        <v>-153.44476026898613</v>
      </c>
      <c r="DP22" s="7">
        <f t="shared" si="48"/>
        <v>153.44476026898616</v>
      </c>
      <c r="DQ22" s="7">
        <f t="shared" si="49"/>
        <v>21.920680038426593</v>
      </c>
      <c r="DR22" s="7">
        <f t="shared" si="108"/>
        <v>-5.5578473357174305</v>
      </c>
      <c r="DS22" s="8">
        <f t="shared" si="109"/>
        <v>-9.5955591230674937</v>
      </c>
      <c r="DT22" s="8">
        <f t="shared" si="110"/>
        <v>-92.670445618679281</v>
      </c>
      <c r="DU22" s="7">
        <f t="shared" si="111"/>
        <v>-4.2556236902313929</v>
      </c>
      <c r="DV22" s="7">
        <f t="shared" si="112"/>
        <v>4.9563338382030144</v>
      </c>
      <c r="DW22" s="7">
        <f t="shared" si="113"/>
        <v>-3846.1740398693955</v>
      </c>
      <c r="DX22" s="7">
        <f t="shared" si="114"/>
        <v>306.8379021634388</v>
      </c>
      <c r="DY22" s="7">
        <f t="shared" si="115"/>
        <v>546.42589002202828</v>
      </c>
      <c r="DZ22" s="7">
        <f t="shared" si="116"/>
        <v>0</v>
      </c>
      <c r="EA22" s="7">
        <f t="shared" si="117"/>
        <v>0</v>
      </c>
      <c r="EB22" s="7">
        <f t="shared" si="118"/>
        <v>823.02290287018275</v>
      </c>
      <c r="EC22" s="7">
        <f t="shared" si="119"/>
        <v>-4667.5948261766607</v>
      </c>
      <c r="ED22" s="7">
        <f t="shared" si="120"/>
        <v>823.02290287018275</v>
      </c>
      <c r="EE22" s="7">
        <f t="shared" si="120"/>
        <v>-4667.5948261766607</v>
      </c>
      <c r="EF22" s="7">
        <f t="shared" si="121"/>
        <v>4739.5999999999995</v>
      </c>
      <c r="EG22" s="7">
        <f t="shared" si="122"/>
        <v>-1.3962634015954638</v>
      </c>
      <c r="EH22" s="7">
        <f t="shared" si="123"/>
        <v>0</v>
      </c>
      <c r="EI22" s="7">
        <f t="shared" si="124"/>
        <v>0</v>
      </c>
      <c r="EJ22" s="7">
        <f t="shared" si="125"/>
        <v>0</v>
      </c>
      <c r="EK22" s="7">
        <f t="shared" si="126"/>
        <v>0</v>
      </c>
      <c r="EL22" s="7">
        <f t="shared" si="127"/>
        <v>0</v>
      </c>
      <c r="EM22" s="7">
        <f t="shared" si="128"/>
        <v>0</v>
      </c>
      <c r="EN22" s="7">
        <f t="shared" si="129"/>
        <v>0</v>
      </c>
      <c r="EO22" s="7" t="e">
        <f t="shared" si="130"/>
        <v>#DIV/0!</v>
      </c>
      <c r="EP22" s="7">
        <f t="shared" si="131"/>
        <v>823.02290287018275</v>
      </c>
      <c r="EQ22" s="7">
        <f t="shared" si="132"/>
        <v>-4667.5948261766607</v>
      </c>
      <c r="ER22" s="7">
        <f t="shared" si="133"/>
        <v>4739.5999999999995</v>
      </c>
      <c r="ES22" s="7">
        <f t="shared" si="134"/>
        <v>-1.3962634015954638</v>
      </c>
      <c r="ET22" s="7">
        <f t="shared" si="135"/>
        <v>6.8958559230464962</v>
      </c>
      <c r="EU22" s="7">
        <f t="shared" si="136"/>
        <v>2.858144135696437</v>
      </c>
      <c r="EV22" s="7">
        <f t="shared" si="137"/>
        <v>-1155.4665566817721</v>
      </c>
      <c r="EW22" s="7">
        <f t="shared" si="138"/>
        <v>1.2029842428662776</v>
      </c>
      <c r="EX22" s="7">
        <f t="shared" si="139"/>
        <v>10.414941771300697</v>
      </c>
      <c r="EY22" s="7">
        <f t="shared" si="140"/>
        <v>-1421.4262737778672</v>
      </c>
      <c r="EZ22" s="7">
        <f t="shared" si="141"/>
        <v>123.01464657279384</v>
      </c>
      <c r="FA22" s="7">
        <f t="shared" si="142"/>
        <v>-116.57334128579522</v>
      </c>
      <c r="FB22" s="7">
        <f t="shared" si="143"/>
        <v>0</v>
      </c>
      <c r="FC22" s="7">
        <f t="shared" si="144"/>
        <v>0</v>
      </c>
      <c r="FD22" s="7">
        <f t="shared" si="145"/>
        <v>823.02290287018275</v>
      </c>
      <c r="FE22" s="7">
        <f t="shared" si="146"/>
        <v>-4667.5948261766607</v>
      </c>
      <c r="FF22" s="7">
        <f t="shared" si="147"/>
        <v>823.02290287018275</v>
      </c>
      <c r="FG22" s="7">
        <f t="shared" si="148"/>
        <v>-4667.5948261766607</v>
      </c>
      <c r="FH22" s="7">
        <f t="shared" si="149"/>
        <v>4739.5999999999995</v>
      </c>
      <c r="FI22" s="7">
        <f t="shared" si="150"/>
        <v>-1.3962634015954638</v>
      </c>
      <c r="FJ22" s="7">
        <f t="shared" si="151"/>
        <v>0</v>
      </c>
      <c r="FK22" s="7">
        <f t="shared" si="152"/>
        <v>0</v>
      </c>
      <c r="FL22" s="7">
        <f t="shared" si="153"/>
        <v>0</v>
      </c>
      <c r="FM22" s="7">
        <f t="shared" si="154"/>
        <v>0</v>
      </c>
      <c r="FN22" s="7">
        <f t="shared" si="155"/>
        <v>0</v>
      </c>
      <c r="FO22" s="7">
        <f t="shared" si="156"/>
        <v>0</v>
      </c>
      <c r="FP22" s="7">
        <f t="shared" si="157"/>
        <v>0</v>
      </c>
      <c r="FQ22" s="7" t="e">
        <f t="shared" si="158"/>
        <v>#DIV/0!</v>
      </c>
      <c r="FR22" s="7">
        <f t="shared" si="159"/>
        <v>823.02290287018275</v>
      </c>
      <c r="FS22" s="7">
        <f t="shared" si="159"/>
        <v>-4667.5948261766607</v>
      </c>
      <c r="FT22" s="7">
        <f t="shared" si="160"/>
        <v>4739.5999999999995</v>
      </c>
      <c r="FU22" s="7">
        <f t="shared" si="161"/>
        <v>-1.3962634015954638</v>
      </c>
    </row>
    <row r="23" spans="1:177" x14ac:dyDescent="0.25">
      <c r="A23" s="8">
        <v>110</v>
      </c>
      <c r="B23" s="7">
        <f t="shared" si="50"/>
        <v>-1.626709969287357</v>
      </c>
      <c r="C23" s="7">
        <f t="shared" si="51"/>
        <v>-1.8793852415718169</v>
      </c>
      <c r="D23" s="7">
        <f t="shared" si="0"/>
        <v>3.203671780778615</v>
      </c>
      <c r="E23" s="7">
        <f t="shared" si="52"/>
        <v>-4.453795256128279</v>
      </c>
      <c r="F23" s="7">
        <f t="shared" si="53"/>
        <v>-1.8793852415718169</v>
      </c>
      <c r="G23" s="7">
        <f t="shared" si="54"/>
        <v>0.37658649393769328</v>
      </c>
      <c r="H23" s="7">
        <f t="shared" si="55"/>
        <v>300.6121468649697</v>
      </c>
      <c r="I23" s="7">
        <f t="shared" si="56"/>
        <v>231.02714800852581</v>
      </c>
      <c r="J23" s="49">
        <f t="shared" si="57"/>
        <v>300.6121468649697</v>
      </c>
      <c r="K23" s="49">
        <f t="shared" si="57"/>
        <v>231.02714800852581</v>
      </c>
      <c r="L23" s="7">
        <f t="shared" si="1"/>
        <v>-343.13177377651778</v>
      </c>
      <c r="M23" s="7">
        <f t="shared" si="2"/>
        <v>-273.54677492007386</v>
      </c>
      <c r="N23" s="11">
        <f t="shared" si="58"/>
        <v>16.868226223482225</v>
      </c>
      <c r="O23" s="11">
        <f t="shared" si="58"/>
        <v>86.453225079926142</v>
      </c>
      <c r="P23" s="50">
        <f t="shared" si="3"/>
        <v>69.584998856443917</v>
      </c>
      <c r="Q23" s="51">
        <f t="shared" si="59"/>
        <v>69.584998856443917</v>
      </c>
      <c r="R23" s="8">
        <f t="shared" si="4"/>
        <v>69.584998856443889</v>
      </c>
      <c r="S23" s="51">
        <f t="shared" si="60"/>
        <v>69.584998856443889</v>
      </c>
      <c r="T23" s="8">
        <f t="shared" si="5"/>
        <v>-1.4022825876352416</v>
      </c>
      <c r="U23" s="8">
        <f t="shared" si="6"/>
        <v>3.8527397452222241</v>
      </c>
      <c r="V23" s="7">
        <f t="shared" si="7"/>
        <v>0</v>
      </c>
      <c r="W23" s="7">
        <f t="shared" si="8"/>
        <v>0</v>
      </c>
      <c r="X23" s="7">
        <f t="shared" si="61"/>
        <v>-1.4022825876352416</v>
      </c>
      <c r="Y23" s="7">
        <f t="shared" si="61"/>
        <v>3.8527397452222241</v>
      </c>
      <c r="Z23" s="7">
        <f t="shared" si="162"/>
        <v>4.0999999999999996</v>
      </c>
      <c r="AA23" s="7">
        <f t="shared" si="62"/>
        <v>109.99999999999999</v>
      </c>
      <c r="AB23" s="7">
        <f t="shared" si="63"/>
        <v>109.99999999999999</v>
      </c>
      <c r="AC23" s="7">
        <f t="shared" si="64"/>
        <v>-1.4022825876352407</v>
      </c>
      <c r="AD23" s="7">
        <f t="shared" si="65"/>
        <v>3.8527397452222241</v>
      </c>
      <c r="AE23" s="7">
        <f t="shared" si="66"/>
        <v>0</v>
      </c>
      <c r="AF23" s="7">
        <f t="shared" si="9"/>
        <v>0</v>
      </c>
      <c r="AG23" s="7">
        <f t="shared" si="67"/>
        <v>-1.4022825876352416</v>
      </c>
      <c r="AH23" s="7">
        <f t="shared" si="67"/>
        <v>3.8527397452222241</v>
      </c>
      <c r="AI23" s="7">
        <f t="shared" si="68"/>
        <v>4.0999999999999996</v>
      </c>
      <c r="AJ23" s="7">
        <f t="shared" si="69"/>
        <v>109.99999999999999</v>
      </c>
      <c r="AK23" s="7">
        <f t="shared" si="70"/>
        <v>109.99999999999999</v>
      </c>
      <c r="AL23" s="7">
        <f t="shared" si="71"/>
        <v>-1.4022825876352407</v>
      </c>
      <c r="AM23" s="7">
        <f t="shared" si="72"/>
        <v>3.8527397452222241</v>
      </c>
      <c r="AN23" s="7">
        <v>0</v>
      </c>
      <c r="AO23" s="7">
        <v>0</v>
      </c>
      <c r="AP23" s="7">
        <f t="shared" si="10"/>
        <v>4.0973353597654496</v>
      </c>
      <c r="AQ23" s="8">
        <f t="shared" si="73"/>
        <v>-5.4421084209732973</v>
      </c>
      <c r="AR23" s="7">
        <f t="shared" si="11"/>
        <v>8.5</v>
      </c>
      <c r="AS23" s="7">
        <v>0</v>
      </c>
      <c r="AT23" s="7">
        <f t="shared" si="12"/>
        <v>8.9330436092989327</v>
      </c>
      <c r="AU23" s="7">
        <f t="shared" si="13"/>
        <v>6.986592390603974</v>
      </c>
      <c r="AV23" s="7">
        <f t="shared" si="14"/>
        <v>11.801927304912411</v>
      </c>
      <c r="AW23" s="7">
        <f t="shared" si="15"/>
        <v>-3.9131945419986556</v>
      </c>
      <c r="AX23" s="7">
        <f t="shared" si="16"/>
        <v>-130.99315133755562</v>
      </c>
      <c r="AY23" s="7">
        <f t="shared" si="17"/>
        <v>-47.677607979598214</v>
      </c>
      <c r="AZ23" s="7">
        <f t="shared" si="18"/>
        <v>109.69712236763797</v>
      </c>
      <c r="BA23" s="7">
        <f t="shared" si="19"/>
        <v>64.906091220014559</v>
      </c>
      <c r="BB23" s="7">
        <f t="shared" si="74"/>
        <v>-21.296028969917643</v>
      </c>
      <c r="BC23" s="7">
        <f t="shared" si="74"/>
        <v>17.228483240416345</v>
      </c>
      <c r="BD23" s="7">
        <f t="shared" si="20"/>
        <v>0</v>
      </c>
      <c r="BE23" s="7">
        <f t="shared" si="21"/>
        <v>0</v>
      </c>
      <c r="BF23" s="7">
        <f t="shared" si="75"/>
        <v>-130.99315133755562</v>
      </c>
      <c r="BG23" s="7">
        <f t="shared" si="75"/>
        <v>-47.677607979598214</v>
      </c>
      <c r="BH23" s="7">
        <f t="shared" si="76"/>
        <v>139.39999999999998</v>
      </c>
      <c r="BI23" s="7">
        <f t="shared" si="77"/>
        <v>-160</v>
      </c>
      <c r="BJ23" s="7">
        <f t="shared" si="78"/>
        <v>-160</v>
      </c>
      <c r="BK23" s="7">
        <f t="shared" si="79"/>
        <v>-130.99315133755559</v>
      </c>
      <c r="BL23" s="7">
        <f t="shared" si="80"/>
        <v>-47.677607979598235</v>
      </c>
      <c r="BM23" s="7">
        <f t="shared" si="22"/>
        <v>5.5020588013503779</v>
      </c>
      <c r="BN23" s="7">
        <f t="shared" si="23"/>
        <v>21.217180648261465</v>
      </c>
      <c r="BO23" s="7">
        <f t="shared" si="81"/>
        <v>-130.99315133755562</v>
      </c>
      <c r="BP23" s="7">
        <f t="shared" si="24"/>
        <v>-47.677607979598214</v>
      </c>
      <c r="BQ23" s="7">
        <f t="shared" si="82"/>
        <v>139.39999999999998</v>
      </c>
      <c r="BR23" s="7">
        <f t="shared" si="25"/>
        <v>-17.242641529657824</v>
      </c>
      <c r="BS23" s="7">
        <f t="shared" si="26"/>
        <v>56.865572466668802</v>
      </c>
      <c r="BT23" s="7">
        <f t="shared" si="27"/>
        <v>-148.23579286721343</v>
      </c>
      <c r="BU23" s="7">
        <f t="shared" si="27"/>
        <v>9.1879644870705874</v>
      </c>
      <c r="BV23" s="7">
        <f t="shared" si="28"/>
        <v>0</v>
      </c>
      <c r="BW23" s="7">
        <f t="shared" si="29"/>
        <v>0</v>
      </c>
      <c r="BX23" s="7">
        <f t="shared" si="30"/>
        <v>-130.99315133755562</v>
      </c>
      <c r="BY23" s="7">
        <f t="shared" si="30"/>
        <v>-47.677607979598214</v>
      </c>
      <c r="BZ23" s="7">
        <f t="shared" si="83"/>
        <v>139.39999999999998</v>
      </c>
      <c r="CA23" s="7">
        <f t="shared" si="84"/>
        <v>-160</v>
      </c>
      <c r="CB23" s="7">
        <f t="shared" si="85"/>
        <v>-160</v>
      </c>
      <c r="CC23" s="7">
        <f t="shared" si="86"/>
        <v>-130.99315133755559</v>
      </c>
      <c r="CD23" s="7">
        <f t="shared" si="87"/>
        <v>-47.677607979598235</v>
      </c>
      <c r="CE23" s="7">
        <f t="shared" si="88"/>
        <v>139.39999999999998</v>
      </c>
      <c r="CF23" s="7">
        <f t="shared" si="31"/>
        <v>190.6121468649697</v>
      </c>
      <c r="CG23" s="79">
        <f t="shared" si="89"/>
        <v>10.612146864969702</v>
      </c>
      <c r="CH23" s="7">
        <f t="shared" si="90"/>
        <v>-0.11509395711760752</v>
      </c>
      <c r="CI23" s="11">
        <f t="shared" si="32"/>
        <v>0.11509395711760766</v>
      </c>
      <c r="CJ23" s="7" t="e">
        <f t="shared" si="91"/>
        <v>#DIV/0!</v>
      </c>
      <c r="CK23" s="7" t="e">
        <f t="shared" si="92"/>
        <v>#DIV/0!</v>
      </c>
      <c r="CL23" s="7">
        <f t="shared" si="33"/>
        <v>93.131773776517775</v>
      </c>
      <c r="CM23" s="79">
        <f t="shared" si="93"/>
        <v>86.868226223482225</v>
      </c>
      <c r="CN23" s="7">
        <f t="shared" si="94"/>
        <v>0.62403472494886658</v>
      </c>
      <c r="CO23" s="11">
        <f t="shared" si="95"/>
        <v>0.62403472494886658</v>
      </c>
      <c r="CP23" s="7" t="e">
        <f t="shared" si="96"/>
        <v>#DIV/0!</v>
      </c>
      <c r="CQ23" s="7" t="e">
        <f t="shared" si="97"/>
        <v>#DIV/0!</v>
      </c>
      <c r="CR23" s="7">
        <f t="shared" si="34"/>
        <v>9.9192089990171723</v>
      </c>
      <c r="CS23" s="7">
        <f t="shared" si="35"/>
        <v>-0.77744406013904155</v>
      </c>
      <c r="CT23" s="7">
        <f t="shared" si="36"/>
        <v>0.93969262078590843</v>
      </c>
      <c r="CU23" s="7">
        <f t="shared" si="98"/>
        <v>-7.7116301175636286</v>
      </c>
      <c r="CV23" s="7">
        <f t="shared" si="37"/>
        <v>-11.811630117563627</v>
      </c>
      <c r="CW23" s="7">
        <f t="shared" si="99"/>
        <v>9.321007500409614</v>
      </c>
      <c r="CX23" s="7">
        <f t="shared" si="38"/>
        <v>2.321007500409614</v>
      </c>
      <c r="CY23" s="7">
        <f t="shared" si="100"/>
        <v>-139.39999999999998</v>
      </c>
      <c r="CZ23" s="7">
        <f t="shared" si="39"/>
        <v>139.39999999999998</v>
      </c>
      <c r="DA23" s="7">
        <f t="shared" si="101"/>
        <v>11.801927304912413</v>
      </c>
      <c r="DB23" s="7">
        <f t="shared" si="102"/>
        <v>27.39236179399073</v>
      </c>
      <c r="DC23" s="7">
        <f t="shared" si="40"/>
        <v>-27.392361793990588</v>
      </c>
      <c r="DD23" s="7">
        <f t="shared" si="41"/>
        <v>-3.9131945419986556</v>
      </c>
      <c r="DE23" s="7">
        <f t="shared" si="42"/>
        <v>-21.276723451211033</v>
      </c>
      <c r="DF23" s="7">
        <f t="shared" si="43"/>
        <v>0.99808462722913915</v>
      </c>
      <c r="DG23" s="7">
        <f t="shared" si="44"/>
        <v>0.93969262078590843</v>
      </c>
      <c r="DH23" s="7">
        <f t="shared" si="103"/>
        <v>-21.235970594459449</v>
      </c>
      <c r="DI23" s="7">
        <f t="shared" si="45"/>
        <v>-25.335970594459447</v>
      </c>
      <c r="DJ23" s="7">
        <f t="shared" si="104"/>
        <v>-19.993580021605496</v>
      </c>
      <c r="DK23" s="7">
        <f t="shared" si="46"/>
        <v>-26.993580021605496</v>
      </c>
      <c r="DL23" s="7">
        <f t="shared" si="105"/>
        <v>-139.39999999999998</v>
      </c>
      <c r="DM23" s="7">
        <f t="shared" si="47"/>
        <v>139.39999999999998</v>
      </c>
      <c r="DN23" s="7">
        <f t="shared" si="106"/>
        <v>5.5020588013503788</v>
      </c>
      <c r="DO23" s="7">
        <f t="shared" si="107"/>
        <v>-148.52026453783023</v>
      </c>
      <c r="DP23" s="7">
        <f t="shared" si="48"/>
        <v>148.52026453783026</v>
      </c>
      <c r="DQ23" s="7">
        <f t="shared" si="49"/>
        <v>21.217180648261465</v>
      </c>
      <c r="DR23" s="7">
        <f t="shared" si="108"/>
        <v>-5.4421084209732911</v>
      </c>
      <c r="DS23" s="8">
        <f t="shared" si="109"/>
        <v>-9.2948481661955213</v>
      </c>
      <c r="DT23" s="8">
        <f t="shared" si="110"/>
        <v>-787.6032944984014</v>
      </c>
      <c r="DU23" s="7">
        <f t="shared" si="111"/>
        <v>-4.4026646402345477</v>
      </c>
      <c r="DV23" s="7">
        <f t="shared" si="112"/>
        <v>5.499617947400691</v>
      </c>
      <c r="DW23" s="7">
        <f t="shared" si="113"/>
        <v>-3242.465186067273</v>
      </c>
      <c r="DX23" s="7">
        <f t="shared" si="114"/>
        <v>200.11249733900306</v>
      </c>
      <c r="DY23" s="7">
        <f t="shared" si="115"/>
        <v>486.50603196713377</v>
      </c>
      <c r="DZ23" s="7">
        <f t="shared" si="116"/>
        <v>0</v>
      </c>
      <c r="EA23" s="7">
        <f t="shared" si="117"/>
        <v>0</v>
      </c>
      <c r="EB23" s="7">
        <f t="shared" si="118"/>
        <v>1621.0386713063392</v>
      </c>
      <c r="EC23" s="7">
        <f t="shared" si="119"/>
        <v>-4453.7671454768906</v>
      </c>
      <c r="ED23" s="7">
        <f t="shared" si="120"/>
        <v>1621.0386713063392</v>
      </c>
      <c r="EE23" s="7">
        <f t="shared" si="120"/>
        <v>-4453.7671454768906</v>
      </c>
      <c r="EF23" s="7">
        <f t="shared" si="121"/>
        <v>4739.5999999999995</v>
      </c>
      <c r="EG23" s="7">
        <f t="shared" si="122"/>
        <v>-1.2217304763960308</v>
      </c>
      <c r="EH23" s="7">
        <f t="shared" si="123"/>
        <v>0</v>
      </c>
      <c r="EI23" s="7">
        <f t="shared" si="124"/>
        <v>0</v>
      </c>
      <c r="EJ23" s="7">
        <f t="shared" si="125"/>
        <v>0</v>
      </c>
      <c r="EK23" s="7">
        <f t="shared" si="126"/>
        <v>0</v>
      </c>
      <c r="EL23" s="7">
        <f t="shared" si="127"/>
        <v>0</v>
      </c>
      <c r="EM23" s="7">
        <f t="shared" si="128"/>
        <v>0</v>
      </c>
      <c r="EN23" s="7">
        <f t="shared" si="129"/>
        <v>0</v>
      </c>
      <c r="EO23" s="7" t="e">
        <f t="shared" si="130"/>
        <v>#DIV/0!</v>
      </c>
      <c r="EP23" s="7">
        <f t="shared" si="131"/>
        <v>1621.0386713063392</v>
      </c>
      <c r="EQ23" s="7">
        <f t="shared" si="132"/>
        <v>-4453.7671454768906</v>
      </c>
      <c r="ER23" s="7">
        <f t="shared" si="133"/>
        <v>4739.5999999999995</v>
      </c>
      <c r="ES23" s="7">
        <f t="shared" si="134"/>
        <v>-1.2217304763960308</v>
      </c>
      <c r="ET23" s="7">
        <f t="shared" si="135"/>
        <v>6.986592390603974</v>
      </c>
      <c r="EU23" s="7">
        <f t="shared" si="136"/>
        <v>3.1338526453817503</v>
      </c>
      <c r="EV23" s="7">
        <f t="shared" si="137"/>
        <v>-1503.1036501342642</v>
      </c>
      <c r="EW23" s="7">
        <f t="shared" si="138"/>
        <v>0.43304360929893215</v>
      </c>
      <c r="EX23" s="7">
        <f t="shared" si="139"/>
        <v>10.335326196934174</v>
      </c>
      <c r="EY23" s="7">
        <f t="shared" si="140"/>
        <v>-1403.4915772617378</v>
      </c>
      <c r="EZ23" s="7">
        <f t="shared" si="141"/>
        <v>129.20967221680183</v>
      </c>
      <c r="FA23" s="7">
        <f t="shared" si="142"/>
        <v>-157.1838624113287</v>
      </c>
      <c r="FB23" s="7">
        <f t="shared" si="143"/>
        <v>0</v>
      </c>
      <c r="FC23" s="7">
        <f t="shared" si="144"/>
        <v>0</v>
      </c>
      <c r="FD23" s="7">
        <f t="shared" si="145"/>
        <v>1621.0386713063392</v>
      </c>
      <c r="FE23" s="7">
        <f t="shared" si="146"/>
        <v>-4453.7671454768906</v>
      </c>
      <c r="FF23" s="7">
        <f t="shared" si="147"/>
        <v>1621.0386713063392</v>
      </c>
      <c r="FG23" s="7">
        <f t="shared" si="148"/>
        <v>-4453.7671454768906</v>
      </c>
      <c r="FH23" s="7">
        <f t="shared" si="149"/>
        <v>4739.5999999999995</v>
      </c>
      <c r="FI23" s="7">
        <f t="shared" si="150"/>
        <v>-1.2217304763960308</v>
      </c>
      <c r="FJ23" s="7">
        <f t="shared" si="151"/>
        <v>0</v>
      </c>
      <c r="FK23" s="7">
        <f t="shared" si="152"/>
        <v>0</v>
      </c>
      <c r="FL23" s="7">
        <f t="shared" si="153"/>
        <v>0</v>
      </c>
      <c r="FM23" s="7">
        <f t="shared" si="154"/>
        <v>0</v>
      </c>
      <c r="FN23" s="7">
        <f t="shared" si="155"/>
        <v>0</v>
      </c>
      <c r="FO23" s="7">
        <f t="shared" si="156"/>
        <v>0</v>
      </c>
      <c r="FP23" s="7">
        <f t="shared" si="157"/>
        <v>0</v>
      </c>
      <c r="FQ23" s="7" t="e">
        <f t="shared" si="158"/>
        <v>#DIV/0!</v>
      </c>
      <c r="FR23" s="7">
        <f t="shared" si="159"/>
        <v>1621.0386713063392</v>
      </c>
      <c r="FS23" s="7">
        <f t="shared" si="159"/>
        <v>-4453.7671454768906</v>
      </c>
      <c r="FT23" s="7">
        <f t="shared" si="160"/>
        <v>4739.5999999999995</v>
      </c>
      <c r="FU23" s="7">
        <f t="shared" si="161"/>
        <v>-1.2217304763960308</v>
      </c>
    </row>
    <row r="24" spans="1:177" x14ac:dyDescent="0.25">
      <c r="A24" s="8">
        <v>120</v>
      </c>
      <c r="B24" s="7">
        <f t="shared" si="50"/>
        <v>-1.5928571428571434</v>
      </c>
      <c r="C24" s="7">
        <f t="shared" si="51"/>
        <v>-1.7320508075688774</v>
      </c>
      <c r="D24" s="7">
        <f t="shared" si="0"/>
        <v>3.5534843205574909</v>
      </c>
      <c r="E24" s="7">
        <f t="shared" si="52"/>
        <v>-4.7361111111111107</v>
      </c>
      <c r="F24" s="7">
        <f t="shared" si="53"/>
        <v>-1.7320508075688774</v>
      </c>
      <c r="G24" s="7">
        <f t="shared" si="54"/>
        <v>0.41023035230352289</v>
      </c>
      <c r="H24" s="7">
        <f t="shared" si="55"/>
        <v>304.21155864566168</v>
      </c>
      <c r="I24" s="7">
        <f t="shared" si="56"/>
        <v>230.23270203315067</v>
      </c>
      <c r="J24" s="49">
        <f t="shared" si="57"/>
        <v>304.21155864566168</v>
      </c>
      <c r="K24" s="49">
        <f t="shared" si="57"/>
        <v>230.23270203315067</v>
      </c>
      <c r="L24" s="7">
        <f t="shared" si="1"/>
        <v>-341.41386992346844</v>
      </c>
      <c r="M24" s="7">
        <f t="shared" si="2"/>
        <v>-267.43501331095752</v>
      </c>
      <c r="N24" s="11">
        <f t="shared" si="58"/>
        <v>18.58613007653156</v>
      </c>
      <c r="O24" s="11">
        <f t="shared" si="58"/>
        <v>92.564986689042485</v>
      </c>
      <c r="P24" s="50">
        <f t="shared" si="3"/>
        <v>73.978856612510924</v>
      </c>
      <c r="Q24" s="51">
        <f t="shared" si="59"/>
        <v>73.978856612510924</v>
      </c>
      <c r="R24" s="8">
        <f t="shared" si="4"/>
        <v>73.978856612511009</v>
      </c>
      <c r="S24" s="51">
        <f t="shared" si="60"/>
        <v>73.978856612511009</v>
      </c>
      <c r="T24" s="8">
        <f t="shared" si="5"/>
        <v>-2.0499999999999989</v>
      </c>
      <c r="U24" s="8">
        <f t="shared" si="6"/>
        <v>3.5507041555161982</v>
      </c>
      <c r="V24" s="7">
        <f t="shared" si="7"/>
        <v>0</v>
      </c>
      <c r="W24" s="7">
        <f t="shared" si="8"/>
        <v>0</v>
      </c>
      <c r="X24" s="7">
        <f t="shared" si="61"/>
        <v>-2.0499999999999989</v>
      </c>
      <c r="Y24" s="7">
        <f t="shared" si="61"/>
        <v>3.5507041555161982</v>
      </c>
      <c r="Z24" s="7">
        <f t="shared" si="162"/>
        <v>4.0999999999999996</v>
      </c>
      <c r="AA24" s="7">
        <f t="shared" si="62"/>
        <v>119.99999999999999</v>
      </c>
      <c r="AB24" s="7">
        <f t="shared" si="63"/>
        <v>119.99999999999999</v>
      </c>
      <c r="AC24" s="7">
        <f t="shared" si="64"/>
        <v>-2.0499999999999989</v>
      </c>
      <c r="AD24" s="7">
        <f t="shared" si="65"/>
        <v>3.5507041555161982</v>
      </c>
      <c r="AE24" s="7">
        <f t="shared" si="66"/>
        <v>0</v>
      </c>
      <c r="AF24" s="7">
        <f t="shared" si="9"/>
        <v>0</v>
      </c>
      <c r="AG24" s="7">
        <f t="shared" si="67"/>
        <v>-2.0499999999999989</v>
      </c>
      <c r="AH24" s="7">
        <f t="shared" si="67"/>
        <v>3.5507041555161982</v>
      </c>
      <c r="AI24" s="7">
        <f t="shared" si="68"/>
        <v>4.0999999999999996</v>
      </c>
      <c r="AJ24" s="7">
        <f t="shared" si="69"/>
        <v>119.99999999999999</v>
      </c>
      <c r="AK24" s="7">
        <f t="shared" si="70"/>
        <v>119.99999999999999</v>
      </c>
      <c r="AL24" s="7">
        <f t="shared" si="71"/>
        <v>-2.0499999999999989</v>
      </c>
      <c r="AM24" s="7">
        <f t="shared" si="72"/>
        <v>3.5507041555161982</v>
      </c>
      <c r="AN24" s="7">
        <v>0</v>
      </c>
      <c r="AO24" s="7">
        <v>0</v>
      </c>
      <c r="AP24" s="7">
        <f t="shared" si="10"/>
        <v>4.0223023618583218</v>
      </c>
      <c r="AQ24" s="8">
        <f t="shared" si="73"/>
        <v>-5.3805412238343138</v>
      </c>
      <c r="AR24" s="7">
        <f t="shared" si="11"/>
        <v>8.5</v>
      </c>
      <c r="AS24" s="7">
        <v>0</v>
      </c>
      <c r="AT24" s="7">
        <f t="shared" si="12"/>
        <v>8.1867324214521471</v>
      </c>
      <c r="AU24" s="7">
        <f t="shared" si="13"/>
        <v>6.9929867313066438</v>
      </c>
      <c r="AV24" s="7">
        <f t="shared" si="14"/>
        <v>12.600365273085879</v>
      </c>
      <c r="AW24" s="7">
        <f t="shared" si="15"/>
        <v>-1.5215917551022051</v>
      </c>
      <c r="AX24" s="7">
        <f t="shared" si="16"/>
        <v>-120.72394128755073</v>
      </c>
      <c r="AY24" s="7">
        <f t="shared" si="17"/>
        <v>-69.69999999999996</v>
      </c>
      <c r="AZ24" s="7">
        <f t="shared" si="18"/>
        <v>112.53695412337692</v>
      </c>
      <c r="BA24" s="7">
        <f t="shared" si="19"/>
        <v>76.513227808036945</v>
      </c>
      <c r="BB24" s="7">
        <f t="shared" si="74"/>
        <v>-8.1869871641738143</v>
      </c>
      <c r="BC24" s="7">
        <f t="shared" si="74"/>
        <v>6.8132278080369844</v>
      </c>
      <c r="BD24" s="7">
        <f t="shared" si="20"/>
        <v>0</v>
      </c>
      <c r="BE24" s="7">
        <f t="shared" si="21"/>
        <v>0</v>
      </c>
      <c r="BF24" s="7">
        <f t="shared" si="75"/>
        <v>-120.72394128755073</v>
      </c>
      <c r="BG24" s="7">
        <f t="shared" si="75"/>
        <v>-69.69999999999996</v>
      </c>
      <c r="BH24" s="7">
        <f t="shared" si="76"/>
        <v>139.39999999999995</v>
      </c>
      <c r="BI24" s="7">
        <f t="shared" si="77"/>
        <v>-150</v>
      </c>
      <c r="BJ24" s="7">
        <f t="shared" si="78"/>
        <v>-150</v>
      </c>
      <c r="BK24" s="7">
        <f t="shared" si="79"/>
        <v>-120.72394128755072</v>
      </c>
      <c r="BL24" s="7">
        <f t="shared" si="80"/>
        <v>-69.69999999999996</v>
      </c>
      <c r="BM24" s="7">
        <f t="shared" si="22"/>
        <v>6.1873031959642422</v>
      </c>
      <c r="BN24" s="7">
        <f t="shared" si="23"/>
        <v>20.309260224152325</v>
      </c>
      <c r="BO24" s="7">
        <f t="shared" si="81"/>
        <v>-120.72394128755073</v>
      </c>
      <c r="BP24" s="7">
        <f t="shared" si="24"/>
        <v>-69.69999999999996</v>
      </c>
      <c r="BQ24" s="7">
        <f t="shared" si="82"/>
        <v>139.39999999999995</v>
      </c>
      <c r="BR24" s="7">
        <f t="shared" si="25"/>
        <v>-21.298445982600246</v>
      </c>
      <c r="BS24" s="7">
        <f t="shared" si="26"/>
        <v>63.337767227481635</v>
      </c>
      <c r="BT24" s="7">
        <f t="shared" si="27"/>
        <v>-142.02238727015097</v>
      </c>
      <c r="BU24" s="7">
        <f t="shared" si="27"/>
        <v>-6.3622327725183254</v>
      </c>
      <c r="BV24" s="7">
        <f t="shared" si="28"/>
        <v>0</v>
      </c>
      <c r="BW24" s="7">
        <f t="shared" si="29"/>
        <v>0</v>
      </c>
      <c r="BX24" s="7">
        <f t="shared" si="30"/>
        <v>-120.72394128755073</v>
      </c>
      <c r="BY24" s="7">
        <f t="shared" si="30"/>
        <v>-69.69999999999996</v>
      </c>
      <c r="BZ24" s="7">
        <f t="shared" si="83"/>
        <v>139.39999999999995</v>
      </c>
      <c r="CA24" s="7">
        <f t="shared" si="84"/>
        <v>-150</v>
      </c>
      <c r="CB24" s="7">
        <f t="shared" si="85"/>
        <v>-150</v>
      </c>
      <c r="CC24" s="7">
        <f t="shared" si="86"/>
        <v>-120.72394128755072</v>
      </c>
      <c r="CD24" s="7">
        <f t="shared" si="87"/>
        <v>-69.69999999999996</v>
      </c>
      <c r="CE24" s="7">
        <f t="shared" si="88"/>
        <v>139.39999999999995</v>
      </c>
      <c r="CF24" s="7">
        <f t="shared" si="31"/>
        <v>184.21155864566168</v>
      </c>
      <c r="CG24" s="79">
        <f t="shared" si="89"/>
        <v>4.2115586456616825</v>
      </c>
      <c r="CH24" s="7">
        <f t="shared" si="90"/>
        <v>-4.4752698679476621E-2</v>
      </c>
      <c r="CI24" s="11">
        <f t="shared" si="32"/>
        <v>4.4752698679476753E-2</v>
      </c>
      <c r="CJ24" s="7" t="e">
        <f t="shared" si="91"/>
        <v>#DIV/0!</v>
      </c>
      <c r="CK24" s="7" t="e">
        <f t="shared" si="92"/>
        <v>#DIV/0!</v>
      </c>
      <c r="CL24" s="7">
        <f t="shared" si="33"/>
        <v>101.41386992346844</v>
      </c>
      <c r="CM24" s="79">
        <f t="shared" si="93"/>
        <v>78.58613007653156</v>
      </c>
      <c r="CN24" s="7">
        <f t="shared" si="94"/>
        <v>0.59733118306330368</v>
      </c>
      <c r="CO24" s="11">
        <f t="shared" si="95"/>
        <v>0.59733118306330357</v>
      </c>
      <c r="CP24" s="7" t="e">
        <f t="shared" si="96"/>
        <v>#DIV/0!</v>
      </c>
      <c r="CQ24" s="7" t="e">
        <f t="shared" si="97"/>
        <v>#DIV/0!</v>
      </c>
      <c r="CR24" s="7">
        <f t="shared" si="34"/>
        <v>9.0589770383670079</v>
      </c>
      <c r="CS24" s="7">
        <f t="shared" si="35"/>
        <v>-0.76864874626204438</v>
      </c>
      <c r="CT24" s="7">
        <f t="shared" si="36"/>
        <v>0.86602540378443871</v>
      </c>
      <c r="CU24" s="7">
        <f t="shared" si="98"/>
        <v>-6.9631713429574482</v>
      </c>
      <c r="CV24" s="7">
        <f t="shared" si="37"/>
        <v>-11.063171342957448</v>
      </c>
      <c r="CW24" s="7">
        <f t="shared" si="99"/>
        <v>7.8453042475257471</v>
      </c>
      <c r="CX24" s="7">
        <f t="shared" si="38"/>
        <v>0.84530424752574707</v>
      </c>
      <c r="CY24" s="7">
        <f t="shared" si="100"/>
        <v>-139.39999999999989</v>
      </c>
      <c r="CZ24" s="7">
        <f t="shared" si="39"/>
        <v>139.39999999999998</v>
      </c>
      <c r="DA24" s="7">
        <f t="shared" si="101"/>
        <v>12.600365273085879</v>
      </c>
      <c r="DB24" s="7">
        <f t="shared" si="102"/>
        <v>10.651142285715414</v>
      </c>
      <c r="DC24" s="7">
        <f t="shared" si="40"/>
        <v>-10.651142285715435</v>
      </c>
      <c r="DD24" s="7">
        <f t="shared" si="41"/>
        <v>-1.5215917551022051</v>
      </c>
      <c r="DE24" s="7">
        <f t="shared" si="42"/>
        <v>-18.448492997462246</v>
      </c>
      <c r="DF24" s="7">
        <f t="shared" si="43"/>
        <v>0.99899810447237758</v>
      </c>
      <c r="DG24" s="7">
        <f t="shared" si="44"/>
        <v>0.86602540378443871</v>
      </c>
      <c r="DH24" s="7">
        <f t="shared" si="103"/>
        <v>-18.430009534836714</v>
      </c>
      <c r="DI24" s="7">
        <f t="shared" si="45"/>
        <v>-22.530009534836715</v>
      </c>
      <c r="DJ24" s="7">
        <f t="shared" si="104"/>
        <v>-15.976863597341632</v>
      </c>
      <c r="DK24" s="7">
        <f t="shared" si="46"/>
        <v>-22.976863597341634</v>
      </c>
      <c r="DL24" s="7">
        <f t="shared" si="105"/>
        <v>-139.40000000000006</v>
      </c>
      <c r="DM24" s="7">
        <f t="shared" si="47"/>
        <v>139.39999999999998</v>
      </c>
      <c r="DN24" s="7">
        <f t="shared" si="106"/>
        <v>6.1873031959642422</v>
      </c>
      <c r="DO24" s="7">
        <f t="shared" si="107"/>
        <v>-142.16482156906633</v>
      </c>
      <c r="DP24" s="7">
        <f t="shared" si="48"/>
        <v>142.16482156906628</v>
      </c>
      <c r="DQ24" s="7">
        <f t="shared" si="49"/>
        <v>20.309260224152325</v>
      </c>
      <c r="DR24" s="7">
        <f t="shared" si="108"/>
        <v>-5.3805412238343093</v>
      </c>
      <c r="DS24" s="8">
        <f t="shared" si="109"/>
        <v>-8.9312453793505124</v>
      </c>
      <c r="DT24" s="8">
        <f t="shared" si="110"/>
        <v>-1395.338430137559</v>
      </c>
      <c r="DU24" s="7">
        <f t="shared" si="111"/>
        <v>-4.4776976381416818</v>
      </c>
      <c r="DV24" s="7">
        <f t="shared" si="112"/>
        <v>6.0723023618583207</v>
      </c>
      <c r="DW24" s="7">
        <f t="shared" si="113"/>
        <v>-2699.0645272698025</v>
      </c>
      <c r="DX24" s="7">
        <f t="shared" si="114"/>
        <v>113.87426672277691</v>
      </c>
      <c r="DY24" s="7">
        <f t="shared" si="115"/>
        <v>448.35219140151241</v>
      </c>
      <c r="DZ24" s="7">
        <f t="shared" si="116"/>
        <v>0</v>
      </c>
      <c r="EA24" s="7">
        <f t="shared" si="117"/>
        <v>0</v>
      </c>
      <c r="EB24" s="7">
        <f t="shared" si="118"/>
        <v>2369.7999999999988</v>
      </c>
      <c r="EC24" s="7">
        <f t="shared" si="119"/>
        <v>-4104.6140037767254</v>
      </c>
      <c r="ED24" s="7">
        <f t="shared" si="120"/>
        <v>2369.7999999999988</v>
      </c>
      <c r="EE24" s="7">
        <f t="shared" si="120"/>
        <v>-4104.6140037767254</v>
      </c>
      <c r="EF24" s="7">
        <f t="shared" si="121"/>
        <v>4739.5999999999995</v>
      </c>
      <c r="EG24" s="7">
        <f t="shared" si="122"/>
        <v>-1.0471975511965979</v>
      </c>
      <c r="EH24" s="7">
        <f t="shared" si="123"/>
        <v>0</v>
      </c>
      <c r="EI24" s="7">
        <f t="shared" si="124"/>
        <v>0</v>
      </c>
      <c r="EJ24" s="7">
        <f t="shared" si="125"/>
        <v>0</v>
      </c>
      <c r="EK24" s="7">
        <f t="shared" si="126"/>
        <v>0</v>
      </c>
      <c r="EL24" s="7">
        <f t="shared" si="127"/>
        <v>0</v>
      </c>
      <c r="EM24" s="7">
        <f t="shared" si="128"/>
        <v>0</v>
      </c>
      <c r="EN24" s="7">
        <f t="shared" si="129"/>
        <v>0</v>
      </c>
      <c r="EO24" s="7" t="e">
        <f t="shared" si="130"/>
        <v>#DIV/0!</v>
      </c>
      <c r="EP24" s="7">
        <f t="shared" si="131"/>
        <v>2369.7999999999988</v>
      </c>
      <c r="EQ24" s="7">
        <f t="shared" si="132"/>
        <v>-4104.6140037767254</v>
      </c>
      <c r="ER24" s="7">
        <f t="shared" si="133"/>
        <v>4739.5999999999995</v>
      </c>
      <c r="ES24" s="7">
        <f t="shared" si="134"/>
        <v>-1.0471975511965979</v>
      </c>
      <c r="ET24" s="7">
        <f t="shared" si="135"/>
        <v>6.9929867313066429</v>
      </c>
      <c r="EU24" s="7">
        <f t="shared" si="136"/>
        <v>3.4422825757904456</v>
      </c>
      <c r="EV24" s="7">
        <f t="shared" si="137"/>
        <v>-1848.6977894244569</v>
      </c>
      <c r="EW24" s="7">
        <f t="shared" si="138"/>
        <v>-0.31326757854785009</v>
      </c>
      <c r="EX24" s="7">
        <f t="shared" si="139"/>
        <v>10.236732421452146</v>
      </c>
      <c r="EY24" s="7">
        <f t="shared" si="140"/>
        <v>-1352.0243259491044</v>
      </c>
      <c r="EZ24" s="7">
        <f t="shared" si="141"/>
        <v>138.08582137354716</v>
      </c>
      <c r="FA24" s="7">
        <f t="shared" si="142"/>
        <v>-196.39210330518807</v>
      </c>
      <c r="FB24" s="7">
        <f t="shared" si="143"/>
        <v>0</v>
      </c>
      <c r="FC24" s="7">
        <f t="shared" si="144"/>
        <v>0</v>
      </c>
      <c r="FD24" s="7">
        <f t="shared" si="145"/>
        <v>2369.7999999999988</v>
      </c>
      <c r="FE24" s="7">
        <f t="shared" si="146"/>
        <v>-4104.6140037767254</v>
      </c>
      <c r="FF24" s="7">
        <f t="shared" si="147"/>
        <v>2369.7999999999988</v>
      </c>
      <c r="FG24" s="7">
        <f t="shared" si="148"/>
        <v>-4104.6140037767254</v>
      </c>
      <c r="FH24" s="7">
        <f t="shared" si="149"/>
        <v>4739.5999999999995</v>
      </c>
      <c r="FI24" s="7">
        <f t="shared" si="150"/>
        <v>-1.0471975511965979</v>
      </c>
      <c r="FJ24" s="7">
        <f t="shared" si="151"/>
        <v>0</v>
      </c>
      <c r="FK24" s="7">
        <f t="shared" si="152"/>
        <v>0</v>
      </c>
      <c r="FL24" s="7">
        <f t="shared" si="153"/>
        <v>0</v>
      </c>
      <c r="FM24" s="7">
        <f t="shared" si="154"/>
        <v>0</v>
      </c>
      <c r="FN24" s="7">
        <f t="shared" si="155"/>
        <v>0</v>
      </c>
      <c r="FO24" s="7">
        <f t="shared" si="156"/>
        <v>0</v>
      </c>
      <c r="FP24" s="7">
        <f t="shared" si="157"/>
        <v>0</v>
      </c>
      <c r="FQ24" s="7" t="e">
        <f t="shared" si="158"/>
        <v>#DIV/0!</v>
      </c>
      <c r="FR24" s="7">
        <f t="shared" si="159"/>
        <v>2369.7999999999988</v>
      </c>
      <c r="FS24" s="7">
        <f t="shared" si="159"/>
        <v>-4104.6140037767254</v>
      </c>
      <c r="FT24" s="7">
        <f t="shared" si="160"/>
        <v>4739.5999999999995</v>
      </c>
      <c r="FU24" s="7">
        <f t="shared" si="161"/>
        <v>-1.0471975511965979</v>
      </c>
    </row>
    <row r="25" spans="1:177" x14ac:dyDescent="0.25">
      <c r="A25" s="8">
        <v>130</v>
      </c>
      <c r="B25" s="7">
        <f t="shared" si="50"/>
        <v>-1.5622597979243131</v>
      </c>
      <c r="C25" s="7">
        <f t="shared" si="51"/>
        <v>-1.532088886237956</v>
      </c>
      <c r="D25" s="7">
        <f t="shared" si="0"/>
        <v>3.8696568848633999</v>
      </c>
      <c r="E25" s="7">
        <f t="shared" si="52"/>
        <v>-4.9912778580509451</v>
      </c>
      <c r="F25" s="7">
        <f t="shared" si="53"/>
        <v>-1.532088886237956</v>
      </c>
      <c r="G25" s="7">
        <f t="shared" si="54"/>
        <v>0.44063882473676741</v>
      </c>
      <c r="H25" s="7">
        <f t="shared" si="55"/>
        <v>307.98480261502613</v>
      </c>
      <c r="I25" s="7">
        <f t="shared" si="56"/>
        <v>230.11711732366584</v>
      </c>
      <c r="J25" s="49">
        <f t="shared" si="57"/>
        <v>307.98480261502613</v>
      </c>
      <c r="K25" s="49">
        <f t="shared" si="57"/>
        <v>230.11711732366584</v>
      </c>
      <c r="L25" s="7">
        <f t="shared" si="1"/>
        <v>-339.48734187473673</v>
      </c>
      <c r="M25" s="7">
        <f t="shared" si="2"/>
        <v>-261.61965658337641</v>
      </c>
      <c r="N25" s="11">
        <f t="shared" si="58"/>
        <v>20.512658125263272</v>
      </c>
      <c r="O25" s="11">
        <f t="shared" si="58"/>
        <v>98.380343416623589</v>
      </c>
      <c r="P25" s="50">
        <f t="shared" si="3"/>
        <v>77.867685291360317</v>
      </c>
      <c r="Q25" s="51">
        <f t="shared" si="59"/>
        <v>77.867685291360317</v>
      </c>
      <c r="R25" s="8">
        <f t="shared" si="4"/>
        <v>77.867685291360289</v>
      </c>
      <c r="S25" s="51">
        <f t="shared" si="60"/>
        <v>77.867685291360289</v>
      </c>
      <c r="T25" s="8">
        <f t="shared" si="5"/>
        <v>-2.6354291997148112</v>
      </c>
      <c r="U25" s="8">
        <f t="shared" si="6"/>
        <v>3.1407822167878097</v>
      </c>
      <c r="V25" s="7">
        <f t="shared" si="7"/>
        <v>0</v>
      </c>
      <c r="W25" s="7">
        <f t="shared" si="8"/>
        <v>0</v>
      </c>
      <c r="X25" s="7">
        <f t="shared" si="61"/>
        <v>-2.6354291997148112</v>
      </c>
      <c r="Y25" s="7">
        <f t="shared" si="61"/>
        <v>3.1407822167878097</v>
      </c>
      <c r="Z25" s="7">
        <f t="shared" si="162"/>
        <v>4.0999999999999996</v>
      </c>
      <c r="AA25" s="7">
        <f t="shared" si="62"/>
        <v>130</v>
      </c>
      <c r="AB25" s="7">
        <f t="shared" si="63"/>
        <v>130</v>
      </c>
      <c r="AC25" s="7">
        <f t="shared" si="64"/>
        <v>-2.6354291997148112</v>
      </c>
      <c r="AD25" s="7">
        <f t="shared" si="65"/>
        <v>3.1407822167878097</v>
      </c>
      <c r="AE25" s="7">
        <f t="shared" si="66"/>
        <v>0</v>
      </c>
      <c r="AF25" s="7">
        <f t="shared" si="9"/>
        <v>0</v>
      </c>
      <c r="AG25" s="7">
        <f t="shared" si="67"/>
        <v>-2.6354291997148112</v>
      </c>
      <c r="AH25" s="7">
        <f t="shared" si="67"/>
        <v>3.1407822167878097</v>
      </c>
      <c r="AI25" s="7">
        <f t="shared" si="68"/>
        <v>4.0999999999999996</v>
      </c>
      <c r="AJ25" s="7">
        <f t="shared" si="69"/>
        <v>130</v>
      </c>
      <c r="AK25" s="7">
        <f t="shared" si="70"/>
        <v>130</v>
      </c>
      <c r="AL25" s="7">
        <f t="shared" si="71"/>
        <v>-2.6354291997148112</v>
      </c>
      <c r="AM25" s="7">
        <f t="shared" si="72"/>
        <v>3.1407822167878097</v>
      </c>
      <c r="AN25" s="7">
        <v>0</v>
      </c>
      <c r="AO25" s="7">
        <v>0</v>
      </c>
      <c r="AP25" s="7">
        <f t="shared" si="10"/>
        <v>4.0114571331361901</v>
      </c>
      <c r="AQ25" s="8">
        <f t="shared" si="73"/>
        <v>-5.3714972709967972</v>
      </c>
      <c r="AR25" s="7">
        <f t="shared" si="11"/>
        <v>8.5</v>
      </c>
      <c r="AS25" s="7">
        <v>0</v>
      </c>
      <c r="AT25" s="7">
        <f t="shared" si="12"/>
        <v>7.4797946023491315</v>
      </c>
      <c r="AU25" s="7">
        <f t="shared" si="13"/>
        <v>6.9252567422878961</v>
      </c>
      <c r="AV25" s="7">
        <f t="shared" si="14"/>
        <v>12.996996613627619</v>
      </c>
      <c r="AW25" s="7">
        <f t="shared" si="15"/>
        <v>0.71627557682606735</v>
      </c>
      <c r="AX25" s="7">
        <f t="shared" si="16"/>
        <v>-106.78659537078552</v>
      </c>
      <c r="AY25" s="7">
        <f t="shared" si="17"/>
        <v>-89.60459279030357</v>
      </c>
      <c r="AZ25" s="7">
        <f t="shared" si="18"/>
        <v>110.63406767698838</v>
      </c>
      <c r="BA25" s="7">
        <f t="shared" si="19"/>
        <v>86.389559159232164</v>
      </c>
      <c r="BB25" s="7">
        <f t="shared" si="74"/>
        <v>3.8474723062028602</v>
      </c>
      <c r="BC25" s="7">
        <f t="shared" si="74"/>
        <v>-3.2150336310714067</v>
      </c>
      <c r="BD25" s="7">
        <f t="shared" si="20"/>
        <v>0</v>
      </c>
      <c r="BE25" s="7">
        <f t="shared" si="21"/>
        <v>0</v>
      </c>
      <c r="BF25" s="7">
        <f t="shared" si="75"/>
        <v>-106.78659537078552</v>
      </c>
      <c r="BG25" s="7">
        <f t="shared" si="75"/>
        <v>-89.60459279030357</v>
      </c>
      <c r="BH25" s="7">
        <f t="shared" si="76"/>
        <v>139.39999999999998</v>
      </c>
      <c r="BI25" s="7">
        <f t="shared" si="77"/>
        <v>-140</v>
      </c>
      <c r="BJ25" s="7">
        <f t="shared" si="78"/>
        <v>-140</v>
      </c>
      <c r="BK25" s="7">
        <f t="shared" si="79"/>
        <v>-106.78659537078551</v>
      </c>
      <c r="BL25" s="7">
        <f t="shared" si="80"/>
        <v>-89.604592790303585</v>
      </c>
      <c r="BM25" s="7">
        <f t="shared" si="22"/>
        <v>6.9216671867024253</v>
      </c>
      <c r="BN25" s="7">
        <f t="shared" si="23"/>
        <v>19.202388223503977</v>
      </c>
      <c r="BO25" s="7">
        <f t="shared" si="81"/>
        <v>-106.78659537078552</v>
      </c>
      <c r="BP25" s="7">
        <f t="shared" si="24"/>
        <v>-89.60459279030357</v>
      </c>
      <c r="BQ25" s="7">
        <f t="shared" si="82"/>
        <v>139.39999999999998</v>
      </c>
      <c r="BR25" s="7">
        <f t="shared" si="25"/>
        <v>-26.194873142065173</v>
      </c>
      <c r="BS25" s="7">
        <f t="shared" si="26"/>
        <v>70.01421267689733</v>
      </c>
      <c r="BT25" s="7">
        <f t="shared" si="27"/>
        <v>-132.98146851285068</v>
      </c>
      <c r="BU25" s="7">
        <f t="shared" si="27"/>
        <v>-19.590380113406241</v>
      </c>
      <c r="BV25" s="7">
        <f t="shared" si="28"/>
        <v>0</v>
      </c>
      <c r="BW25" s="7">
        <f t="shared" si="29"/>
        <v>0</v>
      </c>
      <c r="BX25" s="7">
        <f t="shared" si="30"/>
        <v>-106.78659537078552</v>
      </c>
      <c r="BY25" s="7">
        <f t="shared" si="30"/>
        <v>-89.60459279030357</v>
      </c>
      <c r="BZ25" s="7">
        <f t="shared" si="83"/>
        <v>139.39999999999998</v>
      </c>
      <c r="CA25" s="7">
        <f t="shared" si="84"/>
        <v>-140</v>
      </c>
      <c r="CB25" s="7">
        <f t="shared" si="85"/>
        <v>-140</v>
      </c>
      <c r="CC25" s="7">
        <f t="shared" si="86"/>
        <v>-106.78659537078551</v>
      </c>
      <c r="CD25" s="7">
        <f t="shared" si="87"/>
        <v>-89.604592790303585</v>
      </c>
      <c r="CE25" s="7">
        <f t="shared" si="88"/>
        <v>139.39999999999998</v>
      </c>
      <c r="CF25" s="7">
        <f t="shared" si="31"/>
        <v>177.98480261502613</v>
      </c>
      <c r="CG25" s="79">
        <f t="shared" si="89"/>
        <v>2.0151973849738738</v>
      </c>
      <c r="CH25" s="7">
        <f t="shared" si="90"/>
        <v>2.1066928730178451E-2</v>
      </c>
      <c r="CI25" s="11">
        <f t="shared" si="32"/>
        <v>2.1066928730178392E-2</v>
      </c>
      <c r="CJ25" s="7" t="e">
        <f t="shared" si="91"/>
        <v>#DIV/0!</v>
      </c>
      <c r="CK25" s="7" t="e">
        <f t="shared" si="92"/>
        <v>#DIV/0!</v>
      </c>
      <c r="CL25" s="7">
        <f t="shared" si="33"/>
        <v>109.48734187473673</v>
      </c>
      <c r="CM25" s="79">
        <f t="shared" si="93"/>
        <v>70.512658125263272</v>
      </c>
      <c r="CN25" s="7">
        <f t="shared" si="94"/>
        <v>0.56477612422070522</v>
      </c>
      <c r="CO25" s="11">
        <f t="shared" si="95"/>
        <v>0.56477612422070533</v>
      </c>
      <c r="CP25" s="7" t="e">
        <f t="shared" si="96"/>
        <v>#DIV/0!</v>
      </c>
      <c r="CQ25" s="7" t="e">
        <f t="shared" si="97"/>
        <v>#DIV/0!</v>
      </c>
      <c r="CR25" s="7">
        <f t="shared" si="34"/>
        <v>8.6342562558041074</v>
      </c>
      <c r="CS25" s="7">
        <f t="shared" si="35"/>
        <v>-0.76735675299954242</v>
      </c>
      <c r="CT25" s="7">
        <f t="shared" si="36"/>
        <v>0.76604444311897801</v>
      </c>
      <c r="CU25" s="7">
        <f t="shared" si="98"/>
        <v>-6.6255548450198267</v>
      </c>
      <c r="CV25" s="7">
        <f t="shared" si="37"/>
        <v>-10.725554845019825</v>
      </c>
      <c r="CW25" s="7">
        <f t="shared" si="99"/>
        <v>6.6142240252240097</v>
      </c>
      <c r="CX25" s="7">
        <f t="shared" si="38"/>
        <v>-0.38577597477599035</v>
      </c>
      <c r="CY25" s="7">
        <f t="shared" si="100"/>
        <v>-139.39999999999998</v>
      </c>
      <c r="CZ25" s="7">
        <f t="shared" si="39"/>
        <v>139.39999999999998</v>
      </c>
      <c r="DA25" s="7">
        <f t="shared" si="101"/>
        <v>12.996996613627619</v>
      </c>
      <c r="DB25" s="7">
        <f t="shared" si="102"/>
        <v>-5.0139290377824404</v>
      </c>
      <c r="DC25" s="7">
        <f t="shared" si="40"/>
        <v>5.0139290377824715</v>
      </c>
      <c r="DD25" s="7">
        <f t="shared" si="41"/>
        <v>0.71627557682606735</v>
      </c>
      <c r="DE25" s="7">
        <f t="shared" si="42"/>
        <v>-16.212770173849098</v>
      </c>
      <c r="DF25" s="7">
        <f t="shared" si="43"/>
        <v>0.98932239175541448</v>
      </c>
      <c r="DG25" s="7">
        <f t="shared" si="44"/>
        <v>0.76604444311897801</v>
      </c>
      <c r="DH25" s="7">
        <f t="shared" si="103"/>
        <v>-16.039656565373235</v>
      </c>
      <c r="DI25" s="7">
        <f t="shared" si="45"/>
        <v>-20.139656565373237</v>
      </c>
      <c r="DJ25" s="7">
        <f t="shared" si="104"/>
        <v>-12.419702499242208</v>
      </c>
      <c r="DK25" s="7">
        <f t="shared" si="46"/>
        <v>-19.419702499242206</v>
      </c>
      <c r="DL25" s="7">
        <f t="shared" si="105"/>
        <v>-139.4</v>
      </c>
      <c r="DM25" s="7">
        <f t="shared" si="47"/>
        <v>139.39999999999998</v>
      </c>
      <c r="DN25" s="7">
        <f t="shared" si="106"/>
        <v>6.9216671867024253</v>
      </c>
      <c r="DO25" s="7">
        <f t="shared" si="107"/>
        <v>-134.41671756452786</v>
      </c>
      <c r="DP25" s="7">
        <f t="shared" si="48"/>
        <v>134.41671756452783</v>
      </c>
      <c r="DQ25" s="7">
        <f t="shared" si="49"/>
        <v>19.202388223503977</v>
      </c>
      <c r="DR25" s="7">
        <f t="shared" si="108"/>
        <v>-5.3714972709967954</v>
      </c>
      <c r="DS25" s="8">
        <f t="shared" si="109"/>
        <v>-8.5122794877846069</v>
      </c>
      <c r="DT25" s="8">
        <f t="shared" si="110"/>
        <v>-1921.4484969563873</v>
      </c>
      <c r="DU25" s="7">
        <f t="shared" si="111"/>
        <v>-4.488542866863809</v>
      </c>
      <c r="DV25" s="7">
        <f t="shared" si="112"/>
        <v>6.6468863328510013</v>
      </c>
      <c r="DW25" s="7">
        <f t="shared" si="113"/>
        <v>-2195.5894901024885</v>
      </c>
      <c r="DX25" s="7">
        <f t="shared" si="114"/>
        <v>42.876962154428945</v>
      </c>
      <c r="DY25" s="7">
        <f t="shared" si="115"/>
        <v>425.65956325576872</v>
      </c>
      <c r="DZ25" s="7">
        <f t="shared" si="116"/>
        <v>0</v>
      </c>
      <c r="EA25" s="7">
        <f t="shared" si="117"/>
        <v>0</v>
      </c>
      <c r="EB25" s="7">
        <f t="shared" si="118"/>
        <v>3046.5561548703217</v>
      </c>
      <c r="EC25" s="7">
        <f t="shared" si="119"/>
        <v>-3630.7442426067078</v>
      </c>
      <c r="ED25" s="7">
        <f t="shared" si="120"/>
        <v>3046.5561548703217</v>
      </c>
      <c r="EE25" s="7">
        <f t="shared" si="120"/>
        <v>-3630.7442426067078</v>
      </c>
      <c r="EF25" s="7">
        <f t="shared" si="121"/>
        <v>4739.5999999999995</v>
      </c>
      <c r="EG25" s="7">
        <f t="shared" si="122"/>
        <v>-0.87266462599716466</v>
      </c>
      <c r="EH25" s="7">
        <f t="shared" si="123"/>
        <v>0</v>
      </c>
      <c r="EI25" s="7">
        <f t="shared" si="124"/>
        <v>0</v>
      </c>
      <c r="EJ25" s="7">
        <f t="shared" si="125"/>
        <v>0</v>
      </c>
      <c r="EK25" s="7">
        <f t="shared" si="126"/>
        <v>0</v>
      </c>
      <c r="EL25" s="7">
        <f t="shared" si="127"/>
        <v>0</v>
      </c>
      <c r="EM25" s="7">
        <f t="shared" si="128"/>
        <v>0</v>
      </c>
      <c r="EN25" s="7">
        <f t="shared" si="129"/>
        <v>0</v>
      </c>
      <c r="EO25" s="7" t="e">
        <f t="shared" si="130"/>
        <v>#DIV/0!</v>
      </c>
      <c r="EP25" s="7">
        <f t="shared" si="131"/>
        <v>3046.5561548703217</v>
      </c>
      <c r="EQ25" s="7">
        <f t="shared" si="132"/>
        <v>-3630.7442426067078</v>
      </c>
      <c r="ER25" s="7">
        <f t="shared" si="133"/>
        <v>4739.5999999999995</v>
      </c>
      <c r="ES25" s="7">
        <f t="shared" si="134"/>
        <v>-0.87266462599716466</v>
      </c>
      <c r="ET25" s="7">
        <f t="shared" si="135"/>
        <v>6.9252567422879014</v>
      </c>
      <c r="EU25" s="7">
        <f t="shared" si="136"/>
        <v>3.784474525500086</v>
      </c>
      <c r="EV25" s="7">
        <f t="shared" si="137"/>
        <v>-2185.7589919981983</v>
      </c>
      <c r="EW25" s="7">
        <f t="shared" si="138"/>
        <v>-1.020205397650868</v>
      </c>
      <c r="EX25" s="7">
        <f t="shared" si="139"/>
        <v>10.115223802063943</v>
      </c>
      <c r="EY25" s="7">
        <f t="shared" si="140"/>
        <v>-1258.4946515785432</v>
      </c>
      <c r="EZ25" s="7">
        <f t="shared" si="141"/>
        <v>148.08693026320009</v>
      </c>
      <c r="FA25" s="7">
        <f t="shared" si="142"/>
        <v>-234.69567083813976</v>
      </c>
      <c r="FB25" s="7">
        <f t="shared" si="143"/>
        <v>0</v>
      </c>
      <c r="FC25" s="7">
        <f t="shared" si="144"/>
        <v>0</v>
      </c>
      <c r="FD25" s="7">
        <f t="shared" si="145"/>
        <v>3046.5561548703217</v>
      </c>
      <c r="FE25" s="7">
        <f t="shared" si="146"/>
        <v>-3630.7442426067078</v>
      </c>
      <c r="FF25" s="7">
        <f t="shared" si="147"/>
        <v>3046.5561548703217</v>
      </c>
      <c r="FG25" s="7">
        <f t="shared" si="148"/>
        <v>-3630.7442426067078</v>
      </c>
      <c r="FH25" s="7">
        <f t="shared" si="149"/>
        <v>4739.5999999999995</v>
      </c>
      <c r="FI25" s="7">
        <f t="shared" si="150"/>
        <v>-0.87266462599716466</v>
      </c>
      <c r="FJ25" s="7">
        <f t="shared" si="151"/>
        <v>0</v>
      </c>
      <c r="FK25" s="7">
        <f t="shared" si="152"/>
        <v>0</v>
      </c>
      <c r="FL25" s="7">
        <f t="shared" si="153"/>
        <v>0</v>
      </c>
      <c r="FM25" s="7">
        <f t="shared" si="154"/>
        <v>0</v>
      </c>
      <c r="FN25" s="7">
        <f t="shared" si="155"/>
        <v>0</v>
      </c>
      <c r="FO25" s="7">
        <f t="shared" si="156"/>
        <v>0</v>
      </c>
      <c r="FP25" s="7">
        <f t="shared" si="157"/>
        <v>0</v>
      </c>
      <c r="FQ25" s="7" t="e">
        <f t="shared" si="158"/>
        <v>#DIV/0!</v>
      </c>
      <c r="FR25" s="7">
        <f t="shared" si="159"/>
        <v>3046.5561548703217</v>
      </c>
      <c r="FS25" s="7">
        <f t="shared" si="159"/>
        <v>-3630.7442426067078</v>
      </c>
      <c r="FT25" s="7">
        <f t="shared" si="160"/>
        <v>4739.5999999999995</v>
      </c>
      <c r="FU25" s="7">
        <f t="shared" si="161"/>
        <v>-0.87266462599716466</v>
      </c>
    </row>
    <row r="26" spans="1:177" x14ac:dyDescent="0.25">
      <c r="A26" s="8">
        <v>140</v>
      </c>
      <c r="B26" s="7">
        <f t="shared" si="50"/>
        <v>-1.5358476193316477</v>
      </c>
      <c r="C26" s="7">
        <f t="shared" si="51"/>
        <v>-1.2855752193730789</v>
      </c>
      <c r="D26" s="7">
        <f t="shared" si="0"/>
        <v>4.1425827303209424</v>
      </c>
      <c r="E26" s="7">
        <f t="shared" si="52"/>
        <v>-5.2115423844626179</v>
      </c>
      <c r="F26" s="7">
        <f t="shared" si="53"/>
        <v>-1.2855752193730789</v>
      </c>
      <c r="G26" s="7">
        <f t="shared" si="54"/>
        <v>0.466887965189972</v>
      </c>
      <c r="H26" s="7">
        <f t="shared" si="55"/>
        <v>311.82428718286735</v>
      </c>
      <c r="I26" s="7">
        <f t="shared" si="56"/>
        <v>230.64547128396433</v>
      </c>
      <c r="J26" s="49">
        <f t="shared" si="57"/>
        <v>311.82428718286735</v>
      </c>
      <c r="K26" s="49">
        <f t="shared" si="57"/>
        <v>230.64547128396433</v>
      </c>
      <c r="L26" s="7">
        <f t="shared" si="1"/>
        <v>-337.33729513614537</v>
      </c>
      <c r="M26" s="7">
        <f t="shared" si="2"/>
        <v>-256.15847923724237</v>
      </c>
      <c r="N26" s="11">
        <f t="shared" si="58"/>
        <v>22.662704863854628</v>
      </c>
      <c r="O26" s="11">
        <f t="shared" si="58"/>
        <v>103.84152076275763</v>
      </c>
      <c r="P26" s="50">
        <f t="shared" si="3"/>
        <v>81.178815898902997</v>
      </c>
      <c r="Q26" s="51">
        <f t="shared" si="59"/>
        <v>81.178815898902997</v>
      </c>
      <c r="R26" s="8">
        <f t="shared" si="4"/>
        <v>81.178815898903025</v>
      </c>
      <c r="S26" s="51">
        <f t="shared" si="60"/>
        <v>81.178815898903025</v>
      </c>
      <c r="T26" s="8">
        <f t="shared" si="5"/>
        <v>-3.1407822167878092</v>
      </c>
      <c r="U26" s="8">
        <f t="shared" si="6"/>
        <v>2.6354291997148116</v>
      </c>
      <c r="V26" s="7">
        <f t="shared" si="7"/>
        <v>0</v>
      </c>
      <c r="W26" s="7">
        <f t="shared" si="8"/>
        <v>0</v>
      </c>
      <c r="X26" s="7">
        <f t="shared" si="61"/>
        <v>-3.1407822167878092</v>
      </c>
      <c r="Y26" s="7">
        <f t="shared" si="61"/>
        <v>2.6354291997148116</v>
      </c>
      <c r="Z26" s="7">
        <f t="shared" si="162"/>
        <v>4.0999999999999996</v>
      </c>
      <c r="AA26" s="7">
        <f t="shared" si="62"/>
        <v>140</v>
      </c>
      <c r="AB26" s="7">
        <f t="shared" si="63"/>
        <v>140</v>
      </c>
      <c r="AC26" s="7">
        <f t="shared" si="64"/>
        <v>-3.1407822167878092</v>
      </c>
      <c r="AD26" s="7">
        <f t="shared" si="65"/>
        <v>2.6354291997148116</v>
      </c>
      <c r="AE26" s="7">
        <f t="shared" si="66"/>
        <v>0</v>
      </c>
      <c r="AF26" s="7">
        <f t="shared" si="9"/>
        <v>0</v>
      </c>
      <c r="AG26" s="7">
        <f t="shared" si="67"/>
        <v>-3.1407822167878092</v>
      </c>
      <c r="AH26" s="7">
        <f t="shared" si="67"/>
        <v>2.6354291997148116</v>
      </c>
      <c r="AI26" s="7">
        <f t="shared" si="68"/>
        <v>4.0999999999999996</v>
      </c>
      <c r="AJ26" s="7">
        <f t="shared" si="69"/>
        <v>140</v>
      </c>
      <c r="AK26" s="7">
        <f t="shared" si="70"/>
        <v>140</v>
      </c>
      <c r="AL26" s="7">
        <f t="shared" si="71"/>
        <v>-3.1407822167878092</v>
      </c>
      <c r="AM26" s="7">
        <f t="shared" si="72"/>
        <v>2.6354291997148116</v>
      </c>
      <c r="AN26" s="7">
        <v>0</v>
      </c>
      <c r="AO26" s="7">
        <v>0</v>
      </c>
      <c r="AP26" s="7">
        <f t="shared" si="10"/>
        <v>4.0611806236681272</v>
      </c>
      <c r="AQ26" s="8">
        <f t="shared" si="73"/>
        <v>-5.4126594705653481</v>
      </c>
      <c r="AR26" s="7">
        <f t="shared" si="11"/>
        <v>8.5</v>
      </c>
      <c r="AS26" s="7">
        <v>0</v>
      </c>
      <c r="AT26" s="7">
        <f t="shared" si="12"/>
        <v>6.8253399453486914</v>
      </c>
      <c r="AU26" s="7">
        <f t="shared" si="13"/>
        <v>6.7967281615020667</v>
      </c>
      <c r="AV26" s="7">
        <f t="shared" si="14"/>
        <v>13.061078047686216</v>
      </c>
      <c r="AW26" s="7">
        <f t="shared" si="15"/>
        <v>2.8658964324804601</v>
      </c>
      <c r="AX26" s="7">
        <f t="shared" si="16"/>
        <v>-89.604592790303585</v>
      </c>
      <c r="AY26" s="7">
        <f t="shared" si="17"/>
        <v>-106.78659537078551</v>
      </c>
      <c r="AZ26" s="7">
        <f t="shared" si="18"/>
        <v>105.11671425722835</v>
      </c>
      <c r="BA26" s="7">
        <f t="shared" si="19"/>
        <v>94.065398755730897</v>
      </c>
      <c r="BB26" s="7">
        <f t="shared" si="74"/>
        <v>15.512121466924768</v>
      </c>
      <c r="BC26" s="7">
        <f t="shared" si="74"/>
        <v>-12.721196615054609</v>
      </c>
      <c r="BD26" s="7">
        <f t="shared" si="20"/>
        <v>0</v>
      </c>
      <c r="BE26" s="7">
        <f t="shared" si="21"/>
        <v>0</v>
      </c>
      <c r="BF26" s="7">
        <f t="shared" si="75"/>
        <v>-89.604592790303585</v>
      </c>
      <c r="BG26" s="7">
        <f t="shared" si="75"/>
        <v>-106.78659537078551</v>
      </c>
      <c r="BH26" s="7">
        <f t="shared" si="76"/>
        <v>139.39999999999998</v>
      </c>
      <c r="BI26" s="7">
        <f t="shared" si="77"/>
        <v>-130</v>
      </c>
      <c r="BJ26" s="7">
        <f t="shared" si="78"/>
        <v>-130</v>
      </c>
      <c r="BK26" s="7">
        <f t="shared" si="79"/>
        <v>-89.60459279030357</v>
      </c>
      <c r="BL26" s="7">
        <f t="shared" si="80"/>
        <v>-106.78659537078552</v>
      </c>
      <c r="BM26" s="7">
        <f t="shared" si="22"/>
        <v>7.7067958406184118</v>
      </c>
      <c r="BN26" s="7">
        <f t="shared" si="23"/>
        <v>17.901977455824174</v>
      </c>
      <c r="BO26" s="7">
        <f t="shared" si="81"/>
        <v>-89.604592790303585</v>
      </c>
      <c r="BP26" s="7">
        <f t="shared" si="24"/>
        <v>-106.78659537078551</v>
      </c>
      <c r="BQ26" s="7">
        <f t="shared" si="82"/>
        <v>139.39999999999998</v>
      </c>
      <c r="BR26" s="7">
        <f t="shared" si="25"/>
        <v>-32.070281530271735</v>
      </c>
      <c r="BS26" s="7">
        <f t="shared" si="26"/>
        <v>76.806868826248561</v>
      </c>
      <c r="BT26" s="7">
        <f t="shared" si="27"/>
        <v>-121.67487432057533</v>
      </c>
      <c r="BU26" s="7">
        <f t="shared" si="27"/>
        <v>-29.979726544536945</v>
      </c>
      <c r="BV26" s="7">
        <f t="shared" si="28"/>
        <v>0</v>
      </c>
      <c r="BW26" s="7">
        <f t="shared" si="29"/>
        <v>0</v>
      </c>
      <c r="BX26" s="7">
        <f t="shared" si="30"/>
        <v>-89.604592790303585</v>
      </c>
      <c r="BY26" s="7">
        <f t="shared" si="30"/>
        <v>-106.78659537078551</v>
      </c>
      <c r="BZ26" s="7">
        <f t="shared" si="83"/>
        <v>139.39999999999998</v>
      </c>
      <c r="CA26" s="7">
        <f t="shared" si="84"/>
        <v>-130</v>
      </c>
      <c r="CB26" s="7">
        <f t="shared" si="85"/>
        <v>-130</v>
      </c>
      <c r="CC26" s="7">
        <f t="shared" si="86"/>
        <v>-89.60459279030357</v>
      </c>
      <c r="CD26" s="7">
        <f t="shared" si="87"/>
        <v>-106.78659537078552</v>
      </c>
      <c r="CE26" s="7">
        <f t="shared" si="88"/>
        <v>139.39999999999998</v>
      </c>
      <c r="CF26" s="7">
        <f t="shared" si="31"/>
        <v>171.82428718286735</v>
      </c>
      <c r="CG26" s="79">
        <f t="shared" si="89"/>
        <v>8.1757128171326485</v>
      </c>
      <c r="CH26" s="7">
        <f t="shared" si="90"/>
        <v>8.4291071543542942E-2</v>
      </c>
      <c r="CI26" s="11">
        <f t="shared" si="32"/>
        <v>8.4291071543542803E-2</v>
      </c>
      <c r="CJ26" s="7" t="e">
        <f t="shared" si="91"/>
        <v>#DIV/0!</v>
      </c>
      <c r="CK26" s="7" t="e">
        <f t="shared" si="92"/>
        <v>#DIV/0!</v>
      </c>
      <c r="CL26" s="7">
        <f t="shared" si="33"/>
        <v>117.33729513614537</v>
      </c>
      <c r="CM26" s="79">
        <f t="shared" si="93"/>
        <v>62.662704863854628</v>
      </c>
      <c r="CN26" s="7">
        <f t="shared" si="94"/>
        <v>0.52652874870071098</v>
      </c>
      <c r="CO26" s="11">
        <f t="shared" si="95"/>
        <v>0.52652874870071109</v>
      </c>
      <c r="CP26" s="7" t="e">
        <f t="shared" si="96"/>
        <v>#DIV/0!</v>
      </c>
      <c r="CQ26" s="7" t="e">
        <f t="shared" si="97"/>
        <v>#DIV/0!</v>
      </c>
      <c r="CR26" s="7">
        <f t="shared" si="34"/>
        <v>8.500539411850637</v>
      </c>
      <c r="CS26" s="7">
        <f t="shared" si="35"/>
        <v>-0.77323706722362062</v>
      </c>
      <c r="CT26" s="7">
        <f t="shared" si="36"/>
        <v>0.64278760968653947</v>
      </c>
      <c r="CU26" s="7">
        <f t="shared" si="98"/>
        <v>-6.5729321646381873</v>
      </c>
      <c r="CV26" s="7">
        <f t="shared" si="37"/>
        <v>-10.672932164638187</v>
      </c>
      <c r="CW26" s="7">
        <f t="shared" si="99"/>
        <v>5.4640414095896928</v>
      </c>
      <c r="CX26" s="7">
        <f t="shared" si="38"/>
        <v>-1.5359585904103072</v>
      </c>
      <c r="CY26" s="7">
        <f t="shared" si="100"/>
        <v>-139.39999999999995</v>
      </c>
      <c r="CZ26" s="7">
        <f t="shared" si="39"/>
        <v>139.39999999999998</v>
      </c>
      <c r="DA26" s="7">
        <f t="shared" si="101"/>
        <v>13.061078047686216</v>
      </c>
      <c r="DB26" s="7">
        <f t="shared" si="102"/>
        <v>-20.061275027363127</v>
      </c>
      <c r="DC26" s="7">
        <f t="shared" si="40"/>
        <v>20.061275027363219</v>
      </c>
      <c r="DD26" s="7">
        <f t="shared" si="41"/>
        <v>2.8658964324804601</v>
      </c>
      <c r="DE26" s="7">
        <f t="shared" si="42"/>
        <v>-14.406273502206183</v>
      </c>
      <c r="DF26" s="7">
        <f t="shared" si="43"/>
        <v>0.97096116592886694</v>
      </c>
      <c r="DG26" s="7">
        <f t="shared" si="44"/>
        <v>0.64278760968653947</v>
      </c>
      <c r="DH26" s="7">
        <f t="shared" si="103"/>
        <v>-13.987932116392257</v>
      </c>
      <c r="DI26" s="7">
        <f t="shared" si="45"/>
        <v>-18.087932116392256</v>
      </c>
      <c r="DJ26" s="7">
        <f t="shared" si="104"/>
        <v>-9.2601741089736436</v>
      </c>
      <c r="DK26" s="7">
        <f t="shared" si="46"/>
        <v>-16.260174108973644</v>
      </c>
      <c r="DL26" s="7">
        <f t="shared" si="105"/>
        <v>-139.40000000000003</v>
      </c>
      <c r="DM26" s="7">
        <f t="shared" si="47"/>
        <v>139.39999999999998</v>
      </c>
      <c r="DN26" s="7">
        <f t="shared" si="106"/>
        <v>7.7067958406184118</v>
      </c>
      <c r="DO26" s="7">
        <f t="shared" si="107"/>
        <v>-125.31384219076926</v>
      </c>
      <c r="DP26" s="7">
        <f t="shared" si="48"/>
        <v>125.31384219076921</v>
      </c>
      <c r="DQ26" s="7">
        <f t="shared" si="49"/>
        <v>17.901977455824174</v>
      </c>
      <c r="DR26" s="7">
        <f t="shared" si="108"/>
        <v>-5.4126594705653446</v>
      </c>
      <c r="DS26" s="8">
        <f t="shared" si="109"/>
        <v>-8.0480886702801602</v>
      </c>
      <c r="DT26" s="8">
        <f t="shared" si="110"/>
        <v>-2365.6910958754124</v>
      </c>
      <c r="DU26" s="7">
        <f t="shared" si="111"/>
        <v>-4.4388193763318737</v>
      </c>
      <c r="DV26" s="7">
        <f t="shared" si="112"/>
        <v>7.2019628404559359</v>
      </c>
      <c r="DW26" s="7">
        <f t="shared" si="113"/>
        <v>-1718.0746794125957</v>
      </c>
      <c r="DX26" s="7">
        <f t="shared" si="114"/>
        <v>-16.083390346144647</v>
      </c>
      <c r="DY26" s="7">
        <f t="shared" si="115"/>
        <v>413.15189998777805</v>
      </c>
      <c r="DZ26" s="7">
        <f t="shared" si="116"/>
        <v>0</v>
      </c>
      <c r="EA26" s="7">
        <f t="shared" si="117"/>
        <v>0</v>
      </c>
      <c r="EB26" s="7">
        <f t="shared" si="118"/>
        <v>3630.7442426067073</v>
      </c>
      <c r="EC26" s="7">
        <f t="shared" si="119"/>
        <v>-3046.5561548703222</v>
      </c>
      <c r="ED26" s="7">
        <f t="shared" si="120"/>
        <v>3630.7442426067073</v>
      </c>
      <c r="EE26" s="7">
        <f t="shared" si="120"/>
        <v>-3046.5561548703222</v>
      </c>
      <c r="EF26" s="7">
        <f t="shared" si="121"/>
        <v>4739.5999999999995</v>
      </c>
      <c r="EG26" s="7">
        <f t="shared" si="122"/>
        <v>-0.69813170079773201</v>
      </c>
      <c r="EH26" s="7">
        <f t="shared" si="123"/>
        <v>0</v>
      </c>
      <c r="EI26" s="7">
        <f t="shared" si="124"/>
        <v>0</v>
      </c>
      <c r="EJ26" s="7">
        <f t="shared" si="125"/>
        <v>0</v>
      </c>
      <c r="EK26" s="7">
        <f t="shared" si="126"/>
        <v>0</v>
      </c>
      <c r="EL26" s="7">
        <f t="shared" si="127"/>
        <v>0</v>
      </c>
      <c r="EM26" s="7">
        <f t="shared" si="128"/>
        <v>0</v>
      </c>
      <c r="EN26" s="7">
        <f t="shared" si="129"/>
        <v>0</v>
      </c>
      <c r="EO26" s="7" t="e">
        <f t="shared" si="130"/>
        <v>#DIV/0!</v>
      </c>
      <c r="EP26" s="7">
        <f t="shared" si="131"/>
        <v>3630.7442426067073</v>
      </c>
      <c r="EQ26" s="7">
        <f t="shared" si="132"/>
        <v>-3046.5561548703222</v>
      </c>
      <c r="ER26" s="7">
        <f t="shared" si="133"/>
        <v>4739.5999999999995</v>
      </c>
      <c r="ES26" s="7">
        <f t="shared" si="134"/>
        <v>-0.69813170079773201</v>
      </c>
      <c r="ET26" s="7">
        <f t="shared" si="135"/>
        <v>6.7967281615020676</v>
      </c>
      <c r="EU26" s="7">
        <f t="shared" si="136"/>
        <v>4.1612989617872556</v>
      </c>
      <c r="EV26" s="7">
        <f t="shared" si="137"/>
        <v>-2502.1129966735766</v>
      </c>
      <c r="EW26" s="7">
        <f t="shared" si="138"/>
        <v>-1.6746600546513062</v>
      </c>
      <c r="EX26" s="7">
        <f t="shared" si="139"/>
        <v>9.9661221621365002</v>
      </c>
      <c r="EY26" s="7">
        <f t="shared" si="140"/>
        <v>-1115.4944101481033</v>
      </c>
      <c r="EZ26" s="7">
        <f t="shared" si="141"/>
        <v>157.57683382063536</v>
      </c>
      <c r="FA26" s="7">
        <f t="shared" si="142"/>
        <v>-271.65845651328726</v>
      </c>
      <c r="FB26" s="7">
        <f t="shared" si="143"/>
        <v>0</v>
      </c>
      <c r="FC26" s="7">
        <f t="shared" si="144"/>
        <v>0</v>
      </c>
      <c r="FD26" s="7">
        <f t="shared" si="145"/>
        <v>3630.7442426067073</v>
      </c>
      <c r="FE26" s="7">
        <f t="shared" si="146"/>
        <v>-3046.5561548703222</v>
      </c>
      <c r="FF26" s="7">
        <f t="shared" si="147"/>
        <v>3630.7442426067073</v>
      </c>
      <c r="FG26" s="7">
        <f t="shared" si="148"/>
        <v>-3046.5561548703222</v>
      </c>
      <c r="FH26" s="7">
        <f t="shared" si="149"/>
        <v>4739.5999999999995</v>
      </c>
      <c r="FI26" s="7">
        <f t="shared" si="150"/>
        <v>-0.69813170079773201</v>
      </c>
      <c r="FJ26" s="7">
        <f t="shared" si="151"/>
        <v>0</v>
      </c>
      <c r="FK26" s="7">
        <f t="shared" si="152"/>
        <v>0</v>
      </c>
      <c r="FL26" s="7">
        <f t="shared" si="153"/>
        <v>0</v>
      </c>
      <c r="FM26" s="7">
        <f t="shared" si="154"/>
        <v>0</v>
      </c>
      <c r="FN26" s="7">
        <f t="shared" si="155"/>
        <v>0</v>
      </c>
      <c r="FO26" s="7">
        <f t="shared" si="156"/>
        <v>0</v>
      </c>
      <c r="FP26" s="7">
        <f t="shared" si="157"/>
        <v>0</v>
      </c>
      <c r="FQ26" s="7" t="e">
        <f t="shared" si="158"/>
        <v>#DIV/0!</v>
      </c>
      <c r="FR26" s="7">
        <f t="shared" si="159"/>
        <v>3630.7442426067073</v>
      </c>
      <c r="FS26" s="7">
        <f t="shared" si="159"/>
        <v>-3046.5561548703222</v>
      </c>
      <c r="FT26" s="7">
        <f t="shared" si="160"/>
        <v>4739.5999999999995</v>
      </c>
      <c r="FU26" s="7">
        <f t="shared" si="161"/>
        <v>-0.69813170079773201</v>
      </c>
    </row>
    <row r="27" spans="1:177" x14ac:dyDescent="0.25">
      <c r="A27" s="8">
        <v>150</v>
      </c>
      <c r="B27" s="7">
        <f t="shared" si="50"/>
        <v>-1.5144231277604778</v>
      </c>
      <c r="C27" s="7">
        <f t="shared" si="51"/>
        <v>-0.99999999999999989</v>
      </c>
      <c r="D27" s="7">
        <f t="shared" si="0"/>
        <v>4.3639691432230343</v>
      </c>
      <c r="E27" s="7">
        <f t="shared" si="52"/>
        <v>-5.3902120641703402</v>
      </c>
      <c r="F27" s="7">
        <f t="shared" si="53"/>
        <v>-0.99999999999999989</v>
      </c>
      <c r="G27" s="7">
        <f t="shared" si="54"/>
        <v>0.48818020681317198</v>
      </c>
      <c r="H27" s="7">
        <f t="shared" si="55"/>
        <v>315.64078453777313</v>
      </c>
      <c r="I27" s="7">
        <f t="shared" si="56"/>
        <v>231.79829601598982</v>
      </c>
      <c r="J27" s="49">
        <f t="shared" si="57"/>
        <v>315.64078453777313</v>
      </c>
      <c r="K27" s="49">
        <f t="shared" si="57"/>
        <v>231.79829601598982</v>
      </c>
      <c r="L27" s="7">
        <f t="shared" si="1"/>
        <v>-334.949631633092</v>
      </c>
      <c r="M27" s="7">
        <f t="shared" si="2"/>
        <v>-251.1071431113086</v>
      </c>
      <c r="N27" s="11">
        <f t="shared" si="58"/>
        <v>25.050368366908003</v>
      </c>
      <c r="O27" s="11">
        <f t="shared" si="58"/>
        <v>108.8928568886914</v>
      </c>
      <c r="P27" s="50">
        <f t="shared" si="3"/>
        <v>83.842488521783395</v>
      </c>
      <c r="Q27" s="51">
        <f t="shared" si="59"/>
        <v>83.842488521783395</v>
      </c>
      <c r="R27" s="8">
        <f t="shared" si="4"/>
        <v>83.842488521783309</v>
      </c>
      <c r="S27" s="51">
        <f t="shared" si="60"/>
        <v>83.842488521783309</v>
      </c>
      <c r="T27" s="8">
        <f t="shared" si="5"/>
        <v>-3.5507041555161982</v>
      </c>
      <c r="U27" s="8">
        <f t="shared" si="6"/>
        <v>2.0499999999999994</v>
      </c>
      <c r="V27" s="7">
        <f t="shared" si="7"/>
        <v>0</v>
      </c>
      <c r="W27" s="7">
        <f t="shared" si="8"/>
        <v>0</v>
      </c>
      <c r="X27" s="7">
        <f t="shared" si="61"/>
        <v>-3.5507041555161982</v>
      </c>
      <c r="Y27" s="7">
        <f t="shared" si="61"/>
        <v>2.0499999999999994</v>
      </c>
      <c r="Z27" s="7">
        <f t="shared" si="162"/>
        <v>4.0999999999999996</v>
      </c>
      <c r="AA27" s="7">
        <f t="shared" si="62"/>
        <v>150</v>
      </c>
      <c r="AB27" s="7">
        <f t="shared" si="63"/>
        <v>150</v>
      </c>
      <c r="AC27" s="7">
        <f t="shared" si="64"/>
        <v>-3.5507041555161982</v>
      </c>
      <c r="AD27" s="7">
        <f t="shared" si="65"/>
        <v>2.0499999999999994</v>
      </c>
      <c r="AE27" s="7">
        <f t="shared" si="66"/>
        <v>0</v>
      </c>
      <c r="AF27" s="7">
        <f t="shared" si="9"/>
        <v>0</v>
      </c>
      <c r="AG27" s="7">
        <f t="shared" si="67"/>
        <v>-3.5507041555161982</v>
      </c>
      <c r="AH27" s="7">
        <f t="shared" si="67"/>
        <v>2.0499999999999994</v>
      </c>
      <c r="AI27" s="7">
        <f t="shared" si="68"/>
        <v>4.0999999999999996</v>
      </c>
      <c r="AJ27" s="7">
        <f t="shared" si="69"/>
        <v>150</v>
      </c>
      <c r="AK27" s="7">
        <f t="shared" si="70"/>
        <v>150</v>
      </c>
      <c r="AL27" s="7">
        <f t="shared" si="71"/>
        <v>-3.5507041555161982</v>
      </c>
      <c r="AM27" s="7">
        <f t="shared" si="72"/>
        <v>2.0499999999999994</v>
      </c>
      <c r="AN27" s="7">
        <v>0</v>
      </c>
      <c r="AO27" s="7">
        <v>0</v>
      </c>
      <c r="AP27" s="7">
        <f t="shared" si="10"/>
        <v>4.1709776340007867</v>
      </c>
      <c r="AQ27" s="8">
        <f t="shared" si="73"/>
        <v>-5.500869508966618</v>
      </c>
      <c r="AR27" s="7">
        <f t="shared" si="11"/>
        <v>8.5</v>
      </c>
      <c r="AS27" s="7">
        <v>0</v>
      </c>
      <c r="AT27" s="7">
        <f t="shared" si="12"/>
        <v>6.2334037348357327</v>
      </c>
      <c r="AU27" s="7">
        <f t="shared" si="13"/>
        <v>6.6228801416561414</v>
      </c>
      <c r="AV27" s="7">
        <f t="shared" si="14"/>
        <v>12.849522029038683</v>
      </c>
      <c r="AW27" s="7">
        <f t="shared" si="15"/>
        <v>4.9674081614410577</v>
      </c>
      <c r="AX27" s="7">
        <f t="shared" si="16"/>
        <v>-69.699999999999974</v>
      </c>
      <c r="AY27" s="7">
        <f t="shared" si="17"/>
        <v>-120.72394128755073</v>
      </c>
      <c r="AZ27" s="7">
        <f t="shared" si="18"/>
        <v>97.025064093863051</v>
      </c>
      <c r="BA27" s="7">
        <f t="shared" si="19"/>
        <v>99.21992025562534</v>
      </c>
      <c r="BB27" s="7">
        <f t="shared" si="74"/>
        <v>27.325064093863077</v>
      </c>
      <c r="BC27" s="7">
        <f t="shared" si="74"/>
        <v>-21.50402103192539</v>
      </c>
      <c r="BD27" s="7">
        <f t="shared" si="20"/>
        <v>0</v>
      </c>
      <c r="BE27" s="7">
        <f t="shared" si="21"/>
        <v>0</v>
      </c>
      <c r="BF27" s="7">
        <f t="shared" si="75"/>
        <v>-69.699999999999974</v>
      </c>
      <c r="BG27" s="7">
        <f t="shared" si="75"/>
        <v>-120.72394128755073</v>
      </c>
      <c r="BH27" s="7">
        <f t="shared" si="76"/>
        <v>139.39999999999998</v>
      </c>
      <c r="BI27" s="7">
        <f t="shared" si="77"/>
        <v>-119.99999999999999</v>
      </c>
      <c r="BJ27" s="7">
        <f t="shared" si="78"/>
        <v>-119.99999999999999</v>
      </c>
      <c r="BK27" s="7">
        <f t="shared" si="79"/>
        <v>-69.69999999999996</v>
      </c>
      <c r="BL27" s="7">
        <f t="shared" si="80"/>
        <v>-120.72394128755073</v>
      </c>
      <c r="BM27" s="7">
        <f t="shared" si="22"/>
        <v>8.5354656546415253</v>
      </c>
      <c r="BN27" s="7">
        <f t="shared" si="23"/>
        <v>16.417579522239141</v>
      </c>
      <c r="BO27" s="7">
        <f t="shared" si="81"/>
        <v>-69.699999999999974</v>
      </c>
      <c r="BP27" s="7">
        <f t="shared" si="24"/>
        <v>-120.72394128755073</v>
      </c>
      <c r="BQ27" s="7">
        <f t="shared" si="82"/>
        <v>139.39999999999998</v>
      </c>
      <c r="BR27" s="7">
        <f t="shared" si="25"/>
        <v>-39.031661391898282</v>
      </c>
      <c r="BS27" s="7">
        <f t="shared" si="26"/>
        <v>83.511916859406057</v>
      </c>
      <c r="BT27" s="7">
        <f t="shared" si="27"/>
        <v>-108.73166139189826</v>
      </c>
      <c r="BU27" s="7">
        <f t="shared" si="27"/>
        <v>-37.212024428144673</v>
      </c>
      <c r="BV27" s="7">
        <f t="shared" si="28"/>
        <v>0</v>
      </c>
      <c r="BW27" s="7">
        <f t="shared" si="29"/>
        <v>0</v>
      </c>
      <c r="BX27" s="7">
        <f t="shared" si="30"/>
        <v>-69.699999999999974</v>
      </c>
      <c r="BY27" s="7">
        <f t="shared" si="30"/>
        <v>-120.72394128755073</v>
      </c>
      <c r="BZ27" s="7">
        <f t="shared" si="83"/>
        <v>139.39999999999998</v>
      </c>
      <c r="CA27" s="7">
        <f t="shared" si="84"/>
        <v>-119.99999999999999</v>
      </c>
      <c r="CB27" s="7">
        <f t="shared" si="85"/>
        <v>-119.99999999999999</v>
      </c>
      <c r="CC27" s="7">
        <f t="shared" si="86"/>
        <v>-69.69999999999996</v>
      </c>
      <c r="CD27" s="7">
        <f t="shared" si="87"/>
        <v>-120.72394128755073</v>
      </c>
      <c r="CE27" s="7">
        <f t="shared" si="88"/>
        <v>139.39999999999995</v>
      </c>
      <c r="CF27" s="7">
        <f t="shared" si="31"/>
        <v>165.64078453777313</v>
      </c>
      <c r="CG27" s="79">
        <f t="shared" si="89"/>
        <v>14.359215462226871</v>
      </c>
      <c r="CH27" s="7">
        <f t="shared" si="90"/>
        <v>0.14610024004238406</v>
      </c>
      <c r="CI27" s="11">
        <f t="shared" si="32"/>
        <v>0.14610024004238414</v>
      </c>
      <c r="CJ27" s="7" t="e">
        <f t="shared" si="91"/>
        <v>#DIV/0!</v>
      </c>
      <c r="CK27" s="7" t="e">
        <f t="shared" si="92"/>
        <v>#DIV/0!</v>
      </c>
      <c r="CL27" s="7">
        <f t="shared" si="33"/>
        <v>124.949631633092</v>
      </c>
      <c r="CM27" s="79">
        <f t="shared" si="93"/>
        <v>55.050368366908003</v>
      </c>
      <c r="CN27" s="7">
        <f t="shared" si="94"/>
        <v>0.48286998594821001</v>
      </c>
      <c r="CO27" s="11">
        <f t="shared" si="95"/>
        <v>0.48286998594821012</v>
      </c>
      <c r="CP27" s="7" t="e">
        <f t="shared" si="96"/>
        <v>#DIV/0!</v>
      </c>
      <c r="CQ27" s="7" t="e">
        <f t="shared" si="97"/>
        <v>#DIV/0!</v>
      </c>
      <c r="CR27" s="7">
        <f t="shared" si="34"/>
        <v>8.5878364889361087</v>
      </c>
      <c r="CS27" s="7">
        <f t="shared" si="35"/>
        <v>-0.78583850128094523</v>
      </c>
      <c r="CT27" s="7">
        <f t="shared" si="36"/>
        <v>0.49999999999999994</v>
      </c>
      <c r="CU27" s="7">
        <f t="shared" si="98"/>
        <v>-6.7486525557113666</v>
      </c>
      <c r="CV27" s="7">
        <f t="shared" si="37"/>
        <v>-10.848652555711366</v>
      </c>
      <c r="CW27" s="7">
        <f t="shared" si="99"/>
        <v>4.2939182444680535</v>
      </c>
      <c r="CX27" s="7">
        <f t="shared" si="38"/>
        <v>-2.7060817555319465</v>
      </c>
      <c r="CY27" s="7">
        <f t="shared" si="100"/>
        <v>-139.4</v>
      </c>
      <c r="CZ27" s="7">
        <f t="shared" si="39"/>
        <v>139.39999999999998</v>
      </c>
      <c r="DA27" s="7">
        <f t="shared" si="101"/>
        <v>12.849522029038683</v>
      </c>
      <c r="DB27" s="7">
        <f t="shared" si="102"/>
        <v>-34.771857130087419</v>
      </c>
      <c r="DC27" s="7">
        <f t="shared" si="40"/>
        <v>34.771857130087405</v>
      </c>
      <c r="DD27" s="7">
        <f t="shared" si="41"/>
        <v>4.9674081614410577</v>
      </c>
      <c r="DE27" s="7">
        <f t="shared" si="42"/>
        <v>-12.928362506661767</v>
      </c>
      <c r="DF27" s="7">
        <f t="shared" si="43"/>
        <v>0.94612573452230708</v>
      </c>
      <c r="DG27" s="7">
        <f t="shared" si="44"/>
        <v>0.49999999999999994</v>
      </c>
      <c r="DH27" s="7">
        <f t="shared" si="103"/>
        <v>-12.231856472786019</v>
      </c>
      <c r="DI27" s="7">
        <f t="shared" si="45"/>
        <v>-16.331856472786018</v>
      </c>
      <c r="DJ27" s="7">
        <f t="shared" si="104"/>
        <v>-6.4641812533308824</v>
      </c>
      <c r="DK27" s="7">
        <f t="shared" si="46"/>
        <v>-13.464181253330882</v>
      </c>
      <c r="DL27" s="7">
        <f t="shared" si="105"/>
        <v>-139.39999999999995</v>
      </c>
      <c r="DM27" s="7">
        <f t="shared" si="47"/>
        <v>139.39999999999998</v>
      </c>
      <c r="DN27" s="7">
        <f t="shared" si="106"/>
        <v>8.5354656546415253</v>
      </c>
      <c r="DO27" s="7">
        <f t="shared" si="107"/>
        <v>-114.92305665567403</v>
      </c>
      <c r="DP27" s="7">
        <f t="shared" si="48"/>
        <v>114.92305665567399</v>
      </c>
      <c r="DQ27" s="7">
        <f t="shared" si="49"/>
        <v>16.417579522239141</v>
      </c>
      <c r="DR27" s="7">
        <f t="shared" si="108"/>
        <v>-5.5008695089666153</v>
      </c>
      <c r="DS27" s="8">
        <f t="shared" si="109"/>
        <v>-7.5508695089666178</v>
      </c>
      <c r="DT27" s="8">
        <f t="shared" si="110"/>
        <v>-2722.8662031548197</v>
      </c>
      <c r="DU27" s="7">
        <f t="shared" si="111"/>
        <v>-4.3290223659992089</v>
      </c>
      <c r="DV27" s="7">
        <f t="shared" si="112"/>
        <v>7.7216817895169854</v>
      </c>
      <c r="DW27" s="7">
        <f t="shared" si="113"/>
        <v>-1258.8090479487707</v>
      </c>
      <c r="DX27" s="7">
        <f t="shared" si="114"/>
        <v>-64.696055139590072</v>
      </c>
      <c r="DY27" s="7">
        <f t="shared" si="115"/>
        <v>406.18210074039877</v>
      </c>
      <c r="DZ27" s="7">
        <f t="shared" si="116"/>
        <v>0</v>
      </c>
      <c r="EA27" s="7">
        <f t="shared" si="117"/>
        <v>0</v>
      </c>
      <c r="EB27" s="7">
        <f t="shared" si="118"/>
        <v>4104.6140037767254</v>
      </c>
      <c r="EC27" s="7">
        <f t="shared" si="119"/>
        <v>-2369.7999999999993</v>
      </c>
      <c r="ED27" s="7">
        <f t="shared" si="120"/>
        <v>4104.6140037767254</v>
      </c>
      <c r="EE27" s="7">
        <f t="shared" si="120"/>
        <v>-2369.7999999999993</v>
      </c>
      <c r="EF27" s="7">
        <f t="shared" si="121"/>
        <v>4739.5999999999995</v>
      </c>
      <c r="EG27" s="7">
        <f t="shared" si="122"/>
        <v>-0.52359877559829882</v>
      </c>
      <c r="EH27" s="7">
        <f t="shared" si="123"/>
        <v>0</v>
      </c>
      <c r="EI27" s="7">
        <f t="shared" si="124"/>
        <v>0</v>
      </c>
      <c r="EJ27" s="7">
        <f t="shared" si="125"/>
        <v>0</v>
      </c>
      <c r="EK27" s="7">
        <f t="shared" si="126"/>
        <v>0</v>
      </c>
      <c r="EL27" s="7">
        <f t="shared" si="127"/>
        <v>0</v>
      </c>
      <c r="EM27" s="7">
        <f t="shared" si="128"/>
        <v>0</v>
      </c>
      <c r="EN27" s="7">
        <f t="shared" si="129"/>
        <v>0</v>
      </c>
      <c r="EO27" s="7" t="e">
        <f t="shared" si="130"/>
        <v>#DIV/0!</v>
      </c>
      <c r="EP27" s="7">
        <f t="shared" si="131"/>
        <v>4104.6140037767254</v>
      </c>
      <c r="EQ27" s="7">
        <f t="shared" si="132"/>
        <v>-2369.7999999999993</v>
      </c>
      <c r="ER27" s="7">
        <f t="shared" si="133"/>
        <v>4739.5999999999995</v>
      </c>
      <c r="ES27" s="7">
        <f t="shared" si="134"/>
        <v>-0.52359877559829882</v>
      </c>
      <c r="ET27" s="7">
        <f t="shared" si="135"/>
        <v>6.6228801416561494</v>
      </c>
      <c r="EU27" s="7">
        <f t="shared" si="136"/>
        <v>4.5728801416561424</v>
      </c>
      <c r="EV27" s="7">
        <f t="shared" si="137"/>
        <v>-2780.8695354374163</v>
      </c>
      <c r="EW27" s="7">
        <f t="shared" si="138"/>
        <v>-2.2665962651642708</v>
      </c>
      <c r="EX27" s="7">
        <f t="shared" si="139"/>
        <v>9.7841078903519314</v>
      </c>
      <c r="EY27" s="7">
        <f t="shared" si="140"/>
        <v>-917.84270776747599</v>
      </c>
      <c r="EZ27" s="7">
        <f t="shared" si="141"/>
        <v>164.73173281943076</v>
      </c>
      <c r="FA27" s="7">
        <f t="shared" si="142"/>
        <v>-306.14642306055856</v>
      </c>
      <c r="FB27" s="7">
        <f t="shared" si="143"/>
        <v>0</v>
      </c>
      <c r="FC27" s="7">
        <f t="shared" si="144"/>
        <v>0</v>
      </c>
      <c r="FD27" s="7">
        <f t="shared" si="145"/>
        <v>4104.6140037767254</v>
      </c>
      <c r="FE27" s="7">
        <f t="shared" si="146"/>
        <v>-2369.7999999999993</v>
      </c>
      <c r="FF27" s="7">
        <f t="shared" si="147"/>
        <v>4104.6140037767254</v>
      </c>
      <c r="FG27" s="7">
        <f t="shared" si="148"/>
        <v>-2369.7999999999993</v>
      </c>
      <c r="FH27" s="7">
        <f t="shared" si="149"/>
        <v>4739.5999999999995</v>
      </c>
      <c r="FI27" s="7">
        <f t="shared" si="150"/>
        <v>-0.52359877559829882</v>
      </c>
      <c r="FJ27" s="7">
        <f t="shared" si="151"/>
        <v>0</v>
      </c>
      <c r="FK27" s="7">
        <f t="shared" si="152"/>
        <v>0</v>
      </c>
      <c r="FL27" s="7">
        <f t="shared" si="153"/>
        <v>0</v>
      </c>
      <c r="FM27" s="7">
        <f t="shared" si="154"/>
        <v>0</v>
      </c>
      <c r="FN27" s="7">
        <f t="shared" si="155"/>
        <v>0</v>
      </c>
      <c r="FO27" s="7">
        <f t="shared" si="156"/>
        <v>0</v>
      </c>
      <c r="FP27" s="7">
        <f t="shared" si="157"/>
        <v>0</v>
      </c>
      <c r="FQ27" s="7" t="e">
        <f t="shared" si="158"/>
        <v>#DIV/0!</v>
      </c>
      <c r="FR27" s="7">
        <f t="shared" si="159"/>
        <v>4104.6140037767254</v>
      </c>
      <c r="FS27" s="7">
        <f t="shared" si="159"/>
        <v>-2369.7999999999993</v>
      </c>
      <c r="FT27" s="7">
        <f t="shared" si="160"/>
        <v>4739.5999999999995</v>
      </c>
      <c r="FU27" s="7">
        <f t="shared" si="161"/>
        <v>-0.52359877559829882</v>
      </c>
    </row>
    <row r="28" spans="1:177" x14ac:dyDescent="0.25">
      <c r="A28" s="8">
        <v>160</v>
      </c>
      <c r="B28" s="7">
        <f t="shared" si="50"/>
        <v>-1.4986372955458771</v>
      </c>
      <c r="C28" s="7">
        <f t="shared" si="51"/>
        <v>-0.68404028665133776</v>
      </c>
      <c r="D28" s="7">
        <f t="shared" si="0"/>
        <v>4.527089409440574</v>
      </c>
      <c r="E28" s="7">
        <f t="shared" si="52"/>
        <v>-5.5218581093674102</v>
      </c>
      <c r="F28" s="7">
        <f t="shared" si="53"/>
        <v>-0.68404028665133776</v>
      </c>
      <c r="G28" s="7">
        <f t="shared" si="54"/>
        <v>0.50386859561904074</v>
      </c>
      <c r="H28" s="7">
        <f t="shared" si="55"/>
        <v>319.36081795522011</v>
      </c>
      <c r="I28" s="7">
        <f t="shared" si="56"/>
        <v>233.56454497066554</v>
      </c>
      <c r="J28" s="49">
        <f t="shared" si="57"/>
        <v>319.36081795522011</v>
      </c>
      <c r="K28" s="49">
        <f t="shared" si="57"/>
        <v>233.56454497066554</v>
      </c>
      <c r="L28" s="7">
        <f t="shared" si="1"/>
        <v>-332.31379695012117</v>
      </c>
      <c r="M28" s="7">
        <f t="shared" si="2"/>
        <v>-246.51752396556657</v>
      </c>
      <c r="N28" s="11">
        <f t="shared" si="58"/>
        <v>27.686203049878827</v>
      </c>
      <c r="O28" s="11">
        <f t="shared" si="58"/>
        <v>113.48247603443343</v>
      </c>
      <c r="P28" s="50">
        <f t="shared" si="3"/>
        <v>85.796272984554605</v>
      </c>
      <c r="Q28" s="51">
        <f t="shared" si="59"/>
        <v>85.796272984554605</v>
      </c>
      <c r="R28" s="8">
        <f t="shared" si="4"/>
        <v>85.796272984554577</v>
      </c>
      <c r="S28" s="51">
        <f t="shared" si="60"/>
        <v>85.796272984554577</v>
      </c>
      <c r="T28" s="8">
        <f t="shared" si="5"/>
        <v>-3.8527397452222236</v>
      </c>
      <c r="U28" s="8">
        <f t="shared" si="6"/>
        <v>1.4022825876352423</v>
      </c>
      <c r="V28" s="7">
        <f t="shared" si="7"/>
        <v>0</v>
      </c>
      <c r="W28" s="7">
        <f t="shared" si="8"/>
        <v>0</v>
      </c>
      <c r="X28" s="7">
        <f t="shared" si="61"/>
        <v>-3.8527397452222236</v>
      </c>
      <c r="Y28" s="7">
        <f t="shared" si="61"/>
        <v>1.4022825876352423</v>
      </c>
      <c r="Z28" s="7">
        <f t="shared" si="162"/>
        <v>4.0999999999999996</v>
      </c>
      <c r="AA28" s="7">
        <f t="shared" si="62"/>
        <v>160</v>
      </c>
      <c r="AB28" s="7">
        <f t="shared" si="63"/>
        <v>160</v>
      </c>
      <c r="AC28" s="7">
        <f t="shared" si="64"/>
        <v>-3.8527397452222236</v>
      </c>
      <c r="AD28" s="7">
        <f t="shared" si="65"/>
        <v>1.4022825876352423</v>
      </c>
      <c r="AE28" s="7">
        <f t="shared" si="66"/>
        <v>0</v>
      </c>
      <c r="AF28" s="7">
        <f t="shared" si="9"/>
        <v>0</v>
      </c>
      <c r="AG28" s="7">
        <f t="shared" si="67"/>
        <v>-3.8527397452222236</v>
      </c>
      <c r="AH28" s="7">
        <f t="shared" si="67"/>
        <v>1.4022825876352423</v>
      </c>
      <c r="AI28" s="7">
        <f t="shared" si="68"/>
        <v>4.0999999999999996</v>
      </c>
      <c r="AJ28" s="7">
        <f t="shared" si="69"/>
        <v>160</v>
      </c>
      <c r="AK28" s="7">
        <f t="shared" si="70"/>
        <v>160</v>
      </c>
      <c r="AL28" s="7">
        <f t="shared" si="71"/>
        <v>-3.8527397452222236</v>
      </c>
      <c r="AM28" s="7">
        <f t="shared" si="72"/>
        <v>1.4022825876352423</v>
      </c>
      <c r="AN28" s="7">
        <v>0</v>
      </c>
      <c r="AO28" s="7">
        <v>0</v>
      </c>
      <c r="AP28" s="7">
        <f t="shared" si="10"/>
        <v>4.342582071910071</v>
      </c>
      <c r="AQ28" s="8">
        <f t="shared" si="73"/>
        <v>-5.631685020595226</v>
      </c>
      <c r="AR28" s="7">
        <f t="shared" si="11"/>
        <v>8.5</v>
      </c>
      <c r="AS28" s="7">
        <v>0</v>
      </c>
      <c r="AT28" s="7">
        <f t="shared" si="12"/>
        <v>5.710720033571171</v>
      </c>
      <c r="AU28" s="7">
        <f t="shared" si="13"/>
        <v>6.4202739247542135</v>
      </c>
      <c r="AV28" s="7">
        <f t="shared" si="14"/>
        <v>12.413394432111104</v>
      </c>
      <c r="AW28" s="7">
        <f t="shared" si="15"/>
        <v>7.0383564100448117</v>
      </c>
      <c r="AX28" s="7">
        <f t="shared" si="16"/>
        <v>-47.677607979598235</v>
      </c>
      <c r="AY28" s="7">
        <f t="shared" si="17"/>
        <v>-130.99315133755559</v>
      </c>
      <c r="AZ28" s="7">
        <f t="shared" si="18"/>
        <v>87.315414343657963</v>
      </c>
      <c r="BA28" s="7">
        <f t="shared" si="19"/>
        <v>101.73176221414866</v>
      </c>
      <c r="BB28" s="7">
        <f t="shared" si="74"/>
        <v>39.637806364059728</v>
      </c>
      <c r="BC28" s="7">
        <f t="shared" si="74"/>
        <v>-29.261389123406929</v>
      </c>
      <c r="BD28" s="7">
        <f t="shared" si="20"/>
        <v>0</v>
      </c>
      <c r="BE28" s="7">
        <f t="shared" si="21"/>
        <v>0</v>
      </c>
      <c r="BF28" s="7">
        <f t="shared" si="75"/>
        <v>-47.677607979598235</v>
      </c>
      <c r="BG28" s="7">
        <f t="shared" si="75"/>
        <v>-130.99315133755559</v>
      </c>
      <c r="BH28" s="7">
        <f t="shared" si="76"/>
        <v>139.39999999999998</v>
      </c>
      <c r="BI28" s="7">
        <f t="shared" si="77"/>
        <v>-110</v>
      </c>
      <c r="BJ28" s="7">
        <f t="shared" si="78"/>
        <v>-110</v>
      </c>
      <c r="BK28" s="7">
        <f t="shared" si="79"/>
        <v>-47.677607979598214</v>
      </c>
      <c r="BL28" s="7">
        <f t="shared" si="80"/>
        <v>-130.99315133755562</v>
      </c>
      <c r="BM28" s="7">
        <f t="shared" si="22"/>
        <v>9.3906831890212406</v>
      </c>
      <c r="BN28" s="7">
        <f t="shared" si="23"/>
        <v>14.765721211087552</v>
      </c>
      <c r="BO28" s="7">
        <f t="shared" si="81"/>
        <v>-47.677607979598235</v>
      </c>
      <c r="BP28" s="7">
        <f t="shared" si="24"/>
        <v>-130.99315133755559</v>
      </c>
      <c r="BQ28" s="7">
        <f t="shared" si="82"/>
        <v>139.39999999999998</v>
      </c>
      <c r="BR28" s="7">
        <f t="shared" si="25"/>
        <v>-47.122366892137336</v>
      </c>
      <c r="BS28" s="7">
        <f t="shared" si="26"/>
        <v>89.80742097359591</v>
      </c>
      <c r="BT28" s="7">
        <f t="shared" si="27"/>
        <v>-94.799974871735571</v>
      </c>
      <c r="BU28" s="7">
        <f t="shared" si="27"/>
        <v>-41.185730363959678</v>
      </c>
      <c r="BV28" s="7">
        <f t="shared" si="28"/>
        <v>0</v>
      </c>
      <c r="BW28" s="7">
        <f t="shared" si="29"/>
        <v>0</v>
      </c>
      <c r="BX28" s="7">
        <f t="shared" si="30"/>
        <v>-47.677607979598235</v>
      </c>
      <c r="BY28" s="7">
        <f t="shared" si="30"/>
        <v>-130.99315133755559</v>
      </c>
      <c r="BZ28" s="7">
        <f t="shared" si="83"/>
        <v>139.39999999999998</v>
      </c>
      <c r="CA28" s="7">
        <f t="shared" si="84"/>
        <v>-110</v>
      </c>
      <c r="CB28" s="7">
        <f t="shared" si="85"/>
        <v>-110</v>
      </c>
      <c r="CC28" s="7">
        <f t="shared" si="86"/>
        <v>-47.677607979598214</v>
      </c>
      <c r="CD28" s="7">
        <f t="shared" si="87"/>
        <v>-130.99315133755562</v>
      </c>
      <c r="CE28" s="7">
        <f t="shared" si="88"/>
        <v>139.39999999999998</v>
      </c>
      <c r="CF28" s="7">
        <f t="shared" si="31"/>
        <v>159.36081795522011</v>
      </c>
      <c r="CG28" s="79">
        <f t="shared" si="89"/>
        <v>20.639182044779886</v>
      </c>
      <c r="CH28" s="7">
        <f t="shared" si="90"/>
        <v>0.20701048264837682</v>
      </c>
      <c r="CI28" s="11">
        <f t="shared" si="32"/>
        <v>0.20701048264837682</v>
      </c>
      <c r="CJ28" s="7" t="e">
        <f t="shared" si="91"/>
        <v>#DIV/0!</v>
      </c>
      <c r="CK28" s="7" t="e">
        <f t="shared" si="92"/>
        <v>#DIV/0!</v>
      </c>
      <c r="CL28" s="7">
        <f t="shared" si="33"/>
        <v>132.31379695012117</v>
      </c>
      <c r="CM28" s="79">
        <f t="shared" si="93"/>
        <v>47.686203049878827</v>
      </c>
      <c r="CN28" s="7">
        <f t="shared" si="94"/>
        <v>0.43428591797316329</v>
      </c>
      <c r="CO28" s="11">
        <f t="shared" si="95"/>
        <v>0.43428591797316352</v>
      </c>
      <c r="CP28" s="7" t="e">
        <f t="shared" si="96"/>
        <v>#DIV/0!</v>
      </c>
      <c r="CQ28" s="7" t="e">
        <f t="shared" si="97"/>
        <v>#DIV/0!</v>
      </c>
      <c r="CR28" s="7">
        <f t="shared" si="34"/>
        <v>8.8621141736346765</v>
      </c>
      <c r="CS28" s="7">
        <f t="shared" si="35"/>
        <v>-0.80452643151360215</v>
      </c>
      <c r="CT28" s="7">
        <f t="shared" si="36"/>
        <v>0.34202014332566888</v>
      </c>
      <c r="CU28" s="7">
        <f t="shared" si="98"/>
        <v>-7.1298050917804217</v>
      </c>
      <c r="CV28" s="7">
        <f t="shared" si="37"/>
        <v>-11.22980509178042</v>
      </c>
      <c r="CW28" s="7">
        <f t="shared" si="99"/>
        <v>3.0310215598349735</v>
      </c>
      <c r="CX28" s="7">
        <f t="shared" si="38"/>
        <v>-3.9689784401650265</v>
      </c>
      <c r="CY28" s="7">
        <f t="shared" si="100"/>
        <v>-139.4</v>
      </c>
      <c r="CZ28" s="7">
        <f t="shared" si="39"/>
        <v>139.39999999999998</v>
      </c>
      <c r="DA28" s="7">
        <f t="shared" si="101"/>
        <v>12.413394432111104</v>
      </c>
      <c r="DB28" s="7">
        <f t="shared" si="102"/>
        <v>-49.26849487031356</v>
      </c>
      <c r="DC28" s="7">
        <f t="shared" si="40"/>
        <v>49.268494870313681</v>
      </c>
      <c r="DD28" s="7">
        <f t="shared" si="41"/>
        <v>7.0383564100448117</v>
      </c>
      <c r="DE28" s="7">
        <f t="shared" si="42"/>
        <v>-11.714687475384363</v>
      </c>
      <c r="DF28" s="7">
        <f t="shared" si="43"/>
        <v>0.91718198925060113</v>
      </c>
      <c r="DG28" s="7">
        <f t="shared" si="44"/>
        <v>0.34202014332566888</v>
      </c>
      <c r="DH28" s="7">
        <f t="shared" si="103"/>
        <v>-10.744500362122132</v>
      </c>
      <c r="DI28" s="7">
        <f t="shared" si="45"/>
        <v>-14.844500362122131</v>
      </c>
      <c r="DJ28" s="7">
        <f t="shared" si="104"/>
        <v>-4.0066590893463783</v>
      </c>
      <c r="DK28" s="7">
        <f t="shared" si="46"/>
        <v>-11.006659089346378</v>
      </c>
      <c r="DL28" s="7">
        <f t="shared" si="105"/>
        <v>-139.4</v>
      </c>
      <c r="DM28" s="7">
        <f t="shared" si="47"/>
        <v>139.39999999999998</v>
      </c>
      <c r="DN28" s="7">
        <f t="shared" si="106"/>
        <v>9.3906831890212406</v>
      </c>
      <c r="DO28" s="7">
        <f t="shared" si="107"/>
        <v>-103.36004847761286</v>
      </c>
      <c r="DP28" s="7">
        <f t="shared" si="48"/>
        <v>103.36004847761286</v>
      </c>
      <c r="DQ28" s="7">
        <f t="shared" si="49"/>
        <v>14.765721211087552</v>
      </c>
      <c r="DR28" s="7">
        <f t="shared" si="108"/>
        <v>-5.6316850205952136</v>
      </c>
      <c r="DS28" s="8">
        <f t="shared" si="109"/>
        <v>-7.0339676082304683</v>
      </c>
      <c r="DT28" s="8">
        <f t="shared" si="110"/>
        <v>-2984.97856913538</v>
      </c>
      <c r="DU28" s="7">
        <f t="shared" si="111"/>
        <v>-4.1574179280899211</v>
      </c>
      <c r="DV28" s="7">
        <f t="shared" si="112"/>
        <v>8.1953218171322941</v>
      </c>
      <c r="DW28" s="7">
        <f t="shared" si="113"/>
        <v>-816.1430015578967</v>
      </c>
      <c r="DX28" s="7">
        <f t="shared" si="114"/>
        <v>-103.63254622449577</v>
      </c>
      <c r="DY28" s="7">
        <f t="shared" si="115"/>
        <v>400.59601834681257</v>
      </c>
      <c r="DZ28" s="7">
        <f t="shared" si="116"/>
        <v>0</v>
      </c>
      <c r="EA28" s="7">
        <f t="shared" si="117"/>
        <v>0</v>
      </c>
      <c r="EB28" s="7">
        <f t="shared" si="118"/>
        <v>4453.7671454768906</v>
      </c>
      <c r="EC28" s="7">
        <f t="shared" si="119"/>
        <v>-1621.0386713063401</v>
      </c>
      <c r="ED28" s="7">
        <f t="shared" si="120"/>
        <v>4453.7671454768906</v>
      </c>
      <c r="EE28" s="7">
        <f t="shared" si="120"/>
        <v>-1621.0386713063401</v>
      </c>
      <c r="EF28" s="7">
        <f t="shared" si="121"/>
        <v>4739.5999999999995</v>
      </c>
      <c r="EG28" s="7">
        <f t="shared" si="122"/>
        <v>-0.34906585039886612</v>
      </c>
      <c r="EH28" s="7">
        <f t="shared" si="123"/>
        <v>0</v>
      </c>
      <c r="EI28" s="7">
        <f t="shared" si="124"/>
        <v>0</v>
      </c>
      <c r="EJ28" s="7">
        <f t="shared" si="125"/>
        <v>0</v>
      </c>
      <c r="EK28" s="7">
        <f t="shared" si="126"/>
        <v>0</v>
      </c>
      <c r="EL28" s="7">
        <f t="shared" si="127"/>
        <v>0</v>
      </c>
      <c r="EM28" s="7">
        <f t="shared" si="128"/>
        <v>0</v>
      </c>
      <c r="EN28" s="7">
        <f t="shared" si="129"/>
        <v>0</v>
      </c>
      <c r="EO28" s="7" t="e">
        <f t="shared" si="130"/>
        <v>#DIV/0!</v>
      </c>
      <c r="EP28" s="7">
        <f t="shared" si="131"/>
        <v>4453.7671454768906</v>
      </c>
      <c r="EQ28" s="7">
        <f t="shared" si="132"/>
        <v>-1621.0386713063401</v>
      </c>
      <c r="ER28" s="7">
        <f t="shared" si="133"/>
        <v>4739.5999999999995</v>
      </c>
      <c r="ES28" s="7">
        <f t="shared" si="134"/>
        <v>-0.34906585039886612</v>
      </c>
      <c r="ET28" s="7">
        <f t="shared" si="135"/>
        <v>6.4202739247542082</v>
      </c>
      <c r="EU28" s="7">
        <f t="shared" si="136"/>
        <v>5.0179913371189713</v>
      </c>
      <c r="EV28" s="7">
        <f t="shared" si="137"/>
        <v>-3002.2770946615374</v>
      </c>
      <c r="EW28" s="7">
        <f t="shared" si="138"/>
        <v>-2.7892799664288268</v>
      </c>
      <c r="EX28" s="7">
        <f t="shared" si="139"/>
        <v>9.5634597787933942</v>
      </c>
      <c r="EY28" s="7">
        <f t="shared" si="140"/>
        <v>-663.75989013307321</v>
      </c>
      <c r="EZ28" s="7">
        <f t="shared" si="141"/>
        <v>167.58990851350976</v>
      </c>
      <c r="FA28" s="7">
        <f t="shared" si="142"/>
        <v>-336.63865605779858</v>
      </c>
      <c r="FB28" s="7">
        <f t="shared" si="143"/>
        <v>0</v>
      </c>
      <c r="FC28" s="7">
        <f t="shared" si="144"/>
        <v>0</v>
      </c>
      <c r="FD28" s="7">
        <f t="shared" si="145"/>
        <v>4453.7671454768906</v>
      </c>
      <c r="FE28" s="7">
        <f t="shared" si="146"/>
        <v>-1621.0386713063401</v>
      </c>
      <c r="FF28" s="7">
        <f t="shared" si="147"/>
        <v>4453.7671454768906</v>
      </c>
      <c r="FG28" s="7">
        <f t="shared" si="148"/>
        <v>-1621.0386713063401</v>
      </c>
      <c r="FH28" s="7">
        <f t="shared" si="149"/>
        <v>4739.5999999999995</v>
      </c>
      <c r="FI28" s="7">
        <f t="shared" si="150"/>
        <v>-0.34906585039886612</v>
      </c>
      <c r="FJ28" s="7">
        <f t="shared" si="151"/>
        <v>0</v>
      </c>
      <c r="FK28" s="7">
        <f t="shared" si="152"/>
        <v>0</v>
      </c>
      <c r="FL28" s="7">
        <f t="shared" si="153"/>
        <v>0</v>
      </c>
      <c r="FM28" s="7">
        <f t="shared" si="154"/>
        <v>0</v>
      </c>
      <c r="FN28" s="7">
        <f t="shared" si="155"/>
        <v>0</v>
      </c>
      <c r="FO28" s="7">
        <f t="shared" si="156"/>
        <v>0</v>
      </c>
      <c r="FP28" s="7">
        <f t="shared" si="157"/>
        <v>0</v>
      </c>
      <c r="FQ28" s="7" t="e">
        <f t="shared" si="158"/>
        <v>#DIV/0!</v>
      </c>
      <c r="FR28" s="7">
        <f t="shared" si="159"/>
        <v>4453.7671454768906</v>
      </c>
      <c r="FS28" s="7">
        <f t="shared" si="159"/>
        <v>-1621.0386713063401</v>
      </c>
      <c r="FT28" s="7">
        <f t="shared" si="160"/>
        <v>4739.5999999999995</v>
      </c>
      <c r="FU28" s="7">
        <f t="shared" si="161"/>
        <v>-0.34906585039886612</v>
      </c>
    </row>
    <row r="29" spans="1:177" x14ac:dyDescent="0.25">
      <c r="A29" s="8">
        <v>170</v>
      </c>
      <c r="B29" s="7">
        <f t="shared" si="50"/>
        <v>-1.4889697672116702</v>
      </c>
      <c r="C29" s="7">
        <f t="shared" si="51"/>
        <v>-0.34729635533386055</v>
      </c>
      <c r="D29" s="7">
        <f t="shared" si="0"/>
        <v>4.6269872022273804</v>
      </c>
      <c r="E29" s="7">
        <f t="shared" si="52"/>
        <v>-5.6024805215866316</v>
      </c>
      <c r="F29" s="7">
        <f t="shared" si="53"/>
        <v>-0.34729635533386055</v>
      </c>
      <c r="G29" s="7">
        <f t="shared" si="54"/>
        <v>0.51347644785241919</v>
      </c>
      <c r="H29" s="7">
        <f t="shared" si="55"/>
        <v>322.92558443881791</v>
      </c>
      <c r="I29" s="7">
        <f t="shared" si="56"/>
        <v>235.93533776427287</v>
      </c>
      <c r="J29" s="49">
        <f t="shared" si="57"/>
        <v>322.92558443881791</v>
      </c>
      <c r="K29" s="49">
        <f t="shared" si="57"/>
        <v>235.93533776427287</v>
      </c>
      <c r="L29" s="7">
        <f t="shared" si="1"/>
        <v>-329.4257179865607</v>
      </c>
      <c r="M29" s="7">
        <f t="shared" si="2"/>
        <v>-242.43547131201558</v>
      </c>
      <c r="N29" s="11">
        <f t="shared" si="58"/>
        <v>30.574282013439301</v>
      </c>
      <c r="O29" s="11">
        <f t="shared" si="58"/>
        <v>117.56452868798442</v>
      </c>
      <c r="P29" s="50">
        <f t="shared" si="3"/>
        <v>86.990246674545119</v>
      </c>
      <c r="Q29" s="51">
        <f t="shared" si="59"/>
        <v>86.990246674545119</v>
      </c>
      <c r="R29" s="8">
        <f t="shared" si="4"/>
        <v>86.990246674545034</v>
      </c>
      <c r="S29" s="51">
        <f t="shared" si="60"/>
        <v>86.990246674545034</v>
      </c>
      <c r="T29" s="8">
        <f t="shared" si="5"/>
        <v>-4.0377117873500525</v>
      </c>
      <c r="U29" s="8">
        <f t="shared" si="6"/>
        <v>0.71195752843441407</v>
      </c>
      <c r="V29" s="7">
        <f t="shared" si="7"/>
        <v>0</v>
      </c>
      <c r="W29" s="7">
        <f t="shared" si="8"/>
        <v>0</v>
      </c>
      <c r="X29" s="7">
        <f t="shared" si="61"/>
        <v>-4.0377117873500525</v>
      </c>
      <c r="Y29" s="7">
        <f t="shared" si="61"/>
        <v>0.71195752843441407</v>
      </c>
      <c r="Z29" s="7">
        <f t="shared" si="162"/>
        <v>4.0999999999999996</v>
      </c>
      <c r="AA29" s="7">
        <f t="shared" si="62"/>
        <v>170</v>
      </c>
      <c r="AB29" s="7">
        <f t="shared" si="63"/>
        <v>170</v>
      </c>
      <c r="AC29" s="7">
        <f t="shared" si="64"/>
        <v>-4.0377117873500525</v>
      </c>
      <c r="AD29" s="7">
        <f t="shared" si="65"/>
        <v>0.71195752843441407</v>
      </c>
      <c r="AE29" s="7">
        <f t="shared" si="66"/>
        <v>0</v>
      </c>
      <c r="AF29" s="7">
        <f t="shared" si="9"/>
        <v>0</v>
      </c>
      <c r="AG29" s="7">
        <f t="shared" si="67"/>
        <v>-4.0377117873500525</v>
      </c>
      <c r="AH29" s="7">
        <f t="shared" si="67"/>
        <v>0.71195752843441407</v>
      </c>
      <c r="AI29" s="7">
        <f t="shared" si="68"/>
        <v>4.0999999999999996</v>
      </c>
      <c r="AJ29" s="7">
        <f t="shared" si="69"/>
        <v>170</v>
      </c>
      <c r="AK29" s="7">
        <f t="shared" si="70"/>
        <v>170</v>
      </c>
      <c r="AL29" s="7">
        <f t="shared" si="71"/>
        <v>-4.0377117873500525</v>
      </c>
      <c r="AM29" s="7">
        <f t="shared" si="72"/>
        <v>0.71195752843441407</v>
      </c>
      <c r="AN29" s="7">
        <v>0</v>
      </c>
      <c r="AO29" s="7">
        <v>0</v>
      </c>
      <c r="AP29" s="7">
        <f t="shared" si="10"/>
        <v>4.5791027876486874</v>
      </c>
      <c r="AQ29" s="8">
        <f t="shared" si="73"/>
        <v>-5.7988416990098859</v>
      </c>
      <c r="AR29" s="7">
        <f t="shared" si="11"/>
        <v>8.5</v>
      </c>
      <c r="AS29" s="7">
        <v>0</v>
      </c>
      <c r="AT29" s="7">
        <f t="shared" si="12"/>
        <v>5.2607688611741912</v>
      </c>
      <c r="AU29" s="7">
        <f t="shared" si="13"/>
        <v>6.2054316231235083</v>
      </c>
      <c r="AV29" s="7">
        <f t="shared" si="14"/>
        <v>11.801850346989047</v>
      </c>
      <c r="AW29" s="7">
        <f t="shared" si="15"/>
        <v>9.0764543829168787</v>
      </c>
      <c r="AX29" s="7">
        <f t="shared" si="16"/>
        <v>-24.206555966770075</v>
      </c>
      <c r="AY29" s="7">
        <f t="shared" si="17"/>
        <v>-137.28220076990178</v>
      </c>
      <c r="AZ29" s="7">
        <f t="shared" si="18"/>
        <v>76.839478121589536</v>
      </c>
      <c r="BA29" s="7">
        <f t="shared" si="19"/>
        <v>101.69435608188915</v>
      </c>
      <c r="BB29" s="7">
        <f t="shared" si="74"/>
        <v>52.632922154819461</v>
      </c>
      <c r="BC29" s="7">
        <f t="shared" si="74"/>
        <v>-35.587844688012623</v>
      </c>
      <c r="BD29" s="7">
        <f t="shared" si="20"/>
        <v>0</v>
      </c>
      <c r="BE29" s="7">
        <f t="shared" si="21"/>
        <v>0</v>
      </c>
      <c r="BF29" s="7">
        <f t="shared" si="75"/>
        <v>-24.206555966770075</v>
      </c>
      <c r="BG29" s="7">
        <f t="shared" si="75"/>
        <v>-137.28220076990178</v>
      </c>
      <c r="BH29" s="7">
        <f t="shared" si="76"/>
        <v>139.39999999999998</v>
      </c>
      <c r="BI29" s="7">
        <f t="shared" si="77"/>
        <v>-99.999999999999986</v>
      </c>
      <c r="BJ29" s="7">
        <f t="shared" si="78"/>
        <v>-99.999999999999986</v>
      </c>
      <c r="BK29" s="7">
        <f t="shared" si="79"/>
        <v>-24.206555966770051</v>
      </c>
      <c r="BL29" s="7">
        <f t="shared" si="80"/>
        <v>-137.28220076990178</v>
      </c>
      <c r="BM29" s="7">
        <f t="shared" si="22"/>
        <v>10.245411242189572</v>
      </c>
      <c r="BN29" s="7">
        <f t="shared" si="23"/>
        <v>12.97080720626175</v>
      </c>
      <c r="BO29" s="7">
        <f t="shared" si="81"/>
        <v>-24.206555966770075</v>
      </c>
      <c r="BP29" s="7">
        <f t="shared" si="24"/>
        <v>-137.28220076990178</v>
      </c>
      <c r="BQ29" s="7">
        <f t="shared" si="82"/>
        <v>139.39999999999998</v>
      </c>
      <c r="BR29" s="7">
        <f t="shared" si="25"/>
        <v>-56.282901248404833</v>
      </c>
      <c r="BS29" s="7">
        <f t="shared" si="26"/>
        <v>95.266758171672478</v>
      </c>
      <c r="BT29" s="7">
        <f t="shared" si="27"/>
        <v>-80.489457215174909</v>
      </c>
      <c r="BU29" s="7">
        <f t="shared" si="27"/>
        <v>-42.015442598229299</v>
      </c>
      <c r="BV29" s="7">
        <f t="shared" si="28"/>
        <v>0</v>
      </c>
      <c r="BW29" s="7">
        <f t="shared" si="29"/>
        <v>0</v>
      </c>
      <c r="BX29" s="7">
        <f t="shared" si="30"/>
        <v>-24.206555966770075</v>
      </c>
      <c r="BY29" s="7">
        <f t="shared" si="30"/>
        <v>-137.28220076990178</v>
      </c>
      <c r="BZ29" s="7">
        <f t="shared" si="83"/>
        <v>139.39999999999998</v>
      </c>
      <c r="CA29" s="7">
        <f t="shared" si="84"/>
        <v>-99.999999999999986</v>
      </c>
      <c r="CB29" s="7">
        <f t="shared" si="85"/>
        <v>-99.999999999999986</v>
      </c>
      <c r="CC29" s="7">
        <f t="shared" si="86"/>
        <v>-24.206555966770051</v>
      </c>
      <c r="CD29" s="7">
        <f t="shared" si="87"/>
        <v>-137.28220076990178</v>
      </c>
      <c r="CE29" s="7">
        <f t="shared" si="88"/>
        <v>139.39999999999995</v>
      </c>
      <c r="CF29" s="7">
        <f t="shared" si="31"/>
        <v>152.92558443881791</v>
      </c>
      <c r="CG29" s="79">
        <f t="shared" si="89"/>
        <v>27.074415561182093</v>
      </c>
      <c r="CH29" s="7">
        <f t="shared" si="90"/>
        <v>0.26695454067402585</v>
      </c>
      <c r="CI29" s="11">
        <f t="shared" si="32"/>
        <v>0.26695454067402585</v>
      </c>
      <c r="CJ29" s="7" t="e">
        <f t="shared" si="91"/>
        <v>#DIV/0!</v>
      </c>
      <c r="CK29" s="7" t="e">
        <f t="shared" si="92"/>
        <v>#DIV/0!</v>
      </c>
      <c r="CL29" s="7">
        <f t="shared" si="33"/>
        <v>139.4257179865607</v>
      </c>
      <c r="CM29" s="79">
        <f t="shared" si="93"/>
        <v>40.574282013439301</v>
      </c>
      <c r="CN29" s="7">
        <f t="shared" si="94"/>
        <v>0.38149432959593382</v>
      </c>
      <c r="CO29" s="11">
        <f t="shared" si="95"/>
        <v>0.38149432959593382</v>
      </c>
      <c r="CP29" s="7" t="e">
        <f t="shared" si="96"/>
        <v>#DIV/0!</v>
      </c>
      <c r="CQ29" s="7" t="e">
        <f t="shared" si="97"/>
        <v>#DIV/0!</v>
      </c>
      <c r="CR29" s="7">
        <f t="shared" si="34"/>
        <v>9.3090918457098102</v>
      </c>
      <c r="CS29" s="7">
        <f t="shared" si="35"/>
        <v>-0.82840595700141129</v>
      </c>
      <c r="CT29" s="7">
        <f t="shared" si="36"/>
        <v>0.17364817766693028</v>
      </c>
      <c r="CU29" s="7">
        <f t="shared" si="98"/>
        <v>-7.7117071392592695</v>
      </c>
      <c r="CV29" s="7">
        <f t="shared" si="37"/>
        <v>-11.811707139259269</v>
      </c>
      <c r="CW29" s="7">
        <f t="shared" si="99"/>
        <v>1.616506834741589</v>
      </c>
      <c r="CX29" s="7">
        <f t="shared" si="38"/>
        <v>-5.383493165258411</v>
      </c>
      <c r="CY29" s="7">
        <f t="shared" si="100"/>
        <v>-139.4</v>
      </c>
      <c r="CZ29" s="7">
        <f t="shared" si="39"/>
        <v>139.39999999999998</v>
      </c>
      <c r="DA29" s="7">
        <f t="shared" si="101"/>
        <v>11.801850346989047</v>
      </c>
      <c r="DB29" s="7">
        <f t="shared" si="102"/>
        <v>-63.535180680418144</v>
      </c>
      <c r="DC29" s="7">
        <f t="shared" si="40"/>
        <v>63.535180680418151</v>
      </c>
      <c r="DD29" s="7">
        <f t="shared" si="41"/>
        <v>9.0764543829168787</v>
      </c>
      <c r="DE29" s="7">
        <f t="shared" si="42"/>
        <v>-10.723289308000858</v>
      </c>
      <c r="DF29" s="7">
        <f t="shared" si="43"/>
        <v>0.88649023187478659</v>
      </c>
      <c r="DG29" s="7">
        <f t="shared" si="44"/>
        <v>0.17364817766693028</v>
      </c>
      <c r="DH29" s="7">
        <f t="shared" si="103"/>
        <v>-9.5060912251101009</v>
      </c>
      <c r="DI29" s="7">
        <f t="shared" si="45"/>
        <v>-13.6060912251101</v>
      </c>
      <c r="DJ29" s="7">
        <f t="shared" si="104"/>
        <v>-1.8620796469296268</v>
      </c>
      <c r="DK29" s="7">
        <f t="shared" si="46"/>
        <v>-8.8620796469296259</v>
      </c>
      <c r="DL29" s="7">
        <f t="shared" si="105"/>
        <v>-139.39999999999992</v>
      </c>
      <c r="DM29" s="7">
        <f t="shared" si="47"/>
        <v>139.39999999999998</v>
      </c>
      <c r="DN29" s="7">
        <f t="shared" si="106"/>
        <v>10.245411242189572</v>
      </c>
      <c r="DO29" s="7">
        <f t="shared" si="107"/>
        <v>-90.795650443832187</v>
      </c>
      <c r="DP29" s="7">
        <f t="shared" si="48"/>
        <v>90.795650443832244</v>
      </c>
      <c r="DQ29" s="7">
        <f t="shared" si="49"/>
        <v>12.97080720626175</v>
      </c>
      <c r="DR29" s="7">
        <f t="shared" si="108"/>
        <v>-5.7988416990098788</v>
      </c>
      <c r="DS29" s="8">
        <f t="shared" si="109"/>
        <v>-6.5107992274443003</v>
      </c>
      <c r="DT29" s="8">
        <f t="shared" si="110"/>
        <v>-3144.4018056677128</v>
      </c>
      <c r="DU29" s="7">
        <f t="shared" si="111"/>
        <v>-3.9208972123513033</v>
      </c>
      <c r="DV29" s="7">
        <f t="shared" si="112"/>
        <v>8.6168145749987399</v>
      </c>
      <c r="DW29" s="7">
        <f t="shared" si="113"/>
        <v>-393.895198316277</v>
      </c>
      <c r="DX29" s="7">
        <f t="shared" si="114"/>
        <v>-133.05046446763956</v>
      </c>
      <c r="DY29" s="7">
        <f t="shared" si="115"/>
        <v>392.86068884923691</v>
      </c>
      <c r="DZ29" s="7">
        <f t="shared" si="116"/>
        <v>0</v>
      </c>
      <c r="EA29" s="7">
        <f t="shared" si="117"/>
        <v>0</v>
      </c>
      <c r="EB29" s="7">
        <f t="shared" si="118"/>
        <v>4667.5948261766607</v>
      </c>
      <c r="EC29" s="7">
        <f t="shared" si="119"/>
        <v>-823.02290287018263</v>
      </c>
      <c r="ED29" s="7">
        <f t="shared" si="120"/>
        <v>4667.5948261766607</v>
      </c>
      <c r="EE29" s="7">
        <f t="shared" si="120"/>
        <v>-823.02290287018263</v>
      </c>
      <c r="EF29" s="7">
        <f t="shared" si="121"/>
        <v>4739.5999999999995</v>
      </c>
      <c r="EG29" s="7">
        <f t="shared" si="122"/>
        <v>-0.17453292519943289</v>
      </c>
      <c r="EH29" s="7">
        <f t="shared" si="123"/>
        <v>0</v>
      </c>
      <c r="EI29" s="7">
        <f t="shared" si="124"/>
        <v>0</v>
      </c>
      <c r="EJ29" s="7">
        <f t="shared" si="125"/>
        <v>0</v>
      </c>
      <c r="EK29" s="7">
        <f t="shared" si="126"/>
        <v>0</v>
      </c>
      <c r="EL29" s="7">
        <f t="shared" si="127"/>
        <v>0</v>
      </c>
      <c r="EM29" s="7">
        <f t="shared" si="128"/>
        <v>0</v>
      </c>
      <c r="EN29" s="7">
        <f t="shared" si="129"/>
        <v>0</v>
      </c>
      <c r="EO29" s="7" t="e">
        <f t="shared" si="130"/>
        <v>#DIV/0!</v>
      </c>
      <c r="EP29" s="7">
        <f t="shared" si="131"/>
        <v>4667.5948261766607</v>
      </c>
      <c r="EQ29" s="7">
        <f t="shared" si="132"/>
        <v>-823.02290287018263</v>
      </c>
      <c r="ER29" s="7">
        <f t="shared" si="133"/>
        <v>4739.5999999999995</v>
      </c>
      <c r="ES29" s="7">
        <f t="shared" si="134"/>
        <v>-0.17453292519943289</v>
      </c>
      <c r="ET29" s="7">
        <f t="shared" si="135"/>
        <v>6.2054316231235074</v>
      </c>
      <c r="EU29" s="7">
        <f t="shared" si="136"/>
        <v>5.4934740946890939</v>
      </c>
      <c r="EV29" s="7">
        <f t="shared" si="137"/>
        <v>-3146.5735053702629</v>
      </c>
      <c r="EW29" s="7">
        <f t="shared" si="138"/>
        <v>-3.239231138825811</v>
      </c>
      <c r="EX29" s="7">
        <f t="shared" si="139"/>
        <v>9.2984806485242437</v>
      </c>
      <c r="EY29" s="7">
        <f t="shared" si="140"/>
        <v>-355.65114038894717</v>
      </c>
      <c r="EZ29" s="7">
        <f t="shared" si="141"/>
        <v>164.24041000419248</v>
      </c>
      <c r="FA29" s="7">
        <f t="shared" si="142"/>
        <v>-361.67074331268435</v>
      </c>
      <c r="FB29" s="7">
        <f t="shared" si="143"/>
        <v>0</v>
      </c>
      <c r="FC29" s="7">
        <f t="shared" si="144"/>
        <v>0</v>
      </c>
      <c r="FD29" s="7">
        <f t="shared" si="145"/>
        <v>4667.5948261766607</v>
      </c>
      <c r="FE29" s="7">
        <f t="shared" si="146"/>
        <v>-823.02290287018263</v>
      </c>
      <c r="FF29" s="7">
        <f t="shared" si="147"/>
        <v>4667.5948261766607</v>
      </c>
      <c r="FG29" s="7">
        <f t="shared" si="148"/>
        <v>-823.02290287018263</v>
      </c>
      <c r="FH29" s="7">
        <f t="shared" si="149"/>
        <v>4739.5999999999995</v>
      </c>
      <c r="FI29" s="7">
        <f t="shared" si="150"/>
        <v>-0.17453292519943289</v>
      </c>
      <c r="FJ29" s="7">
        <f t="shared" si="151"/>
        <v>0</v>
      </c>
      <c r="FK29" s="7">
        <f t="shared" si="152"/>
        <v>0</v>
      </c>
      <c r="FL29" s="7">
        <f t="shared" si="153"/>
        <v>0</v>
      </c>
      <c r="FM29" s="7">
        <f t="shared" si="154"/>
        <v>0</v>
      </c>
      <c r="FN29" s="7">
        <f t="shared" si="155"/>
        <v>0</v>
      </c>
      <c r="FO29" s="7">
        <f t="shared" si="156"/>
        <v>0</v>
      </c>
      <c r="FP29" s="7">
        <f t="shared" si="157"/>
        <v>0</v>
      </c>
      <c r="FQ29" s="7" t="e">
        <f t="shared" si="158"/>
        <v>#DIV/0!</v>
      </c>
      <c r="FR29" s="7">
        <f t="shared" si="159"/>
        <v>4667.5948261766607</v>
      </c>
      <c r="FS29" s="7">
        <f t="shared" si="159"/>
        <v>-823.02290287018263</v>
      </c>
      <c r="FT29" s="7">
        <f t="shared" si="160"/>
        <v>4739.5999999999995</v>
      </c>
      <c r="FU29" s="7">
        <f t="shared" si="161"/>
        <v>-0.17453292519943289</v>
      </c>
    </row>
    <row r="30" spans="1:177" x14ac:dyDescent="0.25">
      <c r="A30" s="8">
        <v>180</v>
      </c>
      <c r="B30" s="7">
        <f t="shared" si="50"/>
        <v>-1.485714285714286</v>
      </c>
      <c r="C30" s="7">
        <f t="shared" si="51"/>
        <v>-2.45029690981724E-16</v>
      </c>
      <c r="D30" s="7">
        <f t="shared" si="0"/>
        <v>4.6606271777003485</v>
      </c>
      <c r="E30" s="7">
        <f t="shared" si="52"/>
        <v>-5.6296296296296298</v>
      </c>
      <c r="F30" s="7">
        <f t="shared" si="53"/>
        <v>-2.45029690981724E-16</v>
      </c>
      <c r="G30" s="7">
        <f t="shared" si="54"/>
        <v>0.51671183378500429</v>
      </c>
      <c r="H30" s="7">
        <f t="shared" si="55"/>
        <v>326.29065440818897</v>
      </c>
      <c r="I30" s="7">
        <f t="shared" si="56"/>
        <v>238.89866445747415</v>
      </c>
      <c r="J30" s="49">
        <f t="shared" si="57"/>
        <v>326.29065440818897</v>
      </c>
      <c r="K30" s="49">
        <f t="shared" si="57"/>
        <v>238.89866445747415</v>
      </c>
      <c r="L30" s="7">
        <f t="shared" si="1"/>
        <v>-326.29065440818897</v>
      </c>
      <c r="M30" s="7">
        <f t="shared" si="2"/>
        <v>-238.89866445747415</v>
      </c>
      <c r="N30" s="11">
        <f t="shared" si="58"/>
        <v>33.709345591811029</v>
      </c>
      <c r="O30" s="11">
        <f t="shared" si="58"/>
        <v>121.10133554252585</v>
      </c>
      <c r="P30" s="50">
        <f t="shared" si="3"/>
        <v>87.391989950714816</v>
      </c>
      <c r="Q30" s="51">
        <f t="shared" si="59"/>
        <v>87.391989950714816</v>
      </c>
      <c r="R30" s="8">
        <f t="shared" si="4"/>
        <v>87.391989950714816</v>
      </c>
      <c r="S30" s="51">
        <f t="shared" si="60"/>
        <v>87.391989950714816</v>
      </c>
      <c r="T30" s="8">
        <f t="shared" si="5"/>
        <v>-4.0999999999999996</v>
      </c>
      <c r="U30" s="8">
        <f t="shared" si="6"/>
        <v>5.023108665125342E-16</v>
      </c>
      <c r="V30" s="7">
        <f t="shared" si="7"/>
        <v>0</v>
      </c>
      <c r="W30" s="7">
        <f t="shared" si="8"/>
        <v>0</v>
      </c>
      <c r="X30" s="7">
        <f t="shared" si="61"/>
        <v>-4.0999999999999996</v>
      </c>
      <c r="Y30" s="7">
        <f t="shared" si="61"/>
        <v>5.023108665125342E-16</v>
      </c>
      <c r="Z30" s="7">
        <f t="shared" si="162"/>
        <v>4.0999999999999996</v>
      </c>
      <c r="AA30" s="7">
        <f t="shared" si="62"/>
        <v>180</v>
      </c>
      <c r="AB30" s="7">
        <f t="shared" si="63"/>
        <v>180</v>
      </c>
      <c r="AC30" s="7">
        <f t="shared" si="64"/>
        <v>-4.0999999999999996</v>
      </c>
      <c r="AD30" s="7">
        <f t="shared" si="65"/>
        <v>5.023108665125342E-16</v>
      </c>
      <c r="AE30" s="7">
        <f t="shared" si="66"/>
        <v>0</v>
      </c>
      <c r="AF30" s="7">
        <f t="shared" si="9"/>
        <v>0</v>
      </c>
      <c r="AG30" s="7">
        <f t="shared" si="67"/>
        <v>-4.0999999999999996</v>
      </c>
      <c r="AH30" s="7">
        <f t="shared" si="67"/>
        <v>5.023108665125342E-16</v>
      </c>
      <c r="AI30" s="7">
        <f t="shared" si="68"/>
        <v>4.0999999999999996</v>
      </c>
      <c r="AJ30" s="7">
        <f t="shared" si="69"/>
        <v>180</v>
      </c>
      <c r="AK30" s="7">
        <f t="shared" si="70"/>
        <v>180</v>
      </c>
      <c r="AL30" s="7">
        <f t="shared" si="71"/>
        <v>-4.0999999999999996</v>
      </c>
      <c r="AM30" s="7">
        <f t="shared" si="72"/>
        <v>5.023108665125342E-16</v>
      </c>
      <c r="AN30" s="7">
        <v>0</v>
      </c>
      <c r="AO30" s="7">
        <v>0</v>
      </c>
      <c r="AP30" s="7">
        <f t="shared" si="10"/>
        <v>4.8841269841269845</v>
      </c>
      <c r="AQ30" s="8">
        <f t="shared" si="73"/>
        <v>-5.9937853092249966</v>
      </c>
      <c r="AR30" s="7">
        <f t="shared" si="11"/>
        <v>8.5</v>
      </c>
      <c r="AS30" s="7">
        <v>0</v>
      </c>
      <c r="AT30" s="7">
        <f t="shared" si="12"/>
        <v>4.8841269841269845</v>
      </c>
      <c r="AU30" s="7">
        <f t="shared" si="13"/>
        <v>5.9937853092249975</v>
      </c>
      <c r="AV30" s="7">
        <f t="shared" si="14"/>
        <v>11.063492063492061</v>
      </c>
      <c r="AW30" s="7">
        <f t="shared" si="15"/>
        <v>11.063492063492061</v>
      </c>
      <c r="AX30" s="7">
        <f t="shared" si="16"/>
        <v>-1.707856946142616E-14</v>
      </c>
      <c r="AY30" s="7">
        <f t="shared" si="17"/>
        <v>-139.39999999999998</v>
      </c>
      <c r="AZ30" s="7">
        <f t="shared" si="18"/>
        <v>66.31219619888607</v>
      </c>
      <c r="BA30" s="7">
        <f t="shared" si="19"/>
        <v>99.395817586293759</v>
      </c>
      <c r="BB30" s="7">
        <f t="shared" si="74"/>
        <v>66.312196198886056</v>
      </c>
      <c r="BC30" s="7">
        <f t="shared" si="74"/>
        <v>-40.004182413706218</v>
      </c>
      <c r="BD30" s="7">
        <f t="shared" si="20"/>
        <v>0</v>
      </c>
      <c r="BE30" s="7">
        <f t="shared" si="21"/>
        <v>0</v>
      </c>
      <c r="BF30" s="7">
        <f t="shared" si="75"/>
        <v>-1.707856946142616E-14</v>
      </c>
      <c r="BG30" s="7">
        <f t="shared" si="75"/>
        <v>-139.39999999999998</v>
      </c>
      <c r="BH30" s="7">
        <f t="shared" si="76"/>
        <v>139.39999999999998</v>
      </c>
      <c r="BI30" s="7">
        <f t="shared" si="77"/>
        <v>-90</v>
      </c>
      <c r="BJ30" s="7">
        <f t="shared" si="78"/>
        <v>-90</v>
      </c>
      <c r="BK30" s="7">
        <f t="shared" si="79"/>
        <v>8.5392847307130799E-15</v>
      </c>
      <c r="BL30" s="7">
        <f t="shared" si="80"/>
        <v>-139.39999999999998</v>
      </c>
      <c r="BM30" s="7">
        <f t="shared" si="22"/>
        <v>11.063492063492061</v>
      </c>
      <c r="BN30" s="7">
        <f t="shared" si="23"/>
        <v>11.063492063492061</v>
      </c>
      <c r="BO30" s="7">
        <f t="shared" si="81"/>
        <v>-1.707856946142616E-14</v>
      </c>
      <c r="BP30" s="7">
        <f t="shared" si="24"/>
        <v>-139.39999999999998</v>
      </c>
      <c r="BQ30" s="7">
        <f t="shared" si="82"/>
        <v>139.39999999999998</v>
      </c>
      <c r="BR30" s="7">
        <f t="shared" si="25"/>
        <v>-66.312196198886056</v>
      </c>
      <c r="BS30" s="7">
        <f t="shared" si="26"/>
        <v>99.395817586293759</v>
      </c>
      <c r="BT30" s="7">
        <f t="shared" si="27"/>
        <v>-66.31219619888607</v>
      </c>
      <c r="BU30" s="7">
        <f t="shared" si="27"/>
        <v>-40.004182413706218</v>
      </c>
      <c r="BV30" s="7">
        <f t="shared" si="28"/>
        <v>0</v>
      </c>
      <c r="BW30" s="7">
        <f t="shared" si="29"/>
        <v>0</v>
      </c>
      <c r="BX30" s="7">
        <f t="shared" si="30"/>
        <v>-1.707856946142616E-14</v>
      </c>
      <c r="BY30" s="7">
        <f t="shared" si="30"/>
        <v>-139.39999999999998</v>
      </c>
      <c r="BZ30" s="7">
        <f t="shared" si="83"/>
        <v>139.39999999999998</v>
      </c>
      <c r="CA30" s="7">
        <f t="shared" si="84"/>
        <v>-90</v>
      </c>
      <c r="CB30" s="7">
        <f t="shared" si="85"/>
        <v>-90</v>
      </c>
      <c r="CC30" s="7">
        <f t="shared" si="86"/>
        <v>8.5392847307130799E-15</v>
      </c>
      <c r="CD30" s="7">
        <f t="shared" si="87"/>
        <v>-139.39999999999998</v>
      </c>
      <c r="CE30" s="7">
        <f t="shared" si="88"/>
        <v>139.39999999999998</v>
      </c>
      <c r="CF30" s="7">
        <f t="shared" si="31"/>
        <v>146.29065440818897</v>
      </c>
      <c r="CG30" s="79">
        <f t="shared" si="89"/>
        <v>33.709345591811029</v>
      </c>
      <c r="CH30" s="7">
        <f t="shared" si="90"/>
        <v>0.32539682539682535</v>
      </c>
      <c r="CI30" s="11">
        <f t="shared" si="32"/>
        <v>0.3253968253968253</v>
      </c>
      <c r="CJ30" s="7" t="e">
        <f t="shared" si="91"/>
        <v>#DIV/0!</v>
      </c>
      <c r="CK30" s="7" t="e">
        <f t="shared" si="92"/>
        <v>#DIV/0!</v>
      </c>
      <c r="CL30" s="7">
        <f t="shared" si="33"/>
        <v>146.29065440818897</v>
      </c>
      <c r="CM30" s="79">
        <f t="shared" si="93"/>
        <v>33.709345591811029</v>
      </c>
      <c r="CN30" s="7">
        <f t="shared" si="94"/>
        <v>0.32539682539682535</v>
      </c>
      <c r="CO30" s="11">
        <f t="shared" si="95"/>
        <v>0.3253968253968253</v>
      </c>
      <c r="CP30" s="7" t="e">
        <f t="shared" si="96"/>
        <v>#DIV/0!</v>
      </c>
      <c r="CQ30" s="7" t="e">
        <f t="shared" si="97"/>
        <v>#DIV/0!</v>
      </c>
      <c r="CR30" s="7">
        <f t="shared" si="34"/>
        <v>9.9269488195421225</v>
      </c>
      <c r="CS30" s="7">
        <f t="shared" si="35"/>
        <v>-0.85625504417499954</v>
      </c>
      <c r="CT30" s="7">
        <f t="shared" si="36"/>
        <v>1.22514845490862E-16</v>
      </c>
      <c r="CU30" s="7">
        <f t="shared" si="98"/>
        <v>-8.5</v>
      </c>
      <c r="CV30" s="7">
        <f t="shared" si="37"/>
        <v>-12.6</v>
      </c>
      <c r="CW30" s="7">
        <f t="shared" si="99"/>
        <v>1.216198600821898E-15</v>
      </c>
      <c r="CX30" s="7">
        <f t="shared" si="38"/>
        <v>-6.9999999999999991</v>
      </c>
      <c r="CY30" s="7">
        <f t="shared" si="100"/>
        <v>-139.39999999999998</v>
      </c>
      <c r="CZ30" s="7">
        <f t="shared" si="39"/>
        <v>139.39999999999998</v>
      </c>
      <c r="DA30" s="7">
        <f t="shared" si="101"/>
        <v>11.063492063492061</v>
      </c>
      <c r="DB30" s="7">
        <f t="shared" si="102"/>
        <v>-77.444444444444414</v>
      </c>
      <c r="DC30" s="7">
        <f t="shared" si="40"/>
        <v>77.444444444444429</v>
      </c>
      <c r="DD30" s="7">
        <f t="shared" si="41"/>
        <v>11.063492063492061</v>
      </c>
      <c r="DE30" s="7">
        <f t="shared" si="42"/>
        <v>-9.9269488195421225</v>
      </c>
      <c r="DF30" s="7">
        <f t="shared" si="43"/>
        <v>0.85625504417499954</v>
      </c>
      <c r="DG30" s="7">
        <f t="shared" si="44"/>
        <v>1.22514845490862E-16</v>
      </c>
      <c r="DH30" s="7">
        <f t="shared" si="103"/>
        <v>-8.5</v>
      </c>
      <c r="DI30" s="7">
        <f t="shared" si="45"/>
        <v>-12.6</v>
      </c>
      <c r="DJ30" s="7">
        <f t="shared" si="104"/>
        <v>-1.216198600821898E-15</v>
      </c>
      <c r="DK30" s="7">
        <f t="shared" si="46"/>
        <v>-7.0000000000000009</v>
      </c>
      <c r="DL30" s="7">
        <f t="shared" si="105"/>
        <v>-139.39999999999998</v>
      </c>
      <c r="DM30" s="7">
        <f t="shared" si="47"/>
        <v>139.39999999999998</v>
      </c>
      <c r="DN30" s="7">
        <f t="shared" si="106"/>
        <v>11.063492063492061</v>
      </c>
      <c r="DO30" s="7">
        <f t="shared" si="107"/>
        <v>-77.444444444444443</v>
      </c>
      <c r="DP30" s="7">
        <f t="shared" si="48"/>
        <v>77.444444444444429</v>
      </c>
      <c r="DQ30" s="7">
        <f t="shared" si="49"/>
        <v>11.063492063492061</v>
      </c>
      <c r="DR30" s="7">
        <f t="shared" si="108"/>
        <v>-5.9937853092249957</v>
      </c>
      <c r="DS30" s="8">
        <f t="shared" si="109"/>
        <v>-5.9937853092249975</v>
      </c>
      <c r="DT30" s="8">
        <f t="shared" si="110"/>
        <v>-3197.3492063492067</v>
      </c>
      <c r="DU30" s="7">
        <f t="shared" si="111"/>
        <v>-3.6158730158730159</v>
      </c>
      <c r="DV30" s="7">
        <f t="shared" si="112"/>
        <v>8.9841269841269842</v>
      </c>
      <c r="DW30" s="7">
        <f t="shared" si="113"/>
        <v>0</v>
      </c>
      <c r="DX30" s="7">
        <f t="shared" si="114"/>
        <v>-153.08460348309094</v>
      </c>
      <c r="DY30" s="7">
        <f t="shared" si="115"/>
        <v>380.35946256114784</v>
      </c>
      <c r="DZ30" s="7">
        <f t="shared" si="116"/>
        <v>0</v>
      </c>
      <c r="EA30" s="7">
        <f t="shared" si="117"/>
        <v>0</v>
      </c>
      <c r="EB30" s="7">
        <f t="shared" si="118"/>
        <v>4739.5999999999995</v>
      </c>
      <c r="EC30" s="7">
        <f t="shared" si="119"/>
        <v>-5.8067136168848944E-13</v>
      </c>
      <c r="ED30" s="7">
        <f t="shared" si="120"/>
        <v>4739.5999999999995</v>
      </c>
      <c r="EE30" s="7">
        <f t="shared" si="120"/>
        <v>-5.8067136168848944E-13</v>
      </c>
      <c r="EF30" s="7">
        <f t="shared" si="121"/>
        <v>4739.5999999999995</v>
      </c>
      <c r="EG30" s="7">
        <f t="shared" si="122"/>
        <v>-1.22514845490862E-16</v>
      </c>
      <c r="EH30" s="7">
        <f t="shared" si="123"/>
        <v>0</v>
      </c>
      <c r="EI30" s="7">
        <f t="shared" si="124"/>
        <v>0</v>
      </c>
      <c r="EJ30" s="7">
        <f t="shared" si="125"/>
        <v>0</v>
      </c>
      <c r="EK30" s="7">
        <f t="shared" si="126"/>
        <v>0</v>
      </c>
      <c r="EL30" s="7">
        <f t="shared" si="127"/>
        <v>0</v>
      </c>
      <c r="EM30" s="7">
        <f t="shared" si="128"/>
        <v>0</v>
      </c>
      <c r="EN30" s="7">
        <f t="shared" si="129"/>
        <v>0</v>
      </c>
      <c r="EO30" s="7" t="e">
        <f t="shared" si="130"/>
        <v>#DIV/0!</v>
      </c>
      <c r="EP30" s="7">
        <f t="shared" si="131"/>
        <v>4739.5999999999995</v>
      </c>
      <c r="EQ30" s="7">
        <f t="shared" si="132"/>
        <v>-5.8067136168848944E-13</v>
      </c>
      <c r="ER30" s="7">
        <f t="shared" si="133"/>
        <v>4739.5999999999995</v>
      </c>
      <c r="ES30" s="7">
        <f t="shared" si="134"/>
        <v>-1.22514845490862E-16</v>
      </c>
      <c r="ET30" s="7">
        <f t="shared" si="135"/>
        <v>5.9937853092249966</v>
      </c>
      <c r="EU30" s="7">
        <f t="shared" si="136"/>
        <v>5.9937853092249966</v>
      </c>
      <c r="EV30" s="7">
        <f t="shared" si="137"/>
        <v>-3197.3492063492067</v>
      </c>
      <c r="EW30" s="7">
        <f t="shared" si="138"/>
        <v>-3.6158730158730141</v>
      </c>
      <c r="EX30" s="7">
        <f t="shared" si="139"/>
        <v>8.9841269841269842</v>
      </c>
      <c r="EY30" s="7">
        <f t="shared" si="140"/>
        <v>0</v>
      </c>
      <c r="EZ30" s="7">
        <f t="shared" si="141"/>
        <v>153.08460348309086</v>
      </c>
      <c r="FA30" s="7">
        <f t="shared" si="142"/>
        <v>-380.35946256114784</v>
      </c>
      <c r="FB30" s="7">
        <f t="shared" si="143"/>
        <v>0</v>
      </c>
      <c r="FC30" s="7">
        <f t="shared" si="144"/>
        <v>0</v>
      </c>
      <c r="FD30" s="7">
        <f t="shared" si="145"/>
        <v>4739.5999999999995</v>
      </c>
      <c r="FE30" s="7">
        <f t="shared" si="146"/>
        <v>-5.8067136168848944E-13</v>
      </c>
      <c r="FF30" s="7">
        <f t="shared" si="147"/>
        <v>4739.5999999999995</v>
      </c>
      <c r="FG30" s="7">
        <f t="shared" si="148"/>
        <v>-5.8067136168848944E-13</v>
      </c>
      <c r="FH30" s="7">
        <f t="shared" si="149"/>
        <v>4739.5999999999995</v>
      </c>
      <c r="FI30" s="7">
        <f t="shared" si="150"/>
        <v>-1.22514845490862E-16</v>
      </c>
      <c r="FJ30" s="7">
        <f t="shared" si="151"/>
        <v>0</v>
      </c>
      <c r="FK30" s="7">
        <f t="shared" si="152"/>
        <v>0</v>
      </c>
      <c r="FL30" s="7">
        <f t="shared" si="153"/>
        <v>0</v>
      </c>
      <c r="FM30" s="7">
        <f t="shared" si="154"/>
        <v>0</v>
      </c>
      <c r="FN30" s="7">
        <f t="shared" si="155"/>
        <v>0</v>
      </c>
      <c r="FO30" s="7">
        <f t="shared" si="156"/>
        <v>0</v>
      </c>
      <c r="FP30" s="7">
        <f t="shared" si="157"/>
        <v>0</v>
      </c>
      <c r="FQ30" s="7" t="e">
        <f t="shared" si="158"/>
        <v>#DIV/0!</v>
      </c>
      <c r="FR30" s="7">
        <f t="shared" si="159"/>
        <v>4739.5999999999995</v>
      </c>
      <c r="FS30" s="7">
        <f t="shared" si="159"/>
        <v>-5.8067136168848944E-13</v>
      </c>
      <c r="FT30" s="7">
        <f t="shared" si="160"/>
        <v>4739.5999999999995</v>
      </c>
      <c r="FU30" s="7">
        <f t="shared" si="161"/>
        <v>-1.22514845490862E-16</v>
      </c>
    </row>
    <row r="31" spans="1:177" x14ac:dyDescent="0.25">
      <c r="A31" s="8">
        <v>190</v>
      </c>
      <c r="B31" s="7">
        <f t="shared" si="50"/>
        <v>-1.4889697672116702</v>
      </c>
      <c r="C31" s="7">
        <f t="shared" si="51"/>
        <v>0.34729635533386094</v>
      </c>
      <c r="D31" s="7">
        <f t="shared" si="0"/>
        <v>4.6269872022273804</v>
      </c>
      <c r="E31" s="7">
        <f t="shared" si="52"/>
        <v>-5.6024805215866316</v>
      </c>
      <c r="F31" s="7">
        <f t="shared" si="53"/>
        <v>0.34729635533386094</v>
      </c>
      <c r="G31" s="7">
        <f t="shared" si="54"/>
        <v>0.51347644785241919</v>
      </c>
      <c r="H31" s="7">
        <f t="shared" si="55"/>
        <v>329.4257179865607</v>
      </c>
      <c r="I31" s="7">
        <f t="shared" si="56"/>
        <v>242.43547131201558</v>
      </c>
      <c r="J31" s="49">
        <f t="shared" si="57"/>
        <v>329.4257179865607</v>
      </c>
      <c r="K31" s="49">
        <f t="shared" si="57"/>
        <v>242.43547131201558</v>
      </c>
      <c r="L31" s="7">
        <f t="shared" si="1"/>
        <v>-322.92558443881791</v>
      </c>
      <c r="M31" s="7">
        <f t="shared" si="2"/>
        <v>-235.93533776427282</v>
      </c>
      <c r="N31" s="11">
        <f t="shared" si="58"/>
        <v>37.074415561182093</v>
      </c>
      <c r="O31" s="11">
        <f t="shared" si="58"/>
        <v>124.06466223572718</v>
      </c>
      <c r="P31" s="50">
        <f t="shared" si="3"/>
        <v>86.990246674545091</v>
      </c>
      <c r="Q31" s="51">
        <f t="shared" si="59"/>
        <v>86.990246674545091</v>
      </c>
      <c r="R31" s="8">
        <f t="shared" si="4"/>
        <v>86.990246674545119</v>
      </c>
      <c r="S31" s="51">
        <f t="shared" si="60"/>
        <v>86.990246674545119</v>
      </c>
      <c r="T31" s="8">
        <f t="shared" si="5"/>
        <v>-4.0377117873500525</v>
      </c>
      <c r="U31" s="8">
        <f t="shared" si="6"/>
        <v>-0.71195752843441484</v>
      </c>
      <c r="V31" s="7">
        <f t="shared" si="7"/>
        <v>0</v>
      </c>
      <c r="W31" s="7">
        <f t="shared" si="8"/>
        <v>0</v>
      </c>
      <c r="X31" s="7">
        <f t="shared" si="61"/>
        <v>-4.0377117873500525</v>
      </c>
      <c r="Y31" s="7">
        <f t="shared" si="61"/>
        <v>-0.71195752843441484</v>
      </c>
      <c r="Z31" s="7">
        <f t="shared" si="162"/>
        <v>4.0999999999999996</v>
      </c>
      <c r="AA31" s="7">
        <f t="shared" si="62"/>
        <v>-169.99999999999997</v>
      </c>
      <c r="AB31" s="7">
        <f t="shared" si="63"/>
        <v>-169.99999999999997</v>
      </c>
      <c r="AC31" s="7">
        <f t="shared" si="64"/>
        <v>-4.0377117873500517</v>
      </c>
      <c r="AD31" s="7">
        <f t="shared" si="65"/>
        <v>-0.71195752843441762</v>
      </c>
      <c r="AE31" s="7">
        <f t="shared" si="66"/>
        <v>0</v>
      </c>
      <c r="AF31" s="7">
        <f t="shared" si="9"/>
        <v>0</v>
      </c>
      <c r="AG31" s="7">
        <f t="shared" si="67"/>
        <v>-4.0377117873500525</v>
      </c>
      <c r="AH31" s="7">
        <f t="shared" si="67"/>
        <v>-0.71195752843441484</v>
      </c>
      <c r="AI31" s="7">
        <f t="shared" si="68"/>
        <v>4.0999999999999996</v>
      </c>
      <c r="AJ31" s="7">
        <f t="shared" si="69"/>
        <v>-169.99999999999997</v>
      </c>
      <c r="AK31" s="7">
        <f t="shared" si="70"/>
        <v>-169.99999999999997</v>
      </c>
      <c r="AL31" s="7">
        <f t="shared" si="71"/>
        <v>-4.0377117873500517</v>
      </c>
      <c r="AM31" s="7">
        <f t="shared" si="72"/>
        <v>-0.71195752843441762</v>
      </c>
      <c r="AN31" s="7">
        <v>0</v>
      </c>
      <c r="AO31" s="7">
        <v>0</v>
      </c>
      <c r="AP31" s="7">
        <f t="shared" si="10"/>
        <v>5.2607688611741894</v>
      </c>
      <c r="AQ31" s="8">
        <f t="shared" si="73"/>
        <v>-6.2054316231235127</v>
      </c>
      <c r="AR31" s="7">
        <f t="shared" si="11"/>
        <v>8.5</v>
      </c>
      <c r="AS31" s="7">
        <v>0</v>
      </c>
      <c r="AT31" s="7">
        <f t="shared" si="12"/>
        <v>4.5791027876486927</v>
      </c>
      <c r="AU31" s="7">
        <f t="shared" si="13"/>
        <v>5.7988416990098788</v>
      </c>
      <c r="AV31" s="7">
        <f t="shared" si="14"/>
        <v>10.245411242189572</v>
      </c>
      <c r="AW31" s="7">
        <f t="shared" si="15"/>
        <v>12.97080720626175</v>
      </c>
      <c r="AX31" s="7">
        <f t="shared" si="16"/>
        <v>24.206555966770104</v>
      </c>
      <c r="AY31" s="7">
        <f t="shared" si="17"/>
        <v>-137.28220076990178</v>
      </c>
      <c r="AZ31" s="7">
        <f t="shared" si="18"/>
        <v>56.282901248404869</v>
      </c>
      <c r="BA31" s="7">
        <f t="shared" si="19"/>
        <v>95.266758171672464</v>
      </c>
      <c r="BB31" s="7">
        <f t="shared" si="74"/>
        <v>80.48945721517498</v>
      </c>
      <c r="BC31" s="7">
        <f t="shared" si="74"/>
        <v>-42.015442598229313</v>
      </c>
      <c r="BD31" s="7">
        <f t="shared" si="20"/>
        <v>0</v>
      </c>
      <c r="BE31" s="7">
        <f t="shared" si="21"/>
        <v>0</v>
      </c>
      <c r="BF31" s="7">
        <f t="shared" si="75"/>
        <v>24.206555966770104</v>
      </c>
      <c r="BG31" s="7">
        <f t="shared" si="75"/>
        <v>-137.28220076990178</v>
      </c>
      <c r="BH31" s="7">
        <f t="shared" si="76"/>
        <v>139.39999999999998</v>
      </c>
      <c r="BI31" s="7">
        <f t="shared" si="77"/>
        <v>-80</v>
      </c>
      <c r="BJ31" s="7">
        <f t="shared" si="78"/>
        <v>-80</v>
      </c>
      <c r="BK31" s="7">
        <f t="shared" si="79"/>
        <v>24.206555966770097</v>
      </c>
      <c r="BL31" s="7">
        <f t="shared" si="80"/>
        <v>-137.28220076990178</v>
      </c>
      <c r="BM31" s="7">
        <f t="shared" si="22"/>
        <v>11.801850346989042</v>
      </c>
      <c r="BN31" s="7">
        <f t="shared" si="23"/>
        <v>9.0764543829168787</v>
      </c>
      <c r="BO31" s="7">
        <f t="shared" si="81"/>
        <v>24.206555966770104</v>
      </c>
      <c r="BP31" s="7">
        <f t="shared" si="24"/>
        <v>-137.28220076990178</v>
      </c>
      <c r="BQ31" s="7">
        <f t="shared" si="82"/>
        <v>139.39999999999998</v>
      </c>
      <c r="BR31" s="7">
        <f t="shared" si="25"/>
        <v>-76.839478121589423</v>
      </c>
      <c r="BS31" s="7">
        <f t="shared" si="26"/>
        <v>101.69435608188917</v>
      </c>
      <c r="BT31" s="7">
        <f t="shared" si="27"/>
        <v>-52.632922154819319</v>
      </c>
      <c r="BU31" s="7">
        <f t="shared" si="27"/>
        <v>-35.587844688012609</v>
      </c>
      <c r="BV31" s="7">
        <f t="shared" si="28"/>
        <v>0</v>
      </c>
      <c r="BW31" s="7">
        <f t="shared" si="29"/>
        <v>0</v>
      </c>
      <c r="BX31" s="7">
        <f t="shared" si="30"/>
        <v>24.206555966770104</v>
      </c>
      <c r="BY31" s="7">
        <f t="shared" si="30"/>
        <v>-137.28220076990178</v>
      </c>
      <c r="BZ31" s="7">
        <f t="shared" si="83"/>
        <v>139.39999999999998</v>
      </c>
      <c r="CA31" s="7">
        <f t="shared" si="84"/>
        <v>-80</v>
      </c>
      <c r="CB31" s="7">
        <f t="shared" si="85"/>
        <v>-80</v>
      </c>
      <c r="CC31" s="7">
        <f t="shared" si="86"/>
        <v>24.206555966770097</v>
      </c>
      <c r="CD31" s="7">
        <f t="shared" si="87"/>
        <v>-137.28220076990178</v>
      </c>
      <c r="CE31" s="7">
        <f t="shared" si="88"/>
        <v>139.39999999999998</v>
      </c>
      <c r="CF31" s="7">
        <f t="shared" si="31"/>
        <v>139.4257179865607</v>
      </c>
      <c r="CG31" s="79">
        <f t="shared" si="89"/>
        <v>40.574282013439301</v>
      </c>
      <c r="CH31" s="7">
        <f t="shared" si="90"/>
        <v>0.38149432959593382</v>
      </c>
      <c r="CI31" s="11">
        <f t="shared" si="32"/>
        <v>0.38149432959593377</v>
      </c>
      <c r="CJ31" s="7" t="e">
        <f t="shared" si="91"/>
        <v>#DIV/0!</v>
      </c>
      <c r="CK31" s="7" t="e">
        <f t="shared" si="92"/>
        <v>#DIV/0!</v>
      </c>
      <c r="CL31" s="7">
        <f t="shared" si="33"/>
        <v>152.92558443881791</v>
      </c>
      <c r="CM31" s="79">
        <f t="shared" si="93"/>
        <v>27.074415561182093</v>
      </c>
      <c r="CN31" s="7">
        <f t="shared" si="94"/>
        <v>0.26695454067402585</v>
      </c>
      <c r="CO31" s="11">
        <f t="shared" si="95"/>
        <v>0.26695454067402608</v>
      </c>
      <c r="CP31" s="7" t="e">
        <f t="shared" si="96"/>
        <v>#DIV/0!</v>
      </c>
      <c r="CQ31" s="7" t="e">
        <f t="shared" si="97"/>
        <v>#DIV/0!</v>
      </c>
      <c r="CR31" s="7">
        <f t="shared" si="34"/>
        <v>10.723289308000858</v>
      </c>
      <c r="CS31" s="7">
        <f t="shared" si="35"/>
        <v>-0.88649023187478659</v>
      </c>
      <c r="CT31" s="7">
        <f t="shared" si="36"/>
        <v>-0.17364817766693047</v>
      </c>
      <c r="CU31" s="7">
        <f t="shared" si="98"/>
        <v>-9.5060912251101009</v>
      </c>
      <c r="CV31" s="7">
        <f t="shared" si="37"/>
        <v>-13.6060912251101</v>
      </c>
      <c r="CW31" s="7">
        <f t="shared" si="99"/>
        <v>-1.8620796469296288</v>
      </c>
      <c r="CX31" s="7">
        <f t="shared" si="38"/>
        <v>-8.8620796469296295</v>
      </c>
      <c r="CY31" s="7">
        <f t="shared" si="100"/>
        <v>-139.39999999999992</v>
      </c>
      <c r="CZ31" s="7">
        <f t="shared" si="39"/>
        <v>139.39999999999998</v>
      </c>
      <c r="DA31" s="7">
        <f t="shared" si="101"/>
        <v>10.245411242189572</v>
      </c>
      <c r="DB31" s="7">
        <f t="shared" si="102"/>
        <v>-90.795650443832216</v>
      </c>
      <c r="DC31" s="7">
        <f t="shared" si="40"/>
        <v>90.795650443832244</v>
      </c>
      <c r="DD31" s="7">
        <f t="shared" si="41"/>
        <v>12.97080720626175</v>
      </c>
      <c r="DE31" s="7">
        <f t="shared" si="42"/>
        <v>-9.3090918457098155</v>
      </c>
      <c r="DF31" s="7">
        <f t="shared" si="43"/>
        <v>0.82840595700141073</v>
      </c>
      <c r="DG31" s="7">
        <f t="shared" si="44"/>
        <v>-0.17364817766693047</v>
      </c>
      <c r="DH31" s="7">
        <f t="shared" si="103"/>
        <v>-7.7117071392592687</v>
      </c>
      <c r="DI31" s="7">
        <f t="shared" si="45"/>
        <v>-11.811707139259269</v>
      </c>
      <c r="DJ31" s="7">
        <f t="shared" si="104"/>
        <v>1.6165068347415916</v>
      </c>
      <c r="DK31" s="7">
        <f t="shared" si="46"/>
        <v>-5.3834931652584084</v>
      </c>
      <c r="DL31" s="7">
        <f t="shared" si="105"/>
        <v>-139.39999999999995</v>
      </c>
      <c r="DM31" s="7">
        <f t="shared" si="47"/>
        <v>139.39999999999998</v>
      </c>
      <c r="DN31" s="7">
        <f t="shared" si="106"/>
        <v>11.801850346989042</v>
      </c>
      <c r="DO31" s="7">
        <f t="shared" si="107"/>
        <v>-63.53518068041808</v>
      </c>
      <c r="DP31" s="7">
        <f t="shared" si="48"/>
        <v>63.535180680418151</v>
      </c>
      <c r="DQ31" s="7">
        <f t="shared" si="49"/>
        <v>9.0764543829168787</v>
      </c>
      <c r="DR31" s="7">
        <f t="shared" si="108"/>
        <v>-6.2054316231235065</v>
      </c>
      <c r="DS31" s="8">
        <f t="shared" si="109"/>
        <v>-5.4934740946890974</v>
      </c>
      <c r="DT31" s="8">
        <f t="shared" si="110"/>
        <v>-3146.5735053702629</v>
      </c>
      <c r="DU31" s="7">
        <f t="shared" si="111"/>
        <v>-3.2392311388258124</v>
      </c>
      <c r="DV31" s="7">
        <f t="shared" si="112"/>
        <v>9.2984806485242419</v>
      </c>
      <c r="DW31" s="7">
        <f t="shared" si="113"/>
        <v>355.65114038894876</v>
      </c>
      <c r="DX31" s="7">
        <f t="shared" si="114"/>
        <v>-164.24041000419265</v>
      </c>
      <c r="DY31" s="7">
        <f t="shared" si="115"/>
        <v>361.67074331268412</v>
      </c>
      <c r="DZ31" s="7">
        <f t="shared" si="116"/>
        <v>0</v>
      </c>
      <c r="EA31" s="7">
        <f t="shared" si="117"/>
        <v>0</v>
      </c>
      <c r="EB31" s="7">
        <f t="shared" si="118"/>
        <v>4667.5948261766607</v>
      </c>
      <c r="EC31" s="7">
        <f t="shared" si="119"/>
        <v>823.02290287018354</v>
      </c>
      <c r="ED31" s="7">
        <f t="shared" si="120"/>
        <v>4667.5948261766607</v>
      </c>
      <c r="EE31" s="7">
        <f t="shared" si="120"/>
        <v>823.02290287018354</v>
      </c>
      <c r="EF31" s="7">
        <f t="shared" si="121"/>
        <v>4739.5999999999995</v>
      </c>
      <c r="EG31" s="7">
        <f t="shared" si="122"/>
        <v>0.17453292519943306</v>
      </c>
      <c r="EH31" s="7">
        <f t="shared" si="123"/>
        <v>0</v>
      </c>
      <c r="EI31" s="7">
        <f t="shared" si="124"/>
        <v>0</v>
      </c>
      <c r="EJ31" s="7">
        <f t="shared" si="125"/>
        <v>0</v>
      </c>
      <c r="EK31" s="7">
        <f t="shared" si="126"/>
        <v>0</v>
      </c>
      <c r="EL31" s="7">
        <f t="shared" si="127"/>
        <v>0</v>
      </c>
      <c r="EM31" s="7">
        <f t="shared" si="128"/>
        <v>0</v>
      </c>
      <c r="EN31" s="7">
        <f t="shared" si="129"/>
        <v>0</v>
      </c>
      <c r="EO31" s="7" t="e">
        <f t="shared" si="130"/>
        <v>#DIV/0!</v>
      </c>
      <c r="EP31" s="7">
        <f t="shared" si="131"/>
        <v>4667.5948261766607</v>
      </c>
      <c r="EQ31" s="7">
        <f t="shared" si="132"/>
        <v>823.02290287018354</v>
      </c>
      <c r="ER31" s="7">
        <f t="shared" si="133"/>
        <v>4739.5999999999995</v>
      </c>
      <c r="ES31" s="7">
        <f t="shared" si="134"/>
        <v>0.17453292519943306</v>
      </c>
      <c r="ET31" s="7">
        <f t="shared" si="135"/>
        <v>5.7988416990098761</v>
      </c>
      <c r="EU31" s="7">
        <f t="shared" si="136"/>
        <v>6.5107992274442941</v>
      </c>
      <c r="EV31" s="7">
        <f t="shared" si="137"/>
        <v>-3144.4018056677128</v>
      </c>
      <c r="EW31" s="7">
        <f t="shared" si="138"/>
        <v>-3.9208972123513073</v>
      </c>
      <c r="EX31" s="7">
        <f t="shared" si="139"/>
        <v>8.6168145749987453</v>
      </c>
      <c r="EY31" s="7">
        <f t="shared" si="140"/>
        <v>393.89519831627945</v>
      </c>
      <c r="EZ31" s="7">
        <f t="shared" si="141"/>
        <v>133.05046446763953</v>
      </c>
      <c r="FA31" s="7">
        <f t="shared" si="142"/>
        <v>-392.86068884923714</v>
      </c>
      <c r="FB31" s="7">
        <f t="shared" si="143"/>
        <v>0</v>
      </c>
      <c r="FC31" s="7">
        <f t="shared" si="144"/>
        <v>0</v>
      </c>
      <c r="FD31" s="7">
        <f t="shared" si="145"/>
        <v>4667.5948261766607</v>
      </c>
      <c r="FE31" s="7">
        <f t="shared" si="146"/>
        <v>823.02290287018354</v>
      </c>
      <c r="FF31" s="7">
        <f t="shared" si="147"/>
        <v>4667.5948261766607</v>
      </c>
      <c r="FG31" s="7">
        <f t="shared" si="148"/>
        <v>823.02290287018354</v>
      </c>
      <c r="FH31" s="7">
        <f t="shared" si="149"/>
        <v>4739.5999999999995</v>
      </c>
      <c r="FI31" s="7">
        <f t="shared" si="150"/>
        <v>0.17453292519943306</v>
      </c>
      <c r="FJ31" s="7">
        <f t="shared" si="151"/>
        <v>0</v>
      </c>
      <c r="FK31" s="7">
        <f t="shared" si="152"/>
        <v>0</v>
      </c>
      <c r="FL31" s="7">
        <f t="shared" si="153"/>
        <v>0</v>
      </c>
      <c r="FM31" s="7">
        <f t="shared" si="154"/>
        <v>0</v>
      </c>
      <c r="FN31" s="7">
        <f t="shared" si="155"/>
        <v>0</v>
      </c>
      <c r="FO31" s="7">
        <f t="shared" si="156"/>
        <v>0</v>
      </c>
      <c r="FP31" s="7">
        <f t="shared" si="157"/>
        <v>0</v>
      </c>
      <c r="FQ31" s="7" t="e">
        <f t="shared" si="158"/>
        <v>#DIV/0!</v>
      </c>
      <c r="FR31" s="7">
        <f t="shared" si="159"/>
        <v>4667.5948261766607</v>
      </c>
      <c r="FS31" s="7">
        <f t="shared" si="159"/>
        <v>823.02290287018354</v>
      </c>
      <c r="FT31" s="7">
        <f t="shared" si="160"/>
        <v>4739.5999999999995</v>
      </c>
      <c r="FU31" s="7">
        <f t="shared" si="161"/>
        <v>0.17453292519943306</v>
      </c>
    </row>
    <row r="32" spans="1:177" x14ac:dyDescent="0.25">
      <c r="A32" s="8">
        <v>200</v>
      </c>
      <c r="B32" s="7">
        <f t="shared" si="50"/>
        <v>-1.4986372955458771</v>
      </c>
      <c r="C32" s="7">
        <f t="shared" si="51"/>
        <v>0.68404028665133731</v>
      </c>
      <c r="D32" s="7">
        <f t="shared" si="0"/>
        <v>4.527089409440574</v>
      </c>
      <c r="E32" s="7">
        <f t="shared" si="52"/>
        <v>-5.5218581093674102</v>
      </c>
      <c r="F32" s="7">
        <f t="shared" si="53"/>
        <v>0.68404028665133731</v>
      </c>
      <c r="G32" s="7">
        <f t="shared" si="54"/>
        <v>0.50386859561904074</v>
      </c>
      <c r="H32" s="7">
        <f t="shared" si="55"/>
        <v>332.31379695012117</v>
      </c>
      <c r="I32" s="7">
        <f t="shared" si="56"/>
        <v>246.51752396556657</v>
      </c>
      <c r="J32" s="49">
        <f t="shared" si="57"/>
        <v>332.31379695012117</v>
      </c>
      <c r="K32" s="49">
        <f t="shared" si="57"/>
        <v>246.51752396556657</v>
      </c>
      <c r="L32" s="7">
        <f t="shared" si="1"/>
        <v>-319.36081795522011</v>
      </c>
      <c r="M32" s="7">
        <f t="shared" si="2"/>
        <v>-233.56454497066554</v>
      </c>
      <c r="N32" s="11">
        <f t="shared" si="58"/>
        <v>40.639182044779886</v>
      </c>
      <c r="O32" s="11">
        <f t="shared" si="58"/>
        <v>126.43545502933446</v>
      </c>
      <c r="P32" s="50">
        <f t="shared" si="3"/>
        <v>85.796272984554577</v>
      </c>
      <c r="Q32" s="51">
        <f t="shared" si="59"/>
        <v>85.796272984554577</v>
      </c>
      <c r="R32" s="8">
        <f t="shared" si="4"/>
        <v>85.796272984554605</v>
      </c>
      <c r="S32" s="51">
        <f t="shared" si="60"/>
        <v>85.796272984554605</v>
      </c>
      <c r="T32" s="8">
        <f t="shared" si="5"/>
        <v>-3.8527397452222241</v>
      </c>
      <c r="U32" s="8">
        <f t="shared" si="6"/>
        <v>-1.4022825876352414</v>
      </c>
      <c r="V32" s="7">
        <f t="shared" si="7"/>
        <v>0</v>
      </c>
      <c r="W32" s="7">
        <f t="shared" si="8"/>
        <v>0</v>
      </c>
      <c r="X32" s="7">
        <f t="shared" si="61"/>
        <v>-3.8527397452222241</v>
      </c>
      <c r="Y32" s="7">
        <f t="shared" si="61"/>
        <v>-1.4022825876352414</v>
      </c>
      <c r="Z32" s="7">
        <f t="shared" si="162"/>
        <v>4.0999999999999996</v>
      </c>
      <c r="AA32" s="7">
        <f t="shared" si="62"/>
        <v>-160</v>
      </c>
      <c r="AB32" s="7">
        <f t="shared" si="63"/>
        <v>-160</v>
      </c>
      <c r="AC32" s="7">
        <f t="shared" si="64"/>
        <v>-3.8527397452222236</v>
      </c>
      <c r="AD32" s="7">
        <f t="shared" si="65"/>
        <v>-1.4022825876352423</v>
      </c>
      <c r="AE32" s="7">
        <f t="shared" si="66"/>
        <v>0</v>
      </c>
      <c r="AF32" s="7">
        <f t="shared" si="9"/>
        <v>0</v>
      </c>
      <c r="AG32" s="7">
        <f t="shared" si="67"/>
        <v>-3.8527397452222241</v>
      </c>
      <c r="AH32" s="7">
        <f t="shared" si="67"/>
        <v>-1.4022825876352414</v>
      </c>
      <c r="AI32" s="7">
        <f t="shared" si="68"/>
        <v>4.0999999999999996</v>
      </c>
      <c r="AJ32" s="7">
        <f t="shared" si="69"/>
        <v>-160</v>
      </c>
      <c r="AK32" s="7">
        <f t="shared" si="70"/>
        <v>-160</v>
      </c>
      <c r="AL32" s="7">
        <f t="shared" si="71"/>
        <v>-3.8527397452222236</v>
      </c>
      <c r="AM32" s="7">
        <f t="shared" si="72"/>
        <v>-1.4022825876352423</v>
      </c>
      <c r="AN32" s="7">
        <v>0</v>
      </c>
      <c r="AO32" s="7">
        <v>0</v>
      </c>
      <c r="AP32" s="7">
        <f t="shared" si="10"/>
        <v>5.7107200335711701</v>
      </c>
      <c r="AQ32" s="8">
        <f t="shared" si="73"/>
        <v>-6.4202739247542127</v>
      </c>
      <c r="AR32" s="7">
        <f t="shared" si="11"/>
        <v>8.5</v>
      </c>
      <c r="AS32" s="7">
        <v>0</v>
      </c>
      <c r="AT32" s="7">
        <f t="shared" si="12"/>
        <v>4.3425820719100736</v>
      </c>
      <c r="AU32" s="7">
        <f t="shared" si="13"/>
        <v>5.6316850205952225</v>
      </c>
      <c r="AV32" s="7">
        <f t="shared" si="14"/>
        <v>9.3906831890212406</v>
      </c>
      <c r="AW32" s="7">
        <f t="shared" si="15"/>
        <v>14.765721211087552</v>
      </c>
      <c r="AX32" s="7">
        <f t="shared" si="16"/>
        <v>47.6776079795982</v>
      </c>
      <c r="AY32" s="7">
        <f t="shared" si="17"/>
        <v>-130.99315133755562</v>
      </c>
      <c r="AZ32" s="7">
        <f t="shared" si="18"/>
        <v>47.122366892137336</v>
      </c>
      <c r="BA32" s="7">
        <f t="shared" si="19"/>
        <v>89.80742097359591</v>
      </c>
      <c r="BB32" s="7">
        <f t="shared" si="74"/>
        <v>94.799974871735543</v>
      </c>
      <c r="BC32" s="7">
        <f t="shared" si="74"/>
        <v>-41.185730363959706</v>
      </c>
      <c r="BD32" s="7">
        <f t="shared" si="20"/>
        <v>0</v>
      </c>
      <c r="BE32" s="7">
        <f t="shared" si="21"/>
        <v>0</v>
      </c>
      <c r="BF32" s="7">
        <f t="shared" si="75"/>
        <v>47.6776079795982</v>
      </c>
      <c r="BG32" s="7">
        <f t="shared" si="75"/>
        <v>-130.99315133755562</v>
      </c>
      <c r="BH32" s="7">
        <f t="shared" si="76"/>
        <v>139.39999999999998</v>
      </c>
      <c r="BI32" s="7">
        <f t="shared" si="77"/>
        <v>-70.000000000000014</v>
      </c>
      <c r="BJ32" s="7">
        <f t="shared" si="78"/>
        <v>-70.000000000000014</v>
      </c>
      <c r="BK32" s="7">
        <f t="shared" si="79"/>
        <v>47.677607979598193</v>
      </c>
      <c r="BL32" s="7">
        <f t="shared" si="80"/>
        <v>-130.99315133755562</v>
      </c>
      <c r="BM32" s="7">
        <f t="shared" si="22"/>
        <v>12.413394432111104</v>
      </c>
      <c r="BN32" s="7">
        <f t="shared" si="23"/>
        <v>7.0383564100448117</v>
      </c>
      <c r="BO32" s="7">
        <f t="shared" si="81"/>
        <v>47.6776079795982</v>
      </c>
      <c r="BP32" s="7">
        <f t="shared" si="24"/>
        <v>-130.99315133755562</v>
      </c>
      <c r="BQ32" s="7">
        <f t="shared" si="82"/>
        <v>139.39999999999998</v>
      </c>
      <c r="BR32" s="7">
        <f t="shared" si="25"/>
        <v>-87.315414343657892</v>
      </c>
      <c r="BS32" s="7">
        <f t="shared" si="26"/>
        <v>101.7317622141487</v>
      </c>
      <c r="BT32" s="7">
        <f t="shared" si="27"/>
        <v>-39.637806364059692</v>
      </c>
      <c r="BU32" s="7">
        <f t="shared" si="27"/>
        <v>-29.261389123406914</v>
      </c>
      <c r="BV32" s="7">
        <f t="shared" si="28"/>
        <v>0</v>
      </c>
      <c r="BW32" s="7">
        <f t="shared" si="29"/>
        <v>0</v>
      </c>
      <c r="BX32" s="7">
        <f t="shared" si="30"/>
        <v>47.6776079795982</v>
      </c>
      <c r="BY32" s="7">
        <f t="shared" si="30"/>
        <v>-130.99315133755562</v>
      </c>
      <c r="BZ32" s="7">
        <f t="shared" si="83"/>
        <v>139.39999999999998</v>
      </c>
      <c r="CA32" s="7">
        <f t="shared" si="84"/>
        <v>-70.000000000000014</v>
      </c>
      <c r="CB32" s="7">
        <f t="shared" si="85"/>
        <v>-70.000000000000014</v>
      </c>
      <c r="CC32" s="7">
        <f t="shared" si="86"/>
        <v>47.677607979598193</v>
      </c>
      <c r="CD32" s="7">
        <f t="shared" si="87"/>
        <v>-130.99315133755562</v>
      </c>
      <c r="CE32" s="7">
        <f t="shared" si="88"/>
        <v>139.39999999999998</v>
      </c>
      <c r="CF32" s="7">
        <f t="shared" si="31"/>
        <v>132.31379695012117</v>
      </c>
      <c r="CG32" s="79">
        <f t="shared" si="89"/>
        <v>47.686203049878827</v>
      </c>
      <c r="CH32" s="7">
        <f t="shared" si="90"/>
        <v>0.43428591797316329</v>
      </c>
      <c r="CI32" s="11">
        <f t="shared" si="32"/>
        <v>0.4342859179731634</v>
      </c>
      <c r="CJ32" s="7" t="e">
        <f t="shared" si="91"/>
        <v>#DIV/0!</v>
      </c>
      <c r="CK32" s="7" t="e">
        <f t="shared" si="92"/>
        <v>#DIV/0!</v>
      </c>
      <c r="CL32" s="7">
        <f t="shared" si="33"/>
        <v>159.36081795522011</v>
      </c>
      <c r="CM32" s="79">
        <f t="shared" si="93"/>
        <v>20.639182044779886</v>
      </c>
      <c r="CN32" s="7">
        <f t="shared" si="94"/>
        <v>0.20701048264837682</v>
      </c>
      <c r="CO32" s="11">
        <f t="shared" si="95"/>
        <v>0.20701048264837682</v>
      </c>
      <c r="CP32" s="7" t="e">
        <f t="shared" si="96"/>
        <v>#DIV/0!</v>
      </c>
      <c r="CQ32" s="7" t="e">
        <f t="shared" si="97"/>
        <v>#DIV/0!</v>
      </c>
      <c r="CR32" s="7">
        <f t="shared" si="34"/>
        <v>11.714687475384363</v>
      </c>
      <c r="CS32" s="7">
        <f t="shared" si="35"/>
        <v>-0.91718198925060113</v>
      </c>
      <c r="CT32" s="7">
        <f t="shared" si="36"/>
        <v>-0.34202014332566866</v>
      </c>
      <c r="CU32" s="7">
        <f t="shared" si="98"/>
        <v>-10.744500362122132</v>
      </c>
      <c r="CV32" s="7">
        <f t="shared" si="37"/>
        <v>-14.844500362122131</v>
      </c>
      <c r="CW32" s="7">
        <f t="shared" si="99"/>
        <v>-4.0066590893463756</v>
      </c>
      <c r="CX32" s="7">
        <f t="shared" si="38"/>
        <v>-11.006659089346375</v>
      </c>
      <c r="CY32" s="7">
        <f t="shared" si="100"/>
        <v>-139.4</v>
      </c>
      <c r="CZ32" s="7">
        <f t="shared" si="39"/>
        <v>139.39999999999998</v>
      </c>
      <c r="DA32" s="7">
        <f t="shared" si="101"/>
        <v>9.3906831890212406</v>
      </c>
      <c r="DB32" s="7">
        <f t="shared" si="102"/>
        <v>-103.36004847761284</v>
      </c>
      <c r="DC32" s="7">
        <f t="shared" si="40"/>
        <v>103.36004847761286</v>
      </c>
      <c r="DD32" s="7">
        <f t="shared" si="41"/>
        <v>14.765721211087552</v>
      </c>
      <c r="DE32" s="7">
        <f t="shared" si="42"/>
        <v>-8.8621141736346765</v>
      </c>
      <c r="DF32" s="7">
        <f t="shared" si="43"/>
        <v>0.80452643151360215</v>
      </c>
      <c r="DG32" s="7">
        <f t="shared" si="44"/>
        <v>-0.34202014332566866</v>
      </c>
      <c r="DH32" s="7">
        <f t="shared" si="103"/>
        <v>-7.1298050917804217</v>
      </c>
      <c r="DI32" s="7">
        <f t="shared" si="45"/>
        <v>-11.22980509178042</v>
      </c>
      <c r="DJ32" s="7">
        <f t="shared" si="104"/>
        <v>3.0310215598349717</v>
      </c>
      <c r="DK32" s="7">
        <f t="shared" si="46"/>
        <v>-3.9689784401650283</v>
      </c>
      <c r="DL32" s="7">
        <f t="shared" si="105"/>
        <v>-139.4</v>
      </c>
      <c r="DM32" s="7">
        <f t="shared" si="47"/>
        <v>139.39999999999998</v>
      </c>
      <c r="DN32" s="7">
        <f t="shared" si="106"/>
        <v>12.413394432111104</v>
      </c>
      <c r="DO32" s="7">
        <f t="shared" si="107"/>
        <v>-49.268494870313582</v>
      </c>
      <c r="DP32" s="7">
        <f t="shared" si="48"/>
        <v>49.268494870313681</v>
      </c>
      <c r="DQ32" s="7">
        <f t="shared" si="49"/>
        <v>7.0383564100448117</v>
      </c>
      <c r="DR32" s="7">
        <f t="shared" si="108"/>
        <v>-6.4202739247542073</v>
      </c>
      <c r="DS32" s="8">
        <f t="shared" si="109"/>
        <v>-5.0179913371189713</v>
      </c>
      <c r="DT32" s="8">
        <f t="shared" si="110"/>
        <v>-3002.2770946615374</v>
      </c>
      <c r="DU32" s="7">
        <f t="shared" si="111"/>
        <v>-2.7892799664288281</v>
      </c>
      <c r="DV32" s="7">
        <f t="shared" si="112"/>
        <v>9.5634597787933942</v>
      </c>
      <c r="DW32" s="7">
        <f t="shared" si="113"/>
        <v>663.75989013307208</v>
      </c>
      <c r="DX32" s="7">
        <f t="shared" si="114"/>
        <v>-167.5899085135097</v>
      </c>
      <c r="DY32" s="7">
        <f t="shared" si="115"/>
        <v>336.6386560577987</v>
      </c>
      <c r="DZ32" s="7">
        <f t="shared" si="116"/>
        <v>0</v>
      </c>
      <c r="EA32" s="7">
        <f t="shared" si="117"/>
        <v>0</v>
      </c>
      <c r="EB32" s="7">
        <f t="shared" si="118"/>
        <v>4453.7671454768906</v>
      </c>
      <c r="EC32" s="7">
        <f t="shared" si="119"/>
        <v>1621.038671306339</v>
      </c>
      <c r="ED32" s="7">
        <f t="shared" si="120"/>
        <v>4453.7671454768906</v>
      </c>
      <c r="EE32" s="7">
        <f t="shared" si="120"/>
        <v>1621.038671306339</v>
      </c>
      <c r="EF32" s="7">
        <f t="shared" si="121"/>
        <v>4739.5999999999995</v>
      </c>
      <c r="EG32" s="7">
        <f t="shared" si="122"/>
        <v>0.34906585039886584</v>
      </c>
      <c r="EH32" s="7">
        <f t="shared" si="123"/>
        <v>0</v>
      </c>
      <c r="EI32" s="7">
        <f t="shared" si="124"/>
        <v>0</v>
      </c>
      <c r="EJ32" s="7">
        <f t="shared" si="125"/>
        <v>0</v>
      </c>
      <c r="EK32" s="7">
        <f t="shared" si="126"/>
        <v>0</v>
      </c>
      <c r="EL32" s="7">
        <f t="shared" si="127"/>
        <v>0</v>
      </c>
      <c r="EM32" s="7">
        <f t="shared" si="128"/>
        <v>0</v>
      </c>
      <c r="EN32" s="7">
        <f t="shared" si="129"/>
        <v>0</v>
      </c>
      <c r="EO32" s="7" t="e">
        <f t="shared" si="130"/>
        <v>#DIV/0!</v>
      </c>
      <c r="EP32" s="7">
        <f t="shared" si="131"/>
        <v>4453.7671454768906</v>
      </c>
      <c r="EQ32" s="7">
        <f t="shared" si="132"/>
        <v>1621.038671306339</v>
      </c>
      <c r="ER32" s="7">
        <f t="shared" si="133"/>
        <v>4739.5999999999995</v>
      </c>
      <c r="ES32" s="7">
        <f t="shared" si="134"/>
        <v>0.34906585039886584</v>
      </c>
      <c r="ET32" s="7">
        <f t="shared" si="135"/>
        <v>5.6316850205952145</v>
      </c>
      <c r="EU32" s="7">
        <f t="shared" si="136"/>
        <v>7.0339676082304639</v>
      </c>
      <c r="EV32" s="7">
        <f t="shared" si="137"/>
        <v>-2984.9785691353795</v>
      </c>
      <c r="EW32" s="7">
        <f t="shared" si="138"/>
        <v>-4.1574179280899193</v>
      </c>
      <c r="EX32" s="7">
        <f t="shared" si="139"/>
        <v>8.1953218171322977</v>
      </c>
      <c r="EY32" s="7">
        <f t="shared" si="140"/>
        <v>816.14300155789624</v>
      </c>
      <c r="EZ32" s="7">
        <f t="shared" si="141"/>
        <v>103.63254622449571</v>
      </c>
      <c r="FA32" s="7">
        <f t="shared" si="142"/>
        <v>-400.59601834681268</v>
      </c>
      <c r="FB32" s="7">
        <f t="shared" si="143"/>
        <v>0</v>
      </c>
      <c r="FC32" s="7">
        <f t="shared" si="144"/>
        <v>0</v>
      </c>
      <c r="FD32" s="7">
        <f t="shared" si="145"/>
        <v>4453.7671454768906</v>
      </c>
      <c r="FE32" s="7">
        <f t="shared" si="146"/>
        <v>1621.038671306339</v>
      </c>
      <c r="FF32" s="7">
        <f t="shared" si="147"/>
        <v>4453.7671454768906</v>
      </c>
      <c r="FG32" s="7">
        <f t="shared" si="148"/>
        <v>1621.038671306339</v>
      </c>
      <c r="FH32" s="7">
        <f t="shared" si="149"/>
        <v>4739.5999999999995</v>
      </c>
      <c r="FI32" s="7">
        <f t="shared" si="150"/>
        <v>0.34906585039886584</v>
      </c>
      <c r="FJ32" s="7">
        <f t="shared" si="151"/>
        <v>0</v>
      </c>
      <c r="FK32" s="7">
        <f t="shared" si="152"/>
        <v>0</v>
      </c>
      <c r="FL32" s="7">
        <f t="shared" si="153"/>
        <v>0</v>
      </c>
      <c r="FM32" s="7">
        <f t="shared" si="154"/>
        <v>0</v>
      </c>
      <c r="FN32" s="7">
        <f t="shared" si="155"/>
        <v>0</v>
      </c>
      <c r="FO32" s="7">
        <f t="shared" si="156"/>
        <v>0</v>
      </c>
      <c r="FP32" s="7">
        <f t="shared" si="157"/>
        <v>0</v>
      </c>
      <c r="FQ32" s="7" t="e">
        <f t="shared" si="158"/>
        <v>#DIV/0!</v>
      </c>
      <c r="FR32" s="7">
        <f t="shared" si="159"/>
        <v>4453.7671454768906</v>
      </c>
      <c r="FS32" s="7">
        <f t="shared" si="159"/>
        <v>1621.038671306339</v>
      </c>
      <c r="FT32" s="7">
        <f t="shared" si="160"/>
        <v>4739.5999999999995</v>
      </c>
      <c r="FU32" s="7">
        <f t="shared" si="161"/>
        <v>0.34906585039886584</v>
      </c>
    </row>
    <row r="33" spans="1:177" x14ac:dyDescent="0.25">
      <c r="A33" s="8">
        <v>210</v>
      </c>
      <c r="B33" s="7">
        <f t="shared" si="50"/>
        <v>-1.5144231277604774</v>
      </c>
      <c r="C33" s="7">
        <f t="shared" si="51"/>
        <v>1.0000000000000002</v>
      </c>
      <c r="D33" s="7">
        <f t="shared" si="0"/>
        <v>4.3639691432230334</v>
      </c>
      <c r="E33" s="7">
        <f t="shared" si="52"/>
        <v>-5.3902120641703393</v>
      </c>
      <c r="F33" s="7">
        <f t="shared" si="53"/>
        <v>1.0000000000000002</v>
      </c>
      <c r="G33" s="7">
        <f t="shared" si="54"/>
        <v>0.48818020681317198</v>
      </c>
      <c r="H33" s="7">
        <f t="shared" si="55"/>
        <v>334.949631633092</v>
      </c>
      <c r="I33" s="7">
        <f t="shared" si="56"/>
        <v>251.1071431113086</v>
      </c>
      <c r="J33" s="49">
        <f t="shared" si="57"/>
        <v>334.949631633092</v>
      </c>
      <c r="K33" s="49">
        <f t="shared" si="57"/>
        <v>251.1071431113086</v>
      </c>
      <c r="L33" s="7">
        <f t="shared" si="1"/>
        <v>-315.64078453777313</v>
      </c>
      <c r="M33" s="7">
        <f t="shared" si="2"/>
        <v>-231.79829601598982</v>
      </c>
      <c r="N33" s="11">
        <f t="shared" si="58"/>
        <v>44.359215462226871</v>
      </c>
      <c r="O33" s="11">
        <f t="shared" si="58"/>
        <v>128.20170398401018</v>
      </c>
      <c r="P33" s="50">
        <f t="shared" si="3"/>
        <v>83.842488521783309</v>
      </c>
      <c r="Q33" s="51">
        <f t="shared" si="59"/>
        <v>83.842488521783309</v>
      </c>
      <c r="R33" s="8">
        <f t="shared" si="4"/>
        <v>83.842488521783395</v>
      </c>
      <c r="S33" s="51">
        <f t="shared" si="60"/>
        <v>83.842488521783395</v>
      </c>
      <c r="T33" s="8">
        <f t="shared" si="5"/>
        <v>-3.5507041555161978</v>
      </c>
      <c r="U33" s="8">
        <f t="shared" si="6"/>
        <v>-2.0500000000000003</v>
      </c>
      <c r="V33" s="7">
        <f t="shared" si="7"/>
        <v>0</v>
      </c>
      <c r="W33" s="7">
        <f t="shared" si="8"/>
        <v>0</v>
      </c>
      <c r="X33" s="7">
        <f t="shared" si="61"/>
        <v>-3.5507041555161978</v>
      </c>
      <c r="Y33" s="7">
        <f t="shared" si="61"/>
        <v>-2.0500000000000003</v>
      </c>
      <c r="Z33" s="7">
        <f t="shared" si="162"/>
        <v>4.0999999999999996</v>
      </c>
      <c r="AA33" s="7">
        <f t="shared" si="62"/>
        <v>-149.99999999999997</v>
      </c>
      <c r="AB33" s="7">
        <f t="shared" si="63"/>
        <v>-149.99999999999997</v>
      </c>
      <c r="AC33" s="7">
        <f t="shared" si="64"/>
        <v>-3.5507041555161973</v>
      </c>
      <c r="AD33" s="7">
        <f t="shared" si="65"/>
        <v>-2.0500000000000012</v>
      </c>
      <c r="AE33" s="7">
        <f t="shared" si="66"/>
        <v>0</v>
      </c>
      <c r="AF33" s="7">
        <f t="shared" si="9"/>
        <v>0</v>
      </c>
      <c r="AG33" s="7">
        <f t="shared" si="67"/>
        <v>-3.5507041555161978</v>
      </c>
      <c r="AH33" s="7">
        <f t="shared" si="67"/>
        <v>-2.0500000000000003</v>
      </c>
      <c r="AI33" s="7">
        <f t="shared" si="68"/>
        <v>4.0999999999999996</v>
      </c>
      <c r="AJ33" s="7">
        <f t="shared" si="69"/>
        <v>-149.99999999999997</v>
      </c>
      <c r="AK33" s="7">
        <f t="shared" si="70"/>
        <v>-149.99999999999997</v>
      </c>
      <c r="AL33" s="7">
        <f t="shared" si="71"/>
        <v>-3.5507041555161973</v>
      </c>
      <c r="AM33" s="7">
        <f t="shared" si="72"/>
        <v>-2.0500000000000012</v>
      </c>
      <c r="AN33" s="7">
        <v>0</v>
      </c>
      <c r="AO33" s="7">
        <v>0</v>
      </c>
      <c r="AP33" s="7">
        <f t="shared" si="10"/>
        <v>6.2334037348357301</v>
      </c>
      <c r="AQ33" s="8">
        <f t="shared" si="73"/>
        <v>-6.6228801416561485</v>
      </c>
      <c r="AR33" s="7">
        <f t="shared" si="11"/>
        <v>8.5</v>
      </c>
      <c r="AS33" s="7">
        <v>0</v>
      </c>
      <c r="AT33" s="7">
        <f t="shared" si="12"/>
        <v>4.1709776340007902</v>
      </c>
      <c r="AU33" s="7">
        <f t="shared" si="13"/>
        <v>5.5008695089666162</v>
      </c>
      <c r="AV33" s="7">
        <f t="shared" si="14"/>
        <v>8.5354656546415253</v>
      </c>
      <c r="AW33" s="7">
        <f t="shared" si="15"/>
        <v>16.417579522239141</v>
      </c>
      <c r="AX33" s="7">
        <f t="shared" si="16"/>
        <v>69.7</v>
      </c>
      <c r="AY33" s="7">
        <f t="shared" si="17"/>
        <v>-120.72394128755072</v>
      </c>
      <c r="AZ33" s="7">
        <f t="shared" si="18"/>
        <v>39.031661391898325</v>
      </c>
      <c r="BA33" s="7">
        <f t="shared" si="19"/>
        <v>83.511916859406043</v>
      </c>
      <c r="BB33" s="7">
        <f t="shared" si="74"/>
        <v>108.73166139189833</v>
      </c>
      <c r="BC33" s="7">
        <f t="shared" si="74"/>
        <v>-37.212024428144673</v>
      </c>
      <c r="BD33" s="7">
        <f t="shared" si="20"/>
        <v>0</v>
      </c>
      <c r="BE33" s="7">
        <f t="shared" si="21"/>
        <v>0</v>
      </c>
      <c r="BF33" s="7">
        <f t="shared" si="75"/>
        <v>69.7</v>
      </c>
      <c r="BG33" s="7">
        <f t="shared" si="75"/>
        <v>-120.72394128755072</v>
      </c>
      <c r="BH33" s="7">
        <f t="shared" si="76"/>
        <v>139.39999999999998</v>
      </c>
      <c r="BI33" s="7">
        <f t="shared" si="77"/>
        <v>-59.999999999999993</v>
      </c>
      <c r="BJ33" s="7">
        <f t="shared" si="78"/>
        <v>-59.999999999999993</v>
      </c>
      <c r="BK33" s="7">
        <f t="shared" si="79"/>
        <v>69.7</v>
      </c>
      <c r="BL33" s="7">
        <f t="shared" si="80"/>
        <v>-120.72394128755072</v>
      </c>
      <c r="BM33" s="7">
        <f t="shared" si="22"/>
        <v>12.849522029038683</v>
      </c>
      <c r="BN33" s="7">
        <f t="shared" si="23"/>
        <v>4.9674081614410577</v>
      </c>
      <c r="BO33" s="7">
        <f t="shared" si="81"/>
        <v>69.7</v>
      </c>
      <c r="BP33" s="7">
        <f t="shared" si="24"/>
        <v>-120.72394128755072</v>
      </c>
      <c r="BQ33" s="7">
        <f t="shared" si="82"/>
        <v>139.39999999999998</v>
      </c>
      <c r="BR33" s="7">
        <f t="shared" si="25"/>
        <v>-97.025064093863037</v>
      </c>
      <c r="BS33" s="7">
        <f t="shared" si="26"/>
        <v>99.219920255625368</v>
      </c>
      <c r="BT33" s="7">
        <f t="shared" si="27"/>
        <v>-27.325064093863034</v>
      </c>
      <c r="BU33" s="7">
        <f t="shared" si="27"/>
        <v>-21.504021031925348</v>
      </c>
      <c r="BV33" s="7">
        <f t="shared" si="28"/>
        <v>0</v>
      </c>
      <c r="BW33" s="7">
        <f t="shared" si="29"/>
        <v>0</v>
      </c>
      <c r="BX33" s="7">
        <f t="shared" si="30"/>
        <v>69.7</v>
      </c>
      <c r="BY33" s="7">
        <f t="shared" si="30"/>
        <v>-120.72394128755072</v>
      </c>
      <c r="BZ33" s="7">
        <f t="shared" si="83"/>
        <v>139.39999999999998</v>
      </c>
      <c r="CA33" s="7">
        <f t="shared" si="84"/>
        <v>-59.999999999999993</v>
      </c>
      <c r="CB33" s="7">
        <f t="shared" si="85"/>
        <v>-59.999999999999993</v>
      </c>
      <c r="CC33" s="7">
        <f t="shared" si="86"/>
        <v>69.7</v>
      </c>
      <c r="CD33" s="7">
        <f t="shared" si="87"/>
        <v>-120.72394128755072</v>
      </c>
      <c r="CE33" s="7">
        <f t="shared" si="88"/>
        <v>139.39999999999998</v>
      </c>
      <c r="CF33" s="7">
        <f t="shared" si="31"/>
        <v>124.949631633092</v>
      </c>
      <c r="CG33" s="79">
        <f t="shared" si="89"/>
        <v>55.050368366908003</v>
      </c>
      <c r="CH33" s="7">
        <f t="shared" si="90"/>
        <v>0.48286998594821001</v>
      </c>
      <c r="CI33" s="11">
        <f t="shared" si="32"/>
        <v>0.48286998594821018</v>
      </c>
      <c r="CJ33" s="7" t="e">
        <f t="shared" si="91"/>
        <v>#DIV/0!</v>
      </c>
      <c r="CK33" s="7" t="e">
        <f t="shared" si="92"/>
        <v>#DIV/0!</v>
      </c>
      <c r="CL33" s="7">
        <f t="shared" si="33"/>
        <v>165.64078453777313</v>
      </c>
      <c r="CM33" s="79">
        <f t="shared" si="93"/>
        <v>14.359215462226871</v>
      </c>
      <c r="CN33" s="7">
        <f t="shared" si="94"/>
        <v>0.14610024004238406</v>
      </c>
      <c r="CO33" s="11">
        <f t="shared" si="95"/>
        <v>0.14610024004238406</v>
      </c>
      <c r="CP33" s="7" t="e">
        <f t="shared" si="96"/>
        <v>#DIV/0!</v>
      </c>
      <c r="CQ33" s="7" t="e">
        <f t="shared" si="97"/>
        <v>#DIV/0!</v>
      </c>
      <c r="CR33" s="7">
        <f t="shared" si="34"/>
        <v>12.928362506661767</v>
      </c>
      <c r="CS33" s="7">
        <f t="shared" si="35"/>
        <v>-0.94612573452230708</v>
      </c>
      <c r="CT33" s="7">
        <f t="shared" si="36"/>
        <v>-0.50000000000000011</v>
      </c>
      <c r="CU33" s="7">
        <f t="shared" si="98"/>
        <v>-12.231856472786019</v>
      </c>
      <c r="CV33" s="7">
        <f t="shared" si="37"/>
        <v>-16.331856472786018</v>
      </c>
      <c r="CW33" s="7">
        <f t="shared" si="99"/>
        <v>-6.4641812533308851</v>
      </c>
      <c r="CX33" s="7">
        <f t="shared" si="38"/>
        <v>-13.464181253330885</v>
      </c>
      <c r="CY33" s="7">
        <f t="shared" si="100"/>
        <v>-139.39999999999995</v>
      </c>
      <c r="CZ33" s="7">
        <f t="shared" si="39"/>
        <v>139.39999999999998</v>
      </c>
      <c r="DA33" s="7">
        <f t="shared" si="101"/>
        <v>8.5354656546415253</v>
      </c>
      <c r="DB33" s="7">
        <f t="shared" si="102"/>
        <v>-114.92305665567406</v>
      </c>
      <c r="DC33" s="7">
        <f t="shared" si="40"/>
        <v>114.92305665567399</v>
      </c>
      <c r="DD33" s="7">
        <f t="shared" si="41"/>
        <v>16.417579522239141</v>
      </c>
      <c r="DE33" s="7">
        <f t="shared" si="42"/>
        <v>-8.5878364889361087</v>
      </c>
      <c r="DF33" s="7">
        <f t="shared" si="43"/>
        <v>0.78583850128094523</v>
      </c>
      <c r="DG33" s="7">
        <f t="shared" si="44"/>
        <v>-0.50000000000000011</v>
      </c>
      <c r="DH33" s="7">
        <f t="shared" si="103"/>
        <v>-6.7486525557113666</v>
      </c>
      <c r="DI33" s="7">
        <f t="shared" si="45"/>
        <v>-10.848652555711366</v>
      </c>
      <c r="DJ33" s="7">
        <f t="shared" si="104"/>
        <v>4.2939182444680553</v>
      </c>
      <c r="DK33" s="7">
        <f t="shared" si="46"/>
        <v>-2.7060817555319447</v>
      </c>
      <c r="DL33" s="7">
        <f t="shared" si="105"/>
        <v>-139.4</v>
      </c>
      <c r="DM33" s="7">
        <f t="shared" si="47"/>
        <v>139.39999999999998</v>
      </c>
      <c r="DN33" s="7">
        <f t="shared" si="106"/>
        <v>12.849522029038683</v>
      </c>
      <c r="DO33" s="7">
        <f t="shared" si="107"/>
        <v>-34.771857130087398</v>
      </c>
      <c r="DP33" s="7">
        <f t="shared" si="48"/>
        <v>34.771857130087405</v>
      </c>
      <c r="DQ33" s="7">
        <f t="shared" si="49"/>
        <v>4.9674081614410577</v>
      </c>
      <c r="DR33" s="7">
        <f t="shared" si="108"/>
        <v>-6.6228801416561485</v>
      </c>
      <c r="DS33" s="8">
        <f t="shared" si="109"/>
        <v>-4.5728801416561478</v>
      </c>
      <c r="DT33" s="8">
        <f t="shared" si="110"/>
        <v>-2780.8695354374149</v>
      </c>
      <c r="DU33" s="7">
        <f t="shared" si="111"/>
        <v>-2.2665962651642722</v>
      </c>
      <c r="DV33" s="7">
        <f t="shared" si="112"/>
        <v>9.7841078903519278</v>
      </c>
      <c r="DW33" s="7">
        <f t="shared" si="113"/>
        <v>917.8427077674769</v>
      </c>
      <c r="DX33" s="7">
        <f t="shared" si="114"/>
        <v>-164.7317328194309</v>
      </c>
      <c r="DY33" s="7">
        <f t="shared" si="115"/>
        <v>306.14642306055822</v>
      </c>
      <c r="DZ33" s="7">
        <f t="shared" si="116"/>
        <v>0</v>
      </c>
      <c r="EA33" s="7">
        <f t="shared" si="117"/>
        <v>0</v>
      </c>
      <c r="EB33" s="7">
        <f t="shared" si="118"/>
        <v>4104.6140037767245</v>
      </c>
      <c r="EC33" s="7">
        <f t="shared" si="119"/>
        <v>2369.8000000000002</v>
      </c>
      <c r="ED33" s="7">
        <f t="shared" si="120"/>
        <v>4104.6140037767245</v>
      </c>
      <c r="EE33" s="7">
        <f t="shared" si="120"/>
        <v>2369.8000000000002</v>
      </c>
      <c r="EF33" s="7">
        <f t="shared" si="121"/>
        <v>4739.5999999999995</v>
      </c>
      <c r="EG33" s="7">
        <f t="shared" si="122"/>
        <v>0.52359877559829904</v>
      </c>
      <c r="EH33" s="7">
        <f t="shared" si="123"/>
        <v>0</v>
      </c>
      <c r="EI33" s="7">
        <f t="shared" si="124"/>
        <v>0</v>
      </c>
      <c r="EJ33" s="7">
        <f t="shared" si="125"/>
        <v>0</v>
      </c>
      <c r="EK33" s="7">
        <f t="shared" si="126"/>
        <v>0</v>
      </c>
      <c r="EL33" s="7">
        <f t="shared" si="127"/>
        <v>0</v>
      </c>
      <c r="EM33" s="7">
        <f t="shared" si="128"/>
        <v>0</v>
      </c>
      <c r="EN33" s="7">
        <f t="shared" si="129"/>
        <v>0</v>
      </c>
      <c r="EO33" s="7" t="e">
        <f t="shared" si="130"/>
        <v>#DIV/0!</v>
      </c>
      <c r="EP33" s="7">
        <f t="shared" si="131"/>
        <v>4104.6140037767245</v>
      </c>
      <c r="EQ33" s="7">
        <f t="shared" si="132"/>
        <v>2369.8000000000002</v>
      </c>
      <c r="ER33" s="7">
        <f t="shared" si="133"/>
        <v>4739.5999999999995</v>
      </c>
      <c r="ES33" s="7">
        <f t="shared" si="134"/>
        <v>0.52359877559829904</v>
      </c>
      <c r="ET33" s="7">
        <f t="shared" si="135"/>
        <v>5.500869508966618</v>
      </c>
      <c r="EU33" s="7">
        <f t="shared" si="136"/>
        <v>7.5508695089666169</v>
      </c>
      <c r="EV33" s="7">
        <f t="shared" si="137"/>
        <v>-2722.8662031548188</v>
      </c>
      <c r="EW33" s="7">
        <f t="shared" si="138"/>
        <v>-4.3290223659992053</v>
      </c>
      <c r="EX33" s="7">
        <f t="shared" si="139"/>
        <v>7.721681789516988</v>
      </c>
      <c r="EY33" s="7">
        <f t="shared" si="140"/>
        <v>1258.8090479487721</v>
      </c>
      <c r="EZ33" s="7">
        <f t="shared" si="141"/>
        <v>64.69605513958976</v>
      </c>
      <c r="FA33" s="7">
        <f t="shared" si="142"/>
        <v>-406.18210074039888</v>
      </c>
      <c r="FB33" s="7">
        <f t="shared" si="143"/>
        <v>0</v>
      </c>
      <c r="FC33" s="7">
        <f t="shared" si="144"/>
        <v>0</v>
      </c>
      <c r="FD33" s="7">
        <f t="shared" si="145"/>
        <v>4104.6140037767245</v>
      </c>
      <c r="FE33" s="7">
        <f t="shared" si="146"/>
        <v>2369.8000000000002</v>
      </c>
      <c r="FF33" s="7">
        <f t="shared" si="147"/>
        <v>4104.6140037767245</v>
      </c>
      <c r="FG33" s="7">
        <f t="shared" si="148"/>
        <v>2369.8000000000002</v>
      </c>
      <c r="FH33" s="7">
        <f t="shared" si="149"/>
        <v>4739.5999999999995</v>
      </c>
      <c r="FI33" s="7">
        <f t="shared" si="150"/>
        <v>0.52359877559829904</v>
      </c>
      <c r="FJ33" s="7">
        <f t="shared" si="151"/>
        <v>0</v>
      </c>
      <c r="FK33" s="7">
        <f t="shared" si="152"/>
        <v>0</v>
      </c>
      <c r="FL33" s="7">
        <f t="shared" si="153"/>
        <v>0</v>
      </c>
      <c r="FM33" s="7">
        <f t="shared" si="154"/>
        <v>0</v>
      </c>
      <c r="FN33" s="7">
        <f t="shared" si="155"/>
        <v>0</v>
      </c>
      <c r="FO33" s="7">
        <f t="shared" si="156"/>
        <v>0</v>
      </c>
      <c r="FP33" s="7">
        <f t="shared" si="157"/>
        <v>0</v>
      </c>
      <c r="FQ33" s="7" t="e">
        <f t="shared" si="158"/>
        <v>#DIV/0!</v>
      </c>
      <c r="FR33" s="7">
        <f t="shared" si="159"/>
        <v>4104.6140037767245</v>
      </c>
      <c r="FS33" s="7">
        <f t="shared" si="159"/>
        <v>2369.8000000000002</v>
      </c>
      <c r="FT33" s="7">
        <f t="shared" si="160"/>
        <v>4739.5999999999995</v>
      </c>
      <c r="FU33" s="7">
        <f t="shared" si="161"/>
        <v>0.52359877559829904</v>
      </c>
    </row>
    <row r="34" spans="1:177" x14ac:dyDescent="0.25">
      <c r="A34" s="8">
        <v>220</v>
      </c>
      <c r="B34" s="7">
        <f t="shared" si="50"/>
        <v>-1.5358476193316477</v>
      </c>
      <c r="C34" s="7">
        <f t="shared" si="51"/>
        <v>1.2855752193730785</v>
      </c>
      <c r="D34" s="7">
        <f t="shared" si="0"/>
        <v>4.1425827303209424</v>
      </c>
      <c r="E34" s="7">
        <f t="shared" si="52"/>
        <v>-5.2115423844626179</v>
      </c>
      <c r="F34" s="7">
        <f t="shared" si="53"/>
        <v>1.2855752193730785</v>
      </c>
      <c r="G34" s="7">
        <f t="shared" si="54"/>
        <v>0.466887965189972</v>
      </c>
      <c r="H34" s="7">
        <f t="shared" si="55"/>
        <v>337.33729513614537</v>
      </c>
      <c r="I34" s="7">
        <f t="shared" si="56"/>
        <v>256.15847923724232</v>
      </c>
      <c r="J34" s="49">
        <f t="shared" si="57"/>
        <v>337.33729513614537</v>
      </c>
      <c r="K34" s="49">
        <f t="shared" si="57"/>
        <v>256.15847923724232</v>
      </c>
      <c r="L34" s="7">
        <f t="shared" si="1"/>
        <v>-311.82428718286735</v>
      </c>
      <c r="M34" s="7">
        <f t="shared" si="2"/>
        <v>-230.64547128396433</v>
      </c>
      <c r="N34" s="11">
        <f t="shared" si="58"/>
        <v>48.175712817132649</v>
      </c>
      <c r="O34" s="11">
        <f t="shared" si="58"/>
        <v>129.35452871603567</v>
      </c>
      <c r="P34" s="50">
        <f t="shared" si="3"/>
        <v>81.178815898903025</v>
      </c>
      <c r="Q34" s="51">
        <f t="shared" si="59"/>
        <v>81.178815898903025</v>
      </c>
      <c r="R34" s="8">
        <f t="shared" si="4"/>
        <v>81.178815898903053</v>
      </c>
      <c r="S34" s="51">
        <f t="shared" si="60"/>
        <v>81.178815898903053</v>
      </c>
      <c r="T34" s="8">
        <f t="shared" si="5"/>
        <v>-3.1407822167878097</v>
      </c>
      <c r="U34" s="8">
        <f t="shared" si="6"/>
        <v>-2.6354291997148107</v>
      </c>
      <c r="V34" s="7">
        <f t="shared" si="7"/>
        <v>0</v>
      </c>
      <c r="W34" s="7">
        <f t="shared" si="8"/>
        <v>0</v>
      </c>
      <c r="X34" s="7">
        <f t="shared" si="61"/>
        <v>-3.1407822167878097</v>
      </c>
      <c r="Y34" s="7">
        <f t="shared" si="61"/>
        <v>-2.6354291997148107</v>
      </c>
      <c r="Z34" s="7">
        <f t="shared" si="162"/>
        <v>4.0999999999999996</v>
      </c>
      <c r="AA34" s="7">
        <f t="shared" si="62"/>
        <v>-140</v>
      </c>
      <c r="AB34" s="7">
        <f t="shared" si="63"/>
        <v>-140</v>
      </c>
      <c r="AC34" s="7">
        <f t="shared" si="64"/>
        <v>-3.1407822167878092</v>
      </c>
      <c r="AD34" s="7">
        <f t="shared" si="65"/>
        <v>-2.6354291997148116</v>
      </c>
      <c r="AE34" s="7">
        <f t="shared" si="66"/>
        <v>0</v>
      </c>
      <c r="AF34" s="7">
        <f t="shared" si="9"/>
        <v>0</v>
      </c>
      <c r="AG34" s="7">
        <f t="shared" si="67"/>
        <v>-3.1407822167878097</v>
      </c>
      <c r="AH34" s="7">
        <f t="shared" si="67"/>
        <v>-2.6354291997148107</v>
      </c>
      <c r="AI34" s="7">
        <f t="shared" si="68"/>
        <v>4.0999999999999996</v>
      </c>
      <c r="AJ34" s="7">
        <f t="shared" si="69"/>
        <v>-140</v>
      </c>
      <c r="AK34" s="7">
        <f t="shared" si="70"/>
        <v>-140</v>
      </c>
      <c r="AL34" s="7">
        <f t="shared" si="71"/>
        <v>-3.1407822167878092</v>
      </c>
      <c r="AM34" s="7">
        <f t="shared" si="72"/>
        <v>-2.6354291997148116</v>
      </c>
      <c r="AN34" s="7">
        <v>0</v>
      </c>
      <c r="AO34" s="7">
        <v>0</v>
      </c>
      <c r="AP34" s="7">
        <f t="shared" si="10"/>
        <v>6.8253399453486887</v>
      </c>
      <c r="AQ34" s="8">
        <f t="shared" si="73"/>
        <v>-6.796728161502072</v>
      </c>
      <c r="AR34" s="7">
        <f t="shared" si="11"/>
        <v>8.5</v>
      </c>
      <c r="AS34" s="7">
        <v>0</v>
      </c>
      <c r="AT34" s="7">
        <f t="shared" si="12"/>
        <v>4.0611806236681263</v>
      </c>
      <c r="AU34" s="7">
        <f t="shared" si="13"/>
        <v>5.4126594705653499</v>
      </c>
      <c r="AV34" s="7">
        <f t="shared" si="14"/>
        <v>7.7067958406184003</v>
      </c>
      <c r="AW34" s="7">
        <f t="shared" si="15"/>
        <v>17.90197745582417</v>
      </c>
      <c r="AX34" s="7">
        <f t="shared" si="16"/>
        <v>89.604592790303556</v>
      </c>
      <c r="AY34" s="7">
        <f t="shared" si="17"/>
        <v>-106.78659537078552</v>
      </c>
      <c r="AZ34" s="7">
        <f t="shared" si="18"/>
        <v>32.070281530271735</v>
      </c>
      <c r="BA34" s="7">
        <f t="shared" si="19"/>
        <v>76.806868826248419</v>
      </c>
      <c r="BB34" s="7">
        <f t="shared" si="74"/>
        <v>121.6748743205753</v>
      </c>
      <c r="BC34" s="7">
        <f t="shared" si="74"/>
        <v>-29.979726544537101</v>
      </c>
      <c r="BD34" s="7">
        <f t="shared" si="20"/>
        <v>0</v>
      </c>
      <c r="BE34" s="7">
        <f t="shared" si="21"/>
        <v>0</v>
      </c>
      <c r="BF34" s="7">
        <f t="shared" si="75"/>
        <v>89.604592790303556</v>
      </c>
      <c r="BG34" s="7">
        <f t="shared" si="75"/>
        <v>-106.78659537078552</v>
      </c>
      <c r="BH34" s="7">
        <f t="shared" si="76"/>
        <v>139.39999999999998</v>
      </c>
      <c r="BI34" s="7">
        <f t="shared" si="77"/>
        <v>-50.000000000000007</v>
      </c>
      <c r="BJ34" s="7">
        <f t="shared" si="78"/>
        <v>-50.000000000000007</v>
      </c>
      <c r="BK34" s="7">
        <f t="shared" si="79"/>
        <v>89.604592790303542</v>
      </c>
      <c r="BL34" s="7">
        <f t="shared" si="80"/>
        <v>-106.78659537078553</v>
      </c>
      <c r="BM34" s="7">
        <f t="shared" si="22"/>
        <v>13.061078047686216</v>
      </c>
      <c r="BN34" s="7">
        <f t="shared" si="23"/>
        <v>2.8658964324804601</v>
      </c>
      <c r="BO34" s="7">
        <f t="shared" si="81"/>
        <v>89.604592790303556</v>
      </c>
      <c r="BP34" s="7">
        <f t="shared" si="24"/>
        <v>-106.78659537078552</v>
      </c>
      <c r="BQ34" s="7">
        <f t="shared" si="82"/>
        <v>139.39999999999998</v>
      </c>
      <c r="BR34" s="7">
        <f t="shared" si="25"/>
        <v>-105.11671425722835</v>
      </c>
      <c r="BS34" s="7">
        <f t="shared" si="26"/>
        <v>94.065398755730897</v>
      </c>
      <c r="BT34" s="7">
        <f t="shared" si="27"/>
        <v>-15.512121466924796</v>
      </c>
      <c r="BU34" s="7">
        <f t="shared" si="27"/>
        <v>-12.721196615054623</v>
      </c>
      <c r="BV34" s="7">
        <f t="shared" si="28"/>
        <v>0</v>
      </c>
      <c r="BW34" s="7">
        <f t="shared" si="29"/>
        <v>0</v>
      </c>
      <c r="BX34" s="7">
        <f t="shared" si="30"/>
        <v>89.604592790303556</v>
      </c>
      <c r="BY34" s="7">
        <f t="shared" si="30"/>
        <v>-106.78659537078552</v>
      </c>
      <c r="BZ34" s="7">
        <f t="shared" si="83"/>
        <v>139.39999999999998</v>
      </c>
      <c r="CA34" s="7">
        <f t="shared" si="84"/>
        <v>-50.000000000000007</v>
      </c>
      <c r="CB34" s="7">
        <f t="shared" si="85"/>
        <v>-50.000000000000007</v>
      </c>
      <c r="CC34" s="7">
        <f t="shared" si="86"/>
        <v>89.604592790303542</v>
      </c>
      <c r="CD34" s="7">
        <f t="shared" si="87"/>
        <v>-106.78659537078553</v>
      </c>
      <c r="CE34" s="7">
        <f t="shared" si="88"/>
        <v>139.39999999999998</v>
      </c>
      <c r="CF34" s="7">
        <f t="shared" si="31"/>
        <v>117.33729513614537</v>
      </c>
      <c r="CG34" s="79">
        <f t="shared" si="89"/>
        <v>62.662704863854628</v>
      </c>
      <c r="CH34" s="7">
        <f t="shared" si="90"/>
        <v>0.52652874870071087</v>
      </c>
      <c r="CI34" s="11">
        <f t="shared" si="32"/>
        <v>0.52652874870071098</v>
      </c>
      <c r="CJ34" s="7" t="e">
        <f t="shared" si="91"/>
        <v>#DIV/0!</v>
      </c>
      <c r="CK34" s="7" t="e">
        <f t="shared" si="92"/>
        <v>#DIV/0!</v>
      </c>
      <c r="CL34" s="7">
        <f t="shared" si="33"/>
        <v>171.82428718286735</v>
      </c>
      <c r="CM34" s="79">
        <f t="shared" si="93"/>
        <v>8.1757128171326485</v>
      </c>
      <c r="CN34" s="7">
        <f t="shared" si="94"/>
        <v>8.4291071543542942E-2</v>
      </c>
      <c r="CO34" s="11">
        <f t="shared" si="95"/>
        <v>8.4291071543542942E-2</v>
      </c>
      <c r="CP34" s="7" t="e">
        <f t="shared" si="96"/>
        <v>#DIV/0!</v>
      </c>
      <c r="CQ34" s="7" t="e">
        <f t="shared" si="97"/>
        <v>#DIV/0!</v>
      </c>
      <c r="CR34" s="7">
        <f t="shared" si="34"/>
        <v>14.406273502206201</v>
      </c>
      <c r="CS34" s="7">
        <f t="shared" si="35"/>
        <v>-0.97096116592886661</v>
      </c>
      <c r="CT34" s="7">
        <f t="shared" si="36"/>
        <v>-0.64278760968653925</v>
      </c>
      <c r="CU34" s="7">
        <f t="shared" si="98"/>
        <v>-13.987932116392269</v>
      </c>
      <c r="CV34" s="7">
        <f t="shared" si="37"/>
        <v>-18.087932116392267</v>
      </c>
      <c r="CW34" s="7">
        <f t="shared" si="99"/>
        <v>-9.2601741089736525</v>
      </c>
      <c r="CX34" s="7">
        <f t="shared" si="38"/>
        <v>-16.260174108973651</v>
      </c>
      <c r="CY34" s="7">
        <f t="shared" si="100"/>
        <v>-139.39999999999989</v>
      </c>
      <c r="CZ34" s="7">
        <f t="shared" si="39"/>
        <v>139.39999999999998</v>
      </c>
      <c r="DA34" s="7">
        <f t="shared" si="101"/>
        <v>7.7067958406183994</v>
      </c>
      <c r="DB34" s="7">
        <f t="shared" si="102"/>
        <v>-125.31384219076912</v>
      </c>
      <c r="DC34" s="7">
        <f t="shared" si="40"/>
        <v>125.31384219076919</v>
      </c>
      <c r="DD34" s="7">
        <f t="shared" si="41"/>
        <v>17.90197745582417</v>
      </c>
      <c r="DE34" s="7">
        <f t="shared" si="42"/>
        <v>-8.500539411850637</v>
      </c>
      <c r="DF34" s="7">
        <f t="shared" si="43"/>
        <v>0.77323706722362062</v>
      </c>
      <c r="DG34" s="7">
        <f t="shared" si="44"/>
        <v>-0.64278760968653925</v>
      </c>
      <c r="DH34" s="7">
        <f t="shared" si="103"/>
        <v>-6.5729321646381873</v>
      </c>
      <c r="DI34" s="7">
        <f t="shared" si="45"/>
        <v>-10.672932164638187</v>
      </c>
      <c r="DJ34" s="7">
        <f t="shared" si="104"/>
        <v>5.464041409589691</v>
      </c>
      <c r="DK34" s="7">
        <f t="shared" si="46"/>
        <v>-1.535958590410309</v>
      </c>
      <c r="DL34" s="7">
        <f t="shared" si="105"/>
        <v>-139.39999999999995</v>
      </c>
      <c r="DM34" s="7">
        <f t="shared" si="47"/>
        <v>139.39999999999998</v>
      </c>
      <c r="DN34" s="7">
        <f t="shared" si="106"/>
        <v>13.061078047686216</v>
      </c>
      <c r="DO34" s="7">
        <f t="shared" si="107"/>
        <v>-20.061275027363152</v>
      </c>
      <c r="DP34" s="7">
        <f t="shared" si="48"/>
        <v>20.061275027363219</v>
      </c>
      <c r="DQ34" s="7">
        <f t="shared" si="49"/>
        <v>2.8658964324804601</v>
      </c>
      <c r="DR34" s="7">
        <f t="shared" si="108"/>
        <v>-6.7967281615020667</v>
      </c>
      <c r="DS34" s="8">
        <f t="shared" si="109"/>
        <v>-4.1612989617872618</v>
      </c>
      <c r="DT34" s="8">
        <f t="shared" si="110"/>
        <v>-2502.1129966735766</v>
      </c>
      <c r="DU34" s="7">
        <f t="shared" si="111"/>
        <v>-1.674660054651314</v>
      </c>
      <c r="DV34" s="7">
        <f t="shared" si="112"/>
        <v>9.9661221621364984</v>
      </c>
      <c r="DW34" s="7">
        <f t="shared" si="113"/>
        <v>1115.4944101481033</v>
      </c>
      <c r="DX34" s="7">
        <f t="shared" si="114"/>
        <v>-157.57683382063556</v>
      </c>
      <c r="DY34" s="7">
        <f t="shared" si="115"/>
        <v>271.65845651328698</v>
      </c>
      <c r="DZ34" s="7">
        <f t="shared" si="116"/>
        <v>0</v>
      </c>
      <c r="EA34" s="7">
        <f t="shared" si="117"/>
        <v>0</v>
      </c>
      <c r="EB34" s="7">
        <f t="shared" si="118"/>
        <v>3630.7442426067078</v>
      </c>
      <c r="EC34" s="7">
        <f t="shared" si="119"/>
        <v>3046.5561548703213</v>
      </c>
      <c r="ED34" s="7">
        <f t="shared" si="120"/>
        <v>3630.7442426067078</v>
      </c>
      <c r="EE34" s="7">
        <f t="shared" si="120"/>
        <v>3046.5561548703213</v>
      </c>
      <c r="EF34" s="7">
        <f t="shared" si="121"/>
        <v>4739.5999999999995</v>
      </c>
      <c r="EG34" s="7">
        <f t="shared" si="122"/>
        <v>0.69813170079773179</v>
      </c>
      <c r="EH34" s="7">
        <f t="shared" si="123"/>
        <v>0</v>
      </c>
      <c r="EI34" s="7">
        <f t="shared" si="124"/>
        <v>0</v>
      </c>
      <c r="EJ34" s="7">
        <f t="shared" si="125"/>
        <v>0</v>
      </c>
      <c r="EK34" s="7">
        <f t="shared" si="126"/>
        <v>0</v>
      </c>
      <c r="EL34" s="7">
        <f t="shared" si="127"/>
        <v>0</v>
      </c>
      <c r="EM34" s="7">
        <f t="shared" si="128"/>
        <v>0</v>
      </c>
      <c r="EN34" s="7">
        <f t="shared" si="129"/>
        <v>0</v>
      </c>
      <c r="EO34" s="7" t="e">
        <f t="shared" si="130"/>
        <v>#DIV/0!</v>
      </c>
      <c r="EP34" s="7">
        <f t="shared" si="131"/>
        <v>3630.7442426067078</v>
      </c>
      <c r="EQ34" s="7">
        <f t="shared" si="132"/>
        <v>3046.5561548703213</v>
      </c>
      <c r="ER34" s="7">
        <f t="shared" si="133"/>
        <v>4739.5999999999995</v>
      </c>
      <c r="ES34" s="7">
        <f t="shared" si="134"/>
        <v>0.69813170079773179</v>
      </c>
      <c r="ET34" s="7">
        <f t="shared" si="135"/>
        <v>5.4126594705653464</v>
      </c>
      <c r="EU34" s="7">
        <f t="shared" si="136"/>
        <v>8.0480886702801602</v>
      </c>
      <c r="EV34" s="7">
        <f t="shared" si="137"/>
        <v>-2365.6910958754129</v>
      </c>
      <c r="EW34" s="7">
        <f t="shared" si="138"/>
        <v>-4.438819376331872</v>
      </c>
      <c r="EX34" s="7">
        <f t="shared" si="139"/>
        <v>7.2019628404559359</v>
      </c>
      <c r="EY34" s="7">
        <f t="shared" si="140"/>
        <v>1718.0746794125948</v>
      </c>
      <c r="EZ34" s="7">
        <f t="shared" si="141"/>
        <v>16.083390346144647</v>
      </c>
      <c r="FA34" s="7">
        <f t="shared" si="142"/>
        <v>-413.15189998777794</v>
      </c>
      <c r="FB34" s="7">
        <f t="shared" si="143"/>
        <v>0</v>
      </c>
      <c r="FC34" s="7">
        <f t="shared" si="144"/>
        <v>0</v>
      </c>
      <c r="FD34" s="7">
        <f t="shared" si="145"/>
        <v>3630.7442426067078</v>
      </c>
      <c r="FE34" s="7">
        <f t="shared" si="146"/>
        <v>3046.5561548703213</v>
      </c>
      <c r="FF34" s="7">
        <f t="shared" si="147"/>
        <v>3630.7442426067078</v>
      </c>
      <c r="FG34" s="7">
        <f t="shared" si="148"/>
        <v>3046.5561548703213</v>
      </c>
      <c r="FH34" s="7">
        <f t="shared" si="149"/>
        <v>4739.5999999999995</v>
      </c>
      <c r="FI34" s="7">
        <f t="shared" si="150"/>
        <v>0.69813170079773179</v>
      </c>
      <c r="FJ34" s="7">
        <f t="shared" si="151"/>
        <v>0</v>
      </c>
      <c r="FK34" s="7">
        <f t="shared" si="152"/>
        <v>0</v>
      </c>
      <c r="FL34" s="7">
        <f t="shared" si="153"/>
        <v>0</v>
      </c>
      <c r="FM34" s="7">
        <f t="shared" si="154"/>
        <v>0</v>
      </c>
      <c r="FN34" s="7">
        <f t="shared" si="155"/>
        <v>0</v>
      </c>
      <c r="FO34" s="7">
        <f t="shared" si="156"/>
        <v>0</v>
      </c>
      <c r="FP34" s="7">
        <f t="shared" si="157"/>
        <v>0</v>
      </c>
      <c r="FQ34" s="7" t="e">
        <f t="shared" si="158"/>
        <v>#DIV/0!</v>
      </c>
      <c r="FR34" s="7">
        <f t="shared" si="159"/>
        <v>3630.7442426067078</v>
      </c>
      <c r="FS34" s="7">
        <f t="shared" si="159"/>
        <v>3046.5561548703213</v>
      </c>
      <c r="FT34" s="7">
        <f t="shared" si="160"/>
        <v>4739.5999999999995</v>
      </c>
      <c r="FU34" s="7">
        <f t="shared" si="161"/>
        <v>0.69813170079773179</v>
      </c>
    </row>
    <row r="35" spans="1:177" x14ac:dyDescent="0.25">
      <c r="A35" s="8">
        <v>230</v>
      </c>
      <c r="B35" s="7">
        <f t="shared" si="50"/>
        <v>-1.5622597979243134</v>
      </c>
      <c r="C35" s="7">
        <f t="shared" si="51"/>
        <v>1.5320888862379558</v>
      </c>
      <c r="D35" s="7">
        <f t="shared" si="0"/>
        <v>3.8696568848634003</v>
      </c>
      <c r="E35" s="7">
        <f t="shared" si="52"/>
        <v>-4.991277858050946</v>
      </c>
      <c r="F35" s="7">
        <f t="shared" si="53"/>
        <v>1.5320888862379558</v>
      </c>
      <c r="G35" s="7">
        <f t="shared" si="54"/>
        <v>0.44063882473676741</v>
      </c>
      <c r="H35" s="7">
        <f t="shared" si="55"/>
        <v>339.48734187473673</v>
      </c>
      <c r="I35" s="7">
        <f t="shared" si="56"/>
        <v>261.61965658337641</v>
      </c>
      <c r="J35" s="49">
        <f t="shared" si="57"/>
        <v>339.48734187473673</v>
      </c>
      <c r="K35" s="49">
        <f t="shared" si="57"/>
        <v>261.61965658337641</v>
      </c>
      <c r="L35" s="7">
        <f t="shared" si="1"/>
        <v>-307.98480261502613</v>
      </c>
      <c r="M35" s="7">
        <f t="shared" si="2"/>
        <v>-230.11711732366584</v>
      </c>
      <c r="N35" s="11">
        <f t="shared" si="58"/>
        <v>52.015197384973874</v>
      </c>
      <c r="O35" s="11">
        <f t="shared" si="58"/>
        <v>129.88288267633416</v>
      </c>
      <c r="P35" s="50">
        <f t="shared" si="3"/>
        <v>77.867685291360289</v>
      </c>
      <c r="Q35" s="51">
        <f t="shared" si="59"/>
        <v>77.867685291360289</v>
      </c>
      <c r="R35" s="8">
        <f t="shared" si="4"/>
        <v>77.867685291360317</v>
      </c>
      <c r="S35" s="51">
        <f t="shared" si="60"/>
        <v>77.867685291360317</v>
      </c>
      <c r="T35" s="8">
        <f t="shared" si="5"/>
        <v>-2.6354291997148116</v>
      </c>
      <c r="U35" s="8">
        <f t="shared" si="6"/>
        <v>-3.1407822167878092</v>
      </c>
      <c r="V35" s="7">
        <f t="shared" si="7"/>
        <v>0</v>
      </c>
      <c r="W35" s="7">
        <f t="shared" si="8"/>
        <v>0</v>
      </c>
      <c r="X35" s="7">
        <f t="shared" si="61"/>
        <v>-2.6354291997148116</v>
      </c>
      <c r="Y35" s="7">
        <f t="shared" si="61"/>
        <v>-3.1407822167878092</v>
      </c>
      <c r="Z35" s="7">
        <f t="shared" si="162"/>
        <v>4.0999999999999996</v>
      </c>
      <c r="AA35" s="7">
        <f t="shared" si="62"/>
        <v>-130</v>
      </c>
      <c r="AB35" s="7">
        <f t="shared" si="63"/>
        <v>-130</v>
      </c>
      <c r="AC35" s="7">
        <f t="shared" si="64"/>
        <v>-2.6354291997148112</v>
      </c>
      <c r="AD35" s="7">
        <f t="shared" si="65"/>
        <v>-3.1407822167878097</v>
      </c>
      <c r="AE35" s="7">
        <f t="shared" si="66"/>
        <v>0</v>
      </c>
      <c r="AF35" s="7">
        <f t="shared" si="9"/>
        <v>0</v>
      </c>
      <c r="AG35" s="7">
        <f t="shared" si="67"/>
        <v>-2.6354291997148116</v>
      </c>
      <c r="AH35" s="7">
        <f t="shared" si="67"/>
        <v>-3.1407822167878092</v>
      </c>
      <c r="AI35" s="7">
        <f t="shared" si="68"/>
        <v>4.0999999999999996</v>
      </c>
      <c r="AJ35" s="7">
        <f t="shared" si="69"/>
        <v>-130</v>
      </c>
      <c r="AK35" s="7">
        <f t="shared" si="70"/>
        <v>-130</v>
      </c>
      <c r="AL35" s="7">
        <f t="shared" si="71"/>
        <v>-2.6354291997148112</v>
      </c>
      <c r="AM35" s="7">
        <f t="shared" si="72"/>
        <v>-3.1407822167878097</v>
      </c>
      <c r="AN35" s="7">
        <v>0</v>
      </c>
      <c r="AO35" s="7">
        <v>0</v>
      </c>
      <c r="AP35" s="7">
        <f t="shared" si="10"/>
        <v>7.4797946023491271</v>
      </c>
      <c r="AQ35" s="8">
        <f t="shared" si="73"/>
        <v>-6.9252567422879014</v>
      </c>
      <c r="AR35" s="7">
        <f t="shared" si="11"/>
        <v>8.5</v>
      </c>
      <c r="AS35" s="7">
        <v>0</v>
      </c>
      <c r="AT35" s="7">
        <f t="shared" si="12"/>
        <v>4.0114571331361901</v>
      </c>
      <c r="AU35" s="7">
        <f t="shared" si="13"/>
        <v>5.3714972709967981</v>
      </c>
      <c r="AV35" s="7">
        <f t="shared" si="14"/>
        <v>6.9216671867024253</v>
      </c>
      <c r="AW35" s="7">
        <f t="shared" si="15"/>
        <v>19.202388223503977</v>
      </c>
      <c r="AX35" s="7">
        <f t="shared" si="16"/>
        <v>106.78659537078551</v>
      </c>
      <c r="AY35" s="7">
        <f t="shared" si="17"/>
        <v>-89.604592790303585</v>
      </c>
      <c r="AZ35" s="7">
        <f t="shared" si="18"/>
        <v>26.194873142065219</v>
      </c>
      <c r="BA35" s="7">
        <f t="shared" si="19"/>
        <v>70.014212676897316</v>
      </c>
      <c r="BB35" s="7">
        <f t="shared" si="74"/>
        <v>132.98146851285071</v>
      </c>
      <c r="BC35" s="7">
        <f t="shared" si="74"/>
        <v>-19.590380113406269</v>
      </c>
      <c r="BD35" s="7">
        <f t="shared" si="20"/>
        <v>0</v>
      </c>
      <c r="BE35" s="7">
        <f t="shared" si="21"/>
        <v>0</v>
      </c>
      <c r="BF35" s="7">
        <f t="shared" si="75"/>
        <v>106.78659537078551</v>
      </c>
      <c r="BG35" s="7">
        <f t="shared" si="75"/>
        <v>-89.604592790303585</v>
      </c>
      <c r="BH35" s="7">
        <f t="shared" si="76"/>
        <v>139.39999999999998</v>
      </c>
      <c r="BI35" s="7">
        <f t="shared" si="77"/>
        <v>-40.000000000000014</v>
      </c>
      <c r="BJ35" s="7">
        <f t="shared" si="78"/>
        <v>-40.000000000000014</v>
      </c>
      <c r="BK35" s="7">
        <f t="shared" si="79"/>
        <v>106.78659537078551</v>
      </c>
      <c r="BL35" s="7">
        <f t="shared" si="80"/>
        <v>-89.604592790303585</v>
      </c>
      <c r="BM35" s="7">
        <f t="shared" si="22"/>
        <v>12.996996613627619</v>
      </c>
      <c r="BN35" s="7">
        <f t="shared" si="23"/>
        <v>0.71627557682606735</v>
      </c>
      <c r="BO35" s="7">
        <f t="shared" si="81"/>
        <v>106.78659537078551</v>
      </c>
      <c r="BP35" s="7">
        <f t="shared" si="24"/>
        <v>-89.604592790303585</v>
      </c>
      <c r="BQ35" s="7">
        <f t="shared" si="82"/>
        <v>139.39999999999998</v>
      </c>
      <c r="BR35" s="7">
        <f t="shared" si="25"/>
        <v>-110.63406767698838</v>
      </c>
      <c r="BS35" s="7">
        <f t="shared" si="26"/>
        <v>86.389559159232178</v>
      </c>
      <c r="BT35" s="7">
        <f t="shared" si="27"/>
        <v>-3.8474723062028744</v>
      </c>
      <c r="BU35" s="7">
        <f t="shared" si="27"/>
        <v>-3.2150336310714067</v>
      </c>
      <c r="BV35" s="7">
        <f t="shared" si="28"/>
        <v>0</v>
      </c>
      <c r="BW35" s="7">
        <f t="shared" si="29"/>
        <v>0</v>
      </c>
      <c r="BX35" s="7">
        <f t="shared" si="30"/>
        <v>106.78659537078551</v>
      </c>
      <c r="BY35" s="7">
        <f t="shared" si="30"/>
        <v>-89.604592790303585</v>
      </c>
      <c r="BZ35" s="7">
        <f t="shared" si="83"/>
        <v>139.39999999999998</v>
      </c>
      <c r="CA35" s="7">
        <f t="shared" si="84"/>
        <v>-40.000000000000014</v>
      </c>
      <c r="CB35" s="7">
        <f t="shared" si="85"/>
        <v>-40.000000000000014</v>
      </c>
      <c r="CC35" s="7">
        <f t="shared" si="86"/>
        <v>106.78659537078551</v>
      </c>
      <c r="CD35" s="7">
        <f t="shared" si="87"/>
        <v>-89.604592790303585</v>
      </c>
      <c r="CE35" s="7">
        <f t="shared" si="88"/>
        <v>139.39999999999998</v>
      </c>
      <c r="CF35" s="7">
        <f t="shared" si="31"/>
        <v>109.48734187473673</v>
      </c>
      <c r="CG35" s="79">
        <f t="shared" si="89"/>
        <v>70.512658125263272</v>
      </c>
      <c r="CH35" s="7">
        <f t="shared" si="90"/>
        <v>0.56477612422070522</v>
      </c>
      <c r="CI35" s="11">
        <f t="shared" si="32"/>
        <v>0.56477612422070533</v>
      </c>
      <c r="CJ35" s="7" t="e">
        <f t="shared" si="91"/>
        <v>#DIV/0!</v>
      </c>
      <c r="CK35" s="7" t="e">
        <f t="shared" si="92"/>
        <v>#DIV/0!</v>
      </c>
      <c r="CL35" s="7">
        <f t="shared" si="33"/>
        <v>177.98480261502613</v>
      </c>
      <c r="CM35" s="79">
        <f t="shared" si="93"/>
        <v>2.0151973849738738</v>
      </c>
      <c r="CN35" s="7">
        <f t="shared" si="94"/>
        <v>2.1066928730178451E-2</v>
      </c>
      <c r="CO35" s="11">
        <f t="shared" si="95"/>
        <v>2.1066928730178451E-2</v>
      </c>
      <c r="CP35" s="7" t="e">
        <f t="shared" si="96"/>
        <v>#DIV/0!</v>
      </c>
      <c r="CQ35" s="7" t="e">
        <f t="shared" si="97"/>
        <v>#DIV/0!</v>
      </c>
      <c r="CR35" s="7">
        <f t="shared" si="34"/>
        <v>16.212770173849098</v>
      </c>
      <c r="CS35" s="7">
        <f t="shared" si="35"/>
        <v>-0.98932239175541448</v>
      </c>
      <c r="CT35" s="7">
        <f t="shared" si="36"/>
        <v>-0.7660444431189779</v>
      </c>
      <c r="CU35" s="7">
        <f t="shared" si="98"/>
        <v>-16.039656565373235</v>
      </c>
      <c r="CV35" s="7">
        <f t="shared" si="37"/>
        <v>-20.139656565373237</v>
      </c>
      <c r="CW35" s="7">
        <f t="shared" si="99"/>
        <v>-12.419702499242206</v>
      </c>
      <c r="CX35" s="7">
        <f t="shared" si="38"/>
        <v>-19.419702499242206</v>
      </c>
      <c r="CY35" s="7">
        <f t="shared" si="100"/>
        <v>-139.4</v>
      </c>
      <c r="CZ35" s="7">
        <f t="shared" si="39"/>
        <v>139.39999999999998</v>
      </c>
      <c r="DA35" s="7">
        <f t="shared" si="101"/>
        <v>6.9216671867024253</v>
      </c>
      <c r="DB35" s="7">
        <f t="shared" si="102"/>
        <v>-134.41671756452786</v>
      </c>
      <c r="DC35" s="7">
        <f t="shared" si="40"/>
        <v>134.41671756452783</v>
      </c>
      <c r="DD35" s="7">
        <f t="shared" si="41"/>
        <v>19.202388223503977</v>
      </c>
      <c r="DE35" s="7">
        <f t="shared" si="42"/>
        <v>-8.6342562558041074</v>
      </c>
      <c r="DF35" s="7">
        <f t="shared" si="43"/>
        <v>0.76735675299954242</v>
      </c>
      <c r="DG35" s="7">
        <f t="shared" si="44"/>
        <v>-0.7660444431189779</v>
      </c>
      <c r="DH35" s="7">
        <f t="shared" si="103"/>
        <v>-6.6255548450198267</v>
      </c>
      <c r="DI35" s="7">
        <f t="shared" si="45"/>
        <v>-10.725554845019825</v>
      </c>
      <c r="DJ35" s="7">
        <f t="shared" si="104"/>
        <v>6.6142240252240088</v>
      </c>
      <c r="DK35" s="7">
        <f t="shared" si="46"/>
        <v>-0.38577597477599124</v>
      </c>
      <c r="DL35" s="7">
        <f t="shared" si="105"/>
        <v>-139.39999999999998</v>
      </c>
      <c r="DM35" s="7">
        <f t="shared" si="47"/>
        <v>139.39999999999998</v>
      </c>
      <c r="DN35" s="7">
        <f t="shared" si="106"/>
        <v>12.996996613627619</v>
      </c>
      <c r="DO35" s="7">
        <f t="shared" si="107"/>
        <v>-5.0139290377824519</v>
      </c>
      <c r="DP35" s="7">
        <f t="shared" si="48"/>
        <v>5.0139290377824715</v>
      </c>
      <c r="DQ35" s="7">
        <f t="shared" si="49"/>
        <v>0.71627557682606735</v>
      </c>
      <c r="DR35" s="7">
        <f t="shared" si="108"/>
        <v>-6.9252567422879006</v>
      </c>
      <c r="DS35" s="8">
        <f t="shared" si="109"/>
        <v>-3.7844745255000927</v>
      </c>
      <c r="DT35" s="8">
        <f t="shared" si="110"/>
        <v>-2185.7589919981974</v>
      </c>
      <c r="DU35" s="7">
        <f t="shared" si="111"/>
        <v>-1.0202053976508711</v>
      </c>
      <c r="DV35" s="7">
        <f t="shared" si="112"/>
        <v>10.115223802063939</v>
      </c>
      <c r="DW35" s="7">
        <f t="shared" si="113"/>
        <v>1258.4946515785437</v>
      </c>
      <c r="DX35" s="7">
        <f t="shared" si="114"/>
        <v>-148.08693026320023</v>
      </c>
      <c r="DY35" s="7">
        <f t="shared" si="115"/>
        <v>234.69567083813951</v>
      </c>
      <c r="DZ35" s="7">
        <f t="shared" si="116"/>
        <v>0</v>
      </c>
      <c r="EA35" s="7">
        <f t="shared" si="117"/>
        <v>0</v>
      </c>
      <c r="EB35" s="7">
        <f t="shared" si="118"/>
        <v>3046.5561548703222</v>
      </c>
      <c r="EC35" s="7">
        <f t="shared" si="119"/>
        <v>3630.7442426067073</v>
      </c>
      <c r="ED35" s="7">
        <f t="shared" si="120"/>
        <v>3046.5561548703222</v>
      </c>
      <c r="EE35" s="7">
        <f t="shared" si="120"/>
        <v>3630.7442426067073</v>
      </c>
      <c r="EF35" s="7">
        <f t="shared" si="121"/>
        <v>4739.5999999999995</v>
      </c>
      <c r="EG35" s="7">
        <f t="shared" si="122"/>
        <v>0.87266462599716466</v>
      </c>
      <c r="EH35" s="7">
        <f t="shared" si="123"/>
        <v>0</v>
      </c>
      <c r="EI35" s="7">
        <f t="shared" si="124"/>
        <v>0</v>
      </c>
      <c r="EJ35" s="7">
        <f t="shared" si="125"/>
        <v>0</v>
      </c>
      <c r="EK35" s="7">
        <f t="shared" si="126"/>
        <v>0</v>
      </c>
      <c r="EL35" s="7">
        <f t="shared" si="127"/>
        <v>0</v>
      </c>
      <c r="EM35" s="7">
        <f t="shared" si="128"/>
        <v>0</v>
      </c>
      <c r="EN35" s="7">
        <f t="shared" si="129"/>
        <v>0</v>
      </c>
      <c r="EO35" s="7" t="e">
        <f t="shared" si="130"/>
        <v>#DIV/0!</v>
      </c>
      <c r="EP35" s="7">
        <f t="shared" si="131"/>
        <v>3046.5561548703222</v>
      </c>
      <c r="EQ35" s="7">
        <f t="shared" si="132"/>
        <v>3630.7442426067073</v>
      </c>
      <c r="ER35" s="7">
        <f t="shared" si="133"/>
        <v>4739.5999999999995</v>
      </c>
      <c r="ES35" s="7">
        <f t="shared" si="134"/>
        <v>0.87266462599716466</v>
      </c>
      <c r="ET35" s="7">
        <f t="shared" si="135"/>
        <v>5.3714972709967963</v>
      </c>
      <c r="EU35" s="7">
        <f t="shared" si="136"/>
        <v>8.5122794877846069</v>
      </c>
      <c r="EV35" s="7">
        <f t="shared" si="137"/>
        <v>-1921.4484969563875</v>
      </c>
      <c r="EW35" s="7">
        <f t="shared" si="138"/>
        <v>-4.4885428668638072</v>
      </c>
      <c r="EX35" s="7">
        <f t="shared" si="139"/>
        <v>6.6468863328510022</v>
      </c>
      <c r="EY35" s="7">
        <f t="shared" si="140"/>
        <v>2195.5894901024881</v>
      </c>
      <c r="EZ35" s="7">
        <f t="shared" si="141"/>
        <v>-42.876962154428945</v>
      </c>
      <c r="FA35" s="7">
        <f t="shared" si="142"/>
        <v>-425.65956325576872</v>
      </c>
      <c r="FB35" s="7">
        <f t="shared" si="143"/>
        <v>0</v>
      </c>
      <c r="FC35" s="7">
        <f t="shared" si="144"/>
        <v>0</v>
      </c>
      <c r="FD35" s="7">
        <f t="shared" si="145"/>
        <v>3046.5561548703222</v>
      </c>
      <c r="FE35" s="7">
        <f t="shared" si="146"/>
        <v>3630.7442426067073</v>
      </c>
      <c r="FF35" s="7">
        <f t="shared" si="147"/>
        <v>3046.5561548703222</v>
      </c>
      <c r="FG35" s="7">
        <f t="shared" si="148"/>
        <v>3630.7442426067073</v>
      </c>
      <c r="FH35" s="7">
        <f t="shared" si="149"/>
        <v>4739.5999999999995</v>
      </c>
      <c r="FI35" s="7">
        <f t="shared" si="150"/>
        <v>0.87266462599716466</v>
      </c>
      <c r="FJ35" s="7">
        <f t="shared" si="151"/>
        <v>0</v>
      </c>
      <c r="FK35" s="7">
        <f t="shared" si="152"/>
        <v>0</v>
      </c>
      <c r="FL35" s="7">
        <f t="shared" si="153"/>
        <v>0</v>
      </c>
      <c r="FM35" s="7">
        <f t="shared" si="154"/>
        <v>0</v>
      </c>
      <c r="FN35" s="7">
        <f t="shared" si="155"/>
        <v>0</v>
      </c>
      <c r="FO35" s="7">
        <f t="shared" si="156"/>
        <v>0</v>
      </c>
      <c r="FP35" s="7">
        <f t="shared" si="157"/>
        <v>0</v>
      </c>
      <c r="FQ35" s="7" t="e">
        <f t="shared" si="158"/>
        <v>#DIV/0!</v>
      </c>
      <c r="FR35" s="7">
        <f t="shared" si="159"/>
        <v>3046.5561548703222</v>
      </c>
      <c r="FS35" s="7">
        <f t="shared" si="159"/>
        <v>3630.7442426067073</v>
      </c>
      <c r="FT35" s="7">
        <f t="shared" si="160"/>
        <v>4739.5999999999995</v>
      </c>
      <c r="FU35" s="7">
        <f t="shared" si="161"/>
        <v>0.87266462599716466</v>
      </c>
    </row>
    <row r="36" spans="1:177" x14ac:dyDescent="0.25">
      <c r="A36" s="8">
        <v>240</v>
      </c>
      <c r="B36" s="7">
        <f t="shared" si="50"/>
        <v>-1.592857142857143</v>
      </c>
      <c r="C36" s="7">
        <f t="shared" si="51"/>
        <v>1.7320508075688767</v>
      </c>
      <c r="D36" s="7">
        <f t="shared" si="0"/>
        <v>3.5534843205574922</v>
      </c>
      <c r="E36" s="7">
        <f t="shared" si="52"/>
        <v>-4.7361111111111116</v>
      </c>
      <c r="F36" s="7">
        <f t="shared" si="53"/>
        <v>1.7320508075688767</v>
      </c>
      <c r="G36" s="7">
        <f t="shared" si="54"/>
        <v>0.41023035230352289</v>
      </c>
      <c r="H36" s="7">
        <f t="shared" si="55"/>
        <v>341.41386992346844</v>
      </c>
      <c r="I36" s="7">
        <f t="shared" si="56"/>
        <v>267.43501331095746</v>
      </c>
      <c r="J36" s="49">
        <f t="shared" si="57"/>
        <v>341.41386992346844</v>
      </c>
      <c r="K36" s="49">
        <f t="shared" si="57"/>
        <v>267.43501331095746</v>
      </c>
      <c r="L36" s="7">
        <f t="shared" si="1"/>
        <v>-304.21155864566168</v>
      </c>
      <c r="M36" s="7">
        <f t="shared" si="2"/>
        <v>-230.23270203315067</v>
      </c>
      <c r="N36" s="11">
        <f t="shared" si="58"/>
        <v>55.788441354338318</v>
      </c>
      <c r="O36" s="11">
        <f t="shared" si="58"/>
        <v>129.76729796684933</v>
      </c>
      <c r="P36" s="50">
        <f t="shared" si="3"/>
        <v>73.978856612511009</v>
      </c>
      <c r="Q36" s="51">
        <f t="shared" si="59"/>
        <v>73.978856612511009</v>
      </c>
      <c r="R36" s="8">
        <f t="shared" si="4"/>
        <v>73.978856612510981</v>
      </c>
      <c r="S36" s="51">
        <f t="shared" si="60"/>
        <v>73.978856612510981</v>
      </c>
      <c r="T36" s="8">
        <f t="shared" si="5"/>
        <v>-2.0500000000000016</v>
      </c>
      <c r="U36" s="8">
        <f t="shared" si="6"/>
        <v>-3.5507041555161969</v>
      </c>
      <c r="V36" s="7">
        <f t="shared" si="7"/>
        <v>0</v>
      </c>
      <c r="W36" s="7">
        <f t="shared" si="8"/>
        <v>0</v>
      </c>
      <c r="X36" s="7">
        <f t="shared" si="61"/>
        <v>-2.0500000000000016</v>
      </c>
      <c r="Y36" s="7">
        <f t="shared" si="61"/>
        <v>-3.5507041555161969</v>
      </c>
      <c r="Z36" s="7">
        <f t="shared" si="162"/>
        <v>4.0999999999999996</v>
      </c>
      <c r="AA36" s="7">
        <f t="shared" si="62"/>
        <v>-120.00000000000001</v>
      </c>
      <c r="AB36" s="7">
        <f t="shared" si="63"/>
        <v>-120.00000000000001</v>
      </c>
      <c r="AC36" s="7">
        <f t="shared" si="64"/>
        <v>-2.0500000000000007</v>
      </c>
      <c r="AD36" s="7">
        <f t="shared" si="65"/>
        <v>-3.5507041555161973</v>
      </c>
      <c r="AE36" s="7">
        <f t="shared" si="66"/>
        <v>0</v>
      </c>
      <c r="AF36" s="7">
        <f t="shared" si="9"/>
        <v>0</v>
      </c>
      <c r="AG36" s="7">
        <f t="shared" si="67"/>
        <v>-2.0500000000000016</v>
      </c>
      <c r="AH36" s="7">
        <f t="shared" si="67"/>
        <v>-3.5507041555161969</v>
      </c>
      <c r="AI36" s="7">
        <f t="shared" si="68"/>
        <v>4.0999999999999996</v>
      </c>
      <c r="AJ36" s="7">
        <f t="shared" si="69"/>
        <v>-120.00000000000001</v>
      </c>
      <c r="AK36" s="7">
        <f t="shared" si="70"/>
        <v>-120.00000000000001</v>
      </c>
      <c r="AL36" s="7">
        <f t="shared" si="71"/>
        <v>-2.0500000000000007</v>
      </c>
      <c r="AM36" s="7">
        <f t="shared" si="72"/>
        <v>-3.5507041555161973</v>
      </c>
      <c r="AN36" s="7">
        <v>0</v>
      </c>
      <c r="AO36" s="7">
        <v>0</v>
      </c>
      <c r="AP36" s="7">
        <f t="shared" si="10"/>
        <v>8.1867324214521453</v>
      </c>
      <c r="AQ36" s="8">
        <f t="shared" si="73"/>
        <v>-6.9929867313066438</v>
      </c>
      <c r="AR36" s="7">
        <f t="shared" si="11"/>
        <v>8.5</v>
      </c>
      <c r="AS36" s="7">
        <v>0</v>
      </c>
      <c r="AT36" s="7">
        <f t="shared" si="12"/>
        <v>4.0223023618583227</v>
      </c>
      <c r="AU36" s="7">
        <f t="shared" si="13"/>
        <v>5.380541223834312</v>
      </c>
      <c r="AV36" s="7">
        <f t="shared" si="14"/>
        <v>6.187303195964228</v>
      </c>
      <c r="AW36" s="7">
        <f t="shared" si="15"/>
        <v>20.309260224152315</v>
      </c>
      <c r="AX36" s="7">
        <f t="shared" si="16"/>
        <v>120.72394128755069</v>
      </c>
      <c r="AY36" s="7">
        <f t="shared" si="17"/>
        <v>-69.700000000000045</v>
      </c>
      <c r="AZ36" s="7">
        <f t="shared" si="18"/>
        <v>21.298445982600207</v>
      </c>
      <c r="BA36" s="7">
        <f t="shared" si="19"/>
        <v>63.337767227481486</v>
      </c>
      <c r="BB36" s="7">
        <f t="shared" si="74"/>
        <v>142.02238727015089</v>
      </c>
      <c r="BC36" s="7">
        <f t="shared" si="74"/>
        <v>-6.3622327725185599</v>
      </c>
      <c r="BD36" s="7">
        <f t="shared" si="20"/>
        <v>0</v>
      </c>
      <c r="BE36" s="7">
        <f t="shared" si="21"/>
        <v>0</v>
      </c>
      <c r="BF36" s="7">
        <f t="shared" si="75"/>
        <v>120.72394128755069</v>
      </c>
      <c r="BG36" s="7">
        <f t="shared" si="75"/>
        <v>-69.700000000000045</v>
      </c>
      <c r="BH36" s="7">
        <f t="shared" si="76"/>
        <v>139.39999999999998</v>
      </c>
      <c r="BI36" s="7">
        <f t="shared" si="77"/>
        <v>-30.000000000000028</v>
      </c>
      <c r="BJ36" s="7">
        <f t="shared" si="78"/>
        <v>-30.000000000000028</v>
      </c>
      <c r="BK36" s="7">
        <f t="shared" si="79"/>
        <v>120.72394128755069</v>
      </c>
      <c r="BL36" s="7">
        <f t="shared" si="80"/>
        <v>-69.700000000000045</v>
      </c>
      <c r="BM36" s="7">
        <f t="shared" si="22"/>
        <v>12.600365273085879</v>
      </c>
      <c r="BN36" s="7">
        <f t="shared" si="23"/>
        <v>-1.5215917551022051</v>
      </c>
      <c r="BO36" s="7">
        <f t="shared" si="81"/>
        <v>120.72394128755069</v>
      </c>
      <c r="BP36" s="7">
        <f t="shared" si="24"/>
        <v>-69.700000000000045</v>
      </c>
      <c r="BQ36" s="7">
        <f t="shared" si="82"/>
        <v>139.39999999999998</v>
      </c>
      <c r="BR36" s="7">
        <f t="shared" si="25"/>
        <v>-112.53695412337687</v>
      </c>
      <c r="BS36" s="7">
        <f t="shared" si="26"/>
        <v>76.513227808036987</v>
      </c>
      <c r="BT36" s="7">
        <f t="shared" si="27"/>
        <v>8.1869871641738143</v>
      </c>
      <c r="BU36" s="7">
        <f t="shared" si="27"/>
        <v>6.8132278080369417</v>
      </c>
      <c r="BV36" s="7">
        <f t="shared" si="28"/>
        <v>0</v>
      </c>
      <c r="BW36" s="7">
        <f t="shared" si="29"/>
        <v>0</v>
      </c>
      <c r="BX36" s="7">
        <f t="shared" si="30"/>
        <v>120.72394128755069</v>
      </c>
      <c r="BY36" s="7">
        <f t="shared" si="30"/>
        <v>-69.700000000000045</v>
      </c>
      <c r="BZ36" s="7">
        <f t="shared" si="83"/>
        <v>139.39999999999998</v>
      </c>
      <c r="CA36" s="7">
        <f t="shared" si="84"/>
        <v>-30.000000000000028</v>
      </c>
      <c r="CB36" s="7">
        <f t="shared" si="85"/>
        <v>-30.000000000000028</v>
      </c>
      <c r="CC36" s="7">
        <f t="shared" si="86"/>
        <v>120.72394128755069</v>
      </c>
      <c r="CD36" s="7">
        <f t="shared" si="87"/>
        <v>-69.700000000000045</v>
      </c>
      <c r="CE36" s="7">
        <f t="shared" si="88"/>
        <v>139.39999999999998</v>
      </c>
      <c r="CF36" s="7">
        <f t="shared" si="31"/>
        <v>101.41386992346844</v>
      </c>
      <c r="CG36" s="79">
        <f t="shared" si="89"/>
        <v>78.58613007653156</v>
      </c>
      <c r="CH36" s="7">
        <f t="shared" si="90"/>
        <v>0.59733118306330335</v>
      </c>
      <c r="CI36" s="11">
        <f t="shared" si="32"/>
        <v>0.59733118306330346</v>
      </c>
      <c r="CJ36" s="7" t="e">
        <f t="shared" si="91"/>
        <v>#DIV/0!</v>
      </c>
      <c r="CK36" s="7" t="e">
        <f t="shared" si="92"/>
        <v>#DIV/0!</v>
      </c>
      <c r="CL36" s="7">
        <f t="shared" si="33"/>
        <v>184.21155864566168</v>
      </c>
      <c r="CM36" s="79">
        <f t="shared" si="93"/>
        <v>4.2115586456616825</v>
      </c>
      <c r="CN36" s="7">
        <f t="shared" si="94"/>
        <v>-4.4752698679476621E-2</v>
      </c>
      <c r="CO36" s="11">
        <f t="shared" si="95"/>
        <v>-4.4752698679476628E-2</v>
      </c>
      <c r="CP36" s="7" t="e">
        <f t="shared" si="96"/>
        <v>#DIV/0!</v>
      </c>
      <c r="CQ36" s="7" t="e">
        <f t="shared" si="97"/>
        <v>#DIV/0!</v>
      </c>
      <c r="CR36" s="7">
        <f t="shared" si="34"/>
        <v>18.448492997462282</v>
      </c>
      <c r="CS36" s="7">
        <f t="shared" si="35"/>
        <v>-0.99899810447237747</v>
      </c>
      <c r="CT36" s="7">
        <f t="shared" si="36"/>
        <v>-0.86602540378443837</v>
      </c>
      <c r="CU36" s="7">
        <f t="shared" si="98"/>
        <v>-18.430009534836749</v>
      </c>
      <c r="CV36" s="7">
        <f t="shared" si="37"/>
        <v>-22.530009534836751</v>
      </c>
      <c r="CW36" s="7">
        <f t="shared" si="99"/>
        <v>-15.976863597341657</v>
      </c>
      <c r="CX36" s="7">
        <f t="shared" si="38"/>
        <v>-22.976863597341655</v>
      </c>
      <c r="CY36" s="7">
        <f t="shared" si="100"/>
        <v>-139.39999999999995</v>
      </c>
      <c r="CZ36" s="7">
        <f t="shared" si="39"/>
        <v>139.39999999999998</v>
      </c>
      <c r="DA36" s="7">
        <f t="shared" si="101"/>
        <v>6.187303195964228</v>
      </c>
      <c r="DB36" s="7">
        <f t="shared" si="102"/>
        <v>-142.16482156906616</v>
      </c>
      <c r="DC36" s="7">
        <f t="shared" si="40"/>
        <v>142.16482156906619</v>
      </c>
      <c r="DD36" s="7">
        <f t="shared" si="41"/>
        <v>20.309260224152315</v>
      </c>
      <c r="DE36" s="7">
        <f t="shared" si="42"/>
        <v>-9.0589770383670079</v>
      </c>
      <c r="DF36" s="7">
        <f t="shared" si="43"/>
        <v>0.76864874626204438</v>
      </c>
      <c r="DG36" s="7">
        <f t="shared" si="44"/>
        <v>-0.86602540378443837</v>
      </c>
      <c r="DH36" s="7">
        <f t="shared" si="103"/>
        <v>-6.9631713429574482</v>
      </c>
      <c r="DI36" s="7">
        <f t="shared" si="45"/>
        <v>-11.063171342957448</v>
      </c>
      <c r="DJ36" s="7">
        <f t="shared" si="104"/>
        <v>7.8453042475257435</v>
      </c>
      <c r="DK36" s="7">
        <f t="shared" si="46"/>
        <v>0.84530424752574351</v>
      </c>
      <c r="DL36" s="7">
        <f t="shared" si="105"/>
        <v>-139.39999999999989</v>
      </c>
      <c r="DM36" s="7">
        <f t="shared" si="47"/>
        <v>139.39999999999998</v>
      </c>
      <c r="DN36" s="7">
        <f t="shared" si="106"/>
        <v>12.600365273085879</v>
      </c>
      <c r="DO36" s="7">
        <f t="shared" si="107"/>
        <v>10.65114228571537</v>
      </c>
      <c r="DP36" s="7">
        <f t="shared" si="48"/>
        <v>-10.651142285715435</v>
      </c>
      <c r="DQ36" s="7">
        <f t="shared" si="49"/>
        <v>-1.5215917551022051</v>
      </c>
      <c r="DR36" s="7">
        <f t="shared" si="108"/>
        <v>-6.9929867313066421</v>
      </c>
      <c r="DS36" s="8">
        <f t="shared" si="109"/>
        <v>-3.4422825757904474</v>
      </c>
      <c r="DT36" s="8">
        <f t="shared" si="110"/>
        <v>-1848.6977894244583</v>
      </c>
      <c r="DU36" s="7">
        <f t="shared" si="111"/>
        <v>-0.31326757854785958</v>
      </c>
      <c r="DV36" s="7">
        <f t="shared" si="112"/>
        <v>10.236732421452146</v>
      </c>
      <c r="DW36" s="7">
        <f t="shared" si="113"/>
        <v>1352.0243259491058</v>
      </c>
      <c r="DX36" s="7">
        <f t="shared" si="114"/>
        <v>-138.08582137354747</v>
      </c>
      <c r="DY36" s="7">
        <f t="shared" si="115"/>
        <v>196.3921033051881</v>
      </c>
      <c r="DZ36" s="7">
        <f t="shared" si="116"/>
        <v>0</v>
      </c>
      <c r="EA36" s="7">
        <f t="shared" si="117"/>
        <v>0</v>
      </c>
      <c r="EB36" s="7">
        <f t="shared" si="118"/>
        <v>2369.800000000002</v>
      </c>
      <c r="EC36" s="7">
        <f t="shared" si="119"/>
        <v>4104.6140037767236</v>
      </c>
      <c r="ED36" s="7">
        <f t="shared" si="120"/>
        <v>2369.800000000002</v>
      </c>
      <c r="EE36" s="7">
        <f t="shared" si="120"/>
        <v>4104.6140037767236</v>
      </c>
      <c r="EF36" s="7">
        <f t="shared" si="121"/>
        <v>4739.5999999999995</v>
      </c>
      <c r="EG36" s="7">
        <f t="shared" si="122"/>
        <v>1.0471975511965972</v>
      </c>
      <c r="EH36" s="7">
        <f t="shared" si="123"/>
        <v>0</v>
      </c>
      <c r="EI36" s="7">
        <f t="shared" si="124"/>
        <v>0</v>
      </c>
      <c r="EJ36" s="7">
        <f t="shared" si="125"/>
        <v>0</v>
      </c>
      <c r="EK36" s="7">
        <f t="shared" si="126"/>
        <v>0</v>
      </c>
      <c r="EL36" s="7">
        <f t="shared" si="127"/>
        <v>0</v>
      </c>
      <c r="EM36" s="7">
        <f t="shared" si="128"/>
        <v>0</v>
      </c>
      <c r="EN36" s="7">
        <f t="shared" si="129"/>
        <v>0</v>
      </c>
      <c r="EO36" s="7" t="e">
        <f t="shared" si="130"/>
        <v>#DIV/0!</v>
      </c>
      <c r="EP36" s="7">
        <f t="shared" si="131"/>
        <v>2369.800000000002</v>
      </c>
      <c r="EQ36" s="7">
        <f t="shared" si="132"/>
        <v>4104.6140037767236</v>
      </c>
      <c r="ER36" s="7">
        <f t="shared" si="133"/>
        <v>4739.5999999999995</v>
      </c>
      <c r="ES36" s="7">
        <f t="shared" si="134"/>
        <v>1.0471975511965972</v>
      </c>
      <c r="ET36" s="7">
        <f t="shared" si="135"/>
        <v>5.3805412238343102</v>
      </c>
      <c r="EU36" s="7">
        <f t="shared" si="136"/>
        <v>8.9312453793505089</v>
      </c>
      <c r="EV36" s="7">
        <f t="shared" si="137"/>
        <v>-1395.3384301375615</v>
      </c>
      <c r="EW36" s="7">
        <f t="shared" si="138"/>
        <v>-4.47769763814168</v>
      </c>
      <c r="EX36" s="7">
        <f t="shared" si="139"/>
        <v>6.0723023618583243</v>
      </c>
      <c r="EY36" s="7">
        <f t="shared" si="140"/>
        <v>2699.0645272698011</v>
      </c>
      <c r="EZ36" s="7">
        <f t="shared" si="141"/>
        <v>-113.87426672277674</v>
      </c>
      <c r="FA36" s="7">
        <f t="shared" si="142"/>
        <v>-448.35219140151247</v>
      </c>
      <c r="FB36" s="7">
        <f t="shared" si="143"/>
        <v>0</v>
      </c>
      <c r="FC36" s="7">
        <f t="shared" si="144"/>
        <v>0</v>
      </c>
      <c r="FD36" s="7">
        <f t="shared" si="145"/>
        <v>2369.800000000002</v>
      </c>
      <c r="FE36" s="7">
        <f t="shared" si="146"/>
        <v>4104.6140037767236</v>
      </c>
      <c r="FF36" s="7">
        <f t="shared" si="147"/>
        <v>2369.800000000002</v>
      </c>
      <c r="FG36" s="7">
        <f t="shared" si="148"/>
        <v>4104.6140037767236</v>
      </c>
      <c r="FH36" s="7">
        <f t="shared" si="149"/>
        <v>4739.5999999999995</v>
      </c>
      <c r="FI36" s="7">
        <f t="shared" si="150"/>
        <v>1.0471975511965972</v>
      </c>
      <c r="FJ36" s="7">
        <f t="shared" si="151"/>
        <v>0</v>
      </c>
      <c r="FK36" s="7">
        <f t="shared" si="152"/>
        <v>0</v>
      </c>
      <c r="FL36" s="7">
        <f t="shared" si="153"/>
        <v>0</v>
      </c>
      <c r="FM36" s="7">
        <f t="shared" si="154"/>
        <v>0</v>
      </c>
      <c r="FN36" s="7">
        <f t="shared" si="155"/>
        <v>0</v>
      </c>
      <c r="FO36" s="7">
        <f t="shared" si="156"/>
        <v>0</v>
      </c>
      <c r="FP36" s="7">
        <f t="shared" si="157"/>
        <v>0</v>
      </c>
      <c r="FQ36" s="7" t="e">
        <f t="shared" si="158"/>
        <v>#DIV/0!</v>
      </c>
      <c r="FR36" s="7">
        <f t="shared" si="159"/>
        <v>2369.800000000002</v>
      </c>
      <c r="FS36" s="7">
        <f t="shared" si="159"/>
        <v>4104.6140037767236</v>
      </c>
      <c r="FT36" s="7">
        <f t="shared" si="160"/>
        <v>4739.5999999999995</v>
      </c>
      <c r="FU36" s="7">
        <f t="shared" si="161"/>
        <v>1.0471975511965972</v>
      </c>
    </row>
    <row r="37" spans="1:177" x14ac:dyDescent="0.25">
      <c r="A37" s="8">
        <v>250</v>
      </c>
      <c r="B37" s="7">
        <f t="shared" si="50"/>
        <v>-1.6267099692873568</v>
      </c>
      <c r="C37" s="7">
        <f t="shared" si="51"/>
        <v>1.8793852415718164</v>
      </c>
      <c r="D37" s="7">
        <f t="shared" si="0"/>
        <v>3.2036717807786164</v>
      </c>
      <c r="E37" s="7">
        <f t="shared" si="52"/>
        <v>-4.4537952561282799</v>
      </c>
      <c r="F37" s="7">
        <f t="shared" si="53"/>
        <v>1.8793852415718164</v>
      </c>
      <c r="G37" s="7">
        <f t="shared" si="54"/>
        <v>0.37658649393769328</v>
      </c>
      <c r="H37" s="7">
        <f t="shared" si="55"/>
        <v>343.13177377651778</v>
      </c>
      <c r="I37" s="7">
        <f t="shared" si="56"/>
        <v>273.54677492007386</v>
      </c>
      <c r="J37" s="49">
        <f t="shared" si="57"/>
        <v>343.13177377651778</v>
      </c>
      <c r="K37" s="49">
        <f t="shared" si="57"/>
        <v>273.54677492007386</v>
      </c>
      <c r="L37" s="7">
        <f t="shared" si="1"/>
        <v>-300.61214686496976</v>
      </c>
      <c r="M37" s="7">
        <f t="shared" si="2"/>
        <v>-231.02714800852581</v>
      </c>
      <c r="N37" s="11">
        <f t="shared" si="58"/>
        <v>59.387853135030241</v>
      </c>
      <c r="O37" s="11">
        <f t="shared" si="58"/>
        <v>128.97285199147419</v>
      </c>
      <c r="P37" s="50">
        <f t="shared" si="3"/>
        <v>69.584998856443946</v>
      </c>
      <c r="Q37" s="51">
        <f t="shared" si="59"/>
        <v>69.584998856443946</v>
      </c>
      <c r="R37" s="8">
        <f t="shared" si="4"/>
        <v>69.584998856443917</v>
      </c>
      <c r="S37" s="51">
        <f t="shared" si="60"/>
        <v>69.584998856443917</v>
      </c>
      <c r="T37" s="8">
        <f t="shared" si="5"/>
        <v>-1.4022825876352443</v>
      </c>
      <c r="U37" s="8">
        <f t="shared" si="6"/>
        <v>-3.8527397452222232</v>
      </c>
      <c r="V37" s="7">
        <f t="shared" si="7"/>
        <v>0</v>
      </c>
      <c r="W37" s="7">
        <f t="shared" si="8"/>
        <v>0</v>
      </c>
      <c r="X37" s="7">
        <f t="shared" si="61"/>
        <v>-1.4022825876352443</v>
      </c>
      <c r="Y37" s="7">
        <f t="shared" si="61"/>
        <v>-3.8527397452222232</v>
      </c>
      <c r="Z37" s="7">
        <f t="shared" si="162"/>
        <v>4.0999999999999996</v>
      </c>
      <c r="AA37" s="7">
        <f t="shared" si="62"/>
        <v>-110.00000000000003</v>
      </c>
      <c r="AB37" s="7">
        <f t="shared" si="63"/>
        <v>-110.00000000000003</v>
      </c>
      <c r="AC37" s="7">
        <f t="shared" si="64"/>
        <v>-1.4022825876352432</v>
      </c>
      <c r="AD37" s="7">
        <f t="shared" si="65"/>
        <v>-3.8527397452222232</v>
      </c>
      <c r="AE37" s="7">
        <f t="shared" si="66"/>
        <v>0</v>
      </c>
      <c r="AF37" s="7">
        <f t="shared" si="9"/>
        <v>0</v>
      </c>
      <c r="AG37" s="7">
        <f t="shared" si="67"/>
        <v>-1.4022825876352443</v>
      </c>
      <c r="AH37" s="7">
        <f t="shared" si="67"/>
        <v>-3.8527397452222232</v>
      </c>
      <c r="AI37" s="7">
        <f t="shared" si="68"/>
        <v>4.0999999999999996</v>
      </c>
      <c r="AJ37" s="7">
        <f t="shared" si="69"/>
        <v>-110.00000000000003</v>
      </c>
      <c r="AK37" s="7">
        <f t="shared" si="70"/>
        <v>-110.00000000000003</v>
      </c>
      <c r="AL37" s="7">
        <f t="shared" si="71"/>
        <v>-1.4022825876352432</v>
      </c>
      <c r="AM37" s="7">
        <f t="shared" si="72"/>
        <v>-3.8527397452222232</v>
      </c>
      <c r="AN37" s="7">
        <v>0</v>
      </c>
      <c r="AO37" s="7">
        <v>0</v>
      </c>
      <c r="AP37" s="7">
        <f t="shared" si="10"/>
        <v>8.9330436092989309</v>
      </c>
      <c r="AQ37" s="8">
        <f t="shared" si="73"/>
        <v>-6.9865923906039686</v>
      </c>
      <c r="AR37" s="7">
        <f t="shared" si="11"/>
        <v>8.5</v>
      </c>
      <c r="AS37" s="7">
        <v>0</v>
      </c>
      <c r="AT37" s="7">
        <f t="shared" si="12"/>
        <v>4.0973353597654549</v>
      </c>
      <c r="AU37" s="7">
        <f t="shared" si="13"/>
        <v>5.4421084209732911</v>
      </c>
      <c r="AV37" s="7">
        <f t="shared" si="14"/>
        <v>5.5020588013503779</v>
      </c>
      <c r="AW37" s="7">
        <f t="shared" si="15"/>
        <v>21.217180648261465</v>
      </c>
      <c r="AX37" s="7">
        <f t="shared" si="16"/>
        <v>130.99315133755559</v>
      </c>
      <c r="AY37" s="7">
        <f t="shared" si="17"/>
        <v>-47.677607979598307</v>
      </c>
      <c r="AZ37" s="7">
        <f t="shared" si="18"/>
        <v>17.242641529657796</v>
      </c>
      <c r="BA37" s="7">
        <f t="shared" si="19"/>
        <v>56.865572466668809</v>
      </c>
      <c r="BB37" s="7">
        <f t="shared" si="74"/>
        <v>148.23579286721338</v>
      </c>
      <c r="BC37" s="7">
        <f t="shared" si="74"/>
        <v>9.1879644870705022</v>
      </c>
      <c r="BD37" s="7">
        <f t="shared" si="20"/>
        <v>0</v>
      </c>
      <c r="BE37" s="7">
        <f t="shared" si="21"/>
        <v>0</v>
      </c>
      <c r="BF37" s="7">
        <f t="shared" si="75"/>
        <v>130.99315133755559</v>
      </c>
      <c r="BG37" s="7">
        <f t="shared" si="75"/>
        <v>-47.677607979598307</v>
      </c>
      <c r="BH37" s="7">
        <f t="shared" si="76"/>
        <v>139.4</v>
      </c>
      <c r="BI37" s="7">
        <f t="shared" si="77"/>
        <v>-20.000000000000039</v>
      </c>
      <c r="BJ37" s="7">
        <f t="shared" si="78"/>
        <v>-20.000000000000039</v>
      </c>
      <c r="BK37" s="7">
        <f t="shared" si="79"/>
        <v>130.99315133755562</v>
      </c>
      <c r="BL37" s="7">
        <f t="shared" si="80"/>
        <v>-47.677607979598307</v>
      </c>
      <c r="BM37" s="7">
        <f t="shared" si="22"/>
        <v>11.801927304912407</v>
      </c>
      <c r="BN37" s="7">
        <f t="shared" si="23"/>
        <v>-3.9131945419986827</v>
      </c>
      <c r="BO37" s="7">
        <f t="shared" si="81"/>
        <v>130.99315133755559</v>
      </c>
      <c r="BP37" s="7">
        <f t="shared" si="24"/>
        <v>-47.677607979598307</v>
      </c>
      <c r="BQ37" s="7">
        <f t="shared" si="82"/>
        <v>139.4</v>
      </c>
      <c r="BR37" s="7">
        <f t="shared" si="25"/>
        <v>-109.69712236763786</v>
      </c>
      <c r="BS37" s="7">
        <f t="shared" si="26"/>
        <v>64.90609122001463</v>
      </c>
      <c r="BT37" s="7">
        <f t="shared" si="27"/>
        <v>21.296028969917728</v>
      </c>
      <c r="BU37" s="7">
        <f t="shared" si="27"/>
        <v>17.228483240416324</v>
      </c>
      <c r="BV37" s="7">
        <f t="shared" si="28"/>
        <v>0</v>
      </c>
      <c r="BW37" s="7">
        <f t="shared" si="29"/>
        <v>0</v>
      </c>
      <c r="BX37" s="7">
        <f t="shared" si="30"/>
        <v>130.99315133755559</v>
      </c>
      <c r="BY37" s="7">
        <f t="shared" si="30"/>
        <v>-47.677607979598307</v>
      </c>
      <c r="BZ37" s="7">
        <f t="shared" si="83"/>
        <v>139.4</v>
      </c>
      <c r="CA37" s="7">
        <f t="shared" si="84"/>
        <v>-20.000000000000039</v>
      </c>
      <c r="CB37" s="7">
        <f t="shared" si="85"/>
        <v>-20.000000000000039</v>
      </c>
      <c r="CC37" s="7">
        <f t="shared" si="86"/>
        <v>130.99315133755562</v>
      </c>
      <c r="CD37" s="7">
        <f t="shared" si="87"/>
        <v>-47.677607979598307</v>
      </c>
      <c r="CE37" s="7">
        <f t="shared" si="88"/>
        <v>139.40000000000003</v>
      </c>
      <c r="CF37" s="7">
        <f t="shared" si="31"/>
        <v>93.131773776517775</v>
      </c>
      <c r="CG37" s="79">
        <f t="shared" si="89"/>
        <v>86.868226223482225</v>
      </c>
      <c r="CH37" s="7">
        <f t="shared" si="90"/>
        <v>0.62403472494886658</v>
      </c>
      <c r="CI37" s="11">
        <f t="shared" si="32"/>
        <v>0.62403472494886647</v>
      </c>
      <c r="CJ37" s="7" t="e">
        <f t="shared" si="91"/>
        <v>#DIV/0!</v>
      </c>
      <c r="CK37" s="7" t="e">
        <f t="shared" si="92"/>
        <v>#DIV/0!</v>
      </c>
      <c r="CL37" s="7">
        <f t="shared" si="33"/>
        <v>190.61214686496976</v>
      </c>
      <c r="CM37" s="79">
        <f t="shared" si="93"/>
        <v>10.612146864969759</v>
      </c>
      <c r="CN37" s="7">
        <f t="shared" si="94"/>
        <v>-0.11509395711760831</v>
      </c>
      <c r="CO37" s="11">
        <f t="shared" si="95"/>
        <v>-0.11509395711760805</v>
      </c>
      <c r="CP37" s="7" t="e">
        <f t="shared" si="96"/>
        <v>#DIV/0!</v>
      </c>
      <c r="CQ37" s="7" t="e">
        <f t="shared" si="97"/>
        <v>#DIV/0!</v>
      </c>
      <c r="CR37" s="7">
        <f t="shared" si="34"/>
        <v>21.276723451211033</v>
      </c>
      <c r="CS37" s="7">
        <f t="shared" si="35"/>
        <v>-0.99808462722913915</v>
      </c>
      <c r="CT37" s="7">
        <f t="shared" si="36"/>
        <v>-0.93969262078590821</v>
      </c>
      <c r="CU37" s="7">
        <f t="shared" si="98"/>
        <v>-21.235970594459449</v>
      </c>
      <c r="CV37" s="7">
        <f t="shared" si="37"/>
        <v>-25.335970594459447</v>
      </c>
      <c r="CW37" s="7">
        <f t="shared" si="99"/>
        <v>-19.993580021605489</v>
      </c>
      <c r="CX37" s="7">
        <f t="shared" si="38"/>
        <v>-26.993580021605489</v>
      </c>
      <c r="CY37" s="7">
        <f t="shared" si="100"/>
        <v>-139.39999999999998</v>
      </c>
      <c r="CZ37" s="7">
        <f t="shared" si="39"/>
        <v>139.39999999999998</v>
      </c>
      <c r="DA37" s="7">
        <f t="shared" si="101"/>
        <v>5.5020588013503788</v>
      </c>
      <c r="DB37" s="7">
        <f t="shared" si="102"/>
        <v>-148.52026453783023</v>
      </c>
      <c r="DC37" s="7">
        <f t="shared" si="40"/>
        <v>148.52026453783026</v>
      </c>
      <c r="DD37" s="7">
        <f t="shared" si="41"/>
        <v>21.217180648261465</v>
      </c>
      <c r="DE37" s="7">
        <f t="shared" si="42"/>
        <v>-9.9192089990171723</v>
      </c>
      <c r="DF37" s="7">
        <f t="shared" si="43"/>
        <v>0.77744406013904155</v>
      </c>
      <c r="DG37" s="7">
        <f t="shared" si="44"/>
        <v>-0.93969262078590821</v>
      </c>
      <c r="DH37" s="7">
        <f t="shared" si="103"/>
        <v>-7.7116301175636286</v>
      </c>
      <c r="DI37" s="7">
        <f t="shared" si="45"/>
        <v>-11.811630117563627</v>
      </c>
      <c r="DJ37" s="7">
        <f t="shared" si="104"/>
        <v>9.3210075004096122</v>
      </c>
      <c r="DK37" s="7">
        <f t="shared" si="46"/>
        <v>2.3210075004096122</v>
      </c>
      <c r="DL37" s="7">
        <f t="shared" si="105"/>
        <v>-139.39999999999992</v>
      </c>
      <c r="DM37" s="7">
        <f t="shared" si="47"/>
        <v>139.39999999999998</v>
      </c>
      <c r="DN37" s="7">
        <f t="shared" si="106"/>
        <v>11.801927304912407</v>
      </c>
      <c r="DO37" s="7">
        <f t="shared" si="107"/>
        <v>27.392361793990698</v>
      </c>
      <c r="DP37" s="7">
        <f t="shared" si="48"/>
        <v>-27.39236179399078</v>
      </c>
      <c r="DQ37" s="7">
        <f t="shared" si="49"/>
        <v>-3.9131945419986827</v>
      </c>
      <c r="DR37" s="7">
        <f t="shared" si="108"/>
        <v>-6.986592390603974</v>
      </c>
      <c r="DS37" s="8">
        <f t="shared" si="109"/>
        <v>-3.1338526453817455</v>
      </c>
      <c r="DT37" s="8">
        <f t="shared" si="110"/>
        <v>-1503.1036501342667</v>
      </c>
      <c r="DU37" s="7">
        <f t="shared" si="111"/>
        <v>0.43304360929893043</v>
      </c>
      <c r="DV37" s="7">
        <f t="shared" si="112"/>
        <v>10.335326196934176</v>
      </c>
      <c r="DW37" s="7">
        <f t="shared" si="113"/>
        <v>1403.4915772617369</v>
      </c>
      <c r="DX37" s="7">
        <f t="shared" si="114"/>
        <v>-129.20967221680169</v>
      </c>
      <c r="DY37" s="7">
        <f t="shared" si="115"/>
        <v>157.18386241132919</v>
      </c>
      <c r="DZ37" s="7">
        <f t="shared" si="116"/>
        <v>0</v>
      </c>
      <c r="EA37" s="7">
        <f t="shared" si="117"/>
        <v>0</v>
      </c>
      <c r="EB37" s="7">
        <f t="shared" si="118"/>
        <v>1621.0386713063424</v>
      </c>
      <c r="EC37" s="7">
        <f t="shared" si="119"/>
        <v>4453.7671454768897</v>
      </c>
      <c r="ED37" s="7">
        <f t="shared" si="120"/>
        <v>1621.0386713063424</v>
      </c>
      <c r="EE37" s="7">
        <f t="shared" si="120"/>
        <v>4453.7671454768897</v>
      </c>
      <c r="EF37" s="7">
        <f t="shared" si="121"/>
        <v>4739.5999999999995</v>
      </c>
      <c r="EG37" s="7">
        <f t="shared" si="122"/>
        <v>1.2217304763960299</v>
      </c>
      <c r="EH37" s="7">
        <f t="shared" si="123"/>
        <v>0</v>
      </c>
      <c r="EI37" s="7">
        <f t="shared" si="124"/>
        <v>0</v>
      </c>
      <c r="EJ37" s="7">
        <f t="shared" si="125"/>
        <v>0</v>
      </c>
      <c r="EK37" s="7">
        <f t="shared" si="126"/>
        <v>0</v>
      </c>
      <c r="EL37" s="7">
        <f t="shared" si="127"/>
        <v>0</v>
      </c>
      <c r="EM37" s="7">
        <f t="shared" si="128"/>
        <v>0</v>
      </c>
      <c r="EN37" s="7">
        <f t="shared" si="129"/>
        <v>0</v>
      </c>
      <c r="EO37" s="7" t="e">
        <f t="shared" si="130"/>
        <v>#DIV/0!</v>
      </c>
      <c r="EP37" s="7">
        <f t="shared" si="131"/>
        <v>1621.0386713063424</v>
      </c>
      <c r="EQ37" s="7">
        <f t="shared" si="132"/>
        <v>4453.7671454768897</v>
      </c>
      <c r="ER37" s="7">
        <f t="shared" si="133"/>
        <v>4739.5999999999995</v>
      </c>
      <c r="ES37" s="7">
        <f t="shared" si="134"/>
        <v>1.2217304763960299</v>
      </c>
      <c r="ET37" s="7">
        <f t="shared" si="135"/>
        <v>5.4421084209732902</v>
      </c>
      <c r="EU37" s="7">
        <f t="shared" si="136"/>
        <v>9.2948481661955142</v>
      </c>
      <c r="EV37" s="7">
        <f t="shared" si="137"/>
        <v>-787.60329449840299</v>
      </c>
      <c r="EW37" s="7">
        <f t="shared" si="138"/>
        <v>-4.4026646402345477</v>
      </c>
      <c r="EX37" s="7">
        <f t="shared" si="139"/>
        <v>5.499617947400699</v>
      </c>
      <c r="EY37" s="7">
        <f t="shared" si="140"/>
        <v>3242.4651860672752</v>
      </c>
      <c r="EZ37" s="7">
        <f t="shared" si="141"/>
        <v>-200.11249733900306</v>
      </c>
      <c r="FA37" s="7">
        <f t="shared" si="142"/>
        <v>-486.50603196713405</v>
      </c>
      <c r="FB37" s="7">
        <f t="shared" si="143"/>
        <v>0</v>
      </c>
      <c r="FC37" s="7">
        <f t="shared" si="144"/>
        <v>0</v>
      </c>
      <c r="FD37" s="7">
        <f t="shared" si="145"/>
        <v>1621.0386713063424</v>
      </c>
      <c r="FE37" s="7">
        <f t="shared" si="146"/>
        <v>4453.7671454768897</v>
      </c>
      <c r="FF37" s="7">
        <f t="shared" si="147"/>
        <v>1621.0386713063424</v>
      </c>
      <c r="FG37" s="7">
        <f t="shared" si="148"/>
        <v>4453.7671454768897</v>
      </c>
      <c r="FH37" s="7">
        <f t="shared" si="149"/>
        <v>4739.5999999999995</v>
      </c>
      <c r="FI37" s="7">
        <f t="shared" si="150"/>
        <v>1.2217304763960299</v>
      </c>
      <c r="FJ37" s="7">
        <f t="shared" si="151"/>
        <v>0</v>
      </c>
      <c r="FK37" s="7">
        <f t="shared" si="152"/>
        <v>0</v>
      </c>
      <c r="FL37" s="7">
        <f t="shared" si="153"/>
        <v>0</v>
      </c>
      <c r="FM37" s="7">
        <f t="shared" si="154"/>
        <v>0</v>
      </c>
      <c r="FN37" s="7">
        <f t="shared" si="155"/>
        <v>0</v>
      </c>
      <c r="FO37" s="7">
        <f t="shared" si="156"/>
        <v>0</v>
      </c>
      <c r="FP37" s="7">
        <f t="shared" si="157"/>
        <v>0</v>
      </c>
      <c r="FQ37" s="7" t="e">
        <f t="shared" si="158"/>
        <v>#DIV/0!</v>
      </c>
      <c r="FR37" s="7">
        <f t="shared" si="159"/>
        <v>1621.0386713063424</v>
      </c>
      <c r="FS37" s="7">
        <f t="shared" si="159"/>
        <v>4453.7671454768897</v>
      </c>
      <c r="FT37" s="7">
        <f t="shared" si="160"/>
        <v>4739.5999999999995</v>
      </c>
      <c r="FU37" s="7">
        <f t="shared" si="161"/>
        <v>1.2217304763960299</v>
      </c>
    </row>
    <row r="38" spans="1:177" x14ac:dyDescent="0.25">
      <c r="A38" s="8">
        <v>260</v>
      </c>
      <c r="B38" s="7">
        <f t="shared" si="50"/>
        <v>-1.6627896762142296</v>
      </c>
      <c r="C38" s="7">
        <f t="shared" si="51"/>
        <v>1.969615506024416</v>
      </c>
      <c r="D38" s="7">
        <f t="shared" si="0"/>
        <v>2.8308481425342658</v>
      </c>
      <c r="E38" s="7">
        <f t="shared" si="52"/>
        <v>-4.1529083174973849</v>
      </c>
      <c r="F38" s="7">
        <f t="shared" si="53"/>
        <v>1.969615506024416</v>
      </c>
      <c r="G38" s="7">
        <f t="shared" si="54"/>
        <v>0.34072950125110979</v>
      </c>
      <c r="H38" s="7">
        <f t="shared" si="55"/>
        <v>344.65426056903192</v>
      </c>
      <c r="I38" s="7">
        <f t="shared" si="56"/>
        <v>279.89568392823378</v>
      </c>
      <c r="J38" s="49">
        <f t="shared" si="57"/>
        <v>344.65426056903192</v>
      </c>
      <c r="K38" s="49">
        <f t="shared" si="57"/>
        <v>279.89568392823378</v>
      </c>
      <c r="L38" s="7">
        <f t="shared" si="1"/>
        <v>-297.31742610096256</v>
      </c>
      <c r="M38" s="7">
        <f t="shared" si="2"/>
        <v>-232.55884946016448</v>
      </c>
      <c r="N38" s="11">
        <f t="shared" si="58"/>
        <v>62.682573899037436</v>
      </c>
      <c r="O38" s="11">
        <f t="shared" si="58"/>
        <v>127.44115053983552</v>
      </c>
      <c r="P38" s="50">
        <f t="shared" si="3"/>
        <v>64.758576640798083</v>
      </c>
      <c r="Q38" s="51">
        <f t="shared" si="59"/>
        <v>64.758576640798083</v>
      </c>
      <c r="R38" s="8">
        <f t="shared" si="4"/>
        <v>64.75857664079814</v>
      </c>
      <c r="S38" s="51">
        <f t="shared" si="60"/>
        <v>64.75857664079814</v>
      </c>
      <c r="T38" s="8">
        <f t="shared" si="5"/>
        <v>-0.71195752843441429</v>
      </c>
      <c r="U38" s="8">
        <f t="shared" si="6"/>
        <v>-4.0377117873500525</v>
      </c>
      <c r="V38" s="7">
        <f t="shared" si="7"/>
        <v>0</v>
      </c>
      <c r="W38" s="7">
        <f t="shared" si="8"/>
        <v>0</v>
      </c>
      <c r="X38" s="7">
        <f t="shared" si="61"/>
        <v>-0.71195752843441429</v>
      </c>
      <c r="Y38" s="7">
        <f t="shared" si="61"/>
        <v>-4.0377117873500525</v>
      </c>
      <c r="Z38" s="7">
        <f t="shared" si="162"/>
        <v>4.0999999999999996</v>
      </c>
      <c r="AA38" s="7">
        <f t="shared" si="62"/>
        <v>-100</v>
      </c>
      <c r="AB38" s="7">
        <f t="shared" si="63"/>
        <v>-100</v>
      </c>
      <c r="AC38" s="7">
        <f t="shared" si="64"/>
        <v>-0.71195752843441418</v>
      </c>
      <c r="AD38" s="7">
        <f t="shared" si="65"/>
        <v>-4.0377117873500525</v>
      </c>
      <c r="AE38" s="7">
        <f t="shared" si="66"/>
        <v>0</v>
      </c>
      <c r="AF38" s="7">
        <f t="shared" si="9"/>
        <v>0</v>
      </c>
      <c r="AG38" s="7">
        <f t="shared" si="67"/>
        <v>-0.71195752843441429</v>
      </c>
      <c r="AH38" s="7">
        <f t="shared" si="67"/>
        <v>-4.0377117873500525</v>
      </c>
      <c r="AI38" s="7">
        <f t="shared" si="68"/>
        <v>4.0999999999999996</v>
      </c>
      <c r="AJ38" s="7">
        <f t="shared" si="69"/>
        <v>-100</v>
      </c>
      <c r="AK38" s="7">
        <f t="shared" si="70"/>
        <v>-100</v>
      </c>
      <c r="AL38" s="7">
        <f t="shared" si="71"/>
        <v>-0.71195752843441418</v>
      </c>
      <c r="AM38" s="7">
        <f t="shared" si="72"/>
        <v>-4.0377117873500525</v>
      </c>
      <c r="AN38" s="7">
        <v>0</v>
      </c>
      <c r="AO38" s="7">
        <v>0</v>
      </c>
      <c r="AP38" s="7">
        <f t="shared" si="10"/>
        <v>9.7029842428662842</v>
      </c>
      <c r="AQ38" s="8">
        <f t="shared" si="73"/>
        <v>-6.8958559230464855</v>
      </c>
      <c r="AR38" s="7">
        <f t="shared" si="11"/>
        <v>8.5</v>
      </c>
      <c r="AS38" s="7">
        <v>0</v>
      </c>
      <c r="AT38" s="7">
        <f t="shared" si="12"/>
        <v>4.2443763097686071</v>
      </c>
      <c r="AU38" s="7">
        <f t="shared" si="13"/>
        <v>5.5578473357174376</v>
      </c>
      <c r="AV38" s="7">
        <f t="shared" si="14"/>
        <v>4.8561758439475389</v>
      </c>
      <c r="AW38" s="7">
        <f t="shared" si="15"/>
        <v>21.920680038426593</v>
      </c>
      <c r="AX38" s="7">
        <f t="shared" si="16"/>
        <v>137.28220076990178</v>
      </c>
      <c r="AY38" s="7">
        <f t="shared" si="17"/>
        <v>-24.206555966770082</v>
      </c>
      <c r="AZ38" s="7">
        <f t="shared" si="18"/>
        <v>13.879650510289334</v>
      </c>
      <c r="BA38" s="7">
        <f t="shared" si="19"/>
        <v>50.576788645910646</v>
      </c>
      <c r="BB38" s="7">
        <f t="shared" si="74"/>
        <v>151.16185128019112</v>
      </c>
      <c r="BC38" s="7">
        <f t="shared" si="74"/>
        <v>26.370232679140564</v>
      </c>
      <c r="BD38" s="7">
        <f t="shared" si="20"/>
        <v>0</v>
      </c>
      <c r="BE38" s="7">
        <f t="shared" si="21"/>
        <v>0</v>
      </c>
      <c r="BF38" s="7">
        <f t="shared" si="75"/>
        <v>137.28220076990178</v>
      </c>
      <c r="BG38" s="7">
        <f t="shared" si="75"/>
        <v>-24.206555966770082</v>
      </c>
      <c r="BH38" s="7">
        <f t="shared" si="76"/>
        <v>139.39999999999998</v>
      </c>
      <c r="BI38" s="7">
        <f t="shared" si="77"/>
        <v>-9.9999999999999982</v>
      </c>
      <c r="BJ38" s="7">
        <f t="shared" si="78"/>
        <v>-9.9999999999999982</v>
      </c>
      <c r="BK38" s="7">
        <f t="shared" si="79"/>
        <v>137.28220076990178</v>
      </c>
      <c r="BL38" s="7">
        <f t="shared" si="80"/>
        <v>-24.206555966770079</v>
      </c>
      <c r="BM38" s="7">
        <f t="shared" si="22"/>
        <v>10.510975976601571</v>
      </c>
      <c r="BN38" s="7">
        <f t="shared" si="23"/>
        <v>-6.5535282178774823</v>
      </c>
      <c r="BO38" s="7">
        <f t="shared" si="81"/>
        <v>137.28220076990178</v>
      </c>
      <c r="BP38" s="7">
        <f t="shared" si="24"/>
        <v>-24.206555966770082</v>
      </c>
      <c r="BQ38" s="7">
        <f t="shared" si="82"/>
        <v>139.39999999999998</v>
      </c>
      <c r="BR38" s="7">
        <f t="shared" si="25"/>
        <v>-100.85869142462242</v>
      </c>
      <c r="BS38" s="7">
        <f t="shared" si="26"/>
        <v>52.09590590536942</v>
      </c>
      <c r="BT38" s="7">
        <f t="shared" si="27"/>
        <v>36.423509345279356</v>
      </c>
      <c r="BU38" s="7">
        <f t="shared" si="27"/>
        <v>27.889349938599338</v>
      </c>
      <c r="BV38" s="7">
        <f t="shared" si="28"/>
        <v>0</v>
      </c>
      <c r="BW38" s="7">
        <f t="shared" si="29"/>
        <v>0</v>
      </c>
      <c r="BX38" s="7">
        <f t="shared" si="30"/>
        <v>137.28220076990178</v>
      </c>
      <c r="BY38" s="7">
        <f t="shared" si="30"/>
        <v>-24.206555966770082</v>
      </c>
      <c r="BZ38" s="7">
        <f t="shared" si="83"/>
        <v>139.39999999999998</v>
      </c>
      <c r="CA38" s="7">
        <f t="shared" si="84"/>
        <v>-9.9999999999999982</v>
      </c>
      <c r="CB38" s="7">
        <f t="shared" si="85"/>
        <v>-9.9999999999999982</v>
      </c>
      <c r="CC38" s="7">
        <f t="shared" si="86"/>
        <v>137.28220076990178</v>
      </c>
      <c r="CD38" s="7">
        <f t="shared" si="87"/>
        <v>-24.206555966770079</v>
      </c>
      <c r="CE38" s="7">
        <f t="shared" si="88"/>
        <v>139.39999999999998</v>
      </c>
      <c r="CF38" s="7">
        <f t="shared" si="31"/>
        <v>84.654260569031919</v>
      </c>
      <c r="CG38" s="79">
        <f t="shared" si="89"/>
        <v>84.654260569031919</v>
      </c>
      <c r="CH38" s="7">
        <f t="shared" si="90"/>
        <v>0.64472588348313509</v>
      </c>
      <c r="CI38" s="11">
        <f t="shared" si="32"/>
        <v>0.64472588348313542</v>
      </c>
      <c r="CJ38" s="7" t="e">
        <f t="shared" si="91"/>
        <v>#DIV/0!</v>
      </c>
      <c r="CK38" s="7" t="e">
        <f t="shared" si="92"/>
        <v>#DIV/0!</v>
      </c>
      <c r="CL38" s="7">
        <f t="shared" si="33"/>
        <v>197.31742610096256</v>
      </c>
      <c r="CM38" s="79">
        <f t="shared" si="93"/>
        <v>17.317426100962564</v>
      </c>
      <c r="CN38" s="7">
        <f t="shared" si="94"/>
        <v>-0.192750829937573</v>
      </c>
      <c r="CO38" s="11">
        <f t="shared" si="95"/>
        <v>-0.19275082993757275</v>
      </c>
      <c r="CP38" s="7" t="e">
        <f t="shared" si="96"/>
        <v>#DIV/0!</v>
      </c>
      <c r="CQ38" s="7" t="e">
        <f t="shared" si="97"/>
        <v>#DIV/0!</v>
      </c>
      <c r="CR38" s="7">
        <f t="shared" si="34"/>
        <v>24.977320764680275</v>
      </c>
      <c r="CS38" s="7">
        <f t="shared" si="35"/>
        <v>-0.98512227472092806</v>
      </c>
      <c r="CT38" s="7">
        <f t="shared" si="36"/>
        <v>-0.98480775301220802</v>
      </c>
      <c r="CU38" s="7">
        <f t="shared" si="98"/>
        <v>-24.605715048136101</v>
      </c>
      <c r="CV38" s="7">
        <f t="shared" si="37"/>
        <v>-28.705715048136099</v>
      </c>
      <c r="CW38" s="7">
        <f t="shared" si="99"/>
        <v>-24.597859138529948</v>
      </c>
      <c r="CX38" s="7">
        <f t="shared" si="38"/>
        <v>-31.597859138529948</v>
      </c>
      <c r="CY38" s="7">
        <f t="shared" si="100"/>
        <v>-139.39999999999989</v>
      </c>
      <c r="CZ38" s="7">
        <f t="shared" si="39"/>
        <v>139.39999999999998</v>
      </c>
      <c r="DA38" s="7">
        <f t="shared" si="101"/>
        <v>4.8561758439475389</v>
      </c>
      <c r="DB38" s="7">
        <f t="shared" si="102"/>
        <v>-153.44476026898613</v>
      </c>
      <c r="DC38" s="7">
        <f t="shared" si="40"/>
        <v>153.44476026898616</v>
      </c>
      <c r="DD38" s="7">
        <f t="shared" si="41"/>
        <v>21.920680038426593</v>
      </c>
      <c r="DE38" s="7">
        <f t="shared" si="42"/>
        <v>-11.539771569641315</v>
      </c>
      <c r="DF38" s="7">
        <f t="shared" si="43"/>
        <v>0.79397819081677601</v>
      </c>
      <c r="DG38" s="7">
        <f t="shared" si="44"/>
        <v>-0.98480775301220802</v>
      </c>
      <c r="DH38" s="7">
        <f t="shared" si="103"/>
        <v>-9.1623269533026797</v>
      </c>
      <c r="DI38" s="7">
        <f t="shared" si="45"/>
        <v>-13.262326953302679</v>
      </c>
      <c r="DJ38" s="7">
        <f t="shared" si="104"/>
        <v>11.364456509772625</v>
      </c>
      <c r="DK38" s="7">
        <f t="shared" si="46"/>
        <v>4.3644565097726247</v>
      </c>
      <c r="DL38" s="7">
        <f t="shared" si="105"/>
        <v>-139.39999999999998</v>
      </c>
      <c r="DM38" s="7">
        <f t="shared" si="47"/>
        <v>139.39999999999998</v>
      </c>
      <c r="DN38" s="7">
        <f t="shared" si="106"/>
        <v>10.510975976601571</v>
      </c>
      <c r="DO38" s="7">
        <f t="shared" si="107"/>
        <v>45.874697525142402</v>
      </c>
      <c r="DP38" s="7">
        <f t="shared" si="48"/>
        <v>-45.874697525142373</v>
      </c>
      <c r="DQ38" s="7">
        <f t="shared" si="49"/>
        <v>-6.5535282178774823</v>
      </c>
      <c r="DR38" s="7">
        <f t="shared" si="108"/>
        <v>-6.8958559230464962</v>
      </c>
      <c r="DS38" s="8">
        <f t="shared" si="109"/>
        <v>-2.858144135696433</v>
      </c>
      <c r="DT38" s="8">
        <f t="shared" si="110"/>
        <v>-1155.4665566817721</v>
      </c>
      <c r="DU38" s="7">
        <f t="shared" si="111"/>
        <v>1.2029842428662776</v>
      </c>
      <c r="DV38" s="7">
        <f t="shared" si="112"/>
        <v>10.414941771300699</v>
      </c>
      <c r="DW38" s="7">
        <f t="shared" si="113"/>
        <v>1421.4262737778672</v>
      </c>
      <c r="DX38" s="7">
        <f t="shared" si="114"/>
        <v>-123.01464657279381</v>
      </c>
      <c r="DY38" s="7">
        <f t="shared" si="115"/>
        <v>116.57334128579531</v>
      </c>
      <c r="DZ38" s="7">
        <f t="shared" si="116"/>
        <v>0</v>
      </c>
      <c r="EA38" s="7">
        <f t="shared" si="117"/>
        <v>0</v>
      </c>
      <c r="EB38" s="7">
        <f t="shared" si="118"/>
        <v>823.02290287018286</v>
      </c>
      <c r="EC38" s="7">
        <f t="shared" si="119"/>
        <v>4667.5948261766607</v>
      </c>
      <c r="ED38" s="7">
        <f t="shared" si="120"/>
        <v>823.02290287018286</v>
      </c>
      <c r="EE38" s="7">
        <f t="shared" si="120"/>
        <v>4667.5948261766607</v>
      </c>
      <c r="EF38" s="7">
        <f t="shared" si="121"/>
        <v>4739.5999999999995</v>
      </c>
      <c r="EG38" s="7">
        <f t="shared" si="122"/>
        <v>1.3962634015954636</v>
      </c>
      <c r="EH38" s="7">
        <f t="shared" si="123"/>
        <v>0</v>
      </c>
      <c r="EI38" s="7">
        <f t="shared" si="124"/>
        <v>0</v>
      </c>
      <c r="EJ38" s="7">
        <f t="shared" si="125"/>
        <v>0</v>
      </c>
      <c r="EK38" s="7">
        <f t="shared" si="126"/>
        <v>0</v>
      </c>
      <c r="EL38" s="7">
        <f t="shared" si="127"/>
        <v>0</v>
      </c>
      <c r="EM38" s="7">
        <f t="shared" si="128"/>
        <v>0</v>
      </c>
      <c r="EN38" s="7">
        <f t="shared" si="129"/>
        <v>0</v>
      </c>
      <c r="EO38" s="7" t="e">
        <f t="shared" si="130"/>
        <v>#DIV/0!</v>
      </c>
      <c r="EP38" s="7">
        <f t="shared" si="131"/>
        <v>823.02290287018286</v>
      </c>
      <c r="EQ38" s="7">
        <f t="shared" si="132"/>
        <v>4667.5948261766607</v>
      </c>
      <c r="ER38" s="7">
        <f t="shared" si="133"/>
        <v>4739.5999999999995</v>
      </c>
      <c r="ES38" s="7">
        <f t="shared" si="134"/>
        <v>1.3962634015954636</v>
      </c>
      <c r="ET38" s="7">
        <f t="shared" si="135"/>
        <v>5.5578473357174323</v>
      </c>
      <c r="EU38" s="7">
        <f t="shared" si="136"/>
        <v>9.5955591230674901</v>
      </c>
      <c r="EV38" s="7">
        <f t="shared" si="137"/>
        <v>-92.670445618678656</v>
      </c>
      <c r="EW38" s="7">
        <f t="shared" si="138"/>
        <v>-4.2556236902313911</v>
      </c>
      <c r="EX38" s="7">
        <f t="shared" si="139"/>
        <v>4.9563338382030215</v>
      </c>
      <c r="EY38" s="7">
        <f t="shared" si="140"/>
        <v>3846.174039869396</v>
      </c>
      <c r="EZ38" s="7">
        <f t="shared" si="141"/>
        <v>-306.83790216343897</v>
      </c>
      <c r="FA38" s="7">
        <f t="shared" si="142"/>
        <v>-546.42589002202806</v>
      </c>
      <c r="FB38" s="7">
        <f t="shared" si="143"/>
        <v>0</v>
      </c>
      <c r="FC38" s="7">
        <f t="shared" si="144"/>
        <v>0</v>
      </c>
      <c r="FD38" s="7">
        <f t="shared" si="145"/>
        <v>823.02290287018286</v>
      </c>
      <c r="FE38" s="7">
        <f t="shared" si="146"/>
        <v>4667.5948261766607</v>
      </c>
      <c r="FF38" s="7">
        <f t="shared" si="147"/>
        <v>823.02290287018286</v>
      </c>
      <c r="FG38" s="7">
        <f t="shared" si="148"/>
        <v>4667.5948261766607</v>
      </c>
      <c r="FH38" s="7">
        <f t="shared" si="149"/>
        <v>4739.5999999999995</v>
      </c>
      <c r="FI38" s="7">
        <f t="shared" si="150"/>
        <v>1.3962634015954636</v>
      </c>
      <c r="FJ38" s="7">
        <f t="shared" si="151"/>
        <v>0</v>
      </c>
      <c r="FK38" s="7">
        <f t="shared" si="152"/>
        <v>0</v>
      </c>
      <c r="FL38" s="7">
        <f t="shared" si="153"/>
        <v>0</v>
      </c>
      <c r="FM38" s="7">
        <f t="shared" si="154"/>
        <v>0</v>
      </c>
      <c r="FN38" s="7">
        <f t="shared" si="155"/>
        <v>0</v>
      </c>
      <c r="FO38" s="7">
        <f t="shared" si="156"/>
        <v>0</v>
      </c>
      <c r="FP38" s="7">
        <f t="shared" si="157"/>
        <v>0</v>
      </c>
      <c r="FQ38" s="7" t="e">
        <f t="shared" si="158"/>
        <v>#DIV/0!</v>
      </c>
      <c r="FR38" s="7">
        <f t="shared" si="159"/>
        <v>823.02290287018286</v>
      </c>
      <c r="FS38" s="7">
        <f t="shared" si="159"/>
        <v>4667.5948261766607</v>
      </c>
      <c r="FT38" s="7">
        <f t="shared" si="160"/>
        <v>4739.5999999999995</v>
      </c>
      <c r="FU38" s="7">
        <f t="shared" si="161"/>
        <v>1.3962634015954636</v>
      </c>
    </row>
    <row r="39" spans="1:177" x14ac:dyDescent="0.25">
      <c r="A39" s="8">
        <v>270</v>
      </c>
      <c r="B39" s="7">
        <f t="shared" si="50"/>
        <v>-1.6999999999999997</v>
      </c>
      <c r="C39" s="7">
        <f t="shared" si="51"/>
        <v>2</v>
      </c>
      <c r="D39" s="7">
        <f t="shared" si="0"/>
        <v>2.4463414634146345</v>
      </c>
      <c r="E39" s="7">
        <f t="shared" si="52"/>
        <v>-3.8425925925925926</v>
      </c>
      <c r="F39" s="7">
        <f t="shared" si="53"/>
        <v>2</v>
      </c>
      <c r="G39" s="7">
        <f t="shared" si="54"/>
        <v>0.30374887082204149</v>
      </c>
      <c r="H39" s="7">
        <f t="shared" si="55"/>
        <v>345.99046576940111</v>
      </c>
      <c r="I39" s="7">
        <f t="shared" si="56"/>
        <v>286.4202116442338</v>
      </c>
      <c r="J39" s="49">
        <f t="shared" si="57"/>
        <v>345.99046576940111</v>
      </c>
      <c r="K39" s="49">
        <f t="shared" si="57"/>
        <v>286.4202116442338</v>
      </c>
      <c r="L39" s="7">
        <f t="shared" si="1"/>
        <v>-294.48951751476454</v>
      </c>
      <c r="M39" s="7">
        <f t="shared" si="2"/>
        <v>-234.91926338959729</v>
      </c>
      <c r="N39" s="11">
        <f t="shared" si="58"/>
        <v>65.510482485235457</v>
      </c>
      <c r="O39" s="11">
        <f t="shared" si="58"/>
        <v>125.08073661040271</v>
      </c>
      <c r="P39" s="50">
        <f t="shared" si="3"/>
        <v>59.570254125167253</v>
      </c>
      <c r="Q39" s="51">
        <f t="shared" si="59"/>
        <v>59.570254125167253</v>
      </c>
      <c r="R39" s="8">
        <f t="shared" si="4"/>
        <v>59.57025412516731</v>
      </c>
      <c r="S39" s="51">
        <f t="shared" si="60"/>
        <v>59.57025412516731</v>
      </c>
      <c r="T39" s="8">
        <f t="shared" si="5"/>
        <v>-7.5346629976880121E-16</v>
      </c>
      <c r="U39" s="8">
        <f t="shared" si="6"/>
        <v>-4.0999999999999996</v>
      </c>
      <c r="V39" s="7">
        <f t="shared" si="7"/>
        <v>0</v>
      </c>
      <c r="W39" s="7">
        <f t="shared" si="8"/>
        <v>0</v>
      </c>
      <c r="X39" s="7">
        <f t="shared" si="61"/>
        <v>-7.5346629976880121E-16</v>
      </c>
      <c r="Y39" s="7">
        <f t="shared" si="61"/>
        <v>-4.0999999999999996</v>
      </c>
      <c r="Z39" s="7">
        <f t="shared" si="162"/>
        <v>4.0999999999999996</v>
      </c>
      <c r="AA39" s="7">
        <f t="shared" si="62"/>
        <v>-90.000000000000014</v>
      </c>
      <c r="AB39" s="7">
        <f t="shared" si="63"/>
        <v>-90.000000000000014</v>
      </c>
      <c r="AC39" s="7">
        <f t="shared" si="64"/>
        <v>-1.5696103271289895E-15</v>
      </c>
      <c r="AD39" s="7">
        <f t="shared" si="65"/>
        <v>-4.0999999999999996</v>
      </c>
      <c r="AE39" s="7">
        <f t="shared" si="66"/>
        <v>0</v>
      </c>
      <c r="AF39" s="7">
        <f t="shared" si="9"/>
        <v>0</v>
      </c>
      <c r="AG39" s="7">
        <f t="shared" si="67"/>
        <v>-7.5346629976880121E-16</v>
      </c>
      <c r="AH39" s="7">
        <f t="shared" si="67"/>
        <v>-4.0999999999999996</v>
      </c>
      <c r="AI39" s="7">
        <f t="shared" si="68"/>
        <v>4.0999999999999996</v>
      </c>
      <c r="AJ39" s="7">
        <f t="shared" si="69"/>
        <v>-90.000000000000014</v>
      </c>
      <c r="AK39" s="7">
        <f t="shared" si="70"/>
        <v>-90.000000000000014</v>
      </c>
      <c r="AL39" s="7">
        <f t="shared" si="71"/>
        <v>-1.5696103271289895E-15</v>
      </c>
      <c r="AM39" s="7">
        <f t="shared" si="72"/>
        <v>-4.0999999999999996</v>
      </c>
      <c r="AN39" s="7">
        <v>0</v>
      </c>
      <c r="AO39" s="7">
        <v>0</v>
      </c>
      <c r="AP39" s="7">
        <f t="shared" si="10"/>
        <v>10.478758926312334</v>
      </c>
      <c r="AQ39" s="8">
        <f t="shared" si="73"/>
        <v>-6.7145002130865432</v>
      </c>
      <c r="AR39" s="7">
        <f t="shared" si="11"/>
        <v>8.5</v>
      </c>
      <c r="AS39" s="7">
        <v>0</v>
      </c>
      <c r="AT39" s="7">
        <f t="shared" si="12"/>
        <v>4.4768889515228354</v>
      </c>
      <c r="AU39" s="7">
        <f t="shared" si="13"/>
        <v>5.7284009541599783</v>
      </c>
      <c r="AV39" s="7">
        <f t="shared" si="14"/>
        <v>4.231557433388736</v>
      </c>
      <c r="AW39" s="7">
        <f t="shared" si="15"/>
        <v>22.408727833239158</v>
      </c>
      <c r="AX39" s="7">
        <f t="shared" si="16"/>
        <v>139.39999999999998</v>
      </c>
      <c r="AY39" s="7">
        <f t="shared" si="17"/>
        <v>-2.5617854192139241E-14</v>
      </c>
      <c r="AZ39" s="7">
        <f t="shared" si="18"/>
        <v>11.063407811282797</v>
      </c>
      <c r="BA39" s="7">
        <f t="shared" si="19"/>
        <v>44.34147022732553</v>
      </c>
      <c r="BB39" s="7">
        <f t="shared" si="74"/>
        <v>150.46340781128276</v>
      </c>
      <c r="BC39" s="7">
        <f t="shared" si="74"/>
        <v>44.341470227325502</v>
      </c>
      <c r="BD39" s="7">
        <f t="shared" si="20"/>
        <v>0</v>
      </c>
      <c r="BE39" s="7">
        <f t="shared" si="21"/>
        <v>0</v>
      </c>
      <c r="BF39" s="7">
        <f t="shared" si="75"/>
        <v>139.39999999999998</v>
      </c>
      <c r="BG39" s="7">
        <f t="shared" si="75"/>
        <v>-2.5617854192139241E-14</v>
      </c>
      <c r="BH39" s="7">
        <f t="shared" si="76"/>
        <v>139.39999999999998</v>
      </c>
      <c r="BI39" s="7">
        <f t="shared" si="77"/>
        <v>-1.0529375361485666E-14</v>
      </c>
      <c r="BJ39" s="7">
        <f t="shared" si="78"/>
        <v>-1.0529375361485666E-14</v>
      </c>
      <c r="BK39" s="7">
        <f t="shared" si="79"/>
        <v>139.39999999999998</v>
      </c>
      <c r="BL39" s="7">
        <f t="shared" si="80"/>
        <v>-2.5617854192139241E-14</v>
      </c>
      <c r="BM39" s="7">
        <f t="shared" si="22"/>
        <v>8.6033853018459254</v>
      </c>
      <c r="BN39" s="7">
        <f t="shared" si="23"/>
        <v>-9.5737850980045032</v>
      </c>
      <c r="BO39" s="7">
        <f t="shared" si="81"/>
        <v>139.39999999999998</v>
      </c>
      <c r="BP39" s="7">
        <f t="shared" si="24"/>
        <v>-2.5617854192139241E-14</v>
      </c>
      <c r="BQ39" s="7">
        <f t="shared" si="82"/>
        <v>139.39999999999998</v>
      </c>
      <c r="BR39" s="7">
        <f t="shared" si="25"/>
        <v>-84.557520309668433</v>
      </c>
      <c r="BS39" s="7">
        <f t="shared" si="26"/>
        <v>38.516400603527984</v>
      </c>
      <c r="BT39" s="7">
        <f t="shared" si="27"/>
        <v>54.842479690331544</v>
      </c>
      <c r="BU39" s="7">
        <f t="shared" si="27"/>
        <v>38.516400603527956</v>
      </c>
      <c r="BV39" s="7">
        <f t="shared" si="28"/>
        <v>0</v>
      </c>
      <c r="BW39" s="7">
        <f t="shared" si="29"/>
        <v>0</v>
      </c>
      <c r="BX39" s="7">
        <f t="shared" si="30"/>
        <v>139.39999999999998</v>
      </c>
      <c r="BY39" s="7">
        <f t="shared" si="30"/>
        <v>-2.5617854192139241E-14</v>
      </c>
      <c r="BZ39" s="7">
        <f t="shared" si="83"/>
        <v>139.39999999999998</v>
      </c>
      <c r="CA39" s="7">
        <f t="shared" si="84"/>
        <v>-1.0529375361485666E-14</v>
      </c>
      <c r="CB39" s="7">
        <f t="shared" si="85"/>
        <v>-1.0529375361485666E-14</v>
      </c>
      <c r="CC39" s="7">
        <f t="shared" si="86"/>
        <v>139.39999999999998</v>
      </c>
      <c r="CD39" s="7">
        <f t="shared" si="87"/>
        <v>-2.5617854192139241E-14</v>
      </c>
      <c r="CE39" s="7">
        <f t="shared" si="88"/>
        <v>139.39999999999998</v>
      </c>
      <c r="CF39" s="7">
        <f t="shared" si="31"/>
        <v>75.990465769401112</v>
      </c>
      <c r="CG39" s="79">
        <f t="shared" si="89"/>
        <v>75.990465769401112</v>
      </c>
      <c r="CH39" s="7">
        <f t="shared" si="90"/>
        <v>0.65908023038938701</v>
      </c>
      <c r="CI39" s="11">
        <f t="shared" si="32"/>
        <v>0.65908023038938757</v>
      </c>
      <c r="CJ39" s="7" t="e">
        <f t="shared" si="91"/>
        <v>#DIV/0!</v>
      </c>
      <c r="CK39" s="7" t="e">
        <f t="shared" si="92"/>
        <v>#DIV/0!</v>
      </c>
      <c r="CL39" s="7">
        <f t="shared" si="33"/>
        <v>204.48951751476454</v>
      </c>
      <c r="CM39" s="79">
        <f t="shared" si="93"/>
        <v>24.489517514764543</v>
      </c>
      <c r="CN39" s="7">
        <f t="shared" si="94"/>
        <v>-0.28158191464719129</v>
      </c>
      <c r="CO39" s="11">
        <f t="shared" si="95"/>
        <v>-0.28158191464719134</v>
      </c>
      <c r="CP39" s="7" t="e">
        <f t="shared" si="96"/>
        <v>#DIV/0!</v>
      </c>
      <c r="CQ39" s="7" t="e">
        <f t="shared" si="97"/>
        <v>#DIV/0!</v>
      </c>
      <c r="CR39" s="7">
        <f t="shared" si="34"/>
        <v>30.069352667879492</v>
      </c>
      <c r="CS39" s="7">
        <f t="shared" si="35"/>
        <v>-0.9592143161552209</v>
      </c>
      <c r="CT39" s="7">
        <f t="shared" si="36"/>
        <v>-1</v>
      </c>
      <c r="CU39" s="7">
        <f t="shared" si="98"/>
        <v>-28.842953556550196</v>
      </c>
      <c r="CV39" s="7">
        <f t="shared" si="37"/>
        <v>-32.942953556550194</v>
      </c>
      <c r="CW39" s="7">
        <f t="shared" si="99"/>
        <v>-30.069352667879492</v>
      </c>
      <c r="CX39" s="7">
        <f t="shared" si="38"/>
        <v>-37.069352667879492</v>
      </c>
      <c r="CY39" s="7">
        <f t="shared" si="100"/>
        <v>-139.39999999999986</v>
      </c>
      <c r="CZ39" s="7">
        <f t="shared" si="39"/>
        <v>139.39999999999998</v>
      </c>
      <c r="DA39" s="7">
        <f t="shared" si="101"/>
        <v>4.231557433388736</v>
      </c>
      <c r="DB39" s="7">
        <f t="shared" si="102"/>
        <v>-156.86109483267404</v>
      </c>
      <c r="DC39" s="7">
        <f t="shared" si="40"/>
        <v>156.8610948326741</v>
      </c>
      <c r="DD39" s="7">
        <f t="shared" si="41"/>
        <v>22.408727833239158</v>
      </c>
      <c r="DE39" s="7">
        <f t="shared" si="42"/>
        <v>-14.789549501130972</v>
      </c>
      <c r="DF39" s="7">
        <f t="shared" si="43"/>
        <v>0.81834299345142547</v>
      </c>
      <c r="DG39" s="7">
        <f t="shared" si="44"/>
        <v>-1</v>
      </c>
      <c r="DH39" s="7">
        <f t="shared" si="103"/>
        <v>-12.102924210553557</v>
      </c>
      <c r="DI39" s="7">
        <f t="shared" si="45"/>
        <v>-16.202924210553554</v>
      </c>
      <c r="DJ39" s="7">
        <f t="shared" si="104"/>
        <v>14.789549501130972</v>
      </c>
      <c r="DK39" s="7">
        <f t="shared" si="46"/>
        <v>7.7895495011309723</v>
      </c>
      <c r="DL39" s="7">
        <f t="shared" si="105"/>
        <v>-139.39999999999995</v>
      </c>
      <c r="DM39" s="7">
        <f t="shared" si="47"/>
        <v>139.39999999999998</v>
      </c>
      <c r="DN39" s="7">
        <f t="shared" si="106"/>
        <v>8.6033853018459254</v>
      </c>
      <c r="DO39" s="7">
        <f t="shared" si="107"/>
        <v>67.016495686031462</v>
      </c>
      <c r="DP39" s="7">
        <f t="shared" si="48"/>
        <v>-67.016495686031519</v>
      </c>
      <c r="DQ39" s="7">
        <f t="shared" si="49"/>
        <v>-9.5737850980045032</v>
      </c>
      <c r="DR39" s="7">
        <f t="shared" si="108"/>
        <v>-6.7145002130865468</v>
      </c>
      <c r="DS39" s="8">
        <f t="shared" si="109"/>
        <v>-2.6145002130865436</v>
      </c>
      <c r="DT39" s="8">
        <f t="shared" si="110"/>
        <v>-806.00246010199112</v>
      </c>
      <c r="DU39" s="7">
        <f t="shared" si="111"/>
        <v>1.9787589263123291</v>
      </c>
      <c r="DV39" s="7">
        <f t="shared" si="112"/>
        <v>10.478758926312334</v>
      </c>
      <c r="DW39" s="7">
        <f t="shared" si="113"/>
        <v>1414.7218910577376</v>
      </c>
      <c r="DX39" s="7">
        <f t="shared" si="114"/>
        <v>-121.25680455836529</v>
      </c>
      <c r="DY39" s="7">
        <f t="shared" si="115"/>
        <v>72.823963545780771</v>
      </c>
      <c r="DZ39" s="7">
        <f t="shared" si="116"/>
        <v>0</v>
      </c>
      <c r="EA39" s="7">
        <f t="shared" si="117"/>
        <v>0</v>
      </c>
      <c r="EB39" s="7">
        <f t="shared" si="118"/>
        <v>8.7100704253273421E-13</v>
      </c>
      <c r="EC39" s="7">
        <f t="shared" si="119"/>
        <v>4739.5999999999995</v>
      </c>
      <c r="ED39" s="7">
        <f t="shared" si="120"/>
        <v>8.7100704253273421E-13</v>
      </c>
      <c r="EE39" s="7">
        <f t="shared" si="120"/>
        <v>4739.5999999999995</v>
      </c>
      <c r="EF39" s="7">
        <f t="shared" si="121"/>
        <v>4739.5999999999995</v>
      </c>
      <c r="EG39" s="7">
        <f t="shared" si="122"/>
        <v>1.5707963267948963</v>
      </c>
      <c r="EH39" s="7">
        <f t="shared" si="123"/>
        <v>0</v>
      </c>
      <c r="EI39" s="7">
        <f t="shared" si="124"/>
        <v>0</v>
      </c>
      <c r="EJ39" s="7">
        <f t="shared" si="125"/>
        <v>0</v>
      </c>
      <c r="EK39" s="7">
        <f t="shared" si="126"/>
        <v>0</v>
      </c>
      <c r="EL39" s="7">
        <f t="shared" si="127"/>
        <v>0</v>
      </c>
      <c r="EM39" s="7">
        <f t="shared" si="128"/>
        <v>0</v>
      </c>
      <c r="EN39" s="7">
        <f t="shared" si="129"/>
        <v>0</v>
      </c>
      <c r="EO39" s="7" t="e">
        <f t="shared" si="130"/>
        <v>#DIV/0!</v>
      </c>
      <c r="EP39" s="7">
        <f t="shared" si="131"/>
        <v>8.7100704253273421E-13</v>
      </c>
      <c r="EQ39" s="7">
        <f t="shared" si="132"/>
        <v>4739.5999999999995</v>
      </c>
      <c r="ER39" s="7">
        <f t="shared" si="133"/>
        <v>4739.5999999999995</v>
      </c>
      <c r="ES39" s="7">
        <f t="shared" si="134"/>
        <v>1.5707963267948963</v>
      </c>
      <c r="ET39" s="7">
        <f t="shared" si="135"/>
        <v>5.7284009541599792</v>
      </c>
      <c r="EU39" s="7">
        <f t="shared" si="136"/>
        <v>9.8284009541599779</v>
      </c>
      <c r="EV39" s="7">
        <f t="shared" si="137"/>
        <v>700.11917695922898</v>
      </c>
      <c r="EW39" s="7">
        <f t="shared" si="138"/>
        <v>-4.0231110484771664</v>
      </c>
      <c r="EX39" s="7">
        <f t="shared" si="139"/>
        <v>4.4768889515228363</v>
      </c>
      <c r="EY39" s="7">
        <f t="shared" si="140"/>
        <v>4537.1691874041708</v>
      </c>
      <c r="EZ39" s="7">
        <f t="shared" si="141"/>
        <v>-441.9247888173465</v>
      </c>
      <c r="FA39" s="7">
        <f t="shared" si="142"/>
        <v>-636.00555692149237</v>
      </c>
      <c r="FB39" s="7">
        <f t="shared" si="143"/>
        <v>0</v>
      </c>
      <c r="FC39" s="7">
        <f t="shared" si="144"/>
        <v>0</v>
      </c>
      <c r="FD39" s="7">
        <f t="shared" si="145"/>
        <v>8.7100704253273421E-13</v>
      </c>
      <c r="FE39" s="7">
        <f t="shared" si="146"/>
        <v>4739.5999999999995</v>
      </c>
      <c r="FF39" s="7">
        <f t="shared" si="147"/>
        <v>8.7100704253273421E-13</v>
      </c>
      <c r="FG39" s="7">
        <f t="shared" si="148"/>
        <v>4739.5999999999995</v>
      </c>
      <c r="FH39" s="7">
        <f t="shared" si="149"/>
        <v>4739.5999999999995</v>
      </c>
      <c r="FI39" s="7">
        <f t="shared" si="150"/>
        <v>1.5707963267948963</v>
      </c>
      <c r="FJ39" s="7">
        <f t="shared" si="151"/>
        <v>0</v>
      </c>
      <c r="FK39" s="7">
        <f t="shared" si="152"/>
        <v>0</v>
      </c>
      <c r="FL39" s="7">
        <f t="shared" si="153"/>
        <v>0</v>
      </c>
      <c r="FM39" s="7">
        <f t="shared" si="154"/>
        <v>0</v>
      </c>
      <c r="FN39" s="7">
        <f t="shared" si="155"/>
        <v>0</v>
      </c>
      <c r="FO39" s="7">
        <f t="shared" si="156"/>
        <v>0</v>
      </c>
      <c r="FP39" s="7">
        <f t="shared" si="157"/>
        <v>0</v>
      </c>
      <c r="FQ39" s="7" t="e">
        <f t="shared" si="158"/>
        <v>#DIV/0!</v>
      </c>
      <c r="FR39" s="7">
        <f t="shared" si="159"/>
        <v>8.7100704253273421E-13</v>
      </c>
      <c r="FS39" s="7">
        <f t="shared" si="159"/>
        <v>4739.5999999999995</v>
      </c>
      <c r="FT39" s="7">
        <f t="shared" si="160"/>
        <v>4739.5999999999995</v>
      </c>
      <c r="FU39" s="7">
        <f t="shared" si="161"/>
        <v>1.5707963267948963</v>
      </c>
    </row>
    <row r="40" spans="1:177" x14ac:dyDescent="0.25">
      <c r="A40" s="8">
        <v>280</v>
      </c>
      <c r="B40" s="7">
        <f t="shared" si="50"/>
        <v>-1.7372103237857708</v>
      </c>
      <c r="C40" s="7">
        <f t="shared" si="51"/>
        <v>1.9696155060244163</v>
      </c>
      <c r="D40" s="7">
        <f t="shared" si="0"/>
        <v>2.0618347842950033</v>
      </c>
      <c r="E40" s="7">
        <f t="shared" si="52"/>
        <v>-3.5322768676878011</v>
      </c>
      <c r="F40" s="7">
        <f t="shared" si="53"/>
        <v>1.9696155060244163</v>
      </c>
      <c r="G40" s="7">
        <f t="shared" si="54"/>
        <v>0.2667682403929732</v>
      </c>
      <c r="H40" s="7">
        <f t="shared" si="55"/>
        <v>347.14273685263191</v>
      </c>
      <c r="I40" s="7">
        <f t="shared" si="56"/>
        <v>293.05386090068953</v>
      </c>
      <c r="J40" s="49">
        <f t="shared" si="57"/>
        <v>347.14273685263191</v>
      </c>
      <c r="K40" s="49">
        <f t="shared" si="57"/>
        <v>293.05386090068953</v>
      </c>
      <c r="L40" s="7">
        <f t="shared" si="1"/>
        <v>-292.33376054988287</v>
      </c>
      <c r="M40" s="7">
        <f t="shared" si="2"/>
        <v>-238.24488459794043</v>
      </c>
      <c r="N40" s="11">
        <f t="shared" si="58"/>
        <v>67.666239450117132</v>
      </c>
      <c r="O40" s="11">
        <f t="shared" si="58"/>
        <v>121.75511540205957</v>
      </c>
      <c r="P40" s="50">
        <f t="shared" si="3"/>
        <v>54.088875951942441</v>
      </c>
      <c r="Q40" s="51">
        <f t="shared" si="59"/>
        <v>54.088875951942441</v>
      </c>
      <c r="R40" s="8">
        <f t="shared" si="4"/>
        <v>54.088875951942384</v>
      </c>
      <c r="S40" s="51">
        <f t="shared" si="60"/>
        <v>54.088875951942384</v>
      </c>
      <c r="T40" s="8">
        <f t="shared" si="5"/>
        <v>0.71195752843441285</v>
      </c>
      <c r="U40" s="8">
        <f t="shared" si="6"/>
        <v>-4.0377117873500534</v>
      </c>
      <c r="V40" s="7">
        <f t="shared" si="7"/>
        <v>0</v>
      </c>
      <c r="W40" s="7">
        <f t="shared" si="8"/>
        <v>0</v>
      </c>
      <c r="X40" s="7">
        <f t="shared" si="61"/>
        <v>0.71195752843441285</v>
      </c>
      <c r="Y40" s="7">
        <f t="shared" si="61"/>
        <v>-4.0377117873500534</v>
      </c>
      <c r="Z40" s="7">
        <f t="shared" si="162"/>
        <v>4.0999999999999996</v>
      </c>
      <c r="AA40" s="7">
        <f t="shared" si="62"/>
        <v>-80.000000000000028</v>
      </c>
      <c r="AB40" s="7">
        <f t="shared" si="63"/>
        <v>-80.000000000000028</v>
      </c>
      <c r="AC40" s="7">
        <f t="shared" si="64"/>
        <v>0.71195752843441296</v>
      </c>
      <c r="AD40" s="7">
        <f t="shared" si="65"/>
        <v>-4.0377117873500534</v>
      </c>
      <c r="AE40" s="7">
        <f t="shared" si="66"/>
        <v>0</v>
      </c>
      <c r="AF40" s="7">
        <f t="shared" si="9"/>
        <v>0</v>
      </c>
      <c r="AG40" s="7">
        <f t="shared" si="67"/>
        <v>0.71195752843441285</v>
      </c>
      <c r="AH40" s="7">
        <f t="shared" si="67"/>
        <v>-4.0377117873500534</v>
      </c>
      <c r="AI40" s="7">
        <f t="shared" si="68"/>
        <v>4.0999999999999996</v>
      </c>
      <c r="AJ40" s="7">
        <f t="shared" si="69"/>
        <v>-80.000000000000028</v>
      </c>
      <c r="AK40" s="7">
        <f t="shared" si="70"/>
        <v>-80.000000000000028</v>
      </c>
      <c r="AL40" s="7">
        <f t="shared" si="71"/>
        <v>0.71195752843441296</v>
      </c>
      <c r="AM40" s="7">
        <f t="shared" si="72"/>
        <v>-4.0377117873500534</v>
      </c>
      <c r="AN40" s="7">
        <v>0</v>
      </c>
      <c r="AO40" s="7">
        <v>0</v>
      </c>
      <c r="AP40" s="7">
        <f t="shared" si="10"/>
        <v>11.24117393449669</v>
      </c>
      <c r="AQ40" s="8">
        <f t="shared" si="73"/>
        <v>-6.4409599797573636</v>
      </c>
      <c r="AR40" s="7">
        <f t="shared" si="11"/>
        <v>8.5</v>
      </c>
      <c r="AS40" s="7">
        <v>0</v>
      </c>
      <c r="AT40" s="7">
        <f t="shared" si="12"/>
        <v>4.8159711093696238</v>
      </c>
      <c r="AU40" s="7">
        <f t="shared" si="13"/>
        <v>5.9521366863506042</v>
      </c>
      <c r="AV40" s="7">
        <f t="shared" si="14"/>
        <v>3.5995261763127901</v>
      </c>
      <c r="AW40" s="7">
        <f t="shared" si="15"/>
        <v>22.656988400065451</v>
      </c>
      <c r="AX40" s="7">
        <f t="shared" si="16"/>
        <v>137.28220076990178</v>
      </c>
      <c r="AY40" s="7">
        <f t="shared" si="17"/>
        <v>24.206555966770033</v>
      </c>
      <c r="AZ40" s="7">
        <f t="shared" si="18"/>
        <v>8.6505547767465085</v>
      </c>
      <c r="BA40" s="7">
        <f t="shared" si="19"/>
        <v>37.900190069683248</v>
      </c>
      <c r="BB40" s="7">
        <f t="shared" si="74"/>
        <v>145.93275554664828</v>
      </c>
      <c r="BC40" s="7">
        <f t="shared" si="74"/>
        <v>62.106746036453281</v>
      </c>
      <c r="BD40" s="7">
        <f t="shared" si="20"/>
        <v>0</v>
      </c>
      <c r="BE40" s="7">
        <f t="shared" si="21"/>
        <v>0</v>
      </c>
      <c r="BF40" s="7">
        <f t="shared" si="75"/>
        <v>137.28220076990178</v>
      </c>
      <c r="BG40" s="7">
        <f t="shared" si="75"/>
        <v>24.206555966770033</v>
      </c>
      <c r="BH40" s="7">
        <f t="shared" si="76"/>
        <v>139.39999999999995</v>
      </c>
      <c r="BI40" s="7">
        <f t="shared" si="77"/>
        <v>9.9999999999999787</v>
      </c>
      <c r="BJ40" s="7">
        <f t="shared" si="78"/>
        <v>9.9999999999999787</v>
      </c>
      <c r="BK40" s="7">
        <f t="shared" si="79"/>
        <v>137.28220076990175</v>
      </c>
      <c r="BL40" s="7">
        <f t="shared" si="80"/>
        <v>24.206555966770029</v>
      </c>
      <c r="BM40" s="7">
        <f t="shared" si="22"/>
        <v>5.906707059647589</v>
      </c>
      <c r="BN40" s="7">
        <f t="shared" si="23"/>
        <v>-13.150755164105066</v>
      </c>
      <c r="BO40" s="7">
        <f t="shared" si="81"/>
        <v>137.28220076990178</v>
      </c>
      <c r="BP40" s="7">
        <f t="shared" si="24"/>
        <v>24.206555966770033</v>
      </c>
      <c r="BQ40" s="7">
        <f t="shared" si="82"/>
        <v>139.39999999999995</v>
      </c>
      <c r="BR40" s="7">
        <f t="shared" si="25"/>
        <v>-59.007108504417367</v>
      </c>
      <c r="BS40" s="7">
        <f t="shared" si="26"/>
        <v>24.241205991399596</v>
      </c>
      <c r="BT40" s="7">
        <f t="shared" si="27"/>
        <v>78.275092265484403</v>
      </c>
      <c r="BU40" s="7">
        <f t="shared" si="27"/>
        <v>48.447761958169629</v>
      </c>
      <c r="BV40" s="7">
        <f t="shared" si="28"/>
        <v>0</v>
      </c>
      <c r="BW40" s="7">
        <f t="shared" si="29"/>
        <v>0</v>
      </c>
      <c r="BX40" s="7">
        <f t="shared" si="30"/>
        <v>137.28220076990178</v>
      </c>
      <c r="BY40" s="7">
        <f t="shared" si="30"/>
        <v>24.206555966770033</v>
      </c>
      <c r="BZ40" s="7">
        <f t="shared" si="83"/>
        <v>139.39999999999995</v>
      </c>
      <c r="CA40" s="7">
        <f t="shared" si="84"/>
        <v>9.9999999999999787</v>
      </c>
      <c r="CB40" s="7">
        <f t="shared" si="85"/>
        <v>9.9999999999999787</v>
      </c>
      <c r="CC40" s="7">
        <f t="shared" si="86"/>
        <v>137.28220076990175</v>
      </c>
      <c r="CD40" s="7">
        <f t="shared" si="87"/>
        <v>24.206555966770029</v>
      </c>
      <c r="CE40" s="7">
        <f t="shared" si="88"/>
        <v>139.39999999999995</v>
      </c>
      <c r="CF40" s="7">
        <f t="shared" si="31"/>
        <v>67.142736852631913</v>
      </c>
      <c r="CG40" s="79">
        <f t="shared" si="89"/>
        <v>67.142736852631913</v>
      </c>
      <c r="CH40" s="7">
        <f t="shared" si="90"/>
        <v>0.66638201176663092</v>
      </c>
      <c r="CI40" s="11">
        <f t="shared" si="32"/>
        <v>0.66638201176663048</v>
      </c>
      <c r="CJ40" s="7" t="e">
        <f t="shared" si="91"/>
        <v>#DIV/0!</v>
      </c>
      <c r="CK40" s="7" t="e">
        <f t="shared" si="92"/>
        <v>#DIV/0!</v>
      </c>
      <c r="CL40" s="7">
        <f t="shared" si="33"/>
        <v>212.33376054988287</v>
      </c>
      <c r="CM40" s="79">
        <f t="shared" si="93"/>
        <v>32.333760549882868</v>
      </c>
      <c r="CN40" s="7">
        <f t="shared" si="94"/>
        <v>-0.38678691659132547</v>
      </c>
      <c r="CO40" s="11">
        <f t="shared" si="95"/>
        <v>-0.38678691659132552</v>
      </c>
      <c r="CP40" s="7" t="e">
        <f t="shared" si="96"/>
        <v>#DIV/0!</v>
      </c>
      <c r="CQ40" s="7" t="e">
        <f t="shared" si="97"/>
        <v>#DIV/0!</v>
      </c>
      <c r="CR40" s="7">
        <f t="shared" si="34"/>
        <v>37.632780939462471</v>
      </c>
      <c r="CS40" s="7">
        <f t="shared" si="35"/>
        <v>-0.92013713996533697</v>
      </c>
      <c r="CT40" s="7">
        <f t="shared" si="36"/>
        <v>-0.98480775301220813</v>
      </c>
      <c r="CU40" s="7">
        <f t="shared" si="98"/>
        <v>-34.627319422579042</v>
      </c>
      <c r="CV40" s="7">
        <f t="shared" si="37"/>
        <v>-38.727319422579043</v>
      </c>
      <c r="CW40" s="7">
        <f t="shared" si="99"/>
        <v>-37.061054436592691</v>
      </c>
      <c r="CX40" s="7">
        <f t="shared" si="38"/>
        <v>-44.061054436592691</v>
      </c>
      <c r="CY40" s="7">
        <f t="shared" si="100"/>
        <v>-139.4</v>
      </c>
      <c r="CZ40" s="7">
        <f t="shared" si="39"/>
        <v>139.39999999999998</v>
      </c>
      <c r="DA40" s="7">
        <f t="shared" si="101"/>
        <v>3.5995261763127906</v>
      </c>
      <c r="DB40" s="7">
        <f t="shared" si="102"/>
        <v>-158.59891880045822</v>
      </c>
      <c r="DC40" s="7">
        <f t="shared" si="40"/>
        <v>158.59891880045816</v>
      </c>
      <c r="DD40" s="7">
        <f t="shared" si="41"/>
        <v>22.656988400065451</v>
      </c>
      <c r="DE40" s="7">
        <f t="shared" si="42"/>
        <v>-22.933282235114266</v>
      </c>
      <c r="DF40" s="7">
        <f t="shared" si="43"/>
        <v>0.8503052409072287</v>
      </c>
      <c r="DG40" s="7">
        <f t="shared" si="44"/>
        <v>-0.98480775301220813</v>
      </c>
      <c r="DH40" s="7">
        <f t="shared" si="103"/>
        <v>-19.500290075722305</v>
      </c>
      <c r="DI40" s="7">
        <f t="shared" si="45"/>
        <v>-23.600290075722306</v>
      </c>
      <c r="DJ40" s="7">
        <f t="shared" si="104"/>
        <v>22.58487414715767</v>
      </c>
      <c r="DK40" s="7">
        <f t="shared" si="46"/>
        <v>15.58487414715767</v>
      </c>
      <c r="DL40" s="7">
        <f t="shared" si="105"/>
        <v>-139.39999999999989</v>
      </c>
      <c r="DM40" s="7">
        <f t="shared" si="47"/>
        <v>139.39999999999998</v>
      </c>
      <c r="DN40" s="7">
        <f t="shared" si="106"/>
        <v>5.9067070596475899</v>
      </c>
      <c r="DO40" s="7">
        <f t="shared" si="107"/>
        <v>92.055286148735405</v>
      </c>
      <c r="DP40" s="7">
        <f t="shared" si="48"/>
        <v>-92.055286148735462</v>
      </c>
      <c r="DQ40" s="7">
        <f t="shared" si="49"/>
        <v>-13.150755164105066</v>
      </c>
      <c r="DR40" s="7">
        <f t="shared" si="108"/>
        <v>-6.4409599797573582</v>
      </c>
      <c r="DS40" s="8">
        <f t="shared" si="109"/>
        <v>-2.4032481924073101</v>
      </c>
      <c r="DT40" s="8">
        <f t="shared" si="110"/>
        <v>-447.70619540049961</v>
      </c>
      <c r="DU40" s="7">
        <f t="shared" si="111"/>
        <v>2.741173934496695</v>
      </c>
      <c r="DV40" s="7">
        <f t="shared" si="112"/>
        <v>10.529216406062277</v>
      </c>
      <c r="DW40" s="7">
        <f t="shared" si="113"/>
        <v>1392.3359749251899</v>
      </c>
      <c r="DX40" s="7">
        <f t="shared" si="114"/>
        <v>-126.41958924660788</v>
      </c>
      <c r="DY40" s="7">
        <f t="shared" si="115"/>
        <v>22.339611876323918</v>
      </c>
      <c r="DZ40" s="7">
        <f t="shared" si="116"/>
        <v>0</v>
      </c>
      <c r="EA40" s="7">
        <f t="shared" si="117"/>
        <v>0</v>
      </c>
      <c r="EB40" s="7">
        <f t="shared" si="118"/>
        <v>-823.02290287018116</v>
      </c>
      <c r="EC40" s="7">
        <f t="shared" si="119"/>
        <v>4667.5948261766607</v>
      </c>
      <c r="ED40" s="7">
        <f t="shared" si="120"/>
        <v>-823.02290287018116</v>
      </c>
      <c r="EE40" s="7">
        <f t="shared" si="120"/>
        <v>4667.5948261766607</v>
      </c>
      <c r="EF40" s="7">
        <f t="shared" si="121"/>
        <v>4739.5999999999985</v>
      </c>
      <c r="EG40" s="7">
        <f t="shared" si="122"/>
        <v>1.7453292519943291</v>
      </c>
      <c r="EH40" s="7">
        <f t="shared" si="123"/>
        <v>0</v>
      </c>
      <c r="EI40" s="7">
        <f t="shared" si="124"/>
        <v>0</v>
      </c>
      <c r="EJ40" s="7">
        <f t="shared" si="125"/>
        <v>0</v>
      </c>
      <c r="EK40" s="7">
        <f t="shared" si="126"/>
        <v>0</v>
      </c>
      <c r="EL40" s="7">
        <f t="shared" si="127"/>
        <v>0</v>
      </c>
      <c r="EM40" s="7">
        <f t="shared" si="128"/>
        <v>0</v>
      </c>
      <c r="EN40" s="7">
        <f t="shared" si="129"/>
        <v>0</v>
      </c>
      <c r="EO40" s="7" t="e">
        <f t="shared" si="130"/>
        <v>#DIV/0!</v>
      </c>
      <c r="EP40" s="7">
        <f t="shared" si="131"/>
        <v>-823.02290287018116</v>
      </c>
      <c r="EQ40" s="7">
        <f t="shared" si="132"/>
        <v>4667.5948261766607</v>
      </c>
      <c r="ER40" s="7">
        <f t="shared" si="133"/>
        <v>4739.5999999999985</v>
      </c>
      <c r="ES40" s="7">
        <f t="shared" si="134"/>
        <v>1.7453292519943291</v>
      </c>
      <c r="ET40" s="7">
        <f t="shared" si="135"/>
        <v>5.9521366863506007</v>
      </c>
      <c r="EU40" s="7">
        <f t="shared" si="136"/>
        <v>9.9898484737006576</v>
      </c>
      <c r="EV40" s="7">
        <f t="shared" si="137"/>
        <v>1603.3332611946853</v>
      </c>
      <c r="EW40" s="7">
        <f t="shared" si="138"/>
        <v>-3.6840288906303766</v>
      </c>
      <c r="EX40" s="7">
        <f t="shared" si="139"/>
        <v>4.1040135809352112</v>
      </c>
      <c r="EY40" s="7">
        <f t="shared" si="140"/>
        <v>5348.4336956353472</v>
      </c>
      <c r="EZ40" s="7">
        <f t="shared" si="141"/>
        <v>-616.38088370444825</v>
      </c>
      <c r="FA40" s="7">
        <f t="shared" si="142"/>
        <v>-765.14008482737995</v>
      </c>
      <c r="FB40" s="7">
        <f t="shared" si="143"/>
        <v>0</v>
      </c>
      <c r="FC40" s="7">
        <f t="shared" si="144"/>
        <v>0</v>
      </c>
      <c r="FD40" s="7">
        <f t="shared" si="145"/>
        <v>-823.02290287018116</v>
      </c>
      <c r="FE40" s="7">
        <f t="shared" si="146"/>
        <v>4667.5948261766607</v>
      </c>
      <c r="FF40" s="7">
        <f t="shared" si="147"/>
        <v>-823.02290287018116</v>
      </c>
      <c r="FG40" s="7">
        <f t="shared" si="148"/>
        <v>4667.5948261766607</v>
      </c>
      <c r="FH40" s="7">
        <f t="shared" si="149"/>
        <v>4739.5999999999985</v>
      </c>
      <c r="FI40" s="7">
        <f t="shared" si="150"/>
        <v>1.7453292519943291</v>
      </c>
      <c r="FJ40" s="7">
        <f t="shared" si="151"/>
        <v>0</v>
      </c>
      <c r="FK40" s="7">
        <f t="shared" si="152"/>
        <v>0</v>
      </c>
      <c r="FL40" s="7">
        <f t="shared" si="153"/>
        <v>0</v>
      </c>
      <c r="FM40" s="7">
        <f t="shared" si="154"/>
        <v>0</v>
      </c>
      <c r="FN40" s="7">
        <f t="shared" si="155"/>
        <v>0</v>
      </c>
      <c r="FO40" s="7">
        <f t="shared" si="156"/>
        <v>0</v>
      </c>
      <c r="FP40" s="7">
        <f t="shared" si="157"/>
        <v>0</v>
      </c>
      <c r="FQ40" s="7" t="e">
        <f t="shared" si="158"/>
        <v>#DIV/0!</v>
      </c>
      <c r="FR40" s="7">
        <f t="shared" si="159"/>
        <v>-823.02290287018116</v>
      </c>
      <c r="FS40" s="7">
        <f t="shared" si="159"/>
        <v>4667.5948261766607</v>
      </c>
      <c r="FT40" s="7">
        <f t="shared" si="160"/>
        <v>4739.5999999999985</v>
      </c>
      <c r="FU40" s="7">
        <f t="shared" si="161"/>
        <v>1.7453292519943291</v>
      </c>
    </row>
    <row r="41" spans="1:177" x14ac:dyDescent="0.25">
      <c r="A41" s="8">
        <v>290</v>
      </c>
      <c r="B41" s="7">
        <f t="shared" si="50"/>
        <v>-1.7732900307126434</v>
      </c>
      <c r="C41" s="7">
        <f t="shared" si="51"/>
        <v>1.8793852415718171</v>
      </c>
      <c r="D41" s="7">
        <f t="shared" si="0"/>
        <v>1.6890111460506545</v>
      </c>
      <c r="E41" s="7">
        <f t="shared" si="52"/>
        <v>-3.2313899290569079</v>
      </c>
      <c r="F41" s="7">
        <f t="shared" si="53"/>
        <v>1.8793852415718171</v>
      </c>
      <c r="G41" s="7">
        <f t="shared" si="54"/>
        <v>0.23091124770638971</v>
      </c>
      <c r="H41" s="7">
        <f t="shared" si="55"/>
        <v>348.10275998441631</v>
      </c>
      <c r="I41" s="7">
        <f t="shared" si="56"/>
        <v>299.71956604446774</v>
      </c>
      <c r="J41" s="49">
        <f t="shared" si="57"/>
        <v>348.10275998441631</v>
      </c>
      <c r="K41" s="49">
        <f t="shared" si="57"/>
        <v>299.71956604446774</v>
      </c>
      <c r="L41" s="7">
        <f t="shared" si="1"/>
        <v>-291.11530924086662</v>
      </c>
      <c r="M41" s="7">
        <f t="shared" si="2"/>
        <v>-242.73211530091808</v>
      </c>
      <c r="N41" s="11">
        <f t="shared" si="58"/>
        <v>68.884690759133377</v>
      </c>
      <c r="O41" s="11">
        <f t="shared" si="58"/>
        <v>117.26788469908192</v>
      </c>
      <c r="P41" s="50">
        <f t="shared" si="3"/>
        <v>48.383193939948541</v>
      </c>
      <c r="Q41" s="51">
        <f t="shared" si="59"/>
        <v>48.383193939948541</v>
      </c>
      <c r="R41" s="8">
        <f t="shared" si="4"/>
        <v>48.383193939948569</v>
      </c>
      <c r="S41" s="51">
        <f t="shared" si="60"/>
        <v>48.383193939948569</v>
      </c>
      <c r="T41" s="8">
        <f t="shared" si="5"/>
        <v>1.4022825876352394</v>
      </c>
      <c r="U41" s="8">
        <f t="shared" si="6"/>
        <v>-3.8527397452222245</v>
      </c>
      <c r="V41" s="7">
        <f t="shared" si="7"/>
        <v>0</v>
      </c>
      <c r="W41" s="7">
        <f t="shared" si="8"/>
        <v>0</v>
      </c>
      <c r="X41" s="7">
        <f t="shared" si="61"/>
        <v>1.4022825876352394</v>
      </c>
      <c r="Y41" s="7">
        <f t="shared" si="61"/>
        <v>-3.8527397452222245</v>
      </c>
      <c r="Z41" s="7">
        <f t="shared" si="162"/>
        <v>4.0999999999999996</v>
      </c>
      <c r="AA41" s="7">
        <f t="shared" si="62"/>
        <v>-70.000000000000028</v>
      </c>
      <c r="AB41" s="7">
        <f t="shared" si="63"/>
        <v>-70.000000000000028</v>
      </c>
      <c r="AC41" s="7">
        <f t="shared" si="64"/>
        <v>1.4022825876352403</v>
      </c>
      <c r="AD41" s="7">
        <f t="shared" si="65"/>
        <v>-3.8527397452222245</v>
      </c>
      <c r="AE41" s="7">
        <f t="shared" si="66"/>
        <v>0</v>
      </c>
      <c r="AF41" s="7">
        <f t="shared" si="9"/>
        <v>0</v>
      </c>
      <c r="AG41" s="7">
        <f t="shared" si="67"/>
        <v>1.4022825876352394</v>
      </c>
      <c r="AH41" s="7">
        <f t="shared" si="67"/>
        <v>-3.8527397452222245</v>
      </c>
      <c r="AI41" s="7">
        <f t="shared" si="68"/>
        <v>4.0999999999999996</v>
      </c>
      <c r="AJ41" s="7">
        <f t="shared" si="69"/>
        <v>-70.000000000000028</v>
      </c>
      <c r="AK41" s="7">
        <f t="shared" si="70"/>
        <v>-70.000000000000028</v>
      </c>
      <c r="AL41" s="7">
        <f t="shared" si="71"/>
        <v>1.4022825876352403</v>
      </c>
      <c r="AM41" s="7">
        <f t="shared" si="72"/>
        <v>-3.8527397452222245</v>
      </c>
      <c r="AN41" s="7">
        <v>0</v>
      </c>
      <c r="AO41" s="7">
        <v>0</v>
      </c>
      <c r="AP41" s="7">
        <f t="shared" si="10"/>
        <v>11.970286891129811</v>
      </c>
      <c r="AQ41" s="8">
        <f t="shared" si="73"/>
        <v>-6.079235880705113</v>
      </c>
      <c r="AR41" s="7">
        <f t="shared" si="11"/>
        <v>8.5</v>
      </c>
      <c r="AS41" s="7">
        <v>0</v>
      </c>
      <c r="AT41" s="7">
        <f t="shared" si="12"/>
        <v>5.2929402228410716</v>
      </c>
      <c r="AU41" s="7">
        <f t="shared" si="13"/>
        <v>6.2221192198260997</v>
      </c>
      <c r="AV41" s="7">
        <f t="shared" si="14"/>
        <v>2.9147887055339639</v>
      </c>
      <c r="AW41" s="7">
        <f t="shared" si="15"/>
        <v>22.615164113393423</v>
      </c>
      <c r="AX41" s="7">
        <f t="shared" si="16"/>
        <v>130.99315133755562</v>
      </c>
      <c r="AY41" s="7">
        <f t="shared" si="17"/>
        <v>47.677607979598136</v>
      </c>
      <c r="AZ41" s="7">
        <f t="shared" si="18"/>
        <v>6.4897657886205398</v>
      </c>
      <c r="BA41" s="7">
        <f t="shared" si="19"/>
        <v>30.803499583860301</v>
      </c>
      <c r="BB41" s="7">
        <f t="shared" si="74"/>
        <v>137.48291712617615</v>
      </c>
      <c r="BC41" s="7">
        <f t="shared" si="74"/>
        <v>78.481107563458437</v>
      </c>
      <c r="BD41" s="7">
        <f t="shared" si="20"/>
        <v>0</v>
      </c>
      <c r="BE41" s="7">
        <f t="shared" si="21"/>
        <v>0</v>
      </c>
      <c r="BF41" s="7">
        <f t="shared" si="75"/>
        <v>130.99315133755562</v>
      </c>
      <c r="BG41" s="7">
        <f t="shared" si="75"/>
        <v>47.677607979598136</v>
      </c>
      <c r="BH41" s="7">
        <f t="shared" si="76"/>
        <v>139.39999999999995</v>
      </c>
      <c r="BI41" s="7">
        <f t="shared" si="77"/>
        <v>19.999999999999968</v>
      </c>
      <c r="BJ41" s="7">
        <f t="shared" si="78"/>
        <v>19.999999999999968</v>
      </c>
      <c r="BK41" s="7">
        <f t="shared" si="79"/>
        <v>130.99315133755562</v>
      </c>
      <c r="BL41" s="7">
        <f t="shared" si="80"/>
        <v>47.677607979598129</v>
      </c>
      <c r="BM41" s="7">
        <f t="shared" si="22"/>
        <v>2.1841773467723469</v>
      </c>
      <c r="BN41" s="7">
        <f t="shared" si="23"/>
        <v>-17.51619806108711</v>
      </c>
      <c r="BO41" s="7">
        <f t="shared" si="81"/>
        <v>130.99315133755562</v>
      </c>
      <c r="BP41" s="7">
        <f t="shared" si="24"/>
        <v>47.677607979598136</v>
      </c>
      <c r="BQ41" s="7">
        <f t="shared" si="82"/>
        <v>139.39999999999995</v>
      </c>
      <c r="BR41" s="7">
        <f t="shared" si="25"/>
        <v>-22.005278723384841</v>
      </c>
      <c r="BS41" s="7">
        <f t="shared" si="26"/>
        <v>8.4978862708634484</v>
      </c>
      <c r="BT41" s="7">
        <f t="shared" si="27"/>
        <v>108.98787261417078</v>
      </c>
      <c r="BU41" s="7">
        <f t="shared" si="27"/>
        <v>56.175494250461583</v>
      </c>
      <c r="BV41" s="7">
        <f t="shared" si="28"/>
        <v>0</v>
      </c>
      <c r="BW41" s="7">
        <f t="shared" si="29"/>
        <v>0</v>
      </c>
      <c r="BX41" s="7">
        <f t="shared" si="30"/>
        <v>130.99315133755562</v>
      </c>
      <c r="BY41" s="7">
        <f t="shared" si="30"/>
        <v>47.677607979598136</v>
      </c>
      <c r="BZ41" s="7">
        <f t="shared" si="83"/>
        <v>139.39999999999995</v>
      </c>
      <c r="CA41" s="7">
        <f t="shared" si="84"/>
        <v>19.999999999999968</v>
      </c>
      <c r="CB41" s="7">
        <f t="shared" si="85"/>
        <v>19.999999999999968</v>
      </c>
      <c r="CC41" s="7">
        <f t="shared" si="86"/>
        <v>130.99315133755562</v>
      </c>
      <c r="CD41" s="7">
        <f t="shared" si="87"/>
        <v>47.677607979598129</v>
      </c>
      <c r="CE41" s="7">
        <f t="shared" si="88"/>
        <v>139.39999999999995</v>
      </c>
      <c r="CF41" s="7">
        <f t="shared" si="31"/>
        <v>58.102759984416309</v>
      </c>
      <c r="CG41" s="79">
        <f t="shared" si="89"/>
        <v>58.102759984416309</v>
      </c>
      <c r="CH41" s="7">
        <f t="shared" si="90"/>
        <v>0.66515188568804184</v>
      </c>
      <c r="CI41" s="11">
        <f t="shared" si="32"/>
        <v>0.66515188568804229</v>
      </c>
      <c r="CJ41" s="7" t="e">
        <f t="shared" si="91"/>
        <v>#DIV/0!</v>
      </c>
      <c r="CK41" s="7" t="e">
        <f t="shared" si="92"/>
        <v>#DIV/0!</v>
      </c>
      <c r="CL41" s="7">
        <f t="shared" si="33"/>
        <v>221.11530924086662</v>
      </c>
      <c r="CM41" s="79">
        <f t="shared" si="93"/>
        <v>41.115309240866623</v>
      </c>
      <c r="CN41" s="7">
        <f t="shared" si="94"/>
        <v>-0.51518229591432674</v>
      </c>
      <c r="CO41" s="11">
        <f t="shared" si="95"/>
        <v>-0.51518229591432652</v>
      </c>
      <c r="CP41" s="7" t="e">
        <f t="shared" si="96"/>
        <v>#DIV/0!</v>
      </c>
      <c r="CQ41" s="7" t="e">
        <f t="shared" si="97"/>
        <v>#DIV/0!</v>
      </c>
      <c r="CR41" s="7">
        <f t="shared" si="34"/>
        <v>50.347701379075403</v>
      </c>
      <c r="CS41" s="7">
        <f t="shared" si="35"/>
        <v>-0.86846226867216048</v>
      </c>
      <c r="CT41" s="7">
        <f t="shared" si="36"/>
        <v>-0.93969262078590854</v>
      </c>
      <c r="CU41" s="7">
        <f t="shared" si="98"/>
        <v>-43.725078962100284</v>
      </c>
      <c r="CV41" s="7">
        <f t="shared" si="37"/>
        <v>-47.825078962100285</v>
      </c>
      <c r="CW41" s="7">
        <f t="shared" si="99"/>
        <v>-47.311363459449666</v>
      </c>
      <c r="CX41" s="7">
        <f t="shared" si="38"/>
        <v>-54.311363459449666</v>
      </c>
      <c r="CY41" s="7">
        <f t="shared" si="100"/>
        <v>-139.39999999999989</v>
      </c>
      <c r="CZ41" s="7">
        <f t="shared" si="39"/>
        <v>139.39999999999998</v>
      </c>
      <c r="DA41" s="7">
        <f t="shared" si="101"/>
        <v>2.9147887055339639</v>
      </c>
      <c r="DB41" s="7">
        <f t="shared" si="102"/>
        <v>-158.30614879375392</v>
      </c>
      <c r="DC41" s="7">
        <f t="shared" si="40"/>
        <v>158.30614879375395</v>
      </c>
      <c r="DD41" s="7">
        <f t="shared" si="41"/>
        <v>22.615164113393423</v>
      </c>
      <c r="DE41" s="7">
        <f t="shared" si="42"/>
        <v>-67.189100530773715</v>
      </c>
      <c r="DF41" s="7">
        <f t="shared" si="43"/>
        <v>0.88887417426087123</v>
      </c>
      <c r="DG41" s="7">
        <f t="shared" si="44"/>
        <v>-0.93969262078590854</v>
      </c>
      <c r="DH41" s="7">
        <f t="shared" si="103"/>
        <v>-59.722656253622148</v>
      </c>
      <c r="DI41" s="7">
        <f t="shared" si="45"/>
        <v>-63.822656253622149</v>
      </c>
      <c r="DJ41" s="7">
        <f t="shared" si="104"/>
        <v>63.137101966010633</v>
      </c>
      <c r="DK41" s="7">
        <f t="shared" si="46"/>
        <v>56.137101966010633</v>
      </c>
      <c r="DL41" s="7">
        <f t="shared" si="105"/>
        <v>-139.39999999999995</v>
      </c>
      <c r="DM41" s="7">
        <f t="shared" si="47"/>
        <v>139.39999999999998</v>
      </c>
      <c r="DN41" s="7">
        <f t="shared" si="106"/>
        <v>2.1841773467723469</v>
      </c>
      <c r="DO41" s="7">
        <f t="shared" si="107"/>
        <v>122.6133864276098</v>
      </c>
      <c r="DP41" s="7">
        <f t="shared" si="48"/>
        <v>-122.61338642760977</v>
      </c>
      <c r="DQ41" s="7">
        <f t="shared" si="49"/>
        <v>-17.51619806108711</v>
      </c>
      <c r="DR41" s="7">
        <f t="shared" si="108"/>
        <v>-6.0792358807051254</v>
      </c>
      <c r="DS41" s="8">
        <f t="shared" si="109"/>
        <v>-2.2264961354828881</v>
      </c>
      <c r="DT41" s="8">
        <f t="shared" si="110"/>
        <v>-64.038763364201259</v>
      </c>
      <c r="DU41" s="7">
        <f t="shared" si="111"/>
        <v>3.4702868911298066</v>
      </c>
      <c r="DV41" s="7">
        <f t="shared" si="112"/>
        <v>10.568004303494572</v>
      </c>
      <c r="DW41" s="7">
        <f t="shared" si="113"/>
        <v>1363.4847079025812</v>
      </c>
      <c r="DX41" s="7">
        <f t="shared" si="114"/>
        <v>-142.72615068895971</v>
      </c>
      <c r="DY41" s="7">
        <f t="shared" si="115"/>
        <v>-41.738873857890951</v>
      </c>
      <c r="DZ41" s="7">
        <f t="shared" si="116"/>
        <v>0</v>
      </c>
      <c r="EA41" s="7">
        <f t="shared" si="117"/>
        <v>0</v>
      </c>
      <c r="EB41" s="7">
        <f t="shared" si="118"/>
        <v>-1621.0386713063367</v>
      </c>
      <c r="EC41" s="7">
        <f t="shared" si="119"/>
        <v>4453.7671454768915</v>
      </c>
      <c r="ED41" s="7">
        <f t="shared" si="120"/>
        <v>-1621.0386713063367</v>
      </c>
      <c r="EE41" s="7">
        <f t="shared" si="120"/>
        <v>4453.7671454768915</v>
      </c>
      <c r="EF41" s="7">
        <f t="shared" si="121"/>
        <v>4739.5999999999995</v>
      </c>
      <c r="EG41" s="7">
        <f t="shared" si="122"/>
        <v>1.9198621771937618</v>
      </c>
      <c r="EH41" s="7">
        <f t="shared" si="123"/>
        <v>0</v>
      </c>
      <c r="EI41" s="7">
        <f t="shared" si="124"/>
        <v>0</v>
      </c>
      <c r="EJ41" s="7">
        <f t="shared" si="125"/>
        <v>0</v>
      </c>
      <c r="EK41" s="7">
        <f t="shared" si="126"/>
        <v>0</v>
      </c>
      <c r="EL41" s="7">
        <f t="shared" si="127"/>
        <v>0</v>
      </c>
      <c r="EM41" s="7">
        <f t="shared" si="128"/>
        <v>0</v>
      </c>
      <c r="EN41" s="7">
        <f t="shared" si="129"/>
        <v>0</v>
      </c>
      <c r="EO41" s="7" t="e">
        <f t="shared" si="130"/>
        <v>#DIV/0!</v>
      </c>
      <c r="EP41" s="7">
        <f t="shared" si="131"/>
        <v>-1621.0386713063367</v>
      </c>
      <c r="EQ41" s="7">
        <f t="shared" si="132"/>
        <v>4453.7671454768915</v>
      </c>
      <c r="ER41" s="7">
        <f t="shared" si="133"/>
        <v>4739.5999999999995</v>
      </c>
      <c r="ES41" s="7">
        <f t="shared" si="134"/>
        <v>1.9198621771937618</v>
      </c>
      <c r="ET41" s="7">
        <f t="shared" si="135"/>
        <v>6.2221192198260988</v>
      </c>
      <c r="EU41" s="7">
        <f t="shared" si="136"/>
        <v>10.074858965048325</v>
      </c>
      <c r="EV41" s="7">
        <f t="shared" si="137"/>
        <v>2623.5806454651506</v>
      </c>
      <c r="EW41" s="7">
        <f t="shared" si="138"/>
        <v>-3.2070597771589258</v>
      </c>
      <c r="EX41" s="7">
        <f t="shared" si="139"/>
        <v>3.890657635205832</v>
      </c>
      <c r="EY41" s="7">
        <f t="shared" si="140"/>
        <v>6314.7568771462102</v>
      </c>
      <c r="EZ41" s="7">
        <f t="shared" si="141"/>
        <v>-844.05792673288215</v>
      </c>
      <c r="FA41" s="7">
        <f t="shared" si="142"/>
        <v>-945.0452035639513</v>
      </c>
      <c r="FB41" s="7">
        <f t="shared" si="143"/>
        <v>0</v>
      </c>
      <c r="FC41" s="7">
        <f t="shared" si="144"/>
        <v>0</v>
      </c>
      <c r="FD41" s="7">
        <f t="shared" si="145"/>
        <v>-1621.0386713063367</v>
      </c>
      <c r="FE41" s="7">
        <f t="shared" si="146"/>
        <v>4453.7671454768915</v>
      </c>
      <c r="FF41" s="7">
        <f t="shared" si="147"/>
        <v>-1621.0386713063367</v>
      </c>
      <c r="FG41" s="7">
        <f t="shared" si="148"/>
        <v>4453.7671454768915</v>
      </c>
      <c r="FH41" s="7">
        <f t="shared" si="149"/>
        <v>4739.5999999999995</v>
      </c>
      <c r="FI41" s="7">
        <f t="shared" si="150"/>
        <v>1.9198621771937618</v>
      </c>
      <c r="FJ41" s="7">
        <f t="shared" si="151"/>
        <v>0</v>
      </c>
      <c r="FK41" s="7">
        <f t="shared" si="152"/>
        <v>0</v>
      </c>
      <c r="FL41" s="7">
        <f t="shared" si="153"/>
        <v>0</v>
      </c>
      <c r="FM41" s="7">
        <f t="shared" si="154"/>
        <v>0</v>
      </c>
      <c r="FN41" s="7">
        <f t="shared" si="155"/>
        <v>0</v>
      </c>
      <c r="FO41" s="7">
        <f t="shared" si="156"/>
        <v>0</v>
      </c>
      <c r="FP41" s="7">
        <f t="shared" si="157"/>
        <v>0</v>
      </c>
      <c r="FQ41" s="7" t="e">
        <f t="shared" si="158"/>
        <v>#DIV/0!</v>
      </c>
      <c r="FR41" s="7">
        <f t="shared" si="159"/>
        <v>-1621.0386713063367</v>
      </c>
      <c r="FS41" s="7">
        <f t="shared" si="159"/>
        <v>4453.7671454768915</v>
      </c>
      <c r="FT41" s="7">
        <f t="shared" si="160"/>
        <v>4739.5999999999995</v>
      </c>
      <c r="FU41" s="7">
        <f t="shared" si="161"/>
        <v>1.9198621771937618</v>
      </c>
    </row>
    <row r="42" spans="1:177" x14ac:dyDescent="0.25">
      <c r="A42" s="8">
        <v>300</v>
      </c>
      <c r="B42" s="7">
        <f t="shared" si="50"/>
        <v>-1.8071428571428574</v>
      </c>
      <c r="C42" s="7">
        <f t="shared" si="51"/>
        <v>1.7320508075688772</v>
      </c>
      <c r="D42" s="7">
        <f t="shared" si="0"/>
        <v>1.3391986062717767</v>
      </c>
      <c r="E42" s="7">
        <f t="shared" si="52"/>
        <v>-2.9490740740740744</v>
      </c>
      <c r="F42" s="7">
        <f t="shared" si="53"/>
        <v>1.7320508075688772</v>
      </c>
      <c r="G42" s="7">
        <f t="shared" si="54"/>
        <v>0.19726738934055987</v>
      </c>
      <c r="H42" s="7">
        <f t="shared" si="55"/>
        <v>348.84492549132312</v>
      </c>
      <c r="I42" s="7">
        <f t="shared" si="56"/>
        <v>306.31894343404701</v>
      </c>
      <c r="J42" s="49">
        <f t="shared" si="57"/>
        <v>348.84492549132312</v>
      </c>
      <c r="K42" s="49">
        <f t="shared" si="57"/>
        <v>306.31894343404701</v>
      </c>
      <c r="L42" s="7">
        <f t="shared" si="1"/>
        <v>-291.17964241055449</v>
      </c>
      <c r="M42" s="7">
        <f t="shared" si="2"/>
        <v>-248.65366035327838</v>
      </c>
      <c r="N42" s="11">
        <f t="shared" si="58"/>
        <v>68.820357589445507</v>
      </c>
      <c r="O42" s="11">
        <f t="shared" si="58"/>
        <v>111.34633964672162</v>
      </c>
      <c r="P42" s="50">
        <f t="shared" si="3"/>
        <v>42.52598205727611</v>
      </c>
      <c r="Q42" s="51">
        <f t="shared" si="59"/>
        <v>42.52598205727611</v>
      </c>
      <c r="R42" s="8">
        <f t="shared" si="4"/>
        <v>42.52598205727611</v>
      </c>
      <c r="S42" s="51">
        <f t="shared" si="60"/>
        <v>42.52598205727611</v>
      </c>
      <c r="T42" s="8">
        <f t="shared" si="5"/>
        <v>2.0500000000000003</v>
      </c>
      <c r="U42" s="8">
        <f t="shared" si="6"/>
        <v>-3.5507041555161978</v>
      </c>
      <c r="V42" s="7">
        <f t="shared" si="7"/>
        <v>0</v>
      </c>
      <c r="W42" s="7">
        <f t="shared" si="8"/>
        <v>0</v>
      </c>
      <c r="X42" s="7">
        <f t="shared" si="61"/>
        <v>2.0500000000000003</v>
      </c>
      <c r="Y42" s="7">
        <f t="shared" si="61"/>
        <v>-3.5507041555161978</v>
      </c>
      <c r="Z42" s="7">
        <f t="shared" si="162"/>
        <v>4.0999999999999996</v>
      </c>
      <c r="AA42" s="7">
        <f t="shared" si="62"/>
        <v>-59.999999999999993</v>
      </c>
      <c r="AB42" s="7">
        <f t="shared" si="63"/>
        <v>-59.999999999999993</v>
      </c>
      <c r="AC42" s="7">
        <f t="shared" si="64"/>
        <v>2.0500000000000003</v>
      </c>
      <c r="AD42" s="7">
        <f t="shared" si="65"/>
        <v>-3.5507041555161978</v>
      </c>
      <c r="AE42" s="7">
        <f t="shared" si="66"/>
        <v>0</v>
      </c>
      <c r="AF42" s="7">
        <f t="shared" si="9"/>
        <v>0</v>
      </c>
      <c r="AG42" s="7">
        <f t="shared" si="67"/>
        <v>2.0500000000000003</v>
      </c>
      <c r="AH42" s="7">
        <f t="shared" si="67"/>
        <v>-3.5507041555161978</v>
      </c>
      <c r="AI42" s="7">
        <f t="shared" si="68"/>
        <v>4.0999999999999996</v>
      </c>
      <c r="AJ42" s="7">
        <f t="shared" si="69"/>
        <v>-59.999999999999993</v>
      </c>
      <c r="AK42" s="7">
        <f t="shared" si="70"/>
        <v>-59.999999999999993</v>
      </c>
      <c r="AL42" s="7">
        <f t="shared" si="71"/>
        <v>2.0500000000000003</v>
      </c>
      <c r="AM42" s="7">
        <f t="shared" si="72"/>
        <v>-3.5507041555161978</v>
      </c>
      <c r="AN42" s="7">
        <v>0</v>
      </c>
      <c r="AO42" s="7">
        <v>0</v>
      </c>
      <c r="AP42" s="7">
        <f t="shared" si="10"/>
        <v>12.645957246995525</v>
      </c>
      <c r="AQ42" s="8">
        <f t="shared" si="73"/>
        <v>-5.6401275256934902</v>
      </c>
      <c r="AR42" s="7">
        <f t="shared" si="11"/>
        <v>8.5</v>
      </c>
      <c r="AS42" s="7">
        <v>0</v>
      </c>
      <c r="AT42" s="7">
        <f t="shared" si="12"/>
        <v>5.9519674901378448</v>
      </c>
      <c r="AU42" s="7">
        <f t="shared" si="13"/>
        <v>6.5197799294673731</v>
      </c>
      <c r="AV42" s="7">
        <f t="shared" si="14"/>
        <v>2.1017542381556873</v>
      </c>
      <c r="AW42" s="7">
        <f t="shared" si="15"/>
        <v>22.183079219603076</v>
      </c>
      <c r="AX42" s="7">
        <f t="shared" si="16"/>
        <v>120.72394128755072</v>
      </c>
      <c r="AY42" s="7">
        <f t="shared" si="17"/>
        <v>69.7</v>
      </c>
      <c r="AZ42" s="7">
        <f t="shared" si="18"/>
        <v>4.3914544235716644</v>
      </c>
      <c r="BA42" s="7">
        <f t="shared" si="19"/>
        <v>22.270098051189311</v>
      </c>
      <c r="BB42" s="7">
        <f t="shared" si="74"/>
        <v>125.11539571112237</v>
      </c>
      <c r="BC42" s="7">
        <f t="shared" si="74"/>
        <v>91.970098051189311</v>
      </c>
      <c r="BD42" s="7">
        <f t="shared" si="20"/>
        <v>0</v>
      </c>
      <c r="BE42" s="7">
        <f t="shared" si="21"/>
        <v>0</v>
      </c>
      <c r="BF42" s="7">
        <f t="shared" si="75"/>
        <v>120.72394128755072</v>
      </c>
      <c r="BG42" s="7">
        <f t="shared" si="75"/>
        <v>69.7</v>
      </c>
      <c r="BH42" s="7">
        <f t="shared" si="76"/>
        <v>139.39999999999998</v>
      </c>
      <c r="BI42" s="7">
        <f t="shared" si="77"/>
        <v>30.000000000000011</v>
      </c>
      <c r="BJ42" s="7">
        <f t="shared" si="78"/>
        <v>30.000000000000011</v>
      </c>
      <c r="BK42" s="7">
        <f t="shared" si="79"/>
        <v>120.72394128755072</v>
      </c>
      <c r="BL42" s="7">
        <f t="shared" si="80"/>
        <v>69.7</v>
      </c>
      <c r="BM42" s="7">
        <f t="shared" si="22"/>
        <v>-2.8731986211108578</v>
      </c>
      <c r="BN42" s="7">
        <f t="shared" si="23"/>
        <v>-22.95452360255824</v>
      </c>
      <c r="BO42" s="7">
        <f t="shared" si="81"/>
        <v>120.72394128755072</v>
      </c>
      <c r="BP42" s="7">
        <f t="shared" si="24"/>
        <v>69.7</v>
      </c>
      <c r="BQ42" s="7">
        <f t="shared" si="82"/>
        <v>139.39999999999998</v>
      </c>
      <c r="BR42" s="7">
        <f t="shared" si="25"/>
        <v>28.934500986893632</v>
      </c>
      <c r="BS42" s="7">
        <f t="shared" si="26"/>
        <v>-11.21112761228345</v>
      </c>
      <c r="BT42" s="7">
        <f t="shared" si="27"/>
        <v>149.65844227444435</v>
      </c>
      <c r="BU42" s="7">
        <f t="shared" si="27"/>
        <v>58.488872387716555</v>
      </c>
      <c r="BV42" s="7">
        <f t="shared" si="28"/>
        <v>0</v>
      </c>
      <c r="BW42" s="7">
        <f t="shared" si="29"/>
        <v>0</v>
      </c>
      <c r="BX42" s="7">
        <f t="shared" si="30"/>
        <v>120.72394128755072</v>
      </c>
      <c r="BY42" s="7">
        <f t="shared" si="30"/>
        <v>69.7</v>
      </c>
      <c r="BZ42" s="7">
        <f t="shared" si="83"/>
        <v>139.39999999999998</v>
      </c>
      <c r="CA42" s="7">
        <f t="shared" si="84"/>
        <v>30.000000000000011</v>
      </c>
      <c r="CB42" s="7">
        <f t="shared" si="85"/>
        <v>30.000000000000011</v>
      </c>
      <c r="CC42" s="7">
        <f t="shared" si="86"/>
        <v>120.72394128755072</v>
      </c>
      <c r="CD42" s="7">
        <f t="shared" si="87"/>
        <v>69.7</v>
      </c>
      <c r="CE42" s="7">
        <f t="shared" si="88"/>
        <v>139.39999999999998</v>
      </c>
      <c r="CF42" s="7">
        <f t="shared" si="31"/>
        <v>48.844925491323124</v>
      </c>
      <c r="CG42" s="79">
        <f t="shared" si="89"/>
        <v>48.844925491323124</v>
      </c>
      <c r="CH42" s="7">
        <f t="shared" si="90"/>
        <v>0.65244350645891402</v>
      </c>
      <c r="CI42" s="11">
        <f t="shared" si="32"/>
        <v>0.65244350645891402</v>
      </c>
      <c r="CJ42" s="7" t="e">
        <f t="shared" si="91"/>
        <v>#DIV/0!</v>
      </c>
      <c r="CK42" s="7" t="e">
        <f t="shared" si="92"/>
        <v>#DIV/0!</v>
      </c>
      <c r="CL42" s="7">
        <f t="shared" si="33"/>
        <v>231.17964241055449</v>
      </c>
      <c r="CM42" s="79">
        <f t="shared" si="93"/>
        <v>51.179642410554493</v>
      </c>
      <c r="CN42" s="7">
        <f t="shared" si="94"/>
        <v>-0.67513304713406586</v>
      </c>
      <c r="CO42" s="11">
        <f t="shared" si="95"/>
        <v>-0.67513304713406586</v>
      </c>
      <c r="CP42" s="7" t="e">
        <f t="shared" si="96"/>
        <v>#DIV/0!</v>
      </c>
      <c r="CQ42" s="7" t="e">
        <f t="shared" si="97"/>
        <v>#DIV/0!</v>
      </c>
      <c r="CR42" s="7">
        <f t="shared" si="34"/>
        <v>77.228542912113127</v>
      </c>
      <c r="CS42" s="7">
        <f t="shared" si="35"/>
        <v>-0.8057325036704972</v>
      </c>
      <c r="CT42" s="7">
        <f t="shared" si="36"/>
        <v>-0.8660254037844386</v>
      </c>
      <c r="CU42" s="7">
        <f t="shared" si="98"/>
        <v>-62.225547235401343</v>
      </c>
      <c r="CV42" s="7">
        <f t="shared" si="37"/>
        <v>-66.325547235401345</v>
      </c>
      <c r="CW42" s="7">
        <f t="shared" si="99"/>
        <v>-66.88188005914661</v>
      </c>
      <c r="CX42" s="7">
        <f t="shared" si="38"/>
        <v>-73.88188005914661</v>
      </c>
      <c r="CY42" s="7">
        <f t="shared" si="100"/>
        <v>-139.4</v>
      </c>
      <c r="CZ42" s="7">
        <f t="shared" si="39"/>
        <v>139.39999999999998</v>
      </c>
      <c r="DA42" s="7">
        <f t="shared" si="101"/>
        <v>2.1017542381556873</v>
      </c>
      <c r="DB42" s="7">
        <f t="shared" si="102"/>
        <v>-155.28155453722155</v>
      </c>
      <c r="DC42" s="7">
        <f t="shared" si="40"/>
        <v>155.28155453722152</v>
      </c>
      <c r="DD42" s="7">
        <f t="shared" si="41"/>
        <v>22.183079219603076</v>
      </c>
      <c r="DE42" s="7">
        <f t="shared" si="42"/>
        <v>56.492933060564575</v>
      </c>
      <c r="DF42" s="7">
        <f t="shared" si="43"/>
        <v>0.93139713278105307</v>
      </c>
      <c r="DG42" s="7">
        <f t="shared" si="44"/>
        <v>-0.8660254037844386</v>
      </c>
      <c r="DH42" s="7">
        <f t="shared" si="103"/>
        <v>52.617355875001806</v>
      </c>
      <c r="DI42" s="7">
        <f t="shared" si="45"/>
        <v>48.517355875001805</v>
      </c>
      <c r="DJ42" s="7">
        <f t="shared" si="104"/>
        <v>-48.924315164742694</v>
      </c>
      <c r="DK42" s="7">
        <f t="shared" si="46"/>
        <v>-55.924315164742694</v>
      </c>
      <c r="DL42" s="7">
        <f t="shared" si="105"/>
        <v>-139.39999999999995</v>
      </c>
      <c r="DM42" s="7">
        <f t="shared" si="47"/>
        <v>139.39999999999998</v>
      </c>
      <c r="DN42" s="7">
        <f t="shared" si="106"/>
        <v>-2.8731986211108578</v>
      </c>
      <c r="DO42" s="7">
        <f t="shared" si="107"/>
        <v>160.68166521790775</v>
      </c>
      <c r="DP42" s="7">
        <f t="shared" si="48"/>
        <v>-160.68166521790766</v>
      </c>
      <c r="DQ42" s="7">
        <f t="shared" si="49"/>
        <v>-22.954523602558236</v>
      </c>
      <c r="DR42" s="7">
        <f t="shared" si="108"/>
        <v>-5.6401275256934786</v>
      </c>
      <c r="DS42" s="8">
        <f t="shared" si="109"/>
        <v>-2.0894233701772928</v>
      </c>
      <c r="DT42" s="8">
        <f t="shared" si="110"/>
        <v>376.42630205903447</v>
      </c>
      <c r="DU42" s="7">
        <f t="shared" si="111"/>
        <v>4.1459572469955308</v>
      </c>
      <c r="DV42" s="7">
        <f t="shared" si="112"/>
        <v>10.595957246995525</v>
      </c>
      <c r="DW42" s="7">
        <f t="shared" si="113"/>
        <v>1338.3990270713202</v>
      </c>
      <c r="DX42" s="7">
        <f t="shared" si="114"/>
        <v>-178.26630386671786</v>
      </c>
      <c r="DY42" s="7">
        <f t="shared" si="115"/>
        <v>-132.78070044722986</v>
      </c>
      <c r="DZ42" s="7">
        <f t="shared" si="116"/>
        <v>0</v>
      </c>
      <c r="EA42" s="7">
        <f t="shared" si="117"/>
        <v>0</v>
      </c>
      <c r="EB42" s="7">
        <f t="shared" si="118"/>
        <v>-2369.8000000000002</v>
      </c>
      <c r="EC42" s="7">
        <f t="shared" si="119"/>
        <v>4104.6140037767245</v>
      </c>
      <c r="ED42" s="7">
        <f t="shared" si="120"/>
        <v>-2369.8000000000002</v>
      </c>
      <c r="EE42" s="7">
        <f t="shared" si="120"/>
        <v>4104.6140037767245</v>
      </c>
      <c r="EF42" s="7">
        <f t="shared" si="121"/>
        <v>4739.5999999999995</v>
      </c>
      <c r="EG42" s="7">
        <f t="shared" si="122"/>
        <v>2.0943951023931957</v>
      </c>
      <c r="EH42" s="7">
        <f t="shared" si="123"/>
        <v>0</v>
      </c>
      <c r="EI42" s="7">
        <f t="shared" si="124"/>
        <v>0</v>
      </c>
      <c r="EJ42" s="7">
        <f t="shared" si="125"/>
        <v>0</v>
      </c>
      <c r="EK42" s="7">
        <f t="shared" si="126"/>
        <v>0</v>
      </c>
      <c r="EL42" s="7">
        <f t="shared" si="127"/>
        <v>0</v>
      </c>
      <c r="EM42" s="7">
        <f t="shared" si="128"/>
        <v>0</v>
      </c>
      <c r="EN42" s="7">
        <f t="shared" si="129"/>
        <v>0</v>
      </c>
      <c r="EO42" s="7" t="e">
        <f t="shared" si="130"/>
        <v>#DIV/0!</v>
      </c>
      <c r="EP42" s="7">
        <f t="shared" si="131"/>
        <v>-2369.8000000000002</v>
      </c>
      <c r="EQ42" s="7">
        <f t="shared" si="132"/>
        <v>4104.6140037767245</v>
      </c>
      <c r="ER42" s="7">
        <f t="shared" si="133"/>
        <v>4739.5999999999995</v>
      </c>
      <c r="ES42" s="7">
        <f t="shared" si="134"/>
        <v>2.0943951023931957</v>
      </c>
      <c r="ET42" s="7">
        <f t="shared" si="135"/>
        <v>6.5197799294673722</v>
      </c>
      <c r="EU42" s="7">
        <f t="shared" si="136"/>
        <v>10.070484084983571</v>
      </c>
      <c r="EV42" s="7">
        <f t="shared" si="137"/>
        <v>3744.5959981075666</v>
      </c>
      <c r="EW42" s="7">
        <f t="shared" si="138"/>
        <v>-2.5480325098621539</v>
      </c>
      <c r="EX42" s="7">
        <f t="shared" si="139"/>
        <v>3.9019674901378445</v>
      </c>
      <c r="EY42" s="7">
        <f t="shared" si="140"/>
        <v>7456.8176809494835</v>
      </c>
      <c r="EZ42" s="7">
        <f t="shared" si="141"/>
        <v>-1138.1269588691368</v>
      </c>
      <c r="FA42" s="7">
        <f t="shared" si="142"/>
        <v>-1183.6125622886248</v>
      </c>
      <c r="FB42" s="7">
        <f t="shared" si="143"/>
        <v>0</v>
      </c>
      <c r="FC42" s="7">
        <f t="shared" si="144"/>
        <v>0</v>
      </c>
      <c r="FD42" s="7">
        <f t="shared" si="145"/>
        <v>-2369.8000000000002</v>
      </c>
      <c r="FE42" s="7">
        <f t="shared" si="146"/>
        <v>4104.6140037767245</v>
      </c>
      <c r="FF42" s="7">
        <f t="shared" si="147"/>
        <v>-2369.8000000000002</v>
      </c>
      <c r="FG42" s="7">
        <f t="shared" si="148"/>
        <v>4104.6140037767245</v>
      </c>
      <c r="FH42" s="7">
        <f t="shared" si="149"/>
        <v>4739.5999999999995</v>
      </c>
      <c r="FI42" s="7">
        <f t="shared" si="150"/>
        <v>2.0943951023931957</v>
      </c>
      <c r="FJ42" s="7">
        <f t="shared" si="151"/>
        <v>0</v>
      </c>
      <c r="FK42" s="7">
        <f t="shared" si="152"/>
        <v>0</v>
      </c>
      <c r="FL42" s="7">
        <f t="shared" si="153"/>
        <v>0</v>
      </c>
      <c r="FM42" s="7">
        <f t="shared" si="154"/>
        <v>0</v>
      </c>
      <c r="FN42" s="7">
        <f t="shared" si="155"/>
        <v>0</v>
      </c>
      <c r="FO42" s="7">
        <f t="shared" si="156"/>
        <v>0</v>
      </c>
      <c r="FP42" s="7">
        <f t="shared" si="157"/>
        <v>0</v>
      </c>
      <c r="FQ42" s="7" t="e">
        <f t="shared" si="158"/>
        <v>#DIV/0!</v>
      </c>
      <c r="FR42" s="7">
        <f t="shared" si="159"/>
        <v>-2369.8000000000002</v>
      </c>
      <c r="FS42" s="7">
        <f t="shared" si="159"/>
        <v>4104.6140037767245</v>
      </c>
      <c r="FT42" s="7">
        <f t="shared" si="160"/>
        <v>4739.5999999999995</v>
      </c>
      <c r="FU42" s="7">
        <f t="shared" si="161"/>
        <v>2.0943951023931957</v>
      </c>
    </row>
    <row r="43" spans="1:177" x14ac:dyDescent="0.25">
      <c r="A43" s="8">
        <v>310</v>
      </c>
      <c r="B43" s="7">
        <f t="shared" si="50"/>
        <v>-1.837740202075687</v>
      </c>
      <c r="C43" s="7">
        <f t="shared" si="51"/>
        <v>1.5320888862379562</v>
      </c>
      <c r="D43" s="7">
        <f t="shared" si="0"/>
        <v>1.0230260419658685</v>
      </c>
      <c r="E43" s="7">
        <f t="shared" si="52"/>
        <v>-2.6939073271342404</v>
      </c>
      <c r="F43" s="7">
        <f t="shared" si="53"/>
        <v>1.5320888862379562</v>
      </c>
      <c r="G43" s="7">
        <f t="shared" si="54"/>
        <v>0.16685891690731558</v>
      </c>
      <c r="H43" s="7">
        <f t="shared" si="55"/>
        <v>349.3135241089056</v>
      </c>
      <c r="I43" s="7">
        <f t="shared" si="56"/>
        <v>312.71116885893736</v>
      </c>
      <c r="J43" s="49">
        <f t="shared" si="57"/>
        <v>349.3135241089056</v>
      </c>
      <c r="K43" s="49">
        <f t="shared" si="57"/>
        <v>312.71116885893736</v>
      </c>
      <c r="L43" s="7">
        <f t="shared" si="1"/>
        <v>-292.97080067263357</v>
      </c>
      <c r="M43" s="7">
        <f t="shared" si="2"/>
        <v>-256.36844542266533</v>
      </c>
      <c r="N43" s="11">
        <f t="shared" si="58"/>
        <v>67.029199327366427</v>
      </c>
      <c r="O43" s="11">
        <f t="shared" si="58"/>
        <v>103.63155457733467</v>
      </c>
      <c r="P43" s="50">
        <f t="shared" si="3"/>
        <v>36.602355249968241</v>
      </c>
      <c r="Q43" s="51">
        <f t="shared" si="59"/>
        <v>36.602355249968241</v>
      </c>
      <c r="R43" s="8">
        <f t="shared" si="4"/>
        <v>36.602355249968241</v>
      </c>
      <c r="S43" s="51">
        <f t="shared" si="60"/>
        <v>36.602355249968241</v>
      </c>
      <c r="T43" s="8">
        <f t="shared" si="5"/>
        <v>2.6354291997148107</v>
      </c>
      <c r="U43" s="8">
        <f t="shared" si="6"/>
        <v>-3.1407822167878101</v>
      </c>
      <c r="V43" s="7">
        <f t="shared" si="7"/>
        <v>0</v>
      </c>
      <c r="W43" s="7">
        <f t="shared" si="8"/>
        <v>0</v>
      </c>
      <c r="X43" s="7">
        <f t="shared" si="61"/>
        <v>2.6354291997148107</v>
      </c>
      <c r="Y43" s="7">
        <f t="shared" si="61"/>
        <v>-3.1407822167878101</v>
      </c>
      <c r="Z43" s="7">
        <f t="shared" si="162"/>
        <v>4.0999999999999996</v>
      </c>
      <c r="AA43" s="7">
        <f t="shared" si="62"/>
        <v>-50.000000000000007</v>
      </c>
      <c r="AB43" s="7">
        <f t="shared" si="63"/>
        <v>-50.000000000000007</v>
      </c>
      <c r="AC43" s="7">
        <f t="shared" si="64"/>
        <v>2.6354291997148103</v>
      </c>
      <c r="AD43" s="7">
        <f t="shared" si="65"/>
        <v>-3.1407822167878101</v>
      </c>
      <c r="AE43" s="7">
        <f t="shared" si="66"/>
        <v>0</v>
      </c>
      <c r="AF43" s="7">
        <f t="shared" si="9"/>
        <v>0</v>
      </c>
      <c r="AG43" s="7">
        <f t="shared" si="67"/>
        <v>2.6354291997148107</v>
      </c>
      <c r="AH43" s="7">
        <f t="shared" si="67"/>
        <v>-3.1407822167878101</v>
      </c>
      <c r="AI43" s="7">
        <f t="shared" si="68"/>
        <v>4.0999999999999996</v>
      </c>
      <c r="AJ43" s="7">
        <f t="shared" si="69"/>
        <v>-50.000000000000007</v>
      </c>
      <c r="AK43" s="7">
        <f t="shared" si="70"/>
        <v>-50.000000000000007</v>
      </c>
      <c r="AL43" s="7">
        <f t="shared" si="71"/>
        <v>2.6354291997148103</v>
      </c>
      <c r="AM43" s="7">
        <f t="shared" si="72"/>
        <v>-3.1407822167878101</v>
      </c>
      <c r="AN43" s="7">
        <v>0</v>
      </c>
      <c r="AO43" s="7">
        <v>0</v>
      </c>
      <c r="AP43" s="7">
        <f t="shared" si="10"/>
        <v>13.24812041448771</v>
      </c>
      <c r="AQ43" s="8">
        <f t="shared" si="73"/>
        <v>-5.1434766967028391</v>
      </c>
      <c r="AR43" s="7">
        <f t="shared" si="11"/>
        <v>8.5</v>
      </c>
      <c r="AS43" s="7">
        <v>0</v>
      </c>
      <c r="AT43" s="7">
        <f t="shared" si="12"/>
        <v>6.8502584328865357</v>
      </c>
      <c r="AU43" s="7">
        <f t="shared" si="13"/>
        <v>6.8028194714940096</v>
      </c>
      <c r="AV43" s="7">
        <f t="shared" si="14"/>
        <v>1.0239452680123322</v>
      </c>
      <c r="AW43" s="7">
        <f t="shared" si="15"/>
        <v>21.16024847094921</v>
      </c>
      <c r="AX43" s="7">
        <f t="shared" si="16"/>
        <v>106.78659537078553</v>
      </c>
      <c r="AY43" s="7">
        <f t="shared" si="17"/>
        <v>89.604592790303556</v>
      </c>
      <c r="AZ43" s="7">
        <f t="shared" si="18"/>
        <v>2.0506495359834127</v>
      </c>
      <c r="BA43" s="7">
        <f t="shared" si="19"/>
        <v>10.866814950242759</v>
      </c>
      <c r="BB43" s="7">
        <f t="shared" si="74"/>
        <v>108.83724490676894</v>
      </c>
      <c r="BC43" s="7">
        <f t="shared" si="74"/>
        <v>100.47140774054631</v>
      </c>
      <c r="BD43" s="7">
        <f t="shared" si="20"/>
        <v>0</v>
      </c>
      <c r="BE43" s="7">
        <f t="shared" si="21"/>
        <v>0</v>
      </c>
      <c r="BF43" s="7">
        <f t="shared" si="75"/>
        <v>106.78659537078553</v>
      </c>
      <c r="BG43" s="7">
        <f t="shared" si="75"/>
        <v>89.604592790303556</v>
      </c>
      <c r="BH43" s="7">
        <f t="shared" si="76"/>
        <v>139.39999999999998</v>
      </c>
      <c r="BI43" s="7">
        <f t="shared" si="77"/>
        <v>39.999999999999993</v>
      </c>
      <c r="BJ43" s="7">
        <f t="shared" si="78"/>
        <v>39.999999999999993</v>
      </c>
      <c r="BK43" s="7">
        <f t="shared" si="79"/>
        <v>106.78659537078553</v>
      </c>
      <c r="BL43" s="7">
        <f t="shared" si="80"/>
        <v>89.604592790303556</v>
      </c>
      <c r="BM43" s="7">
        <f t="shared" si="22"/>
        <v>-9.6144966628549593</v>
      </c>
      <c r="BN43" s="7">
        <f t="shared" si="23"/>
        <v>-29.750799865791841</v>
      </c>
      <c r="BO43" s="7">
        <f t="shared" si="81"/>
        <v>106.78659537078553</v>
      </c>
      <c r="BP43" s="7">
        <f t="shared" si="24"/>
        <v>89.604592790303556</v>
      </c>
      <c r="BQ43" s="7">
        <f t="shared" si="82"/>
        <v>139.39999999999998</v>
      </c>
      <c r="BR43" s="7">
        <f t="shared" si="25"/>
        <v>95.602725248744491</v>
      </c>
      <c r="BS43" s="7">
        <f t="shared" si="26"/>
        <v>-40.523461596833073</v>
      </c>
      <c r="BT43" s="7">
        <f t="shared" si="27"/>
        <v>202.38932061953003</v>
      </c>
      <c r="BU43" s="7">
        <f t="shared" si="27"/>
        <v>49.081131193470483</v>
      </c>
      <c r="BV43" s="7">
        <f t="shared" si="28"/>
        <v>0</v>
      </c>
      <c r="BW43" s="7">
        <f t="shared" si="29"/>
        <v>0</v>
      </c>
      <c r="BX43" s="7">
        <f t="shared" si="30"/>
        <v>106.78659537078553</v>
      </c>
      <c r="BY43" s="7">
        <f t="shared" si="30"/>
        <v>89.604592790303556</v>
      </c>
      <c r="BZ43" s="7">
        <f t="shared" si="83"/>
        <v>139.39999999999998</v>
      </c>
      <c r="CA43" s="7">
        <f t="shared" si="84"/>
        <v>39.999999999999993</v>
      </c>
      <c r="CB43" s="7">
        <f t="shared" si="85"/>
        <v>39.999999999999993</v>
      </c>
      <c r="CC43" s="7">
        <f t="shared" si="86"/>
        <v>106.78659537078553</v>
      </c>
      <c r="CD43" s="7">
        <f t="shared" si="87"/>
        <v>89.604592790303556</v>
      </c>
      <c r="CE43" s="7">
        <f t="shared" si="88"/>
        <v>139.39999999999998</v>
      </c>
      <c r="CF43" s="7">
        <f t="shared" si="31"/>
        <v>39.313524108905597</v>
      </c>
      <c r="CG43" s="79">
        <f t="shared" si="89"/>
        <v>39.313524108905597</v>
      </c>
      <c r="CH43" s="7">
        <f t="shared" si="90"/>
        <v>0.62236024914556498</v>
      </c>
      <c r="CI43" s="11">
        <f t="shared" si="32"/>
        <v>0.62236024914556498</v>
      </c>
      <c r="CJ43" s="7" t="e">
        <f t="shared" si="91"/>
        <v>#DIV/0!</v>
      </c>
      <c r="CK43" s="7" t="e">
        <f t="shared" si="92"/>
        <v>#DIV/0!</v>
      </c>
      <c r="CL43" s="7">
        <f t="shared" si="33"/>
        <v>242.97080067263357</v>
      </c>
      <c r="CM43" s="79">
        <f t="shared" si="93"/>
        <v>62.970800672633573</v>
      </c>
      <c r="CN43" s="7">
        <f t="shared" si="94"/>
        <v>-0.87502352546446593</v>
      </c>
      <c r="CO43" s="11">
        <f t="shared" si="95"/>
        <v>-0.87502352546446593</v>
      </c>
      <c r="CP43" s="7" t="e">
        <f t="shared" si="96"/>
        <v>#DIV/0!</v>
      </c>
      <c r="CQ43" s="7" t="e">
        <f t="shared" si="97"/>
        <v>#DIV/0!</v>
      </c>
      <c r="CR43" s="7">
        <f t="shared" si="34"/>
        <v>179.69958416470249</v>
      </c>
      <c r="CS43" s="7">
        <f t="shared" si="35"/>
        <v>-0.73478238524326112</v>
      </c>
      <c r="CT43" s="7">
        <f t="shared" si="36"/>
        <v>-0.76604444311897812</v>
      </c>
      <c r="CU43" s="7">
        <f t="shared" si="98"/>
        <v>-132.04008907976225</v>
      </c>
      <c r="CV43" s="7">
        <f t="shared" si="37"/>
        <v>-136.14008907976225</v>
      </c>
      <c r="CW43" s="7">
        <f t="shared" si="99"/>
        <v>-137.65786788016146</v>
      </c>
      <c r="CX43" s="7">
        <f t="shared" si="38"/>
        <v>-144.65786788016146</v>
      </c>
      <c r="CY43" s="7">
        <f t="shared" si="100"/>
        <v>-139.39999999999995</v>
      </c>
      <c r="CZ43" s="7">
        <f t="shared" si="39"/>
        <v>139.39999999999998</v>
      </c>
      <c r="DA43" s="7">
        <f t="shared" si="101"/>
        <v>1.0239452680123322</v>
      </c>
      <c r="DB43" s="7">
        <f t="shared" si="102"/>
        <v>-148.12173929664448</v>
      </c>
      <c r="DC43" s="7">
        <f t="shared" si="40"/>
        <v>148.12173929664448</v>
      </c>
      <c r="DD43" s="7">
        <f t="shared" si="41"/>
        <v>21.16024847094921</v>
      </c>
      <c r="DE43" s="7">
        <f t="shared" si="42"/>
        <v>19.138031383391485</v>
      </c>
      <c r="DF43" s="7">
        <f t="shared" si="43"/>
        <v>0.97183135307057245</v>
      </c>
      <c r="DG43" s="7">
        <f t="shared" si="44"/>
        <v>-0.76604444311897812</v>
      </c>
      <c r="DH43" s="7">
        <f t="shared" si="103"/>
        <v>18.598938934428428</v>
      </c>
      <c r="DI43" s="7">
        <f t="shared" si="45"/>
        <v>14.498938934428429</v>
      </c>
      <c r="DJ43" s="7">
        <f t="shared" si="104"/>
        <v>-14.660582593483657</v>
      </c>
      <c r="DK43" s="7">
        <f t="shared" si="46"/>
        <v>-21.660582593483657</v>
      </c>
      <c r="DL43" s="7">
        <f t="shared" si="105"/>
        <v>-139.39999999999998</v>
      </c>
      <c r="DM43" s="7">
        <f t="shared" si="47"/>
        <v>139.39999999999998</v>
      </c>
      <c r="DN43" s="7">
        <f t="shared" si="106"/>
        <v>-9.6144966628549593</v>
      </c>
      <c r="DO43" s="7">
        <f t="shared" si="107"/>
        <v>208.25559906054283</v>
      </c>
      <c r="DP43" s="7">
        <f t="shared" si="48"/>
        <v>-208.25559906054289</v>
      </c>
      <c r="DQ43" s="7">
        <f t="shared" si="49"/>
        <v>-29.750799865791841</v>
      </c>
      <c r="DR43" s="7">
        <f t="shared" si="108"/>
        <v>-5.1434766967028285</v>
      </c>
      <c r="DS43" s="8">
        <f t="shared" si="109"/>
        <v>-2.002694479915029</v>
      </c>
      <c r="DT43" s="8">
        <f t="shared" si="110"/>
        <v>931.68322660097829</v>
      </c>
      <c r="DU43" s="7">
        <f t="shared" si="111"/>
        <v>4.7481204144877118</v>
      </c>
      <c r="DV43" s="7">
        <f t="shared" si="112"/>
        <v>10.6126912147729</v>
      </c>
      <c r="DW43" s="7">
        <f t="shared" si="113"/>
        <v>1329.8208503746482</v>
      </c>
      <c r="DX43" s="7">
        <f t="shared" si="114"/>
        <v>-249.87516610591703</v>
      </c>
      <c r="DY43" s="7">
        <f t="shared" si="115"/>
        <v>-278.43167703028314</v>
      </c>
      <c r="DZ43" s="7">
        <f t="shared" si="116"/>
        <v>0</v>
      </c>
      <c r="EA43" s="7">
        <f t="shared" si="117"/>
        <v>0</v>
      </c>
      <c r="EB43" s="7">
        <f t="shared" si="118"/>
        <v>-3046.5561548703213</v>
      </c>
      <c r="EC43" s="7">
        <f t="shared" si="119"/>
        <v>3630.7442426067082</v>
      </c>
      <c r="ED43" s="7">
        <f t="shared" si="120"/>
        <v>-3046.5561548703213</v>
      </c>
      <c r="EE43" s="7">
        <f t="shared" si="120"/>
        <v>3630.7442426067082</v>
      </c>
      <c r="EF43" s="7">
        <f t="shared" si="121"/>
        <v>4739.5999999999995</v>
      </c>
      <c r="EG43" s="7">
        <f t="shared" si="122"/>
        <v>2.2689280275926285</v>
      </c>
      <c r="EH43" s="7">
        <f t="shared" si="123"/>
        <v>0</v>
      </c>
      <c r="EI43" s="7">
        <f t="shared" si="124"/>
        <v>0</v>
      </c>
      <c r="EJ43" s="7">
        <f t="shared" si="125"/>
        <v>0</v>
      </c>
      <c r="EK43" s="7">
        <f t="shared" si="126"/>
        <v>0</v>
      </c>
      <c r="EL43" s="7">
        <f t="shared" si="127"/>
        <v>0</v>
      </c>
      <c r="EM43" s="7">
        <f t="shared" si="128"/>
        <v>0</v>
      </c>
      <c r="EN43" s="7">
        <f t="shared" si="129"/>
        <v>0</v>
      </c>
      <c r="EO43" s="7" t="e">
        <f t="shared" si="130"/>
        <v>#DIV/0!</v>
      </c>
      <c r="EP43" s="7">
        <f t="shared" si="131"/>
        <v>-3046.5561548703213</v>
      </c>
      <c r="EQ43" s="7">
        <f t="shared" si="132"/>
        <v>3630.7442426067082</v>
      </c>
      <c r="ER43" s="7">
        <f t="shared" si="133"/>
        <v>4739.5999999999995</v>
      </c>
      <c r="ES43" s="7">
        <f t="shared" si="134"/>
        <v>2.2689280275926285</v>
      </c>
      <c r="ET43" s="7">
        <f t="shared" si="135"/>
        <v>6.8028194714940078</v>
      </c>
      <c r="EU43" s="7">
        <f t="shared" si="136"/>
        <v>9.9436016882818201</v>
      </c>
      <c r="EV43" s="7">
        <f t="shared" si="137"/>
        <v>4896.3717524840176</v>
      </c>
      <c r="EW43" s="7">
        <f t="shared" si="138"/>
        <v>-1.6497415671134648</v>
      </c>
      <c r="EX43" s="7">
        <f t="shared" si="139"/>
        <v>4.2148292331717245</v>
      </c>
      <c r="EY43" s="7">
        <f t="shared" si="140"/>
        <v>8732.8163324680318</v>
      </c>
      <c r="EZ43" s="7">
        <f t="shared" si="141"/>
        <v>-1497.1133429107424</v>
      </c>
      <c r="FA43" s="7">
        <f t="shared" si="142"/>
        <v>-1468.5568319863771</v>
      </c>
      <c r="FB43" s="7">
        <f t="shared" si="143"/>
        <v>0</v>
      </c>
      <c r="FC43" s="7">
        <f t="shared" si="144"/>
        <v>0</v>
      </c>
      <c r="FD43" s="7">
        <f t="shared" si="145"/>
        <v>-3046.5561548703213</v>
      </c>
      <c r="FE43" s="7">
        <f t="shared" si="146"/>
        <v>3630.7442426067082</v>
      </c>
      <c r="FF43" s="7">
        <f t="shared" si="147"/>
        <v>-3046.5561548703213</v>
      </c>
      <c r="FG43" s="7">
        <f t="shared" si="148"/>
        <v>3630.7442426067082</v>
      </c>
      <c r="FH43" s="7">
        <f t="shared" si="149"/>
        <v>4739.5999999999995</v>
      </c>
      <c r="FI43" s="7">
        <f t="shared" si="150"/>
        <v>2.2689280275926285</v>
      </c>
      <c r="FJ43" s="7">
        <f t="shared" si="151"/>
        <v>0</v>
      </c>
      <c r="FK43" s="7">
        <f t="shared" si="152"/>
        <v>0</v>
      </c>
      <c r="FL43" s="7">
        <f t="shared" si="153"/>
        <v>0</v>
      </c>
      <c r="FM43" s="7">
        <f t="shared" si="154"/>
        <v>0</v>
      </c>
      <c r="FN43" s="7">
        <f t="shared" si="155"/>
        <v>0</v>
      </c>
      <c r="FO43" s="7">
        <f t="shared" si="156"/>
        <v>0</v>
      </c>
      <c r="FP43" s="7">
        <f t="shared" si="157"/>
        <v>0</v>
      </c>
      <c r="FQ43" s="7" t="e">
        <f t="shared" si="158"/>
        <v>#DIV/0!</v>
      </c>
      <c r="FR43" s="7">
        <f t="shared" si="159"/>
        <v>-3046.5561548703213</v>
      </c>
      <c r="FS43" s="7">
        <f t="shared" si="159"/>
        <v>3630.7442426067082</v>
      </c>
      <c r="FT43" s="7">
        <f t="shared" si="160"/>
        <v>4739.5999999999995</v>
      </c>
      <c r="FU43" s="7">
        <f t="shared" si="161"/>
        <v>2.2689280275926285</v>
      </c>
    </row>
    <row r="44" spans="1:177" x14ac:dyDescent="0.25">
      <c r="A44" s="8">
        <v>320</v>
      </c>
      <c r="B44" s="7">
        <f t="shared" si="50"/>
        <v>-1.8641523806683526</v>
      </c>
      <c r="C44" s="7">
        <f t="shared" si="51"/>
        <v>1.2855752193730792</v>
      </c>
      <c r="D44" s="7">
        <f t="shared" si="0"/>
        <v>0.75010019650832604</v>
      </c>
      <c r="E44" s="7">
        <f t="shared" si="52"/>
        <v>-2.4736428007225677</v>
      </c>
      <c r="F44" s="7">
        <f t="shared" si="53"/>
        <v>1.2855752193730792</v>
      </c>
      <c r="G44" s="7">
        <f t="shared" si="54"/>
        <v>0.14060977645411099</v>
      </c>
      <c r="H44" s="7">
        <f t="shared" si="55"/>
        <v>349.39589653814431</v>
      </c>
      <c r="I44" s="7">
        <f t="shared" si="56"/>
        <v>318.66891545853389</v>
      </c>
      <c r="J44" s="49">
        <f t="shared" si="57"/>
        <v>349.39589653814431</v>
      </c>
      <c r="K44" s="49">
        <f t="shared" si="57"/>
        <v>318.66891545853389</v>
      </c>
      <c r="L44" s="7">
        <f t="shared" si="1"/>
        <v>-297.02400852546265</v>
      </c>
      <c r="M44" s="7">
        <f t="shared" si="2"/>
        <v>-266.29702744585228</v>
      </c>
      <c r="N44" s="11">
        <f t="shared" si="58"/>
        <v>62.975991474537352</v>
      </c>
      <c r="O44" s="11">
        <f t="shared" si="58"/>
        <v>93.702972554147721</v>
      </c>
      <c r="P44" s="50">
        <f t="shared" si="3"/>
        <v>30.726981079610368</v>
      </c>
      <c r="Q44" s="51">
        <f t="shared" si="59"/>
        <v>30.726981079610368</v>
      </c>
      <c r="R44" s="8">
        <f t="shared" si="4"/>
        <v>30.726981079610425</v>
      </c>
      <c r="S44" s="51">
        <f t="shared" si="60"/>
        <v>30.726981079610425</v>
      </c>
      <c r="T44" s="8">
        <f t="shared" si="5"/>
        <v>3.1407822167878088</v>
      </c>
      <c r="U44" s="8">
        <f t="shared" si="6"/>
        <v>-2.635429199714812</v>
      </c>
      <c r="V44" s="7">
        <f t="shared" si="7"/>
        <v>0</v>
      </c>
      <c r="W44" s="7">
        <f t="shared" si="8"/>
        <v>0</v>
      </c>
      <c r="X44" s="7">
        <f t="shared" si="61"/>
        <v>3.1407822167878088</v>
      </c>
      <c r="Y44" s="7">
        <f t="shared" si="61"/>
        <v>-2.635429199714812</v>
      </c>
      <c r="Z44" s="7">
        <f t="shared" si="162"/>
        <v>4.0999999999999996</v>
      </c>
      <c r="AA44" s="7">
        <f t="shared" si="62"/>
        <v>-40.000000000000021</v>
      </c>
      <c r="AB44" s="7">
        <f t="shared" si="63"/>
        <v>-40.000000000000021</v>
      </c>
      <c r="AC44" s="7">
        <f t="shared" si="64"/>
        <v>3.1407822167878088</v>
      </c>
      <c r="AD44" s="7">
        <f t="shared" si="65"/>
        <v>-2.635429199714812</v>
      </c>
      <c r="AE44" s="7">
        <f t="shared" si="66"/>
        <v>0</v>
      </c>
      <c r="AF44" s="7">
        <f t="shared" si="9"/>
        <v>0</v>
      </c>
      <c r="AG44" s="7">
        <f t="shared" si="67"/>
        <v>3.1407822167878088</v>
      </c>
      <c r="AH44" s="7">
        <f t="shared" si="67"/>
        <v>-2.635429199714812</v>
      </c>
      <c r="AI44" s="7">
        <f t="shared" si="68"/>
        <v>4.0999999999999996</v>
      </c>
      <c r="AJ44" s="7">
        <f t="shared" si="69"/>
        <v>-40.000000000000021</v>
      </c>
      <c r="AK44" s="7">
        <f t="shared" si="70"/>
        <v>-40.000000000000021</v>
      </c>
      <c r="AL44" s="7">
        <f t="shared" si="71"/>
        <v>3.1407822167878088</v>
      </c>
      <c r="AM44" s="7">
        <f t="shared" si="72"/>
        <v>-2.635429199714812</v>
      </c>
      <c r="AN44" s="7">
        <v>0</v>
      </c>
      <c r="AO44" s="7">
        <v>0</v>
      </c>
      <c r="AP44" s="7">
        <f t="shared" si="10"/>
        <v>13.75634167688921</v>
      </c>
      <c r="AQ44" s="8">
        <f t="shared" si="73"/>
        <v>-4.6228640663335021</v>
      </c>
      <c r="AR44" s="7">
        <f t="shared" si="11"/>
        <v>8.5</v>
      </c>
      <c r="AS44" s="7">
        <v>0</v>
      </c>
      <c r="AT44" s="7">
        <f t="shared" si="12"/>
        <v>8.0479114338144644</v>
      </c>
      <c r="AU44" s="7">
        <f t="shared" si="13"/>
        <v>6.9853858825639961</v>
      </c>
      <c r="AV44" s="7">
        <f t="shared" si="14"/>
        <v>-0.58682208240853651</v>
      </c>
      <c r="AW44" s="7">
        <f t="shared" si="15"/>
        <v>19.130634354422064</v>
      </c>
      <c r="AX44" s="7">
        <f t="shared" si="16"/>
        <v>89.604592790303599</v>
      </c>
      <c r="AY44" s="7">
        <f t="shared" si="17"/>
        <v>106.78659537078549</v>
      </c>
      <c r="AZ44" s="7">
        <f t="shared" si="18"/>
        <v>-1.1662706670805119</v>
      </c>
      <c r="BA44" s="7">
        <f t="shared" si="19"/>
        <v>-6.2294447083083435</v>
      </c>
      <c r="BB44" s="7">
        <f t="shared" si="74"/>
        <v>88.438322123223088</v>
      </c>
      <c r="BC44" s="7">
        <f t="shared" si="74"/>
        <v>100.55715066247714</v>
      </c>
      <c r="BD44" s="7">
        <f t="shared" si="20"/>
        <v>0</v>
      </c>
      <c r="BE44" s="7">
        <f t="shared" si="21"/>
        <v>0</v>
      </c>
      <c r="BF44" s="7">
        <f t="shared" si="75"/>
        <v>89.604592790303599</v>
      </c>
      <c r="BG44" s="7">
        <f t="shared" si="75"/>
        <v>106.78659537078549</v>
      </c>
      <c r="BH44" s="7">
        <f t="shared" si="76"/>
        <v>139.39999999999998</v>
      </c>
      <c r="BI44" s="7">
        <f t="shared" si="77"/>
        <v>49.999999999999986</v>
      </c>
      <c r="BJ44" s="7">
        <f t="shared" si="78"/>
        <v>49.999999999999986</v>
      </c>
      <c r="BK44" s="7">
        <f t="shared" si="79"/>
        <v>89.604592790303599</v>
      </c>
      <c r="BL44" s="7">
        <f t="shared" si="80"/>
        <v>106.78659537078549</v>
      </c>
      <c r="BM44" s="7">
        <f t="shared" si="22"/>
        <v>-18.262470890438525</v>
      </c>
      <c r="BN44" s="7">
        <f t="shared" si="23"/>
        <v>-37.979927327269138</v>
      </c>
      <c r="BO44" s="7">
        <f t="shared" si="81"/>
        <v>89.604592790303599</v>
      </c>
      <c r="BP44" s="7">
        <f t="shared" si="24"/>
        <v>106.78659537078549</v>
      </c>
      <c r="BQ44" s="7">
        <f t="shared" si="82"/>
        <v>139.39999999999998</v>
      </c>
      <c r="BR44" s="7">
        <f t="shared" si="25"/>
        <v>175.69985538240863</v>
      </c>
      <c r="BS44" s="7">
        <f t="shared" si="26"/>
        <v>-89.616304481569685</v>
      </c>
      <c r="BT44" s="7">
        <f t="shared" si="27"/>
        <v>265.30444817271223</v>
      </c>
      <c r="BU44" s="7">
        <f t="shared" si="27"/>
        <v>17.170290889215806</v>
      </c>
      <c r="BV44" s="7">
        <f t="shared" si="28"/>
        <v>0</v>
      </c>
      <c r="BW44" s="7">
        <f t="shared" si="29"/>
        <v>0</v>
      </c>
      <c r="BX44" s="7">
        <f t="shared" si="30"/>
        <v>89.604592790303599</v>
      </c>
      <c r="BY44" s="7">
        <f t="shared" si="30"/>
        <v>106.78659537078549</v>
      </c>
      <c r="BZ44" s="7">
        <f t="shared" si="83"/>
        <v>139.39999999999998</v>
      </c>
      <c r="CA44" s="7">
        <f t="shared" si="84"/>
        <v>49.999999999999986</v>
      </c>
      <c r="CB44" s="7">
        <f t="shared" si="85"/>
        <v>49.999999999999986</v>
      </c>
      <c r="CC44" s="7">
        <f t="shared" si="86"/>
        <v>89.604592790303599</v>
      </c>
      <c r="CD44" s="7">
        <f t="shared" si="87"/>
        <v>106.78659537078549</v>
      </c>
      <c r="CE44" s="7">
        <f t="shared" si="88"/>
        <v>139.39999999999998</v>
      </c>
      <c r="CF44" s="7">
        <f t="shared" si="31"/>
        <v>29.395896538144314</v>
      </c>
      <c r="CG44" s="79">
        <f t="shared" si="89"/>
        <v>29.395896538144314</v>
      </c>
      <c r="CH44" s="7">
        <f t="shared" si="90"/>
        <v>0.56266571630653128</v>
      </c>
      <c r="CI44" s="11">
        <f t="shared" si="32"/>
        <v>0.56266571630653228</v>
      </c>
      <c r="CJ44" s="7" t="e">
        <f t="shared" si="91"/>
        <v>#DIV/0!</v>
      </c>
      <c r="CK44" s="7" t="e">
        <f t="shared" si="92"/>
        <v>#DIV/0!</v>
      </c>
      <c r="CL44" s="7">
        <f t="shared" si="33"/>
        <v>257.02400852546265</v>
      </c>
      <c r="CM44" s="79">
        <f t="shared" si="93"/>
        <v>77.024008525462648</v>
      </c>
      <c r="CN44" s="7">
        <f t="shared" si="94"/>
        <v>-1.1170566860961511</v>
      </c>
      <c r="CO44" s="11">
        <f t="shared" si="95"/>
        <v>-1.1170566860961511</v>
      </c>
      <c r="CP44" s="7" t="e">
        <f t="shared" si="96"/>
        <v>#DIV/0!</v>
      </c>
      <c r="CQ44" s="7" t="e">
        <f t="shared" si="97"/>
        <v>#DIV/0!</v>
      </c>
      <c r="CR44" s="7">
        <f t="shared" si="34"/>
        <v>-365.91059526203861</v>
      </c>
      <c r="CS44" s="7">
        <f t="shared" si="35"/>
        <v>-0.66040915233335806</v>
      </c>
      <c r="CT44" s="7">
        <f t="shared" si="36"/>
        <v>-0.64278760968653958</v>
      </c>
      <c r="CU44" s="7">
        <f t="shared" si="98"/>
        <v>241.65070604679738</v>
      </c>
      <c r="CV44" s="7">
        <f t="shared" si="37"/>
        <v>237.55070604679739</v>
      </c>
      <c r="CW44" s="7">
        <f t="shared" si="99"/>
        <v>235.20279688746464</v>
      </c>
      <c r="CX44" s="7">
        <f t="shared" si="38"/>
        <v>228.20279688746464</v>
      </c>
      <c r="CY44" s="7">
        <f t="shared" si="100"/>
        <v>-139.39999999999978</v>
      </c>
      <c r="CZ44" s="7">
        <f t="shared" si="39"/>
        <v>139.39999999999998</v>
      </c>
      <c r="DA44" s="7">
        <f t="shared" si="101"/>
        <v>-0.58682208240853651</v>
      </c>
      <c r="DB44" s="7">
        <f t="shared" si="102"/>
        <v>-133.91444048095428</v>
      </c>
      <c r="DC44" s="7">
        <f t="shared" si="40"/>
        <v>133.91444048095445</v>
      </c>
      <c r="DD44" s="7">
        <f t="shared" si="41"/>
        <v>19.130634354422064</v>
      </c>
      <c r="DE44" s="7">
        <f t="shared" si="42"/>
        <v>11.757687049863438</v>
      </c>
      <c r="DF44" s="7">
        <f t="shared" si="43"/>
        <v>0.99791226893771301</v>
      </c>
      <c r="DG44" s="7">
        <f t="shared" si="44"/>
        <v>-0.64278760968653958</v>
      </c>
      <c r="DH44" s="7">
        <f t="shared" si="103"/>
        <v>11.733140161388789</v>
      </c>
      <c r="DI44" s="7">
        <f t="shared" si="45"/>
        <v>7.6331401613887895</v>
      </c>
      <c r="DJ44" s="7">
        <f t="shared" si="104"/>
        <v>-7.5576955542241011</v>
      </c>
      <c r="DK44" s="7">
        <f t="shared" si="46"/>
        <v>-14.5576955542241</v>
      </c>
      <c r="DL44" s="7">
        <f t="shared" si="105"/>
        <v>-139.4</v>
      </c>
      <c r="DM44" s="7">
        <f t="shared" si="47"/>
        <v>139.39999999999998</v>
      </c>
      <c r="DN44" s="7">
        <f t="shared" si="106"/>
        <v>-18.262470890438525</v>
      </c>
      <c r="DO44" s="7">
        <f t="shared" si="107"/>
        <v>265.85949129088397</v>
      </c>
      <c r="DP44" s="7">
        <f t="shared" si="48"/>
        <v>-265.85949129088397</v>
      </c>
      <c r="DQ44" s="7">
        <f t="shared" si="49"/>
        <v>-37.979927327269138</v>
      </c>
      <c r="DR44" s="7">
        <f t="shared" si="108"/>
        <v>-4.6228640663335065</v>
      </c>
      <c r="DS44" s="8">
        <f t="shared" si="109"/>
        <v>-1.9874348666186903</v>
      </c>
      <c r="DT44" s="8">
        <f t="shared" si="110"/>
        <v>1710.6777372763049</v>
      </c>
      <c r="DU44" s="7">
        <f t="shared" si="111"/>
        <v>5.2563416768892068</v>
      </c>
      <c r="DV44" s="7">
        <f t="shared" si="112"/>
        <v>10.615559460101402</v>
      </c>
      <c r="DW44" s="7">
        <f t="shared" si="113"/>
        <v>1355.3593447938549</v>
      </c>
      <c r="DX44" s="7">
        <f t="shared" si="114"/>
        <v>-394.99032546428066</v>
      </c>
      <c r="DY44" s="7">
        <f t="shared" si="115"/>
        <v>-539.85911034162655</v>
      </c>
      <c r="DZ44" s="7">
        <f t="shared" si="116"/>
        <v>0</v>
      </c>
      <c r="EA44" s="7">
        <f t="shared" si="117"/>
        <v>0</v>
      </c>
      <c r="EB44" s="7">
        <f t="shared" si="118"/>
        <v>-3630.7442426067068</v>
      </c>
      <c r="EC44" s="7">
        <f t="shared" si="119"/>
        <v>3046.5561548703226</v>
      </c>
      <c r="ED44" s="7">
        <f t="shared" si="120"/>
        <v>-3630.7442426067068</v>
      </c>
      <c r="EE44" s="7">
        <f t="shared" si="120"/>
        <v>3046.5561548703226</v>
      </c>
      <c r="EF44" s="7">
        <f t="shared" si="121"/>
        <v>4739.5999999999995</v>
      </c>
      <c r="EG44" s="7">
        <f t="shared" si="122"/>
        <v>2.4434609527920612</v>
      </c>
      <c r="EH44" s="7">
        <f t="shared" si="123"/>
        <v>0</v>
      </c>
      <c r="EI44" s="7">
        <f t="shared" si="124"/>
        <v>0</v>
      </c>
      <c r="EJ44" s="7">
        <f t="shared" si="125"/>
        <v>0</v>
      </c>
      <c r="EK44" s="7">
        <f t="shared" si="126"/>
        <v>0</v>
      </c>
      <c r="EL44" s="7">
        <f t="shared" si="127"/>
        <v>0</v>
      </c>
      <c r="EM44" s="7">
        <f t="shared" si="128"/>
        <v>0</v>
      </c>
      <c r="EN44" s="7">
        <f t="shared" si="129"/>
        <v>0</v>
      </c>
      <c r="EO44" s="7" t="e">
        <f t="shared" si="130"/>
        <v>#DIV/0!</v>
      </c>
      <c r="EP44" s="7">
        <f t="shared" si="131"/>
        <v>-3630.7442426067068</v>
      </c>
      <c r="EQ44" s="7">
        <f t="shared" si="132"/>
        <v>3046.5561548703226</v>
      </c>
      <c r="ER44" s="7">
        <f t="shared" si="133"/>
        <v>4739.5999999999995</v>
      </c>
      <c r="ES44" s="7">
        <f t="shared" si="134"/>
        <v>2.4434609527920612</v>
      </c>
      <c r="ET44" s="7">
        <f t="shared" si="135"/>
        <v>6.9853858825639907</v>
      </c>
      <c r="EU44" s="7">
        <f t="shared" si="136"/>
        <v>9.6208150822788081</v>
      </c>
      <c r="EV44" s="7">
        <f t="shared" si="137"/>
        <v>5919.4857946705361</v>
      </c>
      <c r="EW44" s="7">
        <f t="shared" si="138"/>
        <v>-0.45208856618553145</v>
      </c>
      <c r="EX44" s="7">
        <f t="shared" si="139"/>
        <v>4.9071292170266556</v>
      </c>
      <c r="EY44" s="7">
        <f t="shared" si="140"/>
        <v>9914.0863216956786</v>
      </c>
      <c r="EZ44" s="7">
        <f t="shared" si="141"/>
        <v>-1862.1336632739703</v>
      </c>
      <c r="FA44" s="7">
        <f t="shared" si="142"/>
        <v>-1717.264878396627</v>
      </c>
      <c r="FB44" s="7">
        <f t="shared" si="143"/>
        <v>0</v>
      </c>
      <c r="FC44" s="7">
        <f t="shared" si="144"/>
        <v>0</v>
      </c>
      <c r="FD44" s="7">
        <f t="shared" si="145"/>
        <v>-3630.7442426067068</v>
      </c>
      <c r="FE44" s="7">
        <f t="shared" si="146"/>
        <v>3046.5561548703226</v>
      </c>
      <c r="FF44" s="7">
        <f t="shared" si="147"/>
        <v>-3630.7442426067068</v>
      </c>
      <c r="FG44" s="7">
        <f t="shared" si="148"/>
        <v>3046.5561548703226</v>
      </c>
      <c r="FH44" s="7">
        <f t="shared" si="149"/>
        <v>4739.5999999999995</v>
      </c>
      <c r="FI44" s="7">
        <f t="shared" si="150"/>
        <v>2.4434609527920612</v>
      </c>
      <c r="FJ44" s="7">
        <f t="shared" si="151"/>
        <v>0</v>
      </c>
      <c r="FK44" s="7">
        <f t="shared" si="152"/>
        <v>0</v>
      </c>
      <c r="FL44" s="7">
        <f t="shared" si="153"/>
        <v>0</v>
      </c>
      <c r="FM44" s="7">
        <f t="shared" si="154"/>
        <v>0</v>
      </c>
      <c r="FN44" s="7">
        <f t="shared" si="155"/>
        <v>0</v>
      </c>
      <c r="FO44" s="7">
        <f t="shared" si="156"/>
        <v>0</v>
      </c>
      <c r="FP44" s="7">
        <f t="shared" si="157"/>
        <v>0</v>
      </c>
      <c r="FQ44" s="7" t="e">
        <f t="shared" si="158"/>
        <v>#DIV/0!</v>
      </c>
      <c r="FR44" s="7">
        <f t="shared" si="159"/>
        <v>-3630.7442426067068</v>
      </c>
      <c r="FS44" s="7">
        <f t="shared" si="159"/>
        <v>3046.5561548703226</v>
      </c>
      <c r="FT44" s="7">
        <f t="shared" si="160"/>
        <v>4739.5999999999995</v>
      </c>
      <c r="FU44" s="7">
        <f t="shared" si="161"/>
        <v>2.4434609527920612</v>
      </c>
    </row>
    <row r="45" spans="1:177" x14ac:dyDescent="0.25">
      <c r="A45" s="8">
        <v>330</v>
      </c>
      <c r="B45" s="7">
        <f t="shared" si="50"/>
        <v>-1.8855768722395227</v>
      </c>
      <c r="C45" s="7">
        <f t="shared" si="51"/>
        <v>1.0000000000000009</v>
      </c>
      <c r="D45" s="7">
        <f t="shared" si="0"/>
        <v>0.52871378360623478</v>
      </c>
      <c r="E45" s="7">
        <f t="shared" si="52"/>
        <v>-2.2949731210148467</v>
      </c>
      <c r="F45" s="7">
        <f t="shared" si="53"/>
        <v>1.0000000000000009</v>
      </c>
      <c r="G45" s="7">
        <f t="shared" si="54"/>
        <v>0.11931753483091101</v>
      </c>
      <c r="H45" s="7">
        <f t="shared" si="55"/>
        <v>348.86245161313406</v>
      </c>
      <c r="I45" s="7">
        <f t="shared" si="56"/>
        <v>323.78029530882043</v>
      </c>
      <c r="J45" s="49">
        <f t="shared" si="57"/>
        <v>348.86245161313406</v>
      </c>
      <c r="K45" s="49">
        <f t="shared" si="57"/>
        <v>323.78029530882043</v>
      </c>
      <c r="L45" s="7">
        <f t="shared" si="1"/>
        <v>-303.86374532547444</v>
      </c>
      <c r="M45" s="7">
        <f t="shared" si="2"/>
        <v>-278.78158902116081</v>
      </c>
      <c r="N45" s="11">
        <f t="shared" si="58"/>
        <v>56.13625467452556</v>
      </c>
      <c r="O45" s="11">
        <f t="shared" si="58"/>
        <v>81.218410978839188</v>
      </c>
      <c r="P45" s="50">
        <f t="shared" si="3"/>
        <v>25.082156304313628</v>
      </c>
      <c r="Q45" s="51">
        <f t="shared" si="59"/>
        <v>25.082156304313628</v>
      </c>
      <c r="R45" s="8">
        <f t="shared" si="4"/>
        <v>25.082156304313628</v>
      </c>
      <c r="S45" s="51">
        <f t="shared" si="60"/>
        <v>25.082156304313628</v>
      </c>
      <c r="T45" s="8">
        <f t="shared" si="5"/>
        <v>3.5507041555161969</v>
      </c>
      <c r="U45" s="8">
        <f t="shared" si="6"/>
        <v>-2.0500000000000016</v>
      </c>
      <c r="V45" s="7">
        <f t="shared" si="7"/>
        <v>0</v>
      </c>
      <c r="W45" s="7">
        <f t="shared" si="8"/>
        <v>0</v>
      </c>
      <c r="X45" s="7">
        <f t="shared" si="61"/>
        <v>3.5507041555161969</v>
      </c>
      <c r="Y45" s="7">
        <f t="shared" si="61"/>
        <v>-2.0500000000000016</v>
      </c>
      <c r="Z45" s="7">
        <f t="shared" si="162"/>
        <v>4.0999999999999996</v>
      </c>
      <c r="AA45" s="7">
        <f t="shared" si="62"/>
        <v>-30.000000000000036</v>
      </c>
      <c r="AB45" s="7">
        <f t="shared" si="63"/>
        <v>-30.000000000000036</v>
      </c>
      <c r="AC45" s="7">
        <f t="shared" si="64"/>
        <v>3.5507041555161969</v>
      </c>
      <c r="AD45" s="7">
        <f t="shared" si="65"/>
        <v>-2.050000000000002</v>
      </c>
      <c r="AE45" s="7">
        <f t="shared" si="66"/>
        <v>0</v>
      </c>
      <c r="AF45" s="7">
        <f t="shared" si="9"/>
        <v>0</v>
      </c>
      <c r="AG45" s="7">
        <f t="shared" si="67"/>
        <v>3.5507041555161969</v>
      </c>
      <c r="AH45" s="7">
        <f t="shared" si="67"/>
        <v>-2.0500000000000016</v>
      </c>
      <c r="AI45" s="7">
        <f t="shared" si="68"/>
        <v>4.0999999999999996</v>
      </c>
      <c r="AJ45" s="7">
        <f t="shared" si="69"/>
        <v>-30.000000000000036</v>
      </c>
      <c r="AK45" s="7">
        <f t="shared" si="70"/>
        <v>-30.000000000000036</v>
      </c>
      <c r="AL45" s="7">
        <f t="shared" si="71"/>
        <v>3.5507041555161969</v>
      </c>
      <c r="AM45" s="7">
        <f t="shared" si="72"/>
        <v>-2.050000000000002</v>
      </c>
      <c r="AN45" s="7">
        <v>0</v>
      </c>
      <c r="AO45" s="7">
        <v>0</v>
      </c>
      <c r="AP45" s="7">
        <f t="shared" si="10"/>
        <v>14.147300037426318</v>
      </c>
      <c r="AQ45" s="8">
        <f t="shared" si="73"/>
        <v>-4.136182090682758</v>
      </c>
      <c r="AR45" s="7">
        <f t="shared" si="11"/>
        <v>8.5</v>
      </c>
      <c r="AS45" s="7">
        <v>0</v>
      </c>
      <c r="AT45" s="7">
        <f t="shared" si="12"/>
        <v>9.5686779515446521</v>
      </c>
      <c r="AU45" s="7">
        <f t="shared" si="13"/>
        <v>6.9179424279103641</v>
      </c>
      <c r="AV45" s="7">
        <f t="shared" si="14"/>
        <v>-3.2987669604284124</v>
      </c>
      <c r="AW45" s="7">
        <f t="shared" si="15"/>
        <v>15.187477260085785</v>
      </c>
      <c r="AX45" s="7">
        <f t="shared" si="16"/>
        <v>69.700000000000045</v>
      </c>
      <c r="AY45" s="7">
        <f t="shared" si="17"/>
        <v>120.72394128755069</v>
      </c>
      <c r="AZ45" s="7">
        <f t="shared" si="18"/>
        <v>-6.8818285541817463</v>
      </c>
      <c r="BA45" s="7">
        <f t="shared" si="19"/>
        <v>-34.955700388256879</v>
      </c>
      <c r="BB45" s="7">
        <f t="shared" si="74"/>
        <v>62.818171445818301</v>
      </c>
      <c r="BC45" s="7">
        <f t="shared" si="74"/>
        <v>85.768240899293801</v>
      </c>
      <c r="BD45" s="7">
        <f t="shared" si="20"/>
        <v>0</v>
      </c>
      <c r="BE45" s="7">
        <f t="shared" si="21"/>
        <v>0</v>
      </c>
      <c r="BF45" s="7">
        <f t="shared" si="75"/>
        <v>69.700000000000045</v>
      </c>
      <c r="BG45" s="7">
        <f t="shared" si="75"/>
        <v>120.72394128755069</v>
      </c>
      <c r="BH45" s="7">
        <f t="shared" si="76"/>
        <v>139.39999999999998</v>
      </c>
      <c r="BI45" s="7">
        <f t="shared" si="77"/>
        <v>59.999999999999972</v>
      </c>
      <c r="BJ45" s="7">
        <f t="shared" si="78"/>
        <v>59.999999999999972</v>
      </c>
      <c r="BK45" s="7">
        <f t="shared" si="79"/>
        <v>69.700000000000045</v>
      </c>
      <c r="BL45" s="7">
        <f t="shared" si="80"/>
        <v>120.72394128755069</v>
      </c>
      <c r="BM45" s="7">
        <f t="shared" si="22"/>
        <v>-28.38379181746728</v>
      </c>
      <c r="BN45" s="7">
        <f t="shared" si="23"/>
        <v>-46.8700360379815</v>
      </c>
      <c r="BO45" s="7">
        <f t="shared" si="81"/>
        <v>69.700000000000045</v>
      </c>
      <c r="BP45" s="7">
        <f t="shared" si="24"/>
        <v>120.72394128755069</v>
      </c>
      <c r="BQ45" s="7">
        <f t="shared" si="82"/>
        <v>139.39999999999998</v>
      </c>
      <c r="BR45" s="7">
        <f t="shared" si="25"/>
        <v>254.54421090483987</v>
      </c>
      <c r="BS45" s="7">
        <f t="shared" si="26"/>
        <v>-170.81291538944495</v>
      </c>
      <c r="BT45" s="7">
        <f t="shared" si="27"/>
        <v>324.24421090483992</v>
      </c>
      <c r="BU45" s="7">
        <f t="shared" si="27"/>
        <v>-50.088974101894266</v>
      </c>
      <c r="BV45" s="7">
        <f t="shared" si="28"/>
        <v>0</v>
      </c>
      <c r="BW45" s="7">
        <f t="shared" si="29"/>
        <v>0</v>
      </c>
      <c r="BX45" s="7">
        <f t="shared" si="30"/>
        <v>69.700000000000045</v>
      </c>
      <c r="BY45" s="7">
        <f t="shared" si="30"/>
        <v>120.72394128755069</v>
      </c>
      <c r="BZ45" s="7">
        <f t="shared" si="83"/>
        <v>139.39999999999998</v>
      </c>
      <c r="CA45" s="7">
        <f t="shared" si="84"/>
        <v>59.999999999999972</v>
      </c>
      <c r="CB45" s="7">
        <f t="shared" si="85"/>
        <v>59.999999999999972</v>
      </c>
      <c r="CC45" s="7">
        <f t="shared" si="86"/>
        <v>69.700000000000045</v>
      </c>
      <c r="CD45" s="7">
        <f t="shared" si="87"/>
        <v>120.72394128755069</v>
      </c>
      <c r="CE45" s="7">
        <f t="shared" si="88"/>
        <v>139.39999999999998</v>
      </c>
      <c r="CF45" s="7">
        <f t="shared" si="31"/>
        <v>18.862451613134056</v>
      </c>
      <c r="CG45" s="79">
        <f t="shared" si="89"/>
        <v>18.862451613134056</v>
      </c>
      <c r="CH45" s="7">
        <f t="shared" si="90"/>
        <v>0.4466905076495819</v>
      </c>
      <c r="CI45" s="11">
        <f t="shared" si="32"/>
        <v>0.44669050764958207</v>
      </c>
      <c r="CJ45" s="7" t="e">
        <f t="shared" si="91"/>
        <v>#DIV/0!</v>
      </c>
      <c r="CK45" s="7" t="e">
        <f t="shared" si="92"/>
        <v>#DIV/0!</v>
      </c>
      <c r="CL45" s="7">
        <f t="shared" si="33"/>
        <v>273.86374532547444</v>
      </c>
      <c r="CM45" s="79">
        <f t="shared" si="93"/>
        <v>86.13625467452556</v>
      </c>
      <c r="CN45" s="7">
        <f t="shared" si="94"/>
        <v>-1.3785304717053382</v>
      </c>
      <c r="CO45" s="11">
        <f t="shared" si="95"/>
        <v>-1.3785304717053384</v>
      </c>
      <c r="CP45" s="7" t="e">
        <f t="shared" si="96"/>
        <v>#DIV/0!</v>
      </c>
      <c r="CQ45" s="7" t="e">
        <f t="shared" si="97"/>
        <v>#DIV/0!</v>
      </c>
      <c r="CR45" s="7">
        <f t="shared" si="34"/>
        <v>-78.455805515157536</v>
      </c>
      <c r="CS45" s="7">
        <f t="shared" si="35"/>
        <v>-0.59088315581182094</v>
      </c>
      <c r="CT45" s="7">
        <f t="shared" si="36"/>
        <v>-0.50000000000000044</v>
      </c>
      <c r="CU45" s="7">
        <f t="shared" si="98"/>
        <v>46.358213954554749</v>
      </c>
      <c r="CV45" s="7">
        <f t="shared" si="37"/>
        <v>42.258213954554748</v>
      </c>
      <c r="CW45" s="7">
        <f t="shared" si="99"/>
        <v>39.227902757578804</v>
      </c>
      <c r="CX45" s="7">
        <f t="shared" si="38"/>
        <v>32.227902757578804</v>
      </c>
      <c r="CY45" s="7">
        <f t="shared" si="100"/>
        <v>-139.40000000000009</v>
      </c>
      <c r="CZ45" s="7">
        <f t="shared" si="39"/>
        <v>139.39999999999998</v>
      </c>
      <c r="DA45" s="7">
        <f t="shared" si="101"/>
        <v>-3.2987669604284124</v>
      </c>
      <c r="DB45" s="7">
        <f t="shared" si="102"/>
        <v>-106.31234082060068</v>
      </c>
      <c r="DC45" s="7">
        <f t="shared" si="40"/>
        <v>106.3123408206005</v>
      </c>
      <c r="DD45" s="7">
        <f t="shared" si="41"/>
        <v>15.187477260085785</v>
      </c>
      <c r="DE45" s="7">
        <f t="shared" si="42"/>
        <v>9.1181411120669846</v>
      </c>
      <c r="DF45" s="7">
        <f t="shared" si="43"/>
        <v>0.98827748970148033</v>
      </c>
      <c r="DG45" s="7">
        <f t="shared" si="44"/>
        <v>-0.50000000000000044</v>
      </c>
      <c r="DH45" s="7">
        <f t="shared" si="103"/>
        <v>9.0112536089774231</v>
      </c>
      <c r="DI45" s="7">
        <f t="shared" si="45"/>
        <v>4.9112536089774235</v>
      </c>
      <c r="DJ45" s="7">
        <f t="shared" si="104"/>
        <v>-4.5590705560334968</v>
      </c>
      <c r="DK45" s="7">
        <f t="shared" si="46"/>
        <v>-11.559070556033497</v>
      </c>
      <c r="DL45" s="7">
        <f t="shared" si="105"/>
        <v>-139.40000000000003</v>
      </c>
      <c r="DM45" s="7">
        <f t="shared" si="47"/>
        <v>139.39999999999998</v>
      </c>
      <c r="DN45" s="7">
        <f t="shared" si="106"/>
        <v>-28.38379181746728</v>
      </c>
      <c r="DO45" s="7">
        <f t="shared" si="107"/>
        <v>328.0902522658705</v>
      </c>
      <c r="DP45" s="7">
        <f t="shared" si="48"/>
        <v>-328.0902522658705</v>
      </c>
      <c r="DQ45" s="7">
        <f t="shared" si="49"/>
        <v>-46.8700360379815</v>
      </c>
      <c r="DR45" s="7">
        <f t="shared" si="108"/>
        <v>-4.13618209068275</v>
      </c>
      <c r="DS45" s="8">
        <f t="shared" si="109"/>
        <v>-2.0861820906827564</v>
      </c>
      <c r="DT45" s="8">
        <f t="shared" si="110"/>
        <v>2917.321505000556</v>
      </c>
      <c r="DU45" s="7">
        <f t="shared" si="111"/>
        <v>5.6473000374263167</v>
      </c>
      <c r="DV45" s="7">
        <f t="shared" si="112"/>
        <v>10.596595881910121</v>
      </c>
      <c r="DW45" s="7">
        <f t="shared" si="113"/>
        <v>1438.4519983083333</v>
      </c>
      <c r="DX45" s="7">
        <f t="shared" si="114"/>
        <v>-699.71859536561237</v>
      </c>
      <c r="DY45" s="7">
        <f t="shared" si="115"/>
        <v>-1058.2372369509194</v>
      </c>
      <c r="DZ45" s="7">
        <f t="shared" si="116"/>
        <v>0</v>
      </c>
      <c r="EA45" s="7">
        <f t="shared" si="117"/>
        <v>0</v>
      </c>
      <c r="EB45" s="7">
        <f t="shared" si="118"/>
        <v>-4104.6140037767236</v>
      </c>
      <c r="EC45" s="7">
        <f t="shared" si="119"/>
        <v>2369.800000000002</v>
      </c>
      <c r="ED45" s="7">
        <f t="shared" si="120"/>
        <v>-4104.6140037767236</v>
      </c>
      <c r="EE45" s="7">
        <f t="shared" si="120"/>
        <v>2369.800000000002</v>
      </c>
      <c r="EF45" s="7">
        <f t="shared" si="121"/>
        <v>4739.5999999999995</v>
      </c>
      <c r="EG45" s="7">
        <f t="shared" si="122"/>
        <v>2.6179938779914935</v>
      </c>
      <c r="EH45" s="7">
        <f t="shared" si="123"/>
        <v>0</v>
      </c>
      <c r="EI45" s="7">
        <f t="shared" si="124"/>
        <v>0</v>
      </c>
      <c r="EJ45" s="7">
        <f t="shared" si="125"/>
        <v>0</v>
      </c>
      <c r="EK45" s="7">
        <f t="shared" si="126"/>
        <v>0</v>
      </c>
      <c r="EL45" s="7">
        <f t="shared" si="127"/>
        <v>0</v>
      </c>
      <c r="EM45" s="7">
        <f t="shared" si="128"/>
        <v>0</v>
      </c>
      <c r="EN45" s="7">
        <f t="shared" si="129"/>
        <v>0</v>
      </c>
      <c r="EO45" s="7" t="e">
        <f t="shared" si="130"/>
        <v>#DIV/0!</v>
      </c>
      <c r="EP45" s="7">
        <f t="shared" si="131"/>
        <v>-4104.6140037767236</v>
      </c>
      <c r="EQ45" s="7">
        <f t="shared" si="132"/>
        <v>2369.800000000002</v>
      </c>
      <c r="ER45" s="7">
        <f t="shared" si="133"/>
        <v>4739.5999999999995</v>
      </c>
      <c r="ES45" s="7">
        <f t="shared" si="134"/>
        <v>2.6179938779914935</v>
      </c>
      <c r="ET45" s="7">
        <f t="shared" si="135"/>
        <v>6.9179424279103623</v>
      </c>
      <c r="EU45" s="7">
        <f t="shared" si="136"/>
        <v>8.9679424279103657</v>
      </c>
      <c r="EV45" s="7">
        <f t="shared" si="137"/>
        <v>6605.2602126640741</v>
      </c>
      <c r="EW45" s="7">
        <f t="shared" si="138"/>
        <v>1.0686779515446563</v>
      </c>
      <c r="EX45" s="7">
        <f t="shared" si="139"/>
        <v>6.0179737960284552</v>
      </c>
      <c r="EY45" s="7">
        <f t="shared" si="140"/>
        <v>10342.207959552263</v>
      </c>
      <c r="EZ45" s="7">
        <f t="shared" si="141"/>
        <v>-2012.218971143564</v>
      </c>
      <c r="FA45" s="7">
        <f t="shared" si="142"/>
        <v>-1653.7003295582601</v>
      </c>
      <c r="FB45" s="7">
        <f t="shared" si="143"/>
        <v>0</v>
      </c>
      <c r="FC45" s="7">
        <f t="shared" si="144"/>
        <v>0</v>
      </c>
      <c r="FD45" s="7">
        <f t="shared" si="145"/>
        <v>-4104.6140037767236</v>
      </c>
      <c r="FE45" s="7">
        <f t="shared" si="146"/>
        <v>2369.800000000002</v>
      </c>
      <c r="FF45" s="7">
        <f t="shared" si="147"/>
        <v>-4104.6140037767236</v>
      </c>
      <c r="FG45" s="7">
        <f t="shared" si="148"/>
        <v>2369.800000000002</v>
      </c>
      <c r="FH45" s="7">
        <f t="shared" si="149"/>
        <v>4739.5999999999995</v>
      </c>
      <c r="FI45" s="7">
        <f t="shared" si="150"/>
        <v>2.6179938779914935</v>
      </c>
      <c r="FJ45" s="7">
        <f t="shared" si="151"/>
        <v>0</v>
      </c>
      <c r="FK45" s="7">
        <f t="shared" si="152"/>
        <v>0</v>
      </c>
      <c r="FL45" s="7">
        <f t="shared" si="153"/>
        <v>0</v>
      </c>
      <c r="FM45" s="7">
        <f t="shared" si="154"/>
        <v>0</v>
      </c>
      <c r="FN45" s="7">
        <f t="shared" si="155"/>
        <v>0</v>
      </c>
      <c r="FO45" s="7">
        <f t="shared" si="156"/>
        <v>0</v>
      </c>
      <c r="FP45" s="7">
        <f t="shared" si="157"/>
        <v>0</v>
      </c>
      <c r="FQ45" s="7" t="e">
        <f t="shared" si="158"/>
        <v>#DIV/0!</v>
      </c>
      <c r="FR45" s="7">
        <f t="shared" si="159"/>
        <v>-4104.6140037767236</v>
      </c>
      <c r="FS45" s="7">
        <f t="shared" si="159"/>
        <v>2369.800000000002</v>
      </c>
      <c r="FT45" s="7">
        <f t="shared" si="160"/>
        <v>4739.5999999999995</v>
      </c>
      <c r="FU45" s="7">
        <f t="shared" si="161"/>
        <v>2.6179938779914935</v>
      </c>
    </row>
    <row r="46" spans="1:177" x14ac:dyDescent="0.25">
      <c r="A46" s="8">
        <v>340</v>
      </c>
      <c r="B46" s="7">
        <f t="shared" si="50"/>
        <v>-1.9013627044541233</v>
      </c>
      <c r="C46" s="7">
        <f t="shared" si="51"/>
        <v>0.6840402866513372</v>
      </c>
      <c r="D46" s="7">
        <f t="shared" si="0"/>
        <v>0.36559351738869367</v>
      </c>
      <c r="E46" s="7">
        <f t="shared" si="52"/>
        <v>-2.1633270758177749</v>
      </c>
      <c r="F46" s="7">
        <f t="shared" si="53"/>
        <v>0.6840402866513372</v>
      </c>
      <c r="G46" s="7">
        <f t="shared" si="54"/>
        <v>0.10362914602504247</v>
      </c>
      <c r="H46" s="7">
        <f t="shared" si="55"/>
        <v>347.23064639410956</v>
      </c>
      <c r="I46" s="7">
        <f t="shared" si="56"/>
        <v>327.22516433257096</v>
      </c>
      <c r="J46" s="49">
        <f t="shared" si="57"/>
        <v>347.23064639410956</v>
      </c>
      <c r="K46" s="49">
        <f t="shared" si="57"/>
        <v>327.22516433257096</v>
      </c>
      <c r="L46" s="7">
        <f t="shared" si="1"/>
        <v>-313.64890657347291</v>
      </c>
      <c r="M46" s="7">
        <f t="shared" si="2"/>
        <v>-293.64342451193437</v>
      </c>
      <c r="N46" s="11">
        <f t="shared" si="58"/>
        <v>46.351093426527086</v>
      </c>
      <c r="O46" s="11">
        <f t="shared" si="58"/>
        <v>66.35657548806563</v>
      </c>
      <c r="P46" s="50">
        <f t="shared" si="3"/>
        <v>20.005482061538544</v>
      </c>
      <c r="Q46" s="51">
        <f t="shared" si="59"/>
        <v>20.005482061538544</v>
      </c>
      <c r="R46" s="8">
        <f t="shared" si="4"/>
        <v>20.005482061538601</v>
      </c>
      <c r="S46" s="51">
        <f t="shared" si="60"/>
        <v>20.005482061538601</v>
      </c>
      <c r="T46" s="8">
        <f t="shared" si="5"/>
        <v>3.8527397452222241</v>
      </c>
      <c r="U46" s="8">
        <f t="shared" si="6"/>
        <v>-1.4022825876352412</v>
      </c>
      <c r="V46" s="7">
        <f t="shared" si="7"/>
        <v>0</v>
      </c>
      <c r="W46" s="7">
        <f t="shared" si="8"/>
        <v>0</v>
      </c>
      <c r="X46" s="7">
        <f t="shared" si="61"/>
        <v>3.8527397452222241</v>
      </c>
      <c r="Y46" s="7">
        <f t="shared" si="61"/>
        <v>-1.4022825876352412</v>
      </c>
      <c r="Z46" s="7">
        <f t="shared" si="162"/>
        <v>4.0999999999999996</v>
      </c>
      <c r="AA46" s="7">
        <f t="shared" si="62"/>
        <v>-19.999999999999993</v>
      </c>
      <c r="AB46" s="7">
        <f t="shared" si="63"/>
        <v>-19.999999999999993</v>
      </c>
      <c r="AC46" s="7">
        <f t="shared" si="64"/>
        <v>3.8527397452222241</v>
      </c>
      <c r="AD46" s="7">
        <f t="shared" si="65"/>
        <v>-1.4022825876352412</v>
      </c>
      <c r="AE46" s="7">
        <f t="shared" si="66"/>
        <v>0</v>
      </c>
      <c r="AF46" s="7">
        <f t="shared" si="9"/>
        <v>0</v>
      </c>
      <c r="AG46" s="7">
        <f t="shared" si="67"/>
        <v>3.8527397452222241</v>
      </c>
      <c r="AH46" s="7">
        <f t="shared" si="67"/>
        <v>-1.4022825876352412</v>
      </c>
      <c r="AI46" s="7">
        <f t="shared" si="68"/>
        <v>4.0999999999999996</v>
      </c>
      <c r="AJ46" s="7">
        <f t="shared" si="69"/>
        <v>-19.999999999999993</v>
      </c>
      <c r="AK46" s="7">
        <f t="shared" si="70"/>
        <v>-19.999999999999993</v>
      </c>
      <c r="AL46" s="7">
        <f t="shared" si="71"/>
        <v>3.8527397452222241</v>
      </c>
      <c r="AM46" s="7">
        <f t="shared" si="72"/>
        <v>-1.4022825876352412</v>
      </c>
      <c r="AN46" s="7">
        <v>0</v>
      </c>
      <c r="AO46" s="7">
        <v>0</v>
      </c>
      <c r="AP46" s="7">
        <f t="shared" si="10"/>
        <v>14.385631086372666</v>
      </c>
      <c r="AQ46" s="8">
        <f t="shared" si="73"/>
        <v>-3.7893728656762891</v>
      </c>
      <c r="AR46" s="7">
        <f t="shared" si="11"/>
        <v>8.5</v>
      </c>
      <c r="AS46" s="7">
        <v>0</v>
      </c>
      <c r="AT46" s="7">
        <f t="shared" si="12"/>
        <v>11.307304006291428</v>
      </c>
      <c r="AU46" s="7">
        <f t="shared" si="13"/>
        <v>6.4124132911299556</v>
      </c>
      <c r="AV46" s="7">
        <f t="shared" si="14"/>
        <v>-8.3426031129232747</v>
      </c>
      <c r="AW46" s="7">
        <f t="shared" si="15"/>
        <v>7.3265582932360154</v>
      </c>
      <c r="AX46" s="7">
        <f t="shared" si="16"/>
        <v>47.677607979598193</v>
      </c>
      <c r="AY46" s="7">
        <f t="shared" si="17"/>
        <v>130.99315133755562</v>
      </c>
      <c r="AZ46" s="7">
        <f t="shared" si="18"/>
        <v>-19.914546784414132</v>
      </c>
      <c r="BA46" s="7">
        <f t="shared" si="19"/>
        <v>-87.871732090764269</v>
      </c>
      <c r="BB46" s="7">
        <f t="shared" si="74"/>
        <v>27.763061195184061</v>
      </c>
      <c r="BC46" s="7">
        <f t="shared" si="74"/>
        <v>43.121419246791348</v>
      </c>
      <c r="BD46" s="7">
        <f t="shared" si="20"/>
        <v>0</v>
      </c>
      <c r="BE46" s="7">
        <f t="shared" si="21"/>
        <v>0</v>
      </c>
      <c r="BF46" s="7">
        <f t="shared" si="75"/>
        <v>47.677607979598193</v>
      </c>
      <c r="BG46" s="7">
        <f t="shared" si="75"/>
        <v>130.99315133755562</v>
      </c>
      <c r="BH46" s="7">
        <f t="shared" si="76"/>
        <v>139.39999999999998</v>
      </c>
      <c r="BI46" s="7">
        <f t="shared" si="77"/>
        <v>70.000000000000014</v>
      </c>
      <c r="BJ46" s="7">
        <f t="shared" si="78"/>
        <v>70.000000000000014</v>
      </c>
      <c r="BK46" s="7">
        <f t="shared" si="79"/>
        <v>47.677607979598193</v>
      </c>
      <c r="BL46" s="7">
        <f t="shared" si="80"/>
        <v>130.99315133755562</v>
      </c>
      <c r="BM46" s="7">
        <f t="shared" si="22"/>
        <v>-37.652561151142429</v>
      </c>
      <c r="BN46" s="7">
        <f t="shared" si="23"/>
        <v>-53.32172255730174</v>
      </c>
      <c r="BO46" s="7">
        <f t="shared" si="81"/>
        <v>47.677607979598193</v>
      </c>
      <c r="BP46" s="7">
        <f t="shared" si="24"/>
        <v>130.99315133755562</v>
      </c>
      <c r="BQ46" s="7">
        <f t="shared" si="82"/>
        <v>139.39999999999998</v>
      </c>
      <c r="BR46" s="7">
        <f t="shared" si="25"/>
        <v>294.24331445278733</v>
      </c>
      <c r="BS46" s="7">
        <f t="shared" si="26"/>
        <v>-280.68343669502912</v>
      </c>
      <c r="BT46" s="7">
        <f t="shared" si="27"/>
        <v>341.92092243238551</v>
      </c>
      <c r="BU46" s="7">
        <f t="shared" si="27"/>
        <v>-149.6902853574735</v>
      </c>
      <c r="BV46" s="7">
        <f t="shared" si="28"/>
        <v>0</v>
      </c>
      <c r="BW46" s="7">
        <f t="shared" si="29"/>
        <v>0</v>
      </c>
      <c r="BX46" s="7">
        <f t="shared" si="30"/>
        <v>47.677607979598193</v>
      </c>
      <c r="BY46" s="7">
        <f t="shared" si="30"/>
        <v>130.99315133755562</v>
      </c>
      <c r="BZ46" s="7">
        <f t="shared" si="83"/>
        <v>139.39999999999998</v>
      </c>
      <c r="CA46" s="7">
        <f t="shared" si="84"/>
        <v>70.000000000000014</v>
      </c>
      <c r="CB46" s="7">
        <f t="shared" si="85"/>
        <v>70.000000000000014</v>
      </c>
      <c r="CC46" s="7">
        <f t="shared" si="86"/>
        <v>47.677607979598193</v>
      </c>
      <c r="CD46" s="7">
        <f t="shared" si="87"/>
        <v>130.99315133755562</v>
      </c>
      <c r="CE46" s="7">
        <f t="shared" si="88"/>
        <v>139.39999999999998</v>
      </c>
      <c r="CF46" s="7">
        <f t="shared" si="31"/>
        <v>7.2306463941095558</v>
      </c>
      <c r="CG46" s="79">
        <f t="shared" si="89"/>
        <v>7.2306463941095558</v>
      </c>
      <c r="CH46" s="7">
        <f t="shared" si="90"/>
        <v>0.21548700862458869</v>
      </c>
      <c r="CI46" s="11">
        <f t="shared" si="32"/>
        <v>0.21548700862458928</v>
      </c>
      <c r="CJ46" s="7" t="e">
        <f t="shared" si="91"/>
        <v>#DIV/0!</v>
      </c>
      <c r="CK46" s="7" t="e">
        <f t="shared" si="92"/>
        <v>#DIV/0!</v>
      </c>
      <c r="CL46" s="7">
        <f t="shared" si="33"/>
        <v>293.64890657347291</v>
      </c>
      <c r="CM46" s="79">
        <f t="shared" si="93"/>
        <v>66.351093426527086</v>
      </c>
      <c r="CN46" s="7">
        <f t="shared" si="94"/>
        <v>-1.5682859575676982</v>
      </c>
      <c r="CO46" s="11">
        <f t="shared" si="95"/>
        <v>-1.5682859575676986</v>
      </c>
      <c r="CP46" s="7" t="e">
        <f t="shared" si="96"/>
        <v>#DIV/0!</v>
      </c>
      <c r="CQ46" s="7" t="e">
        <f t="shared" si="97"/>
        <v>#DIV/0!</v>
      </c>
      <c r="CR46" s="7">
        <f t="shared" si="34"/>
        <v>-38.440632632586819</v>
      </c>
      <c r="CS46" s="7">
        <f t="shared" si="35"/>
        <v>-0.54133898081089837</v>
      </c>
      <c r="CT46" s="7">
        <f t="shared" si="36"/>
        <v>-0.3420201433256686</v>
      </c>
      <c r="CU46" s="7">
        <f t="shared" si="98"/>
        <v>20.809412891050709</v>
      </c>
      <c r="CV46" s="7">
        <f t="shared" si="37"/>
        <v>16.709412891050711</v>
      </c>
      <c r="CW46" s="7">
        <f t="shared" si="99"/>
        <v>13.147470682526718</v>
      </c>
      <c r="CX46" s="7">
        <f t="shared" si="38"/>
        <v>6.147470682526718</v>
      </c>
      <c r="CY46" s="7">
        <f t="shared" si="100"/>
        <v>-139.39999999999995</v>
      </c>
      <c r="CZ46" s="7">
        <f t="shared" si="39"/>
        <v>139.39999999999998</v>
      </c>
      <c r="DA46" s="7">
        <f t="shared" si="101"/>
        <v>-8.3426031129232747</v>
      </c>
      <c r="DB46" s="7">
        <f t="shared" si="102"/>
        <v>-51.285908052651969</v>
      </c>
      <c r="DC46" s="7">
        <f t="shared" si="40"/>
        <v>51.285908052652104</v>
      </c>
      <c r="DD46" s="7">
        <f t="shared" si="41"/>
        <v>7.3265582932360145</v>
      </c>
      <c r="DE46" s="7">
        <f t="shared" si="42"/>
        <v>8.5172145442124663</v>
      </c>
      <c r="DF46" s="7">
        <f t="shared" si="43"/>
        <v>0.91605904158999318</v>
      </c>
      <c r="DG46" s="7">
        <f t="shared" si="44"/>
        <v>-0.3420201433256686</v>
      </c>
      <c r="DH46" s="7">
        <f t="shared" si="103"/>
        <v>7.8022713923876221</v>
      </c>
      <c r="DI46" s="7">
        <f t="shared" si="45"/>
        <v>3.7022713923876225</v>
      </c>
      <c r="DJ46" s="7">
        <f t="shared" si="104"/>
        <v>-2.913058939147017</v>
      </c>
      <c r="DK46" s="7">
        <f t="shared" si="46"/>
        <v>-9.9130589391470174</v>
      </c>
      <c r="DL46" s="7">
        <f t="shared" si="105"/>
        <v>-139.40000000000018</v>
      </c>
      <c r="DM46" s="7">
        <f t="shared" si="47"/>
        <v>139.39999999999998</v>
      </c>
      <c r="DN46" s="7">
        <f t="shared" si="106"/>
        <v>-37.652561151142429</v>
      </c>
      <c r="DO46" s="7">
        <f t="shared" si="107"/>
        <v>373.25205790111215</v>
      </c>
      <c r="DP46" s="7">
        <f t="shared" si="48"/>
        <v>-373.25205790111215</v>
      </c>
      <c r="DQ46" s="7">
        <f t="shared" si="49"/>
        <v>-53.321722557301733</v>
      </c>
      <c r="DR46" s="7">
        <f t="shared" si="108"/>
        <v>-3.7893728656762873</v>
      </c>
      <c r="DS46" s="8">
        <f t="shared" si="109"/>
        <v>-2.3870902780410477</v>
      </c>
      <c r="DT46" s="8">
        <f t="shared" si="110"/>
        <v>4870.914539356575</v>
      </c>
      <c r="DU46" s="7">
        <f t="shared" si="111"/>
        <v>5.8856310863726664</v>
      </c>
      <c r="DV46" s="7">
        <f t="shared" si="112"/>
        <v>10.532891341150441</v>
      </c>
      <c r="DW46" s="7">
        <f t="shared" si="113"/>
        <v>1583.7701450572531</v>
      </c>
      <c r="DX46" s="7">
        <f t="shared" si="114"/>
        <v>-1340.4943248495558</v>
      </c>
      <c r="DY46" s="7">
        <f t="shared" si="115"/>
        <v>-2129.8499240015426</v>
      </c>
      <c r="DZ46" s="7">
        <f t="shared" si="116"/>
        <v>0</v>
      </c>
      <c r="EA46" s="7">
        <f t="shared" si="117"/>
        <v>0</v>
      </c>
      <c r="EB46" s="7">
        <f t="shared" si="118"/>
        <v>-4453.7671454768906</v>
      </c>
      <c r="EC46" s="7">
        <f t="shared" si="119"/>
        <v>1621.0386713063388</v>
      </c>
      <c r="ED46" s="7">
        <f t="shared" si="120"/>
        <v>-4453.7671454768906</v>
      </c>
      <c r="EE46" s="7">
        <f t="shared" si="120"/>
        <v>1621.0386713063388</v>
      </c>
      <c r="EF46" s="7">
        <f t="shared" si="121"/>
        <v>4739.5999999999985</v>
      </c>
      <c r="EG46" s="7">
        <f t="shared" si="122"/>
        <v>2.7925268031909272</v>
      </c>
      <c r="EH46" s="7">
        <f t="shared" si="123"/>
        <v>0</v>
      </c>
      <c r="EI46" s="7">
        <f t="shared" si="124"/>
        <v>0</v>
      </c>
      <c r="EJ46" s="7">
        <f t="shared" si="125"/>
        <v>0</v>
      </c>
      <c r="EK46" s="7">
        <f t="shared" si="126"/>
        <v>0</v>
      </c>
      <c r="EL46" s="7">
        <f t="shared" si="127"/>
        <v>0</v>
      </c>
      <c r="EM46" s="7">
        <f t="shared" si="128"/>
        <v>0</v>
      </c>
      <c r="EN46" s="7">
        <f t="shared" si="129"/>
        <v>0</v>
      </c>
      <c r="EO46" s="7" t="e">
        <f t="shared" si="130"/>
        <v>#DIV/0!</v>
      </c>
      <c r="EP46" s="7">
        <f t="shared" si="131"/>
        <v>-4453.7671454768906</v>
      </c>
      <c r="EQ46" s="7">
        <f t="shared" si="132"/>
        <v>1621.0386713063388</v>
      </c>
      <c r="ER46" s="7">
        <f t="shared" si="133"/>
        <v>4739.5999999999985</v>
      </c>
      <c r="ES46" s="7">
        <f t="shared" si="134"/>
        <v>2.7925268031909272</v>
      </c>
      <c r="ET46" s="7">
        <f t="shared" si="135"/>
        <v>6.4124132911299521</v>
      </c>
      <c r="EU46" s="7">
        <f t="shared" si="136"/>
        <v>7.814695878765197</v>
      </c>
      <c r="EV46" s="7">
        <f t="shared" si="137"/>
        <v>7040.4735443947611</v>
      </c>
      <c r="EW46" s="7">
        <f t="shared" si="138"/>
        <v>2.8073040062914338</v>
      </c>
      <c r="EX46" s="7">
        <f t="shared" si="139"/>
        <v>7.4545642610692049</v>
      </c>
      <c r="EY46" s="7">
        <f t="shared" si="140"/>
        <v>8773.8368430342798</v>
      </c>
      <c r="EZ46" s="7">
        <f t="shared" si="141"/>
        <v>-1411.1272766366583</v>
      </c>
      <c r="FA46" s="7">
        <f t="shared" si="142"/>
        <v>-621.771677484674</v>
      </c>
      <c r="FB46" s="7">
        <f t="shared" si="143"/>
        <v>0</v>
      </c>
      <c r="FC46" s="7">
        <f t="shared" si="144"/>
        <v>0</v>
      </c>
      <c r="FD46" s="7">
        <f t="shared" si="145"/>
        <v>-4453.7671454768906</v>
      </c>
      <c r="FE46" s="7">
        <f t="shared" si="146"/>
        <v>1621.0386713063388</v>
      </c>
      <c r="FF46" s="7">
        <f t="shared" si="147"/>
        <v>-4453.7671454768906</v>
      </c>
      <c r="FG46" s="7">
        <f t="shared" si="148"/>
        <v>1621.0386713063388</v>
      </c>
      <c r="FH46" s="7">
        <f t="shared" si="149"/>
        <v>4739.5999999999985</v>
      </c>
      <c r="FI46" s="7">
        <f t="shared" si="150"/>
        <v>2.7925268031909272</v>
      </c>
      <c r="FJ46" s="7">
        <f t="shared" si="151"/>
        <v>0</v>
      </c>
      <c r="FK46" s="7">
        <f t="shared" si="152"/>
        <v>0</v>
      </c>
      <c r="FL46" s="7">
        <f t="shared" si="153"/>
        <v>0</v>
      </c>
      <c r="FM46" s="7">
        <f t="shared" si="154"/>
        <v>0</v>
      </c>
      <c r="FN46" s="7">
        <f t="shared" si="155"/>
        <v>0</v>
      </c>
      <c r="FO46" s="7">
        <f t="shared" si="156"/>
        <v>0</v>
      </c>
      <c r="FP46" s="7">
        <f t="shared" si="157"/>
        <v>0</v>
      </c>
      <c r="FQ46" s="7" t="e">
        <f t="shared" si="158"/>
        <v>#DIV/0!</v>
      </c>
      <c r="FR46" s="7">
        <f t="shared" si="159"/>
        <v>-4453.7671454768906</v>
      </c>
      <c r="FS46" s="7">
        <f t="shared" si="159"/>
        <v>1621.0386713063388</v>
      </c>
      <c r="FT46" s="7">
        <f t="shared" si="160"/>
        <v>4739.5999999999985</v>
      </c>
      <c r="FU46" s="7">
        <f t="shared" si="161"/>
        <v>2.7925268031909272</v>
      </c>
    </row>
    <row r="47" spans="1:177" x14ac:dyDescent="0.25">
      <c r="A47" s="8">
        <v>350</v>
      </c>
      <c r="B47" s="7">
        <f t="shared" si="50"/>
        <v>-1.9110302327883302</v>
      </c>
      <c r="C47" s="7">
        <f t="shared" si="51"/>
        <v>0.34729635533386255</v>
      </c>
      <c r="D47" s="7">
        <f t="shared" si="0"/>
        <v>0.26569572460188778</v>
      </c>
      <c r="E47" s="7">
        <f t="shared" si="52"/>
        <v>-2.0827046635985544</v>
      </c>
      <c r="F47" s="7">
        <f t="shared" si="53"/>
        <v>0.34729635533386255</v>
      </c>
      <c r="G47" s="7">
        <f t="shared" si="54"/>
        <v>9.4021293791663796E-2</v>
      </c>
      <c r="H47" s="7">
        <f t="shared" si="55"/>
        <v>343.51404167032462</v>
      </c>
      <c r="I47" s="7">
        <f t="shared" si="56"/>
        <v>327.34761772821594</v>
      </c>
      <c r="J47" s="49">
        <f t="shared" si="57"/>
        <v>343.51404167032462</v>
      </c>
      <c r="K47" s="49">
        <f t="shared" si="57"/>
        <v>327.34761772821594</v>
      </c>
      <c r="L47" s="7">
        <f t="shared" si="1"/>
        <v>-325.38378433409628</v>
      </c>
      <c r="M47" s="7">
        <f t="shared" si="2"/>
        <v>-309.21736039198754</v>
      </c>
      <c r="N47" s="11">
        <f t="shared" si="58"/>
        <v>34.616215665903724</v>
      </c>
      <c r="O47" s="11">
        <f t="shared" si="58"/>
        <v>50.78263960801246</v>
      </c>
      <c r="P47" s="50">
        <f t="shared" si="3"/>
        <v>16.166423942108736</v>
      </c>
      <c r="Q47" s="51">
        <f t="shared" si="59"/>
        <v>16.166423942108736</v>
      </c>
      <c r="R47" s="8">
        <f t="shared" si="4"/>
        <v>16.166423942108679</v>
      </c>
      <c r="S47" s="51">
        <f t="shared" si="60"/>
        <v>16.166423942108679</v>
      </c>
      <c r="T47" s="8">
        <f t="shared" si="5"/>
        <v>4.0377117873500517</v>
      </c>
      <c r="U47" s="8">
        <f t="shared" si="6"/>
        <v>-0.71195752843441817</v>
      </c>
      <c r="V47" s="7">
        <f t="shared" si="7"/>
        <v>0</v>
      </c>
      <c r="W47" s="7">
        <f t="shared" si="8"/>
        <v>0</v>
      </c>
      <c r="X47" s="7">
        <f t="shared" si="61"/>
        <v>4.0377117873500517</v>
      </c>
      <c r="Y47" s="7">
        <f t="shared" si="61"/>
        <v>-0.71195752843441817</v>
      </c>
      <c r="Z47" s="7">
        <f t="shared" si="162"/>
        <v>4.0999999999999988</v>
      </c>
      <c r="AA47" s="7">
        <f t="shared" si="62"/>
        <v>-10.000000000000055</v>
      </c>
      <c r="AB47" s="7">
        <f t="shared" si="63"/>
        <v>-10.000000000000055</v>
      </c>
      <c r="AC47" s="7">
        <f t="shared" si="64"/>
        <v>4.0377117873500508</v>
      </c>
      <c r="AD47" s="7">
        <f t="shared" si="65"/>
        <v>-0.71195752843441817</v>
      </c>
      <c r="AE47" s="7">
        <f t="shared" si="66"/>
        <v>0</v>
      </c>
      <c r="AF47" s="7">
        <f t="shared" si="9"/>
        <v>0</v>
      </c>
      <c r="AG47" s="7">
        <f t="shared" si="67"/>
        <v>4.0377117873500517</v>
      </c>
      <c r="AH47" s="7">
        <f t="shared" si="67"/>
        <v>-0.71195752843441817</v>
      </c>
      <c r="AI47" s="7">
        <f t="shared" si="68"/>
        <v>4.0999999999999988</v>
      </c>
      <c r="AJ47" s="7">
        <f t="shared" si="69"/>
        <v>-10.000000000000055</v>
      </c>
      <c r="AK47" s="7">
        <f t="shared" si="70"/>
        <v>-10.000000000000055</v>
      </c>
      <c r="AL47" s="7">
        <f t="shared" si="71"/>
        <v>4.0377117873500508</v>
      </c>
      <c r="AM47" s="7">
        <f t="shared" si="72"/>
        <v>-0.71195752843441817</v>
      </c>
      <c r="AN47" s="7">
        <v>0</v>
      </c>
      <c r="AO47" s="7">
        <v>0</v>
      </c>
      <c r="AP47" s="7">
        <f t="shared" si="10"/>
        <v>14.393716342630073</v>
      </c>
      <c r="AQ47" s="8">
        <f t="shared" si="73"/>
        <v>-3.7767853622644783</v>
      </c>
      <c r="AR47" s="7">
        <f t="shared" si="11"/>
        <v>8.5</v>
      </c>
      <c r="AS47" s="7">
        <v>0</v>
      </c>
      <c r="AT47" s="7">
        <f t="shared" si="12"/>
        <v>12.925848551103282</v>
      </c>
      <c r="AU47" s="7">
        <f t="shared" si="13"/>
        <v>5.4232706554898176</v>
      </c>
      <c r="AV47" s="7">
        <f t="shared" si="14"/>
        <v>-17.85432128498336</v>
      </c>
      <c r="AW47" s="7">
        <f t="shared" si="15"/>
        <v>-8.0793219457130796</v>
      </c>
      <c r="AX47" s="7">
        <f t="shared" si="16"/>
        <v>24.206555966770217</v>
      </c>
      <c r="AY47" s="7">
        <f t="shared" si="17"/>
        <v>137.28220076990175</v>
      </c>
      <c r="AZ47" s="7">
        <f t="shared" si="18"/>
        <v>-54.720420828361483</v>
      </c>
      <c r="BA47" s="7">
        <f t="shared" si="19"/>
        <v>-184.89943255872072</v>
      </c>
      <c r="BB47" s="7">
        <f t="shared" si="74"/>
        <v>-30.513864861591266</v>
      </c>
      <c r="BC47" s="7">
        <f t="shared" si="74"/>
        <v>-47.61723178881897</v>
      </c>
      <c r="BD47" s="7">
        <f t="shared" si="20"/>
        <v>0</v>
      </c>
      <c r="BE47" s="7">
        <f t="shared" si="21"/>
        <v>0</v>
      </c>
      <c r="BF47" s="7">
        <f t="shared" si="75"/>
        <v>24.206555966770217</v>
      </c>
      <c r="BG47" s="7">
        <f t="shared" si="75"/>
        <v>137.28220076990175</v>
      </c>
      <c r="BH47" s="7">
        <f t="shared" si="76"/>
        <v>139.39999999999998</v>
      </c>
      <c r="BI47" s="7">
        <f t="shared" si="77"/>
        <v>79.999999999999943</v>
      </c>
      <c r="BJ47" s="7">
        <f t="shared" si="78"/>
        <v>79.999999999999943</v>
      </c>
      <c r="BK47" s="7">
        <f t="shared" si="79"/>
        <v>24.206555966770221</v>
      </c>
      <c r="BL47" s="7">
        <f t="shared" si="80"/>
        <v>137.28220076990175</v>
      </c>
      <c r="BM47" s="7">
        <f t="shared" si="22"/>
        <v>-40.460153810959014</v>
      </c>
      <c r="BN47" s="7">
        <f t="shared" si="23"/>
        <v>-50.235153150229237</v>
      </c>
      <c r="BO47" s="7">
        <f t="shared" si="81"/>
        <v>24.206555966770217</v>
      </c>
      <c r="BP47" s="7">
        <f t="shared" si="24"/>
        <v>137.28220076990175</v>
      </c>
      <c r="BQ47" s="7">
        <f t="shared" si="82"/>
        <v>139.39999999999998</v>
      </c>
      <c r="BR47" s="7">
        <f t="shared" si="25"/>
        <v>248.23227598690531</v>
      </c>
      <c r="BS47" s="7">
        <f t="shared" si="26"/>
        <v>-359.6153805542952</v>
      </c>
      <c r="BT47" s="7">
        <f t="shared" si="27"/>
        <v>272.4388319536755</v>
      </c>
      <c r="BU47" s="7">
        <f t="shared" si="27"/>
        <v>-222.33317978439345</v>
      </c>
      <c r="BV47" s="7">
        <f t="shared" si="28"/>
        <v>0</v>
      </c>
      <c r="BW47" s="7">
        <f t="shared" si="29"/>
        <v>0</v>
      </c>
      <c r="BX47" s="7">
        <f t="shared" si="30"/>
        <v>24.206555966770217</v>
      </c>
      <c r="BY47" s="7">
        <f t="shared" si="30"/>
        <v>137.28220076990175</v>
      </c>
      <c r="BZ47" s="7">
        <f t="shared" si="83"/>
        <v>139.39999999999998</v>
      </c>
      <c r="CA47" s="7">
        <f t="shared" si="84"/>
        <v>79.999999999999943</v>
      </c>
      <c r="CB47" s="7">
        <f t="shared" si="85"/>
        <v>79.999999999999943</v>
      </c>
      <c r="CC47" s="7">
        <f t="shared" si="86"/>
        <v>24.206555966770221</v>
      </c>
      <c r="CD47" s="7">
        <f t="shared" si="87"/>
        <v>137.28220076990175</v>
      </c>
      <c r="CE47" s="7">
        <f t="shared" si="88"/>
        <v>139.39999999999998</v>
      </c>
      <c r="CF47" s="7">
        <f t="shared" si="31"/>
        <v>6.485958329675384</v>
      </c>
      <c r="CG47" s="79">
        <f t="shared" si="89"/>
        <v>6.485958329675384</v>
      </c>
      <c r="CH47" s="7">
        <f t="shared" si="90"/>
        <v>-0.2376271160503847</v>
      </c>
      <c r="CI47" s="11">
        <f t="shared" si="32"/>
        <v>0.23762711605038395</v>
      </c>
      <c r="CJ47" s="7" t="e">
        <f t="shared" si="91"/>
        <v>#DIV/0!</v>
      </c>
      <c r="CK47" s="7" t="e">
        <f t="shared" si="92"/>
        <v>#DIV/0!</v>
      </c>
      <c r="CL47" s="7">
        <f t="shared" si="33"/>
        <v>315.38378433409628</v>
      </c>
      <c r="CM47" s="79">
        <f t="shared" si="93"/>
        <v>44.616215665903724</v>
      </c>
      <c r="CN47" s="7">
        <f t="shared" si="94"/>
        <v>-1.4775045044185069</v>
      </c>
      <c r="CO47" s="11">
        <f t="shared" si="95"/>
        <v>-1.4775045044185076</v>
      </c>
      <c r="CP47" s="7" t="e">
        <f t="shared" si="96"/>
        <v>#DIV/0!</v>
      </c>
      <c r="CQ47" s="7" t="e">
        <f t="shared" si="97"/>
        <v>#DIV/0!</v>
      </c>
      <c r="CR47" s="7">
        <f t="shared" si="34"/>
        <v>-22.069942474127167</v>
      </c>
      <c r="CS47" s="7">
        <f t="shared" si="35"/>
        <v>-0.53954076603778089</v>
      </c>
      <c r="CT47" s="7">
        <f t="shared" si="36"/>
        <v>-0.17364817766693127</v>
      </c>
      <c r="CU47" s="7">
        <f t="shared" si="98"/>
        <v>11.907633668900329</v>
      </c>
      <c r="CV47" s="7">
        <f t="shared" si="37"/>
        <v>7.8076336689003298</v>
      </c>
      <c r="CW47" s="7">
        <f t="shared" si="99"/>
        <v>3.8324052918461873</v>
      </c>
      <c r="CX47" s="7">
        <f t="shared" si="38"/>
        <v>-3.1675947081538127</v>
      </c>
      <c r="CY47" s="7">
        <f t="shared" si="100"/>
        <v>-139.39999999999989</v>
      </c>
      <c r="CZ47" s="7">
        <f t="shared" si="39"/>
        <v>139.39999999999998</v>
      </c>
      <c r="DA47" s="7">
        <f t="shared" si="101"/>
        <v>-17.85432128498336</v>
      </c>
      <c r="DB47" s="7">
        <f t="shared" si="102"/>
        <v>56.555253619991277</v>
      </c>
      <c r="DC47" s="7">
        <f t="shared" si="40"/>
        <v>-56.555253619991561</v>
      </c>
      <c r="DD47" s="7">
        <f t="shared" si="41"/>
        <v>-8.0793219457130796</v>
      </c>
      <c r="DE47" s="7">
        <f t="shared" si="42"/>
        <v>9.739059458726901</v>
      </c>
      <c r="DF47" s="7">
        <f t="shared" si="43"/>
        <v>0.77475295078426054</v>
      </c>
      <c r="DG47" s="7">
        <f t="shared" si="44"/>
        <v>-0.17364817766693127</v>
      </c>
      <c r="DH47" s="7">
        <f t="shared" si="103"/>
        <v>7.5453650535120298</v>
      </c>
      <c r="DI47" s="7">
        <f t="shared" si="45"/>
        <v>3.4453650535120302</v>
      </c>
      <c r="DJ47" s="7">
        <f t="shared" si="104"/>
        <v>-1.6911699271978164</v>
      </c>
      <c r="DK47" s="7">
        <f t="shared" si="46"/>
        <v>-8.6911699271978158</v>
      </c>
      <c r="DL47" s="7">
        <f t="shared" si="105"/>
        <v>-139.39999999999978</v>
      </c>
      <c r="DM47" s="7">
        <f t="shared" si="47"/>
        <v>139.39999999999998</v>
      </c>
      <c r="DN47" s="7">
        <f t="shared" si="106"/>
        <v>-40.460153810959014</v>
      </c>
      <c r="DO47" s="7">
        <f t="shared" si="107"/>
        <v>351.64607205160507</v>
      </c>
      <c r="DP47" s="7">
        <f t="shared" si="48"/>
        <v>-351.64607205160468</v>
      </c>
      <c r="DQ47" s="7">
        <f t="shared" si="49"/>
        <v>-50.235153150229237</v>
      </c>
      <c r="DR47" s="7">
        <f t="shared" si="108"/>
        <v>-3.7767853622644671</v>
      </c>
      <c r="DS47" s="8">
        <f t="shared" si="109"/>
        <v>-3.0648278338300599</v>
      </c>
      <c r="DT47" s="8">
        <f t="shared" si="110"/>
        <v>7584.133754705661</v>
      </c>
      <c r="DU47" s="7">
        <f t="shared" si="111"/>
        <v>5.8937163426300776</v>
      </c>
      <c r="DV47" s="7">
        <f t="shared" si="112"/>
        <v>10.356004555280022</v>
      </c>
      <c r="DW47" s="7">
        <f t="shared" si="113"/>
        <v>1553.4875391644714</v>
      </c>
      <c r="DX47" s="7">
        <f t="shared" si="114"/>
        <v>-2402.2750906963297</v>
      </c>
      <c r="DY47" s="7">
        <f t="shared" si="115"/>
        <v>-3957.5172755453427</v>
      </c>
      <c r="DZ47" s="7">
        <f t="shared" si="116"/>
        <v>0</v>
      </c>
      <c r="EA47" s="7">
        <f t="shared" si="117"/>
        <v>0</v>
      </c>
      <c r="EB47" s="7">
        <f t="shared" si="118"/>
        <v>-4667.5948261766598</v>
      </c>
      <c r="EC47" s="7">
        <f t="shared" si="119"/>
        <v>823.02290287018741</v>
      </c>
      <c r="ED47" s="7">
        <f t="shared" si="120"/>
        <v>-4667.5948261766598</v>
      </c>
      <c r="EE47" s="7">
        <f t="shared" si="120"/>
        <v>823.02290287018741</v>
      </c>
      <c r="EF47" s="7">
        <f t="shared" si="121"/>
        <v>4739.5999999999995</v>
      </c>
      <c r="EG47" s="7">
        <f t="shared" si="122"/>
        <v>2.967059728390359</v>
      </c>
      <c r="EH47" s="7">
        <f t="shared" si="123"/>
        <v>0</v>
      </c>
      <c r="EI47" s="7">
        <f t="shared" si="124"/>
        <v>0</v>
      </c>
      <c r="EJ47" s="7">
        <f t="shared" si="125"/>
        <v>0</v>
      </c>
      <c r="EK47" s="7">
        <f t="shared" si="126"/>
        <v>0</v>
      </c>
      <c r="EL47" s="7">
        <f t="shared" si="127"/>
        <v>0</v>
      </c>
      <c r="EM47" s="7">
        <f t="shared" si="128"/>
        <v>0</v>
      </c>
      <c r="EN47" s="7">
        <f t="shared" si="129"/>
        <v>0</v>
      </c>
      <c r="EO47" s="7" t="e">
        <f t="shared" si="130"/>
        <v>#DIV/0!</v>
      </c>
      <c r="EP47" s="7">
        <f t="shared" si="131"/>
        <v>-4667.5948261766598</v>
      </c>
      <c r="EQ47" s="7">
        <f t="shared" si="132"/>
        <v>823.02290287018741</v>
      </c>
      <c r="ER47" s="7">
        <f t="shared" si="133"/>
        <v>4739.5999999999995</v>
      </c>
      <c r="ES47" s="7">
        <f t="shared" si="134"/>
        <v>2.967059728390359</v>
      </c>
      <c r="ET47" s="7">
        <f t="shared" si="135"/>
        <v>5.4232706554898229</v>
      </c>
      <c r="EU47" s="7">
        <f t="shared" si="136"/>
        <v>6.1352281839242355</v>
      </c>
      <c r="EV47" s="7">
        <f t="shared" si="137"/>
        <v>8048.7470993435509</v>
      </c>
      <c r="EW47" s="7">
        <f t="shared" si="138"/>
        <v>4.4258485511032779</v>
      </c>
      <c r="EX47" s="7">
        <f t="shared" si="139"/>
        <v>8.8881367637532307</v>
      </c>
      <c r="EY47" s="7">
        <f t="shared" si="140"/>
        <v>4465.5132828580208</v>
      </c>
      <c r="EZ47" s="7">
        <f t="shared" si="141"/>
        <v>541.81912336291441</v>
      </c>
      <c r="FA47" s="7">
        <f t="shared" si="142"/>
        <v>2097.0613082119244</v>
      </c>
      <c r="FB47" s="7">
        <f t="shared" si="143"/>
        <v>0</v>
      </c>
      <c r="FC47" s="7">
        <f t="shared" si="144"/>
        <v>0</v>
      </c>
      <c r="FD47" s="7">
        <f t="shared" si="145"/>
        <v>-4667.5948261766598</v>
      </c>
      <c r="FE47" s="7">
        <f t="shared" si="146"/>
        <v>823.02290287018741</v>
      </c>
      <c r="FF47" s="7">
        <f t="shared" si="147"/>
        <v>-4667.5948261766598</v>
      </c>
      <c r="FG47" s="7">
        <f t="shared" si="148"/>
        <v>823.02290287018741</v>
      </c>
      <c r="FH47" s="7">
        <f t="shared" si="149"/>
        <v>4739.5999999999995</v>
      </c>
      <c r="FI47" s="7">
        <f t="shared" si="150"/>
        <v>2.967059728390359</v>
      </c>
      <c r="FJ47" s="7">
        <f t="shared" si="151"/>
        <v>0</v>
      </c>
      <c r="FK47" s="7">
        <f t="shared" si="152"/>
        <v>0</v>
      </c>
      <c r="FL47" s="7">
        <f t="shared" si="153"/>
        <v>0</v>
      </c>
      <c r="FM47" s="7">
        <f t="shared" si="154"/>
        <v>0</v>
      </c>
      <c r="FN47" s="7">
        <f t="shared" si="155"/>
        <v>0</v>
      </c>
      <c r="FO47" s="7">
        <f t="shared" si="156"/>
        <v>0</v>
      </c>
      <c r="FP47" s="7">
        <f t="shared" si="157"/>
        <v>0</v>
      </c>
      <c r="FQ47" s="7" t="e">
        <f t="shared" si="158"/>
        <v>#DIV/0!</v>
      </c>
      <c r="FR47" s="7">
        <f t="shared" si="159"/>
        <v>-4667.5948261766598</v>
      </c>
      <c r="FS47" s="7">
        <f t="shared" si="159"/>
        <v>823.02290287018741</v>
      </c>
      <c r="FT47" s="7">
        <f t="shared" si="160"/>
        <v>4739.5999999999995</v>
      </c>
      <c r="FU47" s="7">
        <f t="shared" si="161"/>
        <v>2.967059728390359</v>
      </c>
    </row>
    <row r="48" spans="1:177" x14ac:dyDescent="0.25">
      <c r="A48" s="8">
        <v>360</v>
      </c>
      <c r="B48" s="7">
        <f t="shared" si="50"/>
        <v>-1.9142857142857146</v>
      </c>
      <c r="C48" s="7">
        <f t="shared" si="51"/>
        <v>4.90059381963448E-16</v>
      </c>
      <c r="D48" s="7">
        <f t="shared" si="0"/>
        <v>0.23205574912891963</v>
      </c>
      <c r="E48" s="7">
        <f t="shared" si="52"/>
        <v>-2.0555555555555558</v>
      </c>
      <c r="F48" s="7">
        <f t="shared" si="53"/>
        <v>4.90059381963448E-16</v>
      </c>
      <c r="G48" s="7">
        <f t="shared" si="54"/>
        <v>9.0785907859078474E-2</v>
      </c>
      <c r="H48" s="7">
        <f t="shared" si="55"/>
        <v>336.26317144716182</v>
      </c>
      <c r="I48" s="7">
        <f t="shared" si="56"/>
        <v>321.60671352497531</v>
      </c>
      <c r="J48" s="49">
        <f t="shared" si="57"/>
        <v>336.26317144716182</v>
      </c>
      <c r="K48" s="49">
        <f t="shared" si="57"/>
        <v>321.60671352497531</v>
      </c>
      <c r="L48" s="7">
        <f t="shared" si="1"/>
        <v>-336.26317144716177</v>
      </c>
      <c r="M48" s="7">
        <f t="shared" si="2"/>
        <v>-321.60671352497531</v>
      </c>
      <c r="N48" s="11">
        <f t="shared" si="58"/>
        <v>23.736828552838233</v>
      </c>
      <c r="O48" s="11">
        <f t="shared" si="58"/>
        <v>38.393286475024695</v>
      </c>
      <c r="P48" s="50">
        <f t="shared" si="3"/>
        <v>14.656457922186462</v>
      </c>
      <c r="Q48" s="51">
        <f t="shared" si="59"/>
        <v>14.656457922186462</v>
      </c>
      <c r="R48" s="8">
        <f t="shared" si="4"/>
        <v>14.656457922186519</v>
      </c>
      <c r="S48" s="51">
        <f t="shared" si="60"/>
        <v>14.656457922186519</v>
      </c>
      <c r="T48" s="8">
        <f t="shared" si="5"/>
        <v>4.0999999999999996</v>
      </c>
      <c r="U48" s="8">
        <f t="shared" si="6"/>
        <v>-1.0046217330250684E-15</v>
      </c>
      <c r="V48" s="7">
        <f t="shared" si="7"/>
        <v>0</v>
      </c>
      <c r="W48" s="7">
        <f t="shared" si="8"/>
        <v>0</v>
      </c>
      <c r="X48" s="7">
        <f t="shared" si="61"/>
        <v>4.0999999999999996</v>
      </c>
      <c r="Y48" s="7">
        <f t="shared" si="61"/>
        <v>-1.0046217330250684E-15</v>
      </c>
      <c r="Z48" s="7">
        <f t="shared" si="162"/>
        <v>4.0999999999999996</v>
      </c>
      <c r="AA48" s="7">
        <f t="shared" si="62"/>
        <v>-1.4039167148647554E-14</v>
      </c>
      <c r="AB48" s="7">
        <f t="shared" si="63"/>
        <v>-1.4039167148647554E-14</v>
      </c>
      <c r="AC48" s="7">
        <f t="shared" si="64"/>
        <v>4.0999999999999996</v>
      </c>
      <c r="AD48" s="7">
        <f t="shared" si="65"/>
        <v>-1.0046217330250684E-15</v>
      </c>
      <c r="AE48" s="7">
        <f t="shared" si="66"/>
        <v>0</v>
      </c>
      <c r="AF48" s="7">
        <f t="shared" si="9"/>
        <v>0</v>
      </c>
      <c r="AG48" s="7">
        <f t="shared" si="67"/>
        <v>4.0999999999999996</v>
      </c>
      <c r="AH48" s="7">
        <f t="shared" si="67"/>
        <v>-1.0046217330250684E-15</v>
      </c>
      <c r="AI48" s="7">
        <f t="shared" si="68"/>
        <v>4.0999999999999996</v>
      </c>
      <c r="AJ48" s="7">
        <f t="shared" si="69"/>
        <v>-1.4039167148647554E-14</v>
      </c>
      <c r="AK48" s="7">
        <f t="shared" si="70"/>
        <v>-1.4039167148647554E-14</v>
      </c>
      <c r="AL48" s="7">
        <f t="shared" si="71"/>
        <v>4.0999999999999996</v>
      </c>
      <c r="AM48" s="7">
        <f t="shared" si="72"/>
        <v>-1.0046217330250684E-15</v>
      </c>
      <c r="AN48" s="7">
        <v>0</v>
      </c>
      <c r="AO48" s="7">
        <v>0</v>
      </c>
      <c r="AP48" s="7">
        <f t="shared" si="10"/>
        <v>13.986363636363638</v>
      </c>
      <c r="AQ48" s="8">
        <f t="shared" si="73"/>
        <v>-4.3473916374749084</v>
      </c>
      <c r="AR48" s="7">
        <f t="shared" si="11"/>
        <v>8.5</v>
      </c>
      <c r="AS48" s="7">
        <v>0</v>
      </c>
      <c r="AT48" s="7">
        <f t="shared" si="12"/>
        <v>13.986363636363636</v>
      </c>
      <c r="AU48" s="7">
        <f t="shared" si="13"/>
        <v>4.3473916374749111</v>
      </c>
      <c r="AV48" s="7">
        <f t="shared" si="14"/>
        <v>-31.681818181818148</v>
      </c>
      <c r="AW48" s="7">
        <f t="shared" si="15"/>
        <v>-31.681818181818123</v>
      </c>
      <c r="AX48" s="7">
        <f t="shared" si="16"/>
        <v>3.415713892285232E-14</v>
      </c>
      <c r="AY48" s="7">
        <f t="shared" si="17"/>
        <v>139.39999999999998</v>
      </c>
      <c r="AZ48" s="7">
        <f t="shared" si="18"/>
        <v>-137.73327142363669</v>
      </c>
      <c r="BA48" s="7">
        <f t="shared" si="19"/>
        <v>-313.21797520661136</v>
      </c>
      <c r="BB48" s="7">
        <f t="shared" si="74"/>
        <v>-137.73327142363667</v>
      </c>
      <c r="BC48" s="7">
        <f t="shared" si="74"/>
        <v>-173.81797520661138</v>
      </c>
      <c r="BD48" s="7">
        <f t="shared" si="20"/>
        <v>0</v>
      </c>
      <c r="BE48" s="7">
        <f t="shared" si="21"/>
        <v>0</v>
      </c>
      <c r="BF48" s="7">
        <f t="shared" si="75"/>
        <v>3.415713892285232E-14</v>
      </c>
      <c r="BG48" s="7">
        <f t="shared" si="75"/>
        <v>139.39999999999998</v>
      </c>
      <c r="BH48" s="7">
        <f t="shared" si="76"/>
        <v>139.39999999999998</v>
      </c>
      <c r="BI48" s="7">
        <f t="shared" si="77"/>
        <v>89.999999999999986</v>
      </c>
      <c r="BJ48" s="7">
        <f t="shared" si="78"/>
        <v>89.999999999999986</v>
      </c>
      <c r="BK48" s="7">
        <f t="shared" si="79"/>
        <v>3.9492302657262441E-14</v>
      </c>
      <c r="BL48" s="7">
        <f t="shared" si="80"/>
        <v>139.39999999999998</v>
      </c>
      <c r="BM48" s="7">
        <f t="shared" si="22"/>
        <v>-31.681818181818251</v>
      </c>
      <c r="BN48" s="7">
        <f t="shared" si="23"/>
        <v>-31.681818181818333</v>
      </c>
      <c r="BO48" s="7">
        <f t="shared" si="81"/>
        <v>3.415713892285232E-14</v>
      </c>
      <c r="BP48" s="7">
        <f t="shared" si="24"/>
        <v>139.39999999999998</v>
      </c>
      <c r="BQ48" s="7">
        <f t="shared" si="82"/>
        <v>139.39999999999998</v>
      </c>
      <c r="BR48" s="7">
        <f t="shared" si="25"/>
        <v>137.73327142363729</v>
      </c>
      <c r="BS48" s="7">
        <f t="shared" si="26"/>
        <v>-313.21797520661227</v>
      </c>
      <c r="BT48" s="7">
        <f t="shared" si="27"/>
        <v>137.73327142363732</v>
      </c>
      <c r="BU48" s="7">
        <f t="shared" si="27"/>
        <v>-173.81797520661229</v>
      </c>
      <c r="BV48" s="7">
        <f t="shared" si="28"/>
        <v>0</v>
      </c>
      <c r="BW48" s="7">
        <f t="shared" si="29"/>
        <v>0</v>
      </c>
      <c r="BX48" s="7">
        <f t="shared" si="30"/>
        <v>3.415713892285232E-14</v>
      </c>
      <c r="BY48" s="7">
        <f t="shared" si="30"/>
        <v>139.39999999999998</v>
      </c>
      <c r="BZ48" s="7">
        <f t="shared" si="83"/>
        <v>139.39999999999998</v>
      </c>
      <c r="CA48" s="7">
        <f t="shared" si="84"/>
        <v>89.999999999999986</v>
      </c>
      <c r="CB48" s="7">
        <f t="shared" si="85"/>
        <v>89.999999999999986</v>
      </c>
      <c r="CC48" s="7">
        <f t="shared" si="86"/>
        <v>3.9492302657262441E-14</v>
      </c>
      <c r="CD48" s="7">
        <f t="shared" si="87"/>
        <v>139.39999999999998</v>
      </c>
      <c r="CE48" s="7">
        <f t="shared" si="88"/>
        <v>139.39999999999998</v>
      </c>
      <c r="CF48" s="7">
        <f t="shared" si="31"/>
        <v>23.736828552838176</v>
      </c>
      <c r="CG48" s="79">
        <f t="shared" si="89"/>
        <v>23.736828552838176</v>
      </c>
      <c r="CH48" s="7">
        <f t="shared" si="90"/>
        <v>-0.9318181818181801</v>
      </c>
      <c r="CI48" s="11">
        <f t="shared" si="32"/>
        <v>0.93181818181818354</v>
      </c>
      <c r="CJ48" s="7" t="e">
        <f t="shared" si="91"/>
        <v>#DIV/0!</v>
      </c>
      <c r="CK48" s="7" t="e">
        <f t="shared" si="92"/>
        <v>#DIV/0!</v>
      </c>
      <c r="CL48" s="7">
        <f t="shared" si="33"/>
        <v>336.26317144716177</v>
      </c>
      <c r="CM48" s="79">
        <f t="shared" si="93"/>
        <v>23.736828552838233</v>
      </c>
      <c r="CN48" s="7">
        <f t="shared" si="94"/>
        <v>-0.93181818181818621</v>
      </c>
      <c r="CO48" s="11">
        <f t="shared" si="95"/>
        <v>-0.93181818181818832</v>
      </c>
      <c r="CP48" s="7" t="e">
        <f t="shared" si="96"/>
        <v>#DIV/0!</v>
      </c>
      <c r="CQ48" s="7" t="e">
        <f t="shared" si="97"/>
        <v>#DIV/0!</v>
      </c>
      <c r="CR48" s="7">
        <f t="shared" si="34"/>
        <v>-13.686367588119888</v>
      </c>
      <c r="CS48" s="7">
        <f t="shared" si="35"/>
        <v>-0.62105594821070087</v>
      </c>
      <c r="CT48" s="7">
        <f t="shared" si="36"/>
        <v>-2.45029690981724E-16</v>
      </c>
      <c r="CU48" s="7">
        <f t="shared" si="98"/>
        <v>8.5</v>
      </c>
      <c r="CV48" s="7">
        <f t="shared" si="37"/>
        <v>4.4000000000000004</v>
      </c>
      <c r="CW48" s="7">
        <f t="shared" si="99"/>
        <v>3.3535664207792992E-15</v>
      </c>
      <c r="CX48" s="7">
        <f t="shared" si="38"/>
        <v>-6.9999999999999964</v>
      </c>
      <c r="CY48" s="7">
        <f t="shared" si="100"/>
        <v>-139.39999999999986</v>
      </c>
      <c r="CZ48" s="7">
        <f t="shared" si="39"/>
        <v>139.39999999999998</v>
      </c>
      <c r="DA48" s="7">
        <f t="shared" si="101"/>
        <v>-31.681818181818148</v>
      </c>
      <c r="DB48" s="7">
        <f t="shared" si="102"/>
        <v>221.77272727272691</v>
      </c>
      <c r="DC48" s="7">
        <f t="shared" si="40"/>
        <v>-221.77272727272685</v>
      </c>
      <c r="DD48" s="7">
        <f t="shared" si="41"/>
        <v>-31.681818181818123</v>
      </c>
      <c r="DE48" s="7">
        <f t="shared" si="42"/>
        <v>13.686367588119893</v>
      </c>
      <c r="DF48" s="7">
        <f t="shared" si="43"/>
        <v>0.62105594821070087</v>
      </c>
      <c r="DG48" s="7">
        <f t="shared" si="44"/>
        <v>-2.45029690981724E-16</v>
      </c>
      <c r="DH48" s="7">
        <f t="shared" si="103"/>
        <v>8.5000000000000036</v>
      </c>
      <c r="DI48" s="7">
        <f t="shared" si="45"/>
        <v>4.4000000000000039</v>
      </c>
      <c r="DJ48" s="7">
        <f t="shared" si="104"/>
        <v>-3.3535664207793007E-15</v>
      </c>
      <c r="DK48" s="7">
        <f t="shared" si="46"/>
        <v>-7.0000000000000036</v>
      </c>
      <c r="DL48" s="7">
        <f t="shared" si="105"/>
        <v>-139.40000000000043</v>
      </c>
      <c r="DM48" s="7">
        <f t="shared" si="47"/>
        <v>139.39999999999998</v>
      </c>
      <c r="DN48" s="7">
        <f t="shared" si="106"/>
        <v>-31.681818181818251</v>
      </c>
      <c r="DO48" s="7">
        <f t="shared" si="107"/>
        <v>221.77272727272788</v>
      </c>
      <c r="DP48" s="7">
        <f t="shared" si="48"/>
        <v>-221.77272727272833</v>
      </c>
      <c r="DQ48" s="7">
        <f t="shared" si="49"/>
        <v>-31.681818181818333</v>
      </c>
      <c r="DR48" s="7">
        <f t="shared" si="108"/>
        <v>-4.3473916374749049</v>
      </c>
      <c r="DS48" s="8">
        <f t="shared" si="109"/>
        <v>-4.3473916374749075</v>
      </c>
      <c r="DT48" s="8">
        <f t="shared" si="110"/>
        <v>9156.0454545454522</v>
      </c>
      <c r="DU48" s="7">
        <f t="shared" si="111"/>
        <v>5.4863636363636399</v>
      </c>
      <c r="DV48" s="7">
        <f t="shared" si="112"/>
        <v>9.8863636363636385</v>
      </c>
      <c r="DW48" s="7">
        <f t="shared" si="113"/>
        <v>1.0913936421275139E-11</v>
      </c>
      <c r="DX48" s="7">
        <f t="shared" si="114"/>
        <v>-2626.0989568640803</v>
      </c>
      <c r="DY48" s="7">
        <f t="shared" si="115"/>
        <v>-4732.1998601320365</v>
      </c>
      <c r="DZ48" s="7">
        <f t="shared" si="116"/>
        <v>0</v>
      </c>
      <c r="EA48" s="7">
        <f t="shared" si="117"/>
        <v>0</v>
      </c>
      <c r="EB48" s="7">
        <f t="shared" si="118"/>
        <v>-4739.5999999999995</v>
      </c>
      <c r="EC48" s="7">
        <f t="shared" si="119"/>
        <v>1.1613427233769789E-12</v>
      </c>
      <c r="ED48" s="7">
        <f t="shared" si="120"/>
        <v>-4739.5999999999995</v>
      </c>
      <c r="EE48" s="7">
        <f t="shared" si="120"/>
        <v>1.1613427233769789E-12</v>
      </c>
      <c r="EF48" s="7">
        <f t="shared" si="121"/>
        <v>4739.5999999999995</v>
      </c>
      <c r="EG48" s="7">
        <f t="shared" si="122"/>
        <v>3.1415926535897927</v>
      </c>
      <c r="EH48" s="7">
        <f t="shared" si="123"/>
        <v>0</v>
      </c>
      <c r="EI48" s="7">
        <f t="shared" si="124"/>
        <v>0</v>
      </c>
      <c r="EJ48" s="7">
        <f t="shared" si="125"/>
        <v>0</v>
      </c>
      <c r="EK48" s="7">
        <f t="shared" si="126"/>
        <v>0</v>
      </c>
      <c r="EL48" s="7">
        <f t="shared" si="127"/>
        <v>0</v>
      </c>
      <c r="EM48" s="7">
        <f t="shared" si="128"/>
        <v>0</v>
      </c>
      <c r="EN48" s="7">
        <f t="shared" si="129"/>
        <v>0</v>
      </c>
      <c r="EO48" s="7" t="e">
        <f t="shared" si="130"/>
        <v>#DIV/0!</v>
      </c>
      <c r="EP48" s="7">
        <f t="shared" si="131"/>
        <v>-4739.5999999999995</v>
      </c>
      <c r="EQ48" s="7">
        <f t="shared" si="132"/>
        <v>1.1613427233769789E-12</v>
      </c>
      <c r="ER48" s="7">
        <f t="shared" si="133"/>
        <v>4739.5999999999995</v>
      </c>
      <c r="ES48" s="7">
        <f t="shared" si="134"/>
        <v>3.1415926535897927</v>
      </c>
      <c r="ET48" s="7">
        <f t="shared" si="135"/>
        <v>4.3473916374749049</v>
      </c>
      <c r="EU48" s="7">
        <f t="shared" si="136"/>
        <v>4.347391637474912</v>
      </c>
      <c r="EV48" s="7">
        <f t="shared" si="137"/>
        <v>9156.0454545454413</v>
      </c>
      <c r="EW48" s="7">
        <f t="shared" si="138"/>
        <v>5.4863636363636399</v>
      </c>
      <c r="EX48" s="7">
        <f t="shared" si="139"/>
        <v>9.8863636363636367</v>
      </c>
      <c r="EY48" s="7">
        <f t="shared" si="140"/>
        <v>1.6370904631912708E-11</v>
      </c>
      <c r="EZ48" s="7">
        <f t="shared" si="141"/>
        <v>2626.0989568640748</v>
      </c>
      <c r="FA48" s="7">
        <f t="shared" si="142"/>
        <v>4732.199860132032</v>
      </c>
      <c r="FB48" s="7">
        <f t="shared" si="143"/>
        <v>0</v>
      </c>
      <c r="FC48" s="7">
        <f t="shared" si="144"/>
        <v>0</v>
      </c>
      <c r="FD48" s="7">
        <f t="shared" si="145"/>
        <v>-4739.5999999999995</v>
      </c>
      <c r="FE48" s="7">
        <f t="shared" si="146"/>
        <v>1.1613427233769789E-12</v>
      </c>
      <c r="FF48" s="7">
        <f t="shared" si="147"/>
        <v>-4739.5999999999995</v>
      </c>
      <c r="FG48" s="7">
        <f t="shared" si="148"/>
        <v>1.1613427233769789E-12</v>
      </c>
      <c r="FH48" s="7">
        <f t="shared" si="149"/>
        <v>4739.5999999999995</v>
      </c>
      <c r="FI48" s="7">
        <f t="shared" si="150"/>
        <v>3.1415926535897927</v>
      </c>
      <c r="FJ48" s="7">
        <f t="shared" si="151"/>
        <v>0</v>
      </c>
      <c r="FK48" s="7">
        <f t="shared" si="152"/>
        <v>0</v>
      </c>
      <c r="FL48" s="7">
        <f t="shared" si="153"/>
        <v>0</v>
      </c>
      <c r="FM48" s="7">
        <f t="shared" si="154"/>
        <v>0</v>
      </c>
      <c r="FN48" s="7">
        <f t="shared" si="155"/>
        <v>0</v>
      </c>
      <c r="FO48" s="7">
        <f t="shared" si="156"/>
        <v>0</v>
      </c>
      <c r="FP48" s="7">
        <f t="shared" si="157"/>
        <v>0</v>
      </c>
      <c r="FQ48" s="7" t="e">
        <f t="shared" si="158"/>
        <v>#DIV/0!</v>
      </c>
      <c r="FR48" s="7">
        <f t="shared" si="159"/>
        <v>-4739.5999999999995</v>
      </c>
      <c r="FS48" s="7">
        <f t="shared" si="159"/>
        <v>1.1613427233769789E-12</v>
      </c>
      <c r="FT48" s="7">
        <f t="shared" si="160"/>
        <v>4739.5999999999995</v>
      </c>
      <c r="FU48" s="7">
        <f t="shared" si="161"/>
        <v>3.1415926535897927</v>
      </c>
    </row>
    <row r="49" spans="1:177" x14ac:dyDescent="0.25">
      <c r="A49" s="9"/>
      <c r="B49" s="9"/>
      <c r="C49" s="9"/>
      <c r="D49" s="9"/>
      <c r="E49" s="9"/>
      <c r="F49" s="9"/>
      <c r="G49" s="9"/>
      <c r="H49" s="9"/>
      <c r="I49" s="9"/>
      <c r="J49" s="109"/>
      <c r="K49" s="109"/>
      <c r="L49" s="9"/>
      <c r="M49" s="9"/>
      <c r="N49" s="109"/>
      <c r="O49" s="109"/>
      <c r="P49" s="10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115"/>
      <c r="CH49" s="9"/>
      <c r="CI49" s="109"/>
      <c r="CJ49" s="9"/>
      <c r="CK49" s="9"/>
      <c r="CL49" s="9"/>
      <c r="CM49" s="115"/>
      <c r="CN49" s="9"/>
      <c r="CO49" s="10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</row>
    <row r="50" spans="1:177" x14ac:dyDescent="0.25">
      <c r="A50" s="9"/>
      <c r="B50" s="9"/>
      <c r="C50" s="9"/>
      <c r="D50" s="9"/>
      <c r="E50" s="9"/>
      <c r="F50" s="9"/>
      <c r="G50" s="9"/>
      <c r="H50" s="9"/>
      <c r="I50" s="9"/>
      <c r="J50" s="109"/>
      <c r="K50" s="109"/>
      <c r="L50" s="9"/>
      <c r="M50" s="9"/>
      <c r="N50" s="109"/>
      <c r="O50" s="109"/>
      <c r="P50" s="10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115"/>
      <c r="CH50" s="9"/>
      <c r="CI50" s="109"/>
      <c r="CJ50" s="9"/>
      <c r="CK50" s="9"/>
      <c r="CL50" s="9"/>
      <c r="CM50" s="115"/>
      <c r="CN50" s="9"/>
      <c r="CO50" s="10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</row>
    <row r="51" spans="1:177" x14ac:dyDescent="0.25">
      <c r="A51" s="9"/>
      <c r="B51" s="9"/>
      <c r="C51" s="9"/>
      <c r="D51" s="9"/>
      <c r="E51" s="9"/>
      <c r="F51" s="9"/>
      <c r="G51" s="9"/>
      <c r="H51" s="9"/>
      <c r="I51" s="9"/>
      <c r="J51" s="109"/>
      <c r="K51" s="109"/>
      <c r="L51" s="9"/>
      <c r="M51" s="9"/>
      <c r="N51" s="109"/>
      <c r="O51" s="109"/>
      <c r="P51" s="10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115"/>
      <c r="CH51" s="9"/>
      <c r="CI51" s="109"/>
      <c r="CJ51" s="9"/>
      <c r="CK51" s="9"/>
      <c r="CL51" s="9"/>
      <c r="CM51" s="115"/>
      <c r="CN51" s="9"/>
      <c r="CO51" s="10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</row>
    <row r="52" spans="1:177" x14ac:dyDescent="0.25">
      <c r="A52" s="9"/>
      <c r="B52" s="9"/>
      <c r="C52" s="9"/>
      <c r="D52" s="9"/>
      <c r="E52" s="9"/>
      <c r="F52" s="9"/>
      <c r="G52" s="9"/>
      <c r="H52" s="9"/>
      <c r="I52" s="9"/>
      <c r="J52" s="109"/>
      <c r="K52" s="109"/>
      <c r="L52" s="9"/>
      <c r="M52" s="9"/>
      <c r="N52" s="109"/>
      <c r="O52" s="109"/>
      <c r="P52" s="10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115"/>
      <c r="CH52" s="9"/>
      <c r="CI52" s="109"/>
      <c r="CJ52" s="9"/>
      <c r="CK52" s="9"/>
      <c r="CL52" s="9"/>
      <c r="CM52" s="115"/>
      <c r="CN52" s="9"/>
      <c r="CO52" s="10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</row>
    <row r="53" spans="1:177" x14ac:dyDescent="0.25">
      <c r="A53" s="9"/>
      <c r="B53" s="9"/>
      <c r="C53" s="9"/>
      <c r="D53" s="9"/>
      <c r="E53" s="9"/>
      <c r="F53" s="9"/>
      <c r="G53" s="9"/>
      <c r="H53" s="9"/>
      <c r="I53" s="9"/>
      <c r="J53" s="109"/>
      <c r="K53" s="109"/>
      <c r="L53" s="9"/>
      <c r="M53" s="9"/>
      <c r="N53" s="109"/>
      <c r="O53" s="109"/>
      <c r="P53" s="10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115"/>
      <c r="CH53" s="9"/>
      <c r="CI53" s="109"/>
      <c r="CJ53" s="9"/>
      <c r="CK53" s="9"/>
      <c r="CL53" s="9"/>
      <c r="CM53" s="115"/>
      <c r="CN53" s="9"/>
      <c r="CO53" s="10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</row>
    <row r="54" spans="1:177" x14ac:dyDescent="0.25">
      <c r="A54" s="9"/>
      <c r="B54" s="9"/>
      <c r="C54" s="9"/>
      <c r="D54" s="9"/>
      <c r="E54" s="9"/>
      <c r="F54" s="9"/>
      <c r="G54" s="9"/>
      <c r="H54" s="9"/>
      <c r="I54" s="9"/>
      <c r="J54" s="109"/>
      <c r="K54" s="109"/>
      <c r="L54" s="9"/>
      <c r="M54" s="9"/>
      <c r="N54" s="109"/>
      <c r="O54" s="109"/>
      <c r="P54" s="10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115"/>
      <c r="CH54" s="9"/>
      <c r="CI54" s="109"/>
      <c r="CJ54" s="9"/>
      <c r="CK54" s="9"/>
      <c r="CL54" s="9"/>
      <c r="CM54" s="115"/>
      <c r="CN54" s="9"/>
      <c r="CO54" s="10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</row>
    <row r="55" spans="1:177" x14ac:dyDescent="0.25">
      <c r="A55" s="9"/>
      <c r="B55" s="9"/>
      <c r="C55" s="9"/>
      <c r="D55" s="9"/>
      <c r="E55" s="9"/>
      <c r="F55" s="9"/>
      <c r="G55" s="9"/>
      <c r="H55" s="9"/>
      <c r="I55" s="9"/>
      <c r="J55" s="109"/>
      <c r="K55" s="109"/>
      <c r="L55" s="9"/>
      <c r="M55" s="9"/>
      <c r="N55" s="109"/>
      <c r="O55" s="109"/>
      <c r="P55" s="10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115"/>
      <c r="CH55" s="9"/>
      <c r="CI55" s="109"/>
      <c r="CJ55" s="9"/>
      <c r="CK55" s="9"/>
      <c r="CL55" s="9"/>
      <c r="CM55" s="115"/>
      <c r="CN55" s="9"/>
      <c r="CO55" s="10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</row>
    <row r="56" spans="1:177" x14ac:dyDescent="0.25">
      <c r="A56" s="9"/>
      <c r="B56" s="9"/>
      <c r="C56" s="9"/>
      <c r="D56" s="9"/>
      <c r="E56" s="9"/>
      <c r="F56" s="9"/>
      <c r="G56" s="9"/>
      <c r="H56" s="9"/>
      <c r="I56" s="9"/>
      <c r="J56" s="109"/>
      <c r="K56" s="109"/>
      <c r="L56" s="9"/>
      <c r="M56" s="9"/>
      <c r="N56" s="109"/>
      <c r="O56" s="109"/>
      <c r="P56" s="10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115"/>
      <c r="CH56" s="9"/>
      <c r="CI56" s="109"/>
      <c r="CJ56" s="9"/>
      <c r="CK56" s="9"/>
      <c r="CL56" s="9"/>
      <c r="CM56" s="115"/>
      <c r="CN56" s="9"/>
      <c r="CO56" s="10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</row>
    <row r="57" spans="1:177" x14ac:dyDescent="0.25">
      <c r="A57" s="9"/>
      <c r="B57" s="9"/>
      <c r="C57" s="9"/>
      <c r="D57" s="9"/>
      <c r="E57" s="9"/>
      <c r="F57" s="9"/>
      <c r="G57" s="9"/>
      <c r="H57" s="9"/>
      <c r="I57" s="9"/>
      <c r="J57" s="109"/>
      <c r="K57" s="109"/>
      <c r="L57" s="9"/>
      <c r="M57" s="9"/>
      <c r="N57" s="109"/>
      <c r="O57" s="109"/>
      <c r="P57" s="10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115"/>
      <c r="CH57" s="9"/>
      <c r="CI57" s="109"/>
      <c r="CJ57" s="9"/>
      <c r="CK57" s="9"/>
      <c r="CL57" s="9"/>
      <c r="CM57" s="115"/>
      <c r="CN57" s="9"/>
      <c r="CO57" s="10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</row>
    <row r="58" spans="1:177" x14ac:dyDescent="0.25">
      <c r="A58" s="9"/>
      <c r="B58" s="9"/>
      <c r="C58" s="9"/>
      <c r="D58" s="9"/>
      <c r="E58" s="9"/>
      <c r="F58" s="9"/>
      <c r="G58" s="9"/>
      <c r="H58" s="9"/>
      <c r="I58" s="9"/>
      <c r="J58" s="109"/>
      <c r="K58" s="109"/>
      <c r="L58" s="9"/>
      <c r="M58" s="9"/>
      <c r="N58" s="109"/>
      <c r="O58" s="109"/>
      <c r="P58" s="10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115"/>
      <c r="CH58" s="9"/>
      <c r="CI58" s="109"/>
      <c r="CJ58" s="9"/>
      <c r="CK58" s="9"/>
      <c r="CL58" s="9"/>
      <c r="CM58" s="115"/>
      <c r="CN58" s="9"/>
      <c r="CO58" s="10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</row>
    <row r="59" spans="1:177" x14ac:dyDescent="0.25">
      <c r="A59" s="9"/>
      <c r="B59" s="9"/>
      <c r="C59" s="9"/>
      <c r="D59" s="9"/>
      <c r="E59" s="9"/>
      <c r="F59" s="9"/>
      <c r="G59" s="9"/>
      <c r="H59" s="9"/>
      <c r="I59" s="9"/>
      <c r="J59" s="109"/>
      <c r="K59" s="109"/>
      <c r="L59" s="9"/>
      <c r="M59" s="9"/>
      <c r="N59" s="109"/>
      <c r="O59" s="109"/>
      <c r="P59" s="10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115"/>
      <c r="CH59" s="9"/>
      <c r="CI59" s="109"/>
      <c r="CJ59" s="9"/>
      <c r="CK59" s="9"/>
      <c r="CL59" s="9"/>
      <c r="CM59" s="115"/>
      <c r="CN59" s="9"/>
      <c r="CO59" s="10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</row>
    <row r="60" spans="1:177" x14ac:dyDescent="0.25">
      <c r="A60" s="9"/>
      <c r="B60" s="9"/>
      <c r="C60" s="9"/>
      <c r="D60" s="9"/>
      <c r="E60" s="9"/>
      <c r="F60" s="9"/>
      <c r="G60" s="9"/>
      <c r="H60" s="9"/>
      <c r="I60" s="9"/>
      <c r="J60" s="109"/>
      <c r="K60" s="109"/>
      <c r="L60" s="9"/>
      <c r="M60" s="9"/>
      <c r="N60" s="109"/>
      <c r="O60" s="109"/>
      <c r="P60" s="10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115"/>
      <c r="CH60" s="9"/>
      <c r="CI60" s="109"/>
      <c r="CJ60" s="9"/>
      <c r="CK60" s="9"/>
      <c r="CL60" s="9"/>
      <c r="CM60" s="115"/>
      <c r="CN60" s="9"/>
      <c r="CO60" s="10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</row>
    <row r="61" spans="1:177" x14ac:dyDescent="0.25">
      <c r="A61" s="9"/>
      <c r="B61" s="9"/>
      <c r="C61" s="9"/>
      <c r="D61" s="9"/>
      <c r="E61" s="9"/>
      <c r="F61" s="9"/>
      <c r="G61" s="9"/>
      <c r="H61" s="9"/>
      <c r="I61" s="9"/>
      <c r="J61" s="109"/>
      <c r="K61" s="109"/>
      <c r="L61" s="9"/>
      <c r="M61" s="9"/>
      <c r="N61" s="109"/>
      <c r="O61" s="109"/>
      <c r="P61" s="10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115"/>
      <c r="CH61" s="9"/>
      <c r="CI61" s="109"/>
      <c r="CJ61" s="9"/>
      <c r="CK61" s="9"/>
      <c r="CL61" s="9"/>
      <c r="CM61" s="115"/>
      <c r="CN61" s="9"/>
      <c r="CO61" s="10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</row>
    <row r="62" spans="1:177" x14ac:dyDescent="0.25">
      <c r="A62" s="9"/>
      <c r="B62" s="9"/>
      <c r="C62" s="9"/>
      <c r="D62" s="9"/>
      <c r="E62" s="9"/>
      <c r="F62" s="9"/>
      <c r="G62" s="9"/>
      <c r="H62" s="9"/>
      <c r="I62" s="9"/>
      <c r="J62" s="109"/>
      <c r="K62" s="109"/>
      <c r="L62" s="9"/>
      <c r="M62" s="9"/>
      <c r="N62" s="109"/>
      <c r="O62" s="109"/>
      <c r="P62" s="10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115"/>
      <c r="CH62" s="9"/>
      <c r="CI62" s="109"/>
      <c r="CJ62" s="9"/>
      <c r="CK62" s="9"/>
      <c r="CL62" s="9"/>
      <c r="CM62" s="115"/>
      <c r="CN62" s="9"/>
      <c r="CO62" s="10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</row>
    <row r="63" spans="1:177" x14ac:dyDescent="0.25">
      <c r="A63" s="9"/>
      <c r="B63" s="9"/>
      <c r="C63" s="9"/>
      <c r="D63" s="9"/>
      <c r="E63" s="9"/>
      <c r="F63" s="9"/>
      <c r="G63" s="9"/>
      <c r="H63" s="9"/>
      <c r="I63" s="9"/>
      <c r="J63" s="109"/>
      <c r="K63" s="109"/>
      <c r="L63" s="9"/>
      <c r="M63" s="9"/>
      <c r="N63" s="109"/>
      <c r="O63" s="109"/>
      <c r="P63" s="10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115"/>
      <c r="CH63" s="9"/>
      <c r="CI63" s="109"/>
      <c r="CJ63" s="9"/>
      <c r="CK63" s="9"/>
      <c r="CL63" s="9"/>
      <c r="CM63" s="115"/>
      <c r="CN63" s="9"/>
      <c r="CO63" s="10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</row>
    <row r="64" spans="1:177" x14ac:dyDescent="0.25">
      <c r="A64" s="9"/>
      <c r="B64" s="9"/>
      <c r="C64" s="9"/>
      <c r="D64" s="9"/>
      <c r="E64" s="9"/>
      <c r="F64" s="9"/>
      <c r="G64" s="9"/>
      <c r="H64" s="9"/>
      <c r="I64" s="9"/>
      <c r="J64" s="109"/>
      <c r="K64" s="109"/>
      <c r="L64" s="9"/>
      <c r="M64" s="9"/>
      <c r="N64" s="109"/>
      <c r="O64" s="109"/>
      <c r="P64" s="10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115"/>
      <c r="CH64" s="9"/>
      <c r="CI64" s="109"/>
      <c r="CJ64" s="9"/>
      <c r="CK64" s="9"/>
      <c r="CL64" s="9"/>
      <c r="CM64" s="115"/>
      <c r="CN64" s="9"/>
      <c r="CO64" s="10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</row>
    <row r="65" spans="1:177" x14ac:dyDescent="0.25">
      <c r="A65" s="9"/>
      <c r="B65" s="9"/>
      <c r="C65" s="9"/>
      <c r="D65" s="9"/>
      <c r="E65" s="9"/>
      <c r="F65" s="9"/>
      <c r="G65" s="9"/>
      <c r="H65" s="9"/>
      <c r="I65" s="9"/>
      <c r="J65" s="109"/>
      <c r="K65" s="109"/>
      <c r="L65" s="9"/>
      <c r="M65" s="9"/>
      <c r="N65" s="109"/>
      <c r="O65" s="109"/>
      <c r="P65" s="10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115"/>
      <c r="CH65" s="9"/>
      <c r="CI65" s="109"/>
      <c r="CJ65" s="9"/>
      <c r="CK65" s="9"/>
      <c r="CL65" s="9"/>
      <c r="CM65" s="115"/>
      <c r="CN65" s="9"/>
      <c r="CO65" s="10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</row>
    <row r="66" spans="1:177" x14ac:dyDescent="0.25">
      <c r="A66" s="9"/>
      <c r="B66" s="9"/>
      <c r="C66" s="9"/>
      <c r="D66" s="9"/>
      <c r="E66" s="9"/>
      <c r="F66" s="9"/>
      <c r="G66" s="9"/>
      <c r="H66" s="9"/>
      <c r="I66" s="9"/>
      <c r="J66" s="109"/>
      <c r="K66" s="109"/>
      <c r="L66" s="9"/>
      <c r="M66" s="9"/>
      <c r="N66" s="109"/>
      <c r="O66" s="109"/>
      <c r="P66" s="10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115"/>
      <c r="CH66" s="9"/>
      <c r="CI66" s="109"/>
      <c r="CJ66" s="9"/>
      <c r="CK66" s="9"/>
      <c r="CL66" s="9"/>
      <c r="CM66" s="115"/>
      <c r="CN66" s="9"/>
      <c r="CO66" s="10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</row>
    <row r="67" spans="1:177" x14ac:dyDescent="0.25">
      <c r="A67" s="9"/>
      <c r="B67" s="9"/>
      <c r="C67" s="9"/>
      <c r="D67" s="9"/>
      <c r="E67" s="9"/>
      <c r="F67" s="9"/>
      <c r="G67" s="9"/>
      <c r="H67" s="9"/>
      <c r="I67" s="9"/>
      <c r="J67" s="109"/>
      <c r="K67" s="109"/>
      <c r="L67" s="9"/>
      <c r="M67" s="9"/>
      <c r="N67" s="109"/>
      <c r="O67" s="109"/>
      <c r="P67" s="10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115"/>
      <c r="CH67" s="9"/>
      <c r="CI67" s="109"/>
      <c r="CJ67" s="9"/>
      <c r="CK67" s="9"/>
      <c r="CL67" s="9"/>
      <c r="CM67" s="115"/>
      <c r="CN67" s="9"/>
      <c r="CO67" s="10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</row>
    <row r="68" spans="1:177" x14ac:dyDescent="0.25">
      <c r="A68" s="9"/>
      <c r="B68" s="9"/>
      <c r="C68" s="9"/>
      <c r="D68" s="9"/>
      <c r="E68" s="9"/>
      <c r="F68" s="9"/>
      <c r="G68" s="9"/>
      <c r="H68" s="9"/>
      <c r="I68" s="9"/>
      <c r="J68" s="109"/>
      <c r="K68" s="109"/>
      <c r="L68" s="9"/>
      <c r="M68" s="9"/>
      <c r="N68" s="109"/>
      <c r="O68" s="109"/>
      <c r="P68" s="10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115"/>
      <c r="CH68" s="9"/>
      <c r="CI68" s="109"/>
      <c r="CJ68" s="9"/>
      <c r="CK68" s="9"/>
      <c r="CL68" s="9"/>
      <c r="CM68" s="115"/>
      <c r="CN68" s="9"/>
      <c r="CO68" s="10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</row>
    <row r="69" spans="1:177" x14ac:dyDescent="0.25">
      <c r="A69" s="9"/>
      <c r="B69" s="9"/>
      <c r="C69" s="9"/>
      <c r="D69" s="9"/>
      <c r="E69" s="9"/>
      <c r="F69" s="9"/>
      <c r="G69" s="9"/>
      <c r="H69" s="9"/>
      <c r="I69" s="9"/>
      <c r="J69" s="109"/>
      <c r="K69" s="109"/>
      <c r="L69" s="9"/>
      <c r="M69" s="9"/>
      <c r="N69" s="109"/>
      <c r="O69" s="109"/>
      <c r="P69" s="10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115"/>
      <c r="CH69" s="9"/>
      <c r="CI69" s="109"/>
      <c r="CJ69" s="9"/>
      <c r="CK69" s="9"/>
      <c r="CL69" s="9"/>
      <c r="CM69" s="115"/>
      <c r="CN69" s="9"/>
      <c r="CO69" s="10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</row>
  </sheetData>
  <mergeCells count="64">
    <mergeCell ref="FJ10:FK10"/>
    <mergeCell ref="FL10:FM10"/>
    <mergeCell ref="FN10:FO10"/>
    <mergeCell ref="FP10:FQ10"/>
    <mergeCell ref="FR10:FS10"/>
    <mergeCell ref="FT10:FU10"/>
    <mergeCell ref="EP10:EQ10"/>
    <mergeCell ref="ER10:ES10"/>
    <mergeCell ref="FB10:FC10"/>
    <mergeCell ref="FD10:FE10"/>
    <mergeCell ref="FF10:FG10"/>
    <mergeCell ref="FH10:FI10"/>
    <mergeCell ref="ED10:EE10"/>
    <mergeCell ref="EF10:EG10"/>
    <mergeCell ref="EH10:EI10"/>
    <mergeCell ref="EJ10:EK10"/>
    <mergeCell ref="EL10:EM10"/>
    <mergeCell ref="EN10:EO10"/>
    <mergeCell ref="AR10:AR11"/>
    <mergeCell ref="AS10:AS11"/>
    <mergeCell ref="AT10:AT11"/>
    <mergeCell ref="AU10:AU11"/>
    <mergeCell ref="DZ10:EA10"/>
    <mergeCell ref="EB10:EC10"/>
    <mergeCell ref="AL10:AL11"/>
    <mergeCell ref="AM10:AM11"/>
    <mergeCell ref="AN10:AN11"/>
    <mergeCell ref="AO10:AO11"/>
    <mergeCell ref="AP10:AP11"/>
    <mergeCell ref="AQ10:AQ11"/>
    <mergeCell ref="AF10:AF11"/>
    <mergeCell ref="AG10:AG11"/>
    <mergeCell ref="AH10:AH11"/>
    <mergeCell ref="AI10:AI11"/>
    <mergeCell ref="AJ10:AJ11"/>
    <mergeCell ref="AK10:AK11"/>
    <mergeCell ref="Z10:Z11"/>
    <mergeCell ref="AA10:AA11"/>
    <mergeCell ref="AB10:AB11"/>
    <mergeCell ref="AC10:AC11"/>
    <mergeCell ref="AD10:AD11"/>
    <mergeCell ref="AE10:AE11"/>
    <mergeCell ref="T10:T11"/>
    <mergeCell ref="U10:U11"/>
    <mergeCell ref="V10:V11"/>
    <mergeCell ref="W10:W11"/>
    <mergeCell ref="X10:X11"/>
    <mergeCell ref="Y10:Y11"/>
    <mergeCell ref="A6:E6"/>
    <mergeCell ref="AN8:AS8"/>
    <mergeCell ref="AT8:AU8"/>
    <mergeCell ref="P9:Q9"/>
    <mergeCell ref="R9:S9"/>
    <mergeCell ref="A10:G10"/>
    <mergeCell ref="H10:I10"/>
    <mergeCell ref="J10:K10"/>
    <mergeCell ref="L10:M10"/>
    <mergeCell ref="N10:O10"/>
    <mergeCell ref="A1:D1"/>
    <mergeCell ref="A2:I2"/>
    <mergeCell ref="AA3:AC3"/>
    <mergeCell ref="P4:Q4"/>
    <mergeCell ref="CK5:CL5"/>
    <mergeCell ref="CN5:CO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6F903-FE1F-436F-A509-2845E7C47140}">
  <dimension ref="A1:FZ372"/>
  <sheetViews>
    <sheetView zoomScale="115" zoomScaleNormal="115" workbookViewId="0">
      <selection activeCell="I15" sqref="I15"/>
    </sheetView>
  </sheetViews>
  <sheetFormatPr baseColWidth="10" defaultRowHeight="15" x14ac:dyDescent="0.25"/>
  <cols>
    <col min="2" max="2" width="4.28515625" customWidth="1"/>
    <col min="3" max="3" width="3.85546875" customWidth="1"/>
    <col min="4" max="4" width="4" customWidth="1"/>
    <col min="5" max="5" width="5.140625" customWidth="1"/>
    <col min="6" max="6" width="8.5703125" customWidth="1"/>
    <col min="7" max="7" width="8" bestFit="1" customWidth="1"/>
    <col min="16" max="16" width="21" bestFit="1" customWidth="1"/>
    <col min="17" max="17" width="26.85546875" bestFit="1" customWidth="1"/>
    <col min="18" max="19" width="26.85546875" customWidth="1"/>
    <col min="20" max="20" width="19.28515625" bestFit="1" customWidth="1"/>
    <col min="45" max="45" width="14.85546875" bestFit="1" customWidth="1"/>
    <col min="46" max="46" width="12" bestFit="1" customWidth="1"/>
    <col min="53" max="53" width="12.28515625" bestFit="1" customWidth="1"/>
    <col min="89" max="89" width="16.7109375" bestFit="1" customWidth="1"/>
    <col min="90" max="91" width="16.42578125" bestFit="1" customWidth="1"/>
    <col min="92" max="92" width="17.85546875" bestFit="1" customWidth="1"/>
    <col min="96" max="96" width="25" bestFit="1" customWidth="1"/>
    <col min="97" max="97" width="16.5703125" bestFit="1" customWidth="1"/>
    <col min="98" max="98" width="17.85546875" bestFit="1" customWidth="1"/>
    <col min="99" max="100" width="12.5703125" bestFit="1" customWidth="1"/>
    <col min="101" max="101" width="12" bestFit="1" customWidth="1"/>
    <col min="102" max="102" width="16.5703125" bestFit="1" customWidth="1"/>
    <col min="103" max="103" width="13" bestFit="1" customWidth="1"/>
    <col min="106" max="106" width="15.28515625" bestFit="1" customWidth="1"/>
    <col min="107" max="107" width="19.7109375" bestFit="1" customWidth="1"/>
    <col min="109" max="109" width="15.140625" bestFit="1" customWidth="1"/>
    <col min="110" max="110" width="14.85546875" bestFit="1" customWidth="1"/>
    <col min="112" max="112" width="13" customWidth="1"/>
    <col min="119" max="119" width="15.28515625" bestFit="1" customWidth="1"/>
    <col min="120" max="120" width="15.42578125" bestFit="1" customWidth="1"/>
    <col min="122" max="122" width="15.140625" bestFit="1" customWidth="1"/>
    <col min="123" max="123" width="14.85546875" bestFit="1" customWidth="1"/>
    <col min="170" max="170" width="14.140625" customWidth="1"/>
    <col min="173" max="173" width="15.140625" bestFit="1" customWidth="1"/>
    <col min="177" max="177" width="11.85546875" bestFit="1" customWidth="1"/>
  </cols>
  <sheetData>
    <row r="1" spans="1:182" x14ac:dyDescent="0.25">
      <c r="A1" s="137" t="s">
        <v>197</v>
      </c>
      <c r="B1" s="137"/>
      <c r="C1" s="137"/>
      <c r="D1" s="137"/>
      <c r="R1" s="9"/>
      <c r="S1" s="9"/>
      <c r="Z1" t="s">
        <v>74</v>
      </c>
      <c r="AA1" s="42" t="s">
        <v>62</v>
      </c>
      <c r="AB1" s="38" t="s">
        <v>63</v>
      </c>
      <c r="AC1" s="38" t="s">
        <v>68</v>
      </c>
      <c r="AD1" s="38" t="s">
        <v>69</v>
      </c>
      <c r="AE1" s="38"/>
      <c r="AF1" s="38"/>
      <c r="AG1" s="38"/>
      <c r="AH1" s="38"/>
      <c r="AI1" s="43" t="s">
        <v>64</v>
      </c>
      <c r="AJ1" s="9" t="s">
        <v>75</v>
      </c>
      <c r="AK1" s="45" t="s">
        <v>62</v>
      </c>
      <c r="AL1" s="46" t="s">
        <v>63</v>
      </c>
      <c r="AM1" s="46" t="s">
        <v>76</v>
      </c>
      <c r="AN1" s="46" t="s">
        <v>77</v>
      </c>
      <c r="AO1" s="5" t="s">
        <v>64</v>
      </c>
      <c r="AQ1" t="s">
        <v>61</v>
      </c>
      <c r="AR1" s="34">
        <v>100</v>
      </c>
      <c r="AS1" s="24" t="s">
        <v>57</v>
      </c>
      <c r="AT1" s="19" t="s">
        <v>58</v>
      </c>
      <c r="AY1" s="9"/>
      <c r="AZ1" s="101"/>
      <c r="BA1" s="9"/>
      <c r="BB1" s="9"/>
      <c r="DD1" t="s">
        <v>118</v>
      </c>
    </row>
    <row r="2" spans="1:182" x14ac:dyDescent="0.25">
      <c r="A2" s="118" t="s">
        <v>4</v>
      </c>
      <c r="B2" s="119"/>
      <c r="C2" s="119"/>
      <c r="D2" s="119"/>
      <c r="E2" s="119"/>
      <c r="F2" s="119"/>
      <c r="G2" s="119"/>
      <c r="H2" s="119"/>
      <c r="I2" s="119"/>
      <c r="J2" s="119"/>
      <c r="K2" s="119"/>
      <c r="R2" s="9"/>
      <c r="S2" s="9"/>
      <c r="AA2" s="37">
        <v>1</v>
      </c>
      <c r="AB2" s="39">
        <f>C4+D4</f>
        <v>17.3</v>
      </c>
      <c r="AC2" s="39">
        <f>IF(AA2=1,360,ROUNDDOWN(DEGREES(ACOS((B4^2+A4^2-AB2^2)/(2*B4*A4))),0))</f>
        <v>360</v>
      </c>
      <c r="AD2" s="39">
        <f>IF(AA2=1,0,-AC2)</f>
        <v>0</v>
      </c>
      <c r="AE2" s="39"/>
      <c r="AF2" s="39"/>
      <c r="AG2" s="39"/>
      <c r="AH2" s="39"/>
      <c r="AI2" s="44">
        <f>AC2*2/360</f>
        <v>2</v>
      </c>
      <c r="AK2" s="22">
        <v>0</v>
      </c>
      <c r="AL2" s="25">
        <f>B4+C4</f>
        <v>14.9</v>
      </c>
      <c r="AM2" s="25">
        <f>IF(AK2=1,360,ROUNDDOWN(DEGREES(ACOS((A4^2+D4^2-AL2^2)/(2*A4*D4))),0))</f>
        <v>166</v>
      </c>
      <c r="AN2" s="25">
        <v>0</v>
      </c>
      <c r="AO2" s="23"/>
      <c r="AQ2" t="s">
        <v>65</v>
      </c>
      <c r="AR2" s="21" t="s">
        <v>59</v>
      </c>
      <c r="AS2" s="1">
        <v>0</v>
      </c>
      <c r="AT2" s="20">
        <v>0</v>
      </c>
      <c r="AY2" s="9"/>
      <c r="AZ2" s="9"/>
      <c r="BA2" s="9"/>
      <c r="BB2" s="9"/>
      <c r="DA2" t="s">
        <v>111</v>
      </c>
      <c r="DD2" s="70" t="s">
        <v>112</v>
      </c>
      <c r="DF2" s="70" t="s">
        <v>114</v>
      </c>
      <c r="FL2" s="9"/>
      <c r="FM2" s="9"/>
      <c r="FN2" s="9"/>
      <c r="FO2" s="9"/>
      <c r="FP2" s="9"/>
      <c r="FQ2" s="9"/>
      <c r="FR2" s="9"/>
    </row>
    <row r="3" spans="1:182" x14ac:dyDescent="0.25">
      <c r="A3" s="88" t="s">
        <v>25</v>
      </c>
      <c r="B3" s="88" t="s">
        <v>26</v>
      </c>
      <c r="C3" s="88" t="s">
        <v>0</v>
      </c>
      <c r="D3" s="88" t="s">
        <v>1</v>
      </c>
      <c r="E3" s="89" t="s">
        <v>148</v>
      </c>
      <c r="F3" s="95" t="s">
        <v>178</v>
      </c>
      <c r="G3" s="95" t="s">
        <v>179</v>
      </c>
      <c r="H3" s="89" t="s">
        <v>176</v>
      </c>
      <c r="I3" s="17" t="s">
        <v>177</v>
      </c>
      <c r="J3" s="116" t="s">
        <v>188</v>
      </c>
      <c r="K3" s="116" t="s">
        <v>191</v>
      </c>
      <c r="R3" s="1"/>
      <c r="S3" s="1"/>
      <c r="AA3" s="127" t="s">
        <v>72</v>
      </c>
      <c r="AB3" s="130"/>
      <c r="AC3" s="128"/>
      <c r="AQ3">
        <v>112</v>
      </c>
      <c r="AR3" s="21" t="s">
        <v>10</v>
      </c>
      <c r="AS3" s="35">
        <f>-1*T72</f>
        <v>0</v>
      </c>
      <c r="AT3" s="20">
        <f>U72</f>
        <v>0</v>
      </c>
      <c r="AY3" s="9"/>
      <c r="AZ3" s="9"/>
      <c r="BA3" s="100"/>
      <c r="BB3" s="9"/>
      <c r="BV3" s="9"/>
      <c r="BW3" s="9"/>
      <c r="BX3" s="9"/>
      <c r="BY3" s="9"/>
      <c r="BZ3" s="9"/>
      <c r="CB3" s="102"/>
      <c r="CN3" s="72" t="s">
        <v>146</v>
      </c>
      <c r="CO3" t="e">
        <f>CM12</f>
        <v>#DIV/0!</v>
      </c>
      <c r="CP3" s="72" t="s">
        <v>147</v>
      </c>
      <c r="CQ3" s="72" t="s">
        <v>146</v>
      </c>
      <c r="CR3" t="e">
        <f>CN12</f>
        <v>#DIV/0!</v>
      </c>
      <c r="CS3" s="72" t="s">
        <v>147</v>
      </c>
      <c r="DA3" t="s">
        <v>119</v>
      </c>
      <c r="DC3" t="s">
        <v>120</v>
      </c>
      <c r="DD3" s="70" t="s">
        <v>113</v>
      </c>
      <c r="DF3" s="70" t="s">
        <v>115</v>
      </c>
      <c r="FL3" s="9"/>
      <c r="FM3" s="9"/>
      <c r="FN3" s="9"/>
      <c r="FO3" s="9"/>
      <c r="FP3" s="9"/>
      <c r="FQ3" s="9"/>
      <c r="FR3" s="9"/>
    </row>
    <row r="4" spans="1:182" x14ac:dyDescent="0.25">
      <c r="A4" s="7">
        <v>8.5</v>
      </c>
      <c r="B4" s="7">
        <v>4.0999999999999996</v>
      </c>
      <c r="C4" s="7">
        <v>10.8</v>
      </c>
      <c r="D4" s="7">
        <v>6.5</v>
      </c>
      <c r="E4" s="7">
        <v>6.9</v>
      </c>
      <c r="F4" s="8">
        <v>0</v>
      </c>
      <c r="G4" s="8">
        <v>50</v>
      </c>
      <c r="H4" s="7">
        <v>34</v>
      </c>
      <c r="I4" s="7">
        <v>0</v>
      </c>
      <c r="J4" s="8">
        <v>-13.9</v>
      </c>
      <c r="K4" s="8">
        <v>0</v>
      </c>
      <c r="L4" s="1" t="s">
        <v>199</v>
      </c>
      <c r="M4" s="1"/>
      <c r="N4" s="1"/>
      <c r="P4" s="127" t="s">
        <v>23</v>
      </c>
      <c r="Q4" s="128"/>
      <c r="R4" s="48" t="s">
        <v>2</v>
      </c>
      <c r="S4" s="9"/>
      <c r="T4" s="9"/>
      <c r="V4" t="s">
        <v>185</v>
      </c>
      <c r="AA4" s="21" t="s">
        <v>70</v>
      </c>
      <c r="AB4" s="1" t="s">
        <v>73</v>
      </c>
      <c r="AC4" s="20">
        <f>DEGREES(ACOS((C4^2+D4^2-(A4-B4)^2)/(2*C4*D4)))</f>
        <v>6.3817269673046049</v>
      </c>
      <c r="AR4" s="21" t="s">
        <v>11</v>
      </c>
      <c r="AS4" s="47">
        <f>-1*AS3-1*AX72</f>
        <v>0</v>
      </c>
      <c r="AT4" s="20">
        <f>AT3+AY72</f>
        <v>0</v>
      </c>
      <c r="AY4" s="9"/>
      <c r="AZ4" s="9"/>
      <c r="BA4" s="100"/>
      <c r="BB4" s="9"/>
      <c r="BV4" s="9"/>
      <c r="BW4" s="10"/>
      <c r="BX4" s="10"/>
      <c r="BY4" s="9"/>
      <c r="BZ4" s="9"/>
      <c r="CH4" t="s">
        <v>187</v>
      </c>
      <c r="CN4" s="71" t="s">
        <v>146</v>
      </c>
      <c r="CO4" t="e">
        <f>CS12</f>
        <v>#DIV/0!</v>
      </c>
      <c r="CP4" s="71" t="s">
        <v>147</v>
      </c>
      <c r="CQ4" s="71" t="s">
        <v>146</v>
      </c>
      <c r="CR4" t="e">
        <f>CT12</f>
        <v>#DIV/0!</v>
      </c>
      <c r="CS4" s="71" t="s">
        <v>147</v>
      </c>
      <c r="DA4" s="70" t="s">
        <v>116</v>
      </c>
      <c r="DB4" s="70"/>
      <c r="DC4" s="70" t="s">
        <v>117</v>
      </c>
      <c r="DD4" s="9"/>
      <c r="DE4" s="9"/>
      <c r="DF4" s="9"/>
      <c r="FL4" s="9"/>
      <c r="FM4" s="9"/>
      <c r="FN4" s="9"/>
      <c r="FO4" s="9"/>
      <c r="FP4" s="9"/>
      <c r="FQ4" s="9"/>
      <c r="FR4" s="9"/>
    </row>
    <row r="5" spans="1:182" x14ac:dyDescent="0.25">
      <c r="A5" s="1"/>
      <c r="B5" s="1"/>
      <c r="C5" s="1"/>
      <c r="D5" s="1"/>
      <c r="E5" s="1"/>
      <c r="F5" s="9"/>
      <c r="G5" s="9"/>
      <c r="H5" s="1"/>
      <c r="I5" s="1"/>
      <c r="J5" s="9"/>
      <c r="K5" s="9"/>
      <c r="L5" s="1"/>
      <c r="M5" s="1"/>
      <c r="N5" s="26"/>
      <c r="P5" s="18" t="s">
        <v>66</v>
      </c>
      <c r="Q5" s="19">
        <f>MIN(Q12:Q372)</f>
        <v>6.3817269673045871</v>
      </c>
      <c r="R5" s="3">
        <v>0</v>
      </c>
      <c r="S5" s="10"/>
      <c r="T5" s="10"/>
      <c r="V5" t="s">
        <v>186</v>
      </c>
      <c r="W5">
        <f>13.9-C4</f>
        <v>3.0999999999999996</v>
      </c>
      <c r="AA5" s="22" t="s">
        <v>71</v>
      </c>
      <c r="AB5" s="25" t="s">
        <v>73</v>
      </c>
      <c r="AC5" s="23">
        <f>180-DEGREES(ACOS((C4^2+D4^2-(A4+B4)^2)/(2*C4*D4)))</f>
        <v>90.053051655277855</v>
      </c>
      <c r="AR5" s="21" t="s">
        <v>60</v>
      </c>
      <c r="AS5" s="1">
        <v>-7</v>
      </c>
      <c r="AT5" s="20">
        <v>0</v>
      </c>
      <c r="AY5" s="9"/>
      <c r="AZ5" s="9"/>
      <c r="BA5" s="9"/>
      <c r="BB5" s="9"/>
      <c r="BV5" s="9"/>
      <c r="BW5" s="10"/>
      <c r="BX5" s="10"/>
      <c r="BY5" s="10"/>
      <c r="BZ5" s="9"/>
      <c r="CN5" s="124" t="s">
        <v>124</v>
      </c>
      <c r="CO5" s="125"/>
      <c r="CQ5" s="124" t="s">
        <v>125</v>
      </c>
      <c r="CR5" s="125"/>
      <c r="FL5" s="9"/>
      <c r="FM5" s="9"/>
      <c r="FN5" s="9"/>
      <c r="FO5" s="9"/>
      <c r="FP5" s="9"/>
      <c r="FQ5" s="9"/>
      <c r="FR5" s="9"/>
    </row>
    <row r="6" spans="1:182" x14ac:dyDescent="0.25">
      <c r="A6" s="138" t="s">
        <v>3</v>
      </c>
      <c r="B6" s="139"/>
      <c r="C6" s="139"/>
      <c r="D6" s="139"/>
      <c r="E6" s="145"/>
      <c r="F6" s="10"/>
      <c r="G6" s="10"/>
      <c r="H6" s="10"/>
      <c r="I6" s="10"/>
      <c r="J6" s="10"/>
      <c r="K6" s="10"/>
      <c r="L6" s="9"/>
      <c r="M6" s="1"/>
      <c r="N6" s="1"/>
      <c r="P6" s="22" t="s">
        <v>67</v>
      </c>
      <c r="Q6" s="23">
        <f>MAX(Q12:Q372)</f>
        <v>89.946948344722159</v>
      </c>
      <c r="R6" s="4">
        <v>180</v>
      </c>
      <c r="AR6" s="22" t="s">
        <v>59</v>
      </c>
      <c r="AS6" s="25">
        <v>0</v>
      </c>
      <c r="AT6" s="23">
        <v>0</v>
      </c>
      <c r="AY6" s="9"/>
      <c r="AZ6" s="9"/>
      <c r="BA6" s="9"/>
      <c r="BB6" s="9"/>
      <c r="BV6" s="9"/>
      <c r="BW6" s="10"/>
      <c r="BX6" s="10"/>
      <c r="BY6" s="10"/>
      <c r="BZ6" s="9"/>
      <c r="CN6" s="73" t="s">
        <v>122</v>
      </c>
      <c r="CO6" s="7">
        <v>0</v>
      </c>
      <c r="CQ6" s="73" t="s">
        <v>126</v>
      </c>
      <c r="CR6" s="7">
        <v>0</v>
      </c>
    </row>
    <row r="7" spans="1:182" x14ac:dyDescent="0.25">
      <c r="A7" s="40" t="s">
        <v>5</v>
      </c>
      <c r="B7" s="40" t="s">
        <v>6</v>
      </c>
      <c r="C7" s="40" t="s">
        <v>7</v>
      </c>
      <c r="D7" s="40" t="s">
        <v>8</v>
      </c>
      <c r="E7" s="40" t="s">
        <v>9</v>
      </c>
      <c r="G7" s="41"/>
      <c r="H7" s="41"/>
      <c r="I7" s="41"/>
      <c r="J7" s="41"/>
      <c r="K7" s="41"/>
      <c r="L7" s="1"/>
      <c r="M7" s="1"/>
      <c r="N7" s="1"/>
      <c r="V7" s="18" t="s">
        <v>35</v>
      </c>
      <c r="W7" s="19">
        <f>$E$4</f>
        <v>6.9</v>
      </c>
      <c r="AA7" s="29" t="s">
        <v>42</v>
      </c>
      <c r="AB7" s="32">
        <f>$G$4</f>
        <v>50</v>
      </c>
      <c r="AO7" s="30" t="s">
        <v>42</v>
      </c>
      <c r="AP7" s="31">
        <f>$G$4</f>
        <v>50</v>
      </c>
      <c r="BV7" s="9"/>
      <c r="BW7" s="9"/>
      <c r="BX7" s="9"/>
      <c r="BY7" s="9"/>
      <c r="BZ7" s="9"/>
      <c r="CN7" s="75" t="s">
        <v>123</v>
      </c>
      <c r="CO7" s="2">
        <v>0</v>
      </c>
      <c r="CQ7" s="75" t="s">
        <v>127</v>
      </c>
      <c r="CR7" s="2">
        <v>0</v>
      </c>
    </row>
    <row r="8" spans="1:182" x14ac:dyDescent="0.25">
      <c r="A8" s="12">
        <f>A4/B4</f>
        <v>2.0731707317073171</v>
      </c>
      <c r="B8" s="13">
        <f>A4/D4</f>
        <v>1.3076923076923077</v>
      </c>
      <c r="C8" s="13">
        <f>(B4^2-C4^2+D4^2+A4^2)/(2*B4*D4)</f>
        <v>0.27523452157598477</v>
      </c>
      <c r="D8" s="13">
        <f>A4/C4</f>
        <v>0.78703703703703698</v>
      </c>
      <c r="E8" s="15">
        <f>(D4^2-A4^2-B4^2-C4^2)/(2*B4*C4)</f>
        <v>-1.8456413730803976</v>
      </c>
      <c r="G8" s="9"/>
      <c r="H8" s="9"/>
      <c r="I8" s="9"/>
      <c r="J8" s="9"/>
      <c r="K8" s="9"/>
      <c r="V8" s="21" t="s">
        <v>36</v>
      </c>
      <c r="W8" s="20">
        <f>$F$4</f>
        <v>0</v>
      </c>
      <c r="AR8" s="136" t="s">
        <v>50</v>
      </c>
      <c r="AS8" s="136"/>
      <c r="AT8" s="136"/>
      <c r="AU8" s="136"/>
      <c r="AV8" s="136"/>
      <c r="AW8" s="136"/>
      <c r="AX8" s="135" t="s">
        <v>56</v>
      </c>
      <c r="AY8" s="135"/>
      <c r="AZ8" s="52" t="s">
        <v>84</v>
      </c>
      <c r="BA8" s="53"/>
      <c r="BB8" s="54"/>
      <c r="BC8" s="54"/>
      <c r="BD8" s="53"/>
      <c r="BE8" s="53"/>
      <c r="BF8" s="53"/>
      <c r="BG8" s="53"/>
      <c r="BH8" s="53" t="s">
        <v>96</v>
      </c>
      <c r="BI8" s="66">
        <f>$E$4</f>
        <v>6.9</v>
      </c>
      <c r="BJ8" s="53"/>
      <c r="BK8" s="53"/>
      <c r="BL8" s="53"/>
      <c r="BM8" s="53"/>
      <c r="BN8" s="53"/>
      <c r="BO8" s="53"/>
      <c r="BP8" s="55"/>
      <c r="BQ8" s="60" t="s">
        <v>91</v>
      </c>
      <c r="BR8" s="61"/>
      <c r="BS8" s="61"/>
      <c r="BT8" s="61"/>
      <c r="BU8" s="61"/>
      <c r="BV8" s="61"/>
      <c r="BW8" s="61"/>
      <c r="BX8" s="61"/>
      <c r="BY8" s="61" t="s">
        <v>96</v>
      </c>
      <c r="BZ8" s="67">
        <f>$E$4</f>
        <v>6.9</v>
      </c>
      <c r="CA8" s="61"/>
      <c r="CB8" s="61"/>
      <c r="CC8" s="61"/>
      <c r="CD8" s="61"/>
      <c r="CE8" s="61"/>
      <c r="CF8" s="61"/>
      <c r="CG8" s="61"/>
      <c r="CH8" s="61"/>
      <c r="CI8" s="53" t="s">
        <v>84</v>
      </c>
      <c r="CJ8" s="53"/>
      <c r="CK8" s="53"/>
      <c r="CL8" s="53"/>
      <c r="CM8" s="53"/>
      <c r="CN8" s="53"/>
      <c r="CO8" s="61" t="s">
        <v>82</v>
      </c>
      <c r="CP8" s="61"/>
      <c r="CQ8" s="61"/>
      <c r="CR8" s="61"/>
      <c r="CS8" s="61"/>
      <c r="CT8" s="62"/>
      <c r="CU8" s="52" t="s">
        <v>135</v>
      </c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5"/>
      <c r="DH8" s="60" t="s">
        <v>91</v>
      </c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2"/>
      <c r="DU8" s="52" t="s">
        <v>84</v>
      </c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5"/>
      <c r="EO8" s="53"/>
      <c r="EP8" s="53"/>
      <c r="EQ8" s="53"/>
      <c r="ER8" s="53"/>
      <c r="ES8" s="53"/>
      <c r="ET8" s="53"/>
      <c r="EU8" s="53"/>
      <c r="EV8" s="53"/>
      <c r="EW8" s="60" t="s">
        <v>82</v>
      </c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97"/>
      <c r="FS8" s="61"/>
      <c r="FT8" s="61"/>
      <c r="FU8" s="61"/>
      <c r="FV8" s="61"/>
      <c r="FW8" s="61"/>
      <c r="FX8" s="62"/>
    </row>
    <row r="9" spans="1:182" x14ac:dyDescent="0.25">
      <c r="A9" s="12"/>
      <c r="B9" s="13"/>
      <c r="C9" s="13"/>
      <c r="D9" s="13"/>
      <c r="E9" s="16"/>
      <c r="G9" s="9"/>
      <c r="H9" s="9"/>
      <c r="I9" s="9"/>
      <c r="J9" s="9"/>
      <c r="K9" s="9"/>
      <c r="P9" s="129" t="s">
        <v>82</v>
      </c>
      <c r="Q9" s="129"/>
      <c r="R9" s="134" t="s">
        <v>84</v>
      </c>
      <c r="S9" s="134"/>
      <c r="T9" s="33" t="s">
        <v>55</v>
      </c>
      <c r="U9" s="33"/>
      <c r="V9" s="22" t="s">
        <v>37</v>
      </c>
      <c r="W9" s="23"/>
      <c r="Z9" t="s">
        <v>38</v>
      </c>
      <c r="AA9" t="s">
        <v>34</v>
      </c>
      <c r="AB9" t="s">
        <v>39</v>
      </c>
      <c r="AM9" t="s">
        <v>38</v>
      </c>
      <c r="AN9" t="s">
        <v>34</v>
      </c>
      <c r="AO9" t="s">
        <v>39</v>
      </c>
      <c r="AR9" s="33" t="s">
        <v>47</v>
      </c>
      <c r="AS9" s="33"/>
      <c r="AT9" s="33" t="s">
        <v>52</v>
      </c>
      <c r="AU9" s="33"/>
      <c r="AV9" s="33" t="s">
        <v>51</v>
      </c>
      <c r="AW9" s="33"/>
      <c r="AX9" s="33" t="s">
        <v>52</v>
      </c>
      <c r="AY9" s="33"/>
      <c r="AZ9" s="56"/>
      <c r="BA9" s="57"/>
      <c r="BB9" s="57"/>
      <c r="BC9" s="57"/>
      <c r="BD9" s="57"/>
      <c r="BE9" s="57"/>
      <c r="BF9" s="57"/>
      <c r="BG9" s="57"/>
      <c r="BH9" s="57" t="s">
        <v>95</v>
      </c>
      <c r="BI9" s="66">
        <f>$F$4</f>
        <v>0</v>
      </c>
      <c r="BJ9" s="57"/>
      <c r="BK9" s="57"/>
      <c r="BL9" s="57"/>
      <c r="BM9" s="57" t="s">
        <v>106</v>
      </c>
      <c r="BN9" s="66">
        <f>$G$4</f>
        <v>50</v>
      </c>
      <c r="BO9" s="57"/>
      <c r="BP9" s="58"/>
      <c r="BQ9" s="63"/>
      <c r="BR9" s="64"/>
      <c r="BS9" s="64"/>
      <c r="BT9" s="64"/>
      <c r="BU9" s="64"/>
      <c r="BV9" s="64"/>
      <c r="BW9" s="64"/>
      <c r="BX9" s="64"/>
      <c r="BY9" s="64" t="s">
        <v>95</v>
      </c>
      <c r="BZ9" s="67">
        <f>$F$4</f>
        <v>0</v>
      </c>
      <c r="CA9" s="64"/>
      <c r="CB9" s="64"/>
      <c r="CC9" s="64"/>
      <c r="CD9" s="64" t="s">
        <v>106</v>
      </c>
      <c r="CE9" s="67">
        <f>$G$4</f>
        <v>50</v>
      </c>
      <c r="CF9" s="64"/>
      <c r="CG9" s="64"/>
      <c r="CH9" s="64"/>
      <c r="CI9" s="57"/>
      <c r="CJ9" s="57"/>
      <c r="CK9" s="57"/>
      <c r="CL9" s="57"/>
      <c r="CM9" s="76" t="s">
        <v>109</v>
      </c>
      <c r="CN9" s="57"/>
      <c r="CO9" s="64"/>
      <c r="CP9" s="64"/>
      <c r="CQ9" s="64"/>
      <c r="CR9" s="64"/>
      <c r="CS9" s="77" t="s">
        <v>109</v>
      </c>
      <c r="CT9" s="65"/>
      <c r="CU9" s="85" t="s">
        <v>132</v>
      </c>
      <c r="CV9" s="86"/>
      <c r="CW9" s="86"/>
      <c r="CX9" s="86" t="s">
        <v>134</v>
      </c>
      <c r="CY9" s="70"/>
      <c r="CZ9" s="70"/>
      <c r="DA9" s="70"/>
      <c r="DB9" s="70"/>
      <c r="DC9" s="70"/>
      <c r="DD9" s="70"/>
      <c r="DE9" s="70"/>
      <c r="DF9" s="70"/>
      <c r="DG9" s="36"/>
      <c r="DH9" s="85" t="s">
        <v>132</v>
      </c>
      <c r="DI9" s="86"/>
      <c r="DJ9" s="86"/>
      <c r="DK9" s="86" t="s">
        <v>134</v>
      </c>
      <c r="DL9" s="70"/>
      <c r="DM9" s="70"/>
      <c r="DN9" s="70"/>
      <c r="DO9" s="70"/>
      <c r="DP9" s="70"/>
      <c r="DQ9" s="70"/>
      <c r="DR9" s="70"/>
      <c r="DS9" s="70"/>
      <c r="DT9" s="36"/>
      <c r="DU9" s="92" t="s">
        <v>149</v>
      </c>
      <c r="DV9" s="91"/>
      <c r="DW9" s="91"/>
      <c r="DX9" s="91"/>
      <c r="DY9" s="91"/>
      <c r="DZ9" s="91"/>
      <c r="EA9" s="91"/>
      <c r="EB9" s="91"/>
      <c r="EC9" s="91"/>
      <c r="ED9" s="91"/>
      <c r="EE9" s="91"/>
      <c r="EF9" s="91"/>
      <c r="EG9" s="91"/>
      <c r="EH9" s="91"/>
      <c r="EI9" s="91"/>
      <c r="EJ9" s="91"/>
      <c r="EK9" s="91"/>
      <c r="EL9" s="91"/>
      <c r="EM9" s="91"/>
      <c r="EN9" s="93"/>
      <c r="EO9" s="91"/>
      <c r="EP9" s="91"/>
      <c r="EQ9" s="91"/>
      <c r="ER9" s="91"/>
      <c r="ES9" s="91"/>
      <c r="ET9" s="91"/>
      <c r="EU9" s="91"/>
      <c r="EV9" s="91"/>
      <c r="EW9" s="92" t="s">
        <v>149</v>
      </c>
      <c r="EX9" s="91"/>
      <c r="EY9" s="91"/>
      <c r="EZ9" s="91"/>
      <c r="FA9" s="91"/>
      <c r="FB9" s="91"/>
      <c r="FC9" s="91"/>
      <c r="FD9" s="91"/>
      <c r="FE9" s="91"/>
      <c r="FF9" s="91"/>
      <c r="FG9" s="91"/>
      <c r="FH9" s="91"/>
      <c r="FI9" s="91"/>
      <c r="FJ9" s="91"/>
      <c r="FK9" s="91"/>
      <c r="FL9" s="91"/>
      <c r="FM9" s="91"/>
      <c r="FN9" s="91"/>
      <c r="FO9" s="91"/>
      <c r="FP9" s="91"/>
      <c r="FQ9" s="91"/>
      <c r="FR9" s="98"/>
      <c r="FS9" s="91"/>
      <c r="FT9" s="91"/>
      <c r="FU9" s="91"/>
      <c r="FV9" s="91"/>
      <c r="FW9" s="91"/>
      <c r="FX9" s="93"/>
    </row>
    <row r="10" spans="1:182" x14ac:dyDescent="0.25">
      <c r="A10" s="121" t="s">
        <v>3</v>
      </c>
      <c r="B10" s="121"/>
      <c r="C10" s="121"/>
      <c r="D10" s="121"/>
      <c r="E10" s="121"/>
      <c r="F10" s="121"/>
      <c r="G10" s="121"/>
      <c r="H10" s="133" t="s">
        <v>17</v>
      </c>
      <c r="I10" s="133"/>
      <c r="J10" s="141" t="s">
        <v>16</v>
      </c>
      <c r="K10" s="141"/>
      <c r="L10" s="126" t="s">
        <v>17</v>
      </c>
      <c r="M10" s="126"/>
      <c r="N10" s="131" t="s">
        <v>16</v>
      </c>
      <c r="O10" s="131"/>
      <c r="P10" s="80" t="s">
        <v>22</v>
      </c>
      <c r="Q10" s="81" t="s">
        <v>24</v>
      </c>
      <c r="R10" s="80" t="s">
        <v>22</v>
      </c>
      <c r="S10" s="81" t="s">
        <v>24</v>
      </c>
      <c r="T10" s="132" t="s">
        <v>27</v>
      </c>
      <c r="U10" s="132" t="s">
        <v>28</v>
      </c>
      <c r="V10" s="133" t="s">
        <v>29</v>
      </c>
      <c r="W10" s="133" t="s">
        <v>30</v>
      </c>
      <c r="X10" s="133" t="s">
        <v>31</v>
      </c>
      <c r="Y10" s="133" t="s">
        <v>32</v>
      </c>
      <c r="Z10" s="133" t="s">
        <v>33</v>
      </c>
      <c r="AA10" s="133" t="s">
        <v>40</v>
      </c>
      <c r="AB10" s="133" t="s">
        <v>41</v>
      </c>
      <c r="AC10" s="133" t="s">
        <v>43</v>
      </c>
      <c r="AD10" s="142" t="s">
        <v>44</v>
      </c>
      <c r="AE10" s="120" t="s">
        <v>189</v>
      </c>
      <c r="AF10" s="120" t="s">
        <v>190</v>
      </c>
      <c r="AG10" s="120" t="s">
        <v>33</v>
      </c>
      <c r="AH10" s="120" t="s">
        <v>40</v>
      </c>
      <c r="AI10" s="143" t="s">
        <v>29</v>
      </c>
      <c r="AJ10" s="126" t="s">
        <v>30</v>
      </c>
      <c r="AK10" s="126" t="s">
        <v>31</v>
      </c>
      <c r="AL10" s="126" t="s">
        <v>32</v>
      </c>
      <c r="AM10" s="126" t="s">
        <v>33</v>
      </c>
      <c r="AN10" s="126" t="s">
        <v>40</v>
      </c>
      <c r="AO10" s="126" t="s">
        <v>41</v>
      </c>
      <c r="AP10" s="126" t="s">
        <v>43</v>
      </c>
      <c r="AQ10" s="126" t="s">
        <v>44</v>
      </c>
      <c r="AR10" s="132" t="s">
        <v>48</v>
      </c>
      <c r="AS10" s="132" t="s">
        <v>49</v>
      </c>
      <c r="AT10" s="132" t="s">
        <v>45</v>
      </c>
      <c r="AU10" s="132" t="s">
        <v>46</v>
      </c>
      <c r="AV10" s="132" t="s">
        <v>53</v>
      </c>
      <c r="AW10" s="132" t="s">
        <v>54</v>
      </c>
      <c r="AX10" s="132" t="s">
        <v>45</v>
      </c>
      <c r="AY10" s="132" t="s">
        <v>46</v>
      </c>
      <c r="AZ10" s="59" t="s">
        <v>107</v>
      </c>
      <c r="BA10" s="57" t="s">
        <v>80</v>
      </c>
      <c r="BB10" s="66">
        <f>$H$4</f>
        <v>34</v>
      </c>
      <c r="BC10" s="57" t="s">
        <v>81</v>
      </c>
      <c r="BD10" s="57"/>
      <c r="BE10" s="57"/>
      <c r="BF10" s="57"/>
      <c r="BG10" s="57"/>
      <c r="BH10" s="57" t="s">
        <v>93</v>
      </c>
      <c r="BI10" s="57"/>
      <c r="BJ10" s="57"/>
      <c r="BK10" s="57"/>
      <c r="BL10" s="57" t="s">
        <v>99</v>
      </c>
      <c r="BM10" s="57" t="s">
        <v>102</v>
      </c>
      <c r="BN10" s="57"/>
      <c r="BO10" s="57"/>
      <c r="BP10" s="58"/>
      <c r="BQ10" s="59" t="s">
        <v>107</v>
      </c>
      <c r="BR10" s="64" t="s">
        <v>80</v>
      </c>
      <c r="BS10" s="67">
        <f>$H$4</f>
        <v>34</v>
      </c>
      <c r="BT10" s="64" t="s">
        <v>81</v>
      </c>
      <c r="BU10" s="64"/>
      <c r="BV10" s="64"/>
      <c r="BW10" s="64"/>
      <c r="BX10" s="64"/>
      <c r="BY10" s="64" t="s">
        <v>93</v>
      </c>
      <c r="BZ10" s="64"/>
      <c r="CA10" s="64"/>
      <c r="CB10" s="64"/>
      <c r="CC10" s="64" t="s">
        <v>99</v>
      </c>
      <c r="CD10" s="64" t="s">
        <v>102</v>
      </c>
      <c r="CE10" s="64"/>
      <c r="CF10" s="64"/>
      <c r="CG10" s="64"/>
      <c r="CH10" s="64" t="s">
        <v>99</v>
      </c>
      <c r="CI10" s="57"/>
      <c r="CJ10" s="57"/>
      <c r="CK10" s="76" t="s">
        <v>110</v>
      </c>
      <c r="CL10" s="57"/>
      <c r="CM10" s="57" t="s">
        <v>128</v>
      </c>
      <c r="CN10" s="57" t="s">
        <v>129</v>
      </c>
      <c r="CO10" s="64"/>
      <c r="CP10" s="64"/>
      <c r="CQ10" s="77" t="s">
        <v>110</v>
      </c>
      <c r="CR10" s="64"/>
      <c r="CS10" s="78" t="s">
        <v>128</v>
      </c>
      <c r="CT10" s="65" t="s">
        <v>129</v>
      </c>
      <c r="CU10" s="85"/>
      <c r="CV10" s="86"/>
      <c r="CW10" s="86"/>
      <c r="CX10" s="86"/>
      <c r="CY10" s="86"/>
      <c r="CZ10" s="70"/>
      <c r="DA10" s="70"/>
      <c r="DB10" s="70"/>
      <c r="DC10" s="70"/>
      <c r="DD10" s="70"/>
      <c r="DE10" s="70"/>
      <c r="DF10" s="70"/>
      <c r="DG10" s="36"/>
      <c r="DH10" s="85"/>
      <c r="DI10" s="86"/>
      <c r="DJ10" s="86"/>
      <c r="DK10" s="86"/>
      <c r="DL10" s="86"/>
      <c r="DM10" s="70"/>
      <c r="DN10" s="70"/>
      <c r="DO10" s="70"/>
      <c r="DP10" s="70"/>
      <c r="DQ10" s="70"/>
      <c r="DR10" s="70"/>
      <c r="DS10" s="70"/>
      <c r="DT10" s="36"/>
      <c r="DU10" s="90" t="s">
        <v>153</v>
      </c>
      <c r="DV10" s="96">
        <f>$I$4</f>
        <v>0</v>
      </c>
      <c r="DW10" s="94" t="s">
        <v>150</v>
      </c>
      <c r="DX10" s="94"/>
      <c r="DY10" s="94"/>
      <c r="DZ10" s="94"/>
      <c r="EA10" s="94"/>
      <c r="EB10" s="94"/>
      <c r="EC10" s="121" t="s">
        <v>155</v>
      </c>
      <c r="ED10" s="121"/>
      <c r="EE10" s="121" t="s">
        <v>156</v>
      </c>
      <c r="EF10" s="121"/>
      <c r="EG10" s="121" t="s">
        <v>154</v>
      </c>
      <c r="EH10" s="121"/>
      <c r="EI10" s="123" t="s">
        <v>154</v>
      </c>
      <c r="EJ10" s="123"/>
      <c r="EK10" s="121" t="s">
        <v>165</v>
      </c>
      <c r="EL10" s="121"/>
      <c r="EM10" s="121" t="s">
        <v>168</v>
      </c>
      <c r="EN10" s="121"/>
      <c r="EO10" s="121" t="s">
        <v>171</v>
      </c>
      <c r="EP10" s="121"/>
      <c r="EQ10" s="122" t="s">
        <v>171</v>
      </c>
      <c r="ER10" s="122"/>
      <c r="ES10" s="121" t="s">
        <v>182</v>
      </c>
      <c r="ET10" s="121"/>
      <c r="EU10" s="122" t="s">
        <v>182</v>
      </c>
      <c r="EV10" s="122"/>
      <c r="EW10" s="84" t="s">
        <v>153</v>
      </c>
      <c r="EX10" s="96">
        <f>$I$4</f>
        <v>0</v>
      </c>
      <c r="EY10" s="84" t="s">
        <v>150</v>
      </c>
      <c r="EZ10" s="91"/>
      <c r="FA10" s="91"/>
      <c r="FB10" s="91"/>
      <c r="FC10" s="91"/>
      <c r="FD10" s="91"/>
      <c r="FE10" s="144" t="s">
        <v>155</v>
      </c>
      <c r="FF10" s="121"/>
      <c r="FG10" s="121" t="s">
        <v>156</v>
      </c>
      <c r="FH10" s="121"/>
      <c r="FI10" s="121" t="s">
        <v>154</v>
      </c>
      <c r="FJ10" s="121"/>
      <c r="FK10" s="123" t="s">
        <v>154</v>
      </c>
      <c r="FL10" s="123"/>
      <c r="FM10" s="121" t="s">
        <v>165</v>
      </c>
      <c r="FN10" s="121"/>
      <c r="FO10" s="121" t="s">
        <v>168</v>
      </c>
      <c r="FP10" s="121"/>
      <c r="FQ10" s="121" t="s">
        <v>171</v>
      </c>
      <c r="FR10" s="121"/>
      <c r="FS10" s="122" t="s">
        <v>171</v>
      </c>
      <c r="FT10" s="122"/>
      <c r="FU10" s="121" t="s">
        <v>182</v>
      </c>
      <c r="FV10" s="121"/>
      <c r="FW10" s="122" t="s">
        <v>182</v>
      </c>
      <c r="FX10" s="122"/>
    </row>
    <row r="11" spans="1:182" x14ac:dyDescent="0.25">
      <c r="A11" s="6" t="s">
        <v>2</v>
      </c>
      <c r="B11" s="14" t="s">
        <v>10</v>
      </c>
      <c r="C11" s="14" t="s">
        <v>11</v>
      </c>
      <c r="D11" s="14" t="s">
        <v>12</v>
      </c>
      <c r="E11" s="14" t="s">
        <v>13</v>
      </c>
      <c r="F11" s="14" t="s">
        <v>14</v>
      </c>
      <c r="G11" s="14" t="s">
        <v>15</v>
      </c>
      <c r="H11" s="27" t="s">
        <v>18</v>
      </c>
      <c r="I11" s="27" t="s">
        <v>19</v>
      </c>
      <c r="J11" s="28" t="s">
        <v>18</v>
      </c>
      <c r="K11" s="28" t="s">
        <v>19</v>
      </c>
      <c r="L11" s="68" t="s">
        <v>20</v>
      </c>
      <c r="M11" s="68" t="s">
        <v>21</v>
      </c>
      <c r="N11" s="69" t="s">
        <v>20</v>
      </c>
      <c r="O11" s="69" t="s">
        <v>21</v>
      </c>
      <c r="P11" s="74" t="s">
        <v>23</v>
      </c>
      <c r="Q11" s="74" t="s">
        <v>23</v>
      </c>
      <c r="R11" s="74" t="s">
        <v>23</v>
      </c>
      <c r="S11" s="74" t="s">
        <v>23</v>
      </c>
      <c r="T11" s="132"/>
      <c r="U11" s="132"/>
      <c r="V11" s="133"/>
      <c r="W11" s="133"/>
      <c r="X11" s="133"/>
      <c r="Y11" s="133"/>
      <c r="Z11" s="133"/>
      <c r="AA11" s="133"/>
      <c r="AB11" s="133"/>
      <c r="AC11" s="133"/>
      <c r="AD11" s="142"/>
      <c r="AE11" s="120"/>
      <c r="AF11" s="120"/>
      <c r="AG11" s="120"/>
      <c r="AH11" s="120"/>
      <c r="AI11" s="143"/>
      <c r="AJ11" s="126"/>
      <c r="AK11" s="126"/>
      <c r="AL11" s="126"/>
      <c r="AM11" s="126"/>
      <c r="AN11" s="126"/>
      <c r="AO11" s="126"/>
      <c r="AP11" s="126"/>
      <c r="AQ11" s="126"/>
      <c r="AR11" s="132"/>
      <c r="AS11" s="132"/>
      <c r="AT11" s="132"/>
      <c r="AU11" s="132"/>
      <c r="AV11" s="132"/>
      <c r="AW11" s="132"/>
      <c r="AX11" s="132"/>
      <c r="AY11" s="132"/>
      <c r="AZ11" s="82" t="s">
        <v>78</v>
      </c>
      <c r="BA11" s="82" t="s">
        <v>79</v>
      </c>
      <c r="BB11" s="82" t="s">
        <v>88</v>
      </c>
      <c r="BC11" s="82" t="s">
        <v>87</v>
      </c>
      <c r="BD11" s="82" t="s">
        <v>85</v>
      </c>
      <c r="BE11" s="82" t="s">
        <v>86</v>
      </c>
      <c r="BF11" s="82" t="s">
        <v>89</v>
      </c>
      <c r="BG11" s="82" t="s">
        <v>90</v>
      </c>
      <c r="BH11" s="82" t="s">
        <v>92</v>
      </c>
      <c r="BI11" s="82" t="s">
        <v>94</v>
      </c>
      <c r="BJ11" s="82" t="s">
        <v>97</v>
      </c>
      <c r="BK11" s="82" t="s">
        <v>98</v>
      </c>
      <c r="BL11" s="82" t="s">
        <v>100</v>
      </c>
      <c r="BM11" s="82" t="s">
        <v>101</v>
      </c>
      <c r="BN11" s="82" t="s">
        <v>103</v>
      </c>
      <c r="BO11" s="82" t="s">
        <v>104</v>
      </c>
      <c r="BP11" s="82" t="s">
        <v>105</v>
      </c>
      <c r="BQ11" s="82" t="s">
        <v>78</v>
      </c>
      <c r="BR11" s="82" t="s">
        <v>79</v>
      </c>
      <c r="BS11" s="82" t="s">
        <v>88</v>
      </c>
      <c r="BT11" s="82" t="s">
        <v>87</v>
      </c>
      <c r="BU11" s="82" t="s">
        <v>85</v>
      </c>
      <c r="BV11" s="82" t="s">
        <v>86</v>
      </c>
      <c r="BW11" s="82" t="s">
        <v>89</v>
      </c>
      <c r="BX11" s="82" t="s">
        <v>90</v>
      </c>
      <c r="BY11" s="82" t="s">
        <v>92</v>
      </c>
      <c r="BZ11" s="82" t="s">
        <v>94</v>
      </c>
      <c r="CA11" s="82" t="s">
        <v>97</v>
      </c>
      <c r="CB11" s="82" t="s">
        <v>98</v>
      </c>
      <c r="CC11" s="82" t="s">
        <v>100</v>
      </c>
      <c r="CD11" s="82" t="s">
        <v>101</v>
      </c>
      <c r="CE11" s="82" t="s">
        <v>103</v>
      </c>
      <c r="CF11" s="82" t="s">
        <v>104</v>
      </c>
      <c r="CG11" s="82" t="s">
        <v>105</v>
      </c>
      <c r="CH11" s="82" t="s">
        <v>100</v>
      </c>
      <c r="CI11" s="83" t="s">
        <v>83</v>
      </c>
      <c r="CJ11" s="81" t="s">
        <v>83</v>
      </c>
      <c r="CK11" s="84" t="s">
        <v>121</v>
      </c>
      <c r="CL11" s="84" t="s">
        <v>108</v>
      </c>
      <c r="CM11" s="84" t="s">
        <v>130</v>
      </c>
      <c r="CN11" s="84" t="s">
        <v>131</v>
      </c>
      <c r="CO11" s="83" t="s">
        <v>83</v>
      </c>
      <c r="CP11" s="81" t="s">
        <v>83</v>
      </c>
      <c r="CQ11" s="84" t="s">
        <v>121</v>
      </c>
      <c r="CR11" s="84" t="s">
        <v>108</v>
      </c>
      <c r="CS11" s="84" t="s">
        <v>130</v>
      </c>
      <c r="CT11" s="84" t="s">
        <v>131</v>
      </c>
      <c r="CU11" s="87" t="s">
        <v>133</v>
      </c>
      <c r="CV11" s="87" t="s">
        <v>138</v>
      </c>
      <c r="CW11" s="87" t="s">
        <v>139</v>
      </c>
      <c r="CX11" s="87" t="s">
        <v>140</v>
      </c>
      <c r="CY11" s="87" t="s">
        <v>136</v>
      </c>
      <c r="CZ11" s="87" t="s">
        <v>141</v>
      </c>
      <c r="DA11" s="87" t="s">
        <v>137</v>
      </c>
      <c r="DB11" s="87" t="s">
        <v>142</v>
      </c>
      <c r="DC11" s="87" t="s">
        <v>143</v>
      </c>
      <c r="DD11" s="87" t="s">
        <v>78</v>
      </c>
      <c r="DE11" s="87" t="s">
        <v>144</v>
      </c>
      <c r="DF11" s="87" t="s">
        <v>145</v>
      </c>
      <c r="DG11" s="87" t="s">
        <v>79</v>
      </c>
      <c r="DH11" s="87" t="s">
        <v>133</v>
      </c>
      <c r="DI11" s="87" t="s">
        <v>138</v>
      </c>
      <c r="DJ11" s="87" t="s">
        <v>139</v>
      </c>
      <c r="DK11" s="87" t="s">
        <v>140</v>
      </c>
      <c r="DL11" s="87" t="s">
        <v>136</v>
      </c>
      <c r="DM11" s="87" t="s">
        <v>141</v>
      </c>
      <c r="DN11" s="87" t="s">
        <v>137</v>
      </c>
      <c r="DO11" s="87" t="s">
        <v>142</v>
      </c>
      <c r="DP11" s="87" t="s">
        <v>143</v>
      </c>
      <c r="DQ11" s="87" t="s">
        <v>78</v>
      </c>
      <c r="DR11" s="87" t="s">
        <v>144</v>
      </c>
      <c r="DS11" s="87" t="s">
        <v>145</v>
      </c>
      <c r="DT11" s="87" t="s">
        <v>79</v>
      </c>
      <c r="DU11" s="84" t="s">
        <v>10</v>
      </c>
      <c r="DV11" s="84" t="s">
        <v>11</v>
      </c>
      <c r="DW11" s="84" t="s">
        <v>12</v>
      </c>
      <c r="DX11" s="84" t="s">
        <v>13</v>
      </c>
      <c r="DY11" s="84" t="s">
        <v>14</v>
      </c>
      <c r="DZ11" s="84" t="s">
        <v>15</v>
      </c>
      <c r="EA11" s="84" t="s">
        <v>151</v>
      </c>
      <c r="EB11" s="84" t="s">
        <v>152</v>
      </c>
      <c r="EC11" s="84" t="s">
        <v>157</v>
      </c>
      <c r="ED11" s="84" t="s">
        <v>158</v>
      </c>
      <c r="EE11" s="84" t="s">
        <v>159</v>
      </c>
      <c r="EF11" s="84" t="s">
        <v>160</v>
      </c>
      <c r="EG11" s="84" t="s">
        <v>161</v>
      </c>
      <c r="EH11" s="84" t="s">
        <v>162</v>
      </c>
      <c r="EI11" s="84" t="s">
        <v>163</v>
      </c>
      <c r="EJ11" s="84" t="s">
        <v>164</v>
      </c>
      <c r="EK11" s="84" t="s">
        <v>166</v>
      </c>
      <c r="EL11" s="84" t="s">
        <v>167</v>
      </c>
      <c r="EM11" s="84" t="s">
        <v>169</v>
      </c>
      <c r="EN11" s="84" t="s">
        <v>170</v>
      </c>
      <c r="EO11" s="84" t="s">
        <v>172</v>
      </c>
      <c r="EP11" s="84" t="s">
        <v>173</v>
      </c>
      <c r="EQ11" s="84" t="s">
        <v>174</v>
      </c>
      <c r="ER11" s="84" t="s">
        <v>175</v>
      </c>
      <c r="ES11" s="84" t="s">
        <v>180</v>
      </c>
      <c r="ET11" s="84" t="s">
        <v>181</v>
      </c>
      <c r="EU11" s="84" t="s">
        <v>183</v>
      </c>
      <c r="EV11" s="84" t="s">
        <v>184</v>
      </c>
      <c r="EW11" s="84" t="s">
        <v>10</v>
      </c>
      <c r="EX11" s="84" t="s">
        <v>11</v>
      </c>
      <c r="EY11" s="84" t="s">
        <v>12</v>
      </c>
      <c r="EZ11" s="84" t="s">
        <v>13</v>
      </c>
      <c r="FA11" s="84" t="s">
        <v>14</v>
      </c>
      <c r="FB11" s="84" t="s">
        <v>15</v>
      </c>
      <c r="FC11" s="84" t="s">
        <v>151</v>
      </c>
      <c r="FD11" s="84" t="s">
        <v>152</v>
      </c>
      <c r="FE11" s="84" t="s">
        <v>157</v>
      </c>
      <c r="FF11" s="84" t="s">
        <v>158</v>
      </c>
      <c r="FG11" s="84" t="s">
        <v>159</v>
      </c>
      <c r="FH11" s="84" t="s">
        <v>160</v>
      </c>
      <c r="FI11" s="84" t="s">
        <v>161</v>
      </c>
      <c r="FJ11" s="84" t="s">
        <v>162</v>
      </c>
      <c r="FK11" s="84" t="s">
        <v>163</v>
      </c>
      <c r="FL11" s="84" t="s">
        <v>164</v>
      </c>
      <c r="FM11" s="84" t="s">
        <v>166</v>
      </c>
      <c r="FN11" s="84" t="s">
        <v>167</v>
      </c>
      <c r="FO11" s="84" t="s">
        <v>169</v>
      </c>
      <c r="FP11" s="84" t="s">
        <v>170</v>
      </c>
      <c r="FQ11" s="84" t="s">
        <v>172</v>
      </c>
      <c r="FR11" s="84" t="s">
        <v>173</v>
      </c>
      <c r="FS11" s="84" t="s">
        <v>174</v>
      </c>
      <c r="FT11" s="84" t="s">
        <v>175</v>
      </c>
      <c r="FU11" s="84" t="s">
        <v>180</v>
      </c>
      <c r="FV11" s="84" t="s">
        <v>181</v>
      </c>
      <c r="FW11" s="84" t="s">
        <v>183</v>
      </c>
      <c r="FX11" s="84" t="s">
        <v>184</v>
      </c>
      <c r="FY11" s="9"/>
      <c r="FZ11" s="9"/>
    </row>
    <row r="12" spans="1:182" x14ac:dyDescent="0.25">
      <c r="A12" s="8">
        <v>0</v>
      </c>
      <c r="B12" s="7">
        <f>COS(A12*PI()/180)-$A$8-($B$8*COS(A12*PI()/180))+$C$8</f>
        <v>-2.1056285178236398</v>
      </c>
      <c r="C12" s="7">
        <f>-2*SIN(A12*PI()/180)</f>
        <v>0</v>
      </c>
      <c r="D12" s="7">
        <f t="shared" ref="D12:D48" si="0">$A$8-(($B$8+1)*COS(A12*PI()/180))+$C$8</f>
        <v>4.071294559099442E-2</v>
      </c>
      <c r="E12" s="7">
        <f>COS(A12*PI()/180)-$A$8+($D$8*COS(A12*PI()/180))+$E$8</f>
        <v>-2.1317750677506777</v>
      </c>
      <c r="F12" s="7">
        <f>C12</f>
        <v>0</v>
      </c>
      <c r="G12" s="7">
        <f>$A$8+(($D$8-1)*COS(A12*PI()/180))+$E$8</f>
        <v>1.4566395663956566E-2</v>
      </c>
      <c r="H12" s="7">
        <f>2*DEGREES(ATAN2(2*E12,-F12+SQRT(F12^2-4*E12*G12)))</f>
        <v>350.54913128649355</v>
      </c>
      <c r="I12" s="7">
        <f>2*DEGREES(ATAN2(2*B12,-C12+SQRT(C12^2-4*B12*D12)))</f>
        <v>344.1674043191889</v>
      </c>
      <c r="J12" s="49">
        <f>IF(H12&lt;1,H12+360,H12)</f>
        <v>350.54913128649355</v>
      </c>
      <c r="K12" s="49">
        <f>IF(I12&lt;1,I12+360,I12)</f>
        <v>344.1674043191889</v>
      </c>
      <c r="L12" s="7">
        <f t="shared" ref="L12:L48" si="1">2*DEGREES(ATAN2(2*E12,-F12-SQRT(F12^2-4*E12*G12)))</f>
        <v>-350.54913128649355</v>
      </c>
      <c r="M12" s="7">
        <f t="shared" ref="M12:M48" si="2">2*DEGREES(ATAN2(2*B12,-C12-SQRT(C12^2-4*B12*D12)))</f>
        <v>-344.1674043191889</v>
      </c>
      <c r="N12" s="11">
        <f>IF(L12&lt;1,L12+360,L12)</f>
        <v>9.450868713506452</v>
      </c>
      <c r="O12" s="11">
        <f>IF(M12&lt;1,M12+360,M12)</f>
        <v>15.832595680811096</v>
      </c>
      <c r="P12" s="50">
        <f t="shared" ref="P12:P48" si="3">ABS(O12-N12)</f>
        <v>6.3817269673046439</v>
      </c>
      <c r="Q12" s="51">
        <f>IF(P12&lt;90,P12,IF((AND(P12&gt;180,P12&lt;270)),P12-180,IF(AND(P12&lt;180,P12&gt;90),180-P12,IF(P12&gt;270,360-P12,P12))))</f>
        <v>6.3817269673046439</v>
      </c>
      <c r="R12" s="8">
        <f t="shared" ref="R12:R48" si="4">ABS(K12-J12)</f>
        <v>6.3817269673046439</v>
      </c>
      <c r="S12" s="51">
        <f>IF(R12&lt;90,R12,IF((AND(R12&gt;180,R12&lt;270)),R12-180,IF(AND(R12&lt;180,R12&gt;90),180-R12,IF(R12&gt;270,360-R12,R12))))</f>
        <v>6.3817269673046439</v>
      </c>
      <c r="T12" s="8">
        <f>$B$4*COS(A12*PI()/180)</f>
        <v>4.0999999999999996</v>
      </c>
      <c r="U12" s="8">
        <f t="shared" ref="U12:U48" si="5">$B$4*SIN(A12*PI()/180)</f>
        <v>0</v>
      </c>
      <c r="V12" s="7">
        <f>$W$7*COS((J12+$W$8)*PI()/180)</f>
        <v>6.8063446969696981</v>
      </c>
      <c r="W12" s="7">
        <f t="shared" ref="W12:W48" si="6">$W$7*SIN((J12+$W$8)*PI()/180)</f>
        <v>-1.1329924386475301</v>
      </c>
      <c r="X12" s="7">
        <f>T12+V12</f>
        <v>10.906344696969697</v>
      </c>
      <c r="Y12" s="7">
        <f>U12+W12</f>
        <v>-1.1329924386475301</v>
      </c>
      <c r="Z12" s="7">
        <f>SQRT(X12^2+Y12^2)</f>
        <v>10.965036548737606</v>
      </c>
      <c r="AA12" s="7">
        <f>DEGREES(ATAN2(X12,Y12))</f>
        <v>-5.9308290099012408</v>
      </c>
      <c r="AB12" s="7">
        <f>$AB$7+AA12</f>
        <v>44.069170990098762</v>
      </c>
      <c r="AC12" s="7">
        <f>Z12*COS(AB12*PI()/180)</f>
        <v>7.8783857999043754</v>
      </c>
      <c r="AD12" s="7">
        <f>Z12*SIN(AB12*PI()/180)</f>
        <v>7.6264712484226012</v>
      </c>
      <c r="AE12" s="4">
        <f>$J$4*COS(O12*PI()/180)</f>
        <v>-13.372674825174826</v>
      </c>
      <c r="AF12" s="4">
        <f>$J$4*SIN(O12*PI()/180)</f>
        <v>-3.7923037879546846</v>
      </c>
      <c r="AG12" s="4">
        <f>SQRT(AE12^2+AF12^2)</f>
        <v>13.900000000000002</v>
      </c>
      <c r="AH12" s="4">
        <f>ATAN2(AE12,AF12)</f>
        <v>-2.8652617298226062</v>
      </c>
      <c r="AI12" s="7">
        <f t="shared" ref="AI12:AI48" si="7">$W$7*COS((N12+$W$8)*PI()/180)</f>
        <v>6.8063446969696981</v>
      </c>
      <c r="AJ12" s="7">
        <f t="shared" ref="AJ12:AJ48" si="8">$W$7*SIN((N12+$W$8)*PI()/180)</f>
        <v>1.1329924386475292</v>
      </c>
      <c r="AK12" s="7">
        <f t="shared" ref="AK12:AK48" si="9">AI12+T12</f>
        <v>10.906344696969697</v>
      </c>
      <c r="AL12" s="7">
        <f t="shared" ref="AL12:AL48" si="10">AJ12+U12</f>
        <v>1.1329924386475292</v>
      </c>
      <c r="AM12" s="7">
        <f>SQRT(AK12^2+AL12^2)</f>
        <v>10.965036548737606</v>
      </c>
      <c r="AN12" s="7">
        <f>DEGREES(ATAN2(AK12,AL12))</f>
        <v>5.9308290099012364</v>
      </c>
      <c r="AO12" s="7">
        <f>$AP$7+AN12</f>
        <v>55.930829009901238</v>
      </c>
      <c r="AP12" s="7">
        <f>AM12*COS(AO12*PI()/180)</f>
        <v>6.1425406764608557</v>
      </c>
      <c r="AQ12" s="7">
        <f>AM12*SIN(AO12*PI()/180)</f>
        <v>9.0830182512849404</v>
      </c>
      <c r="AR12" s="7">
        <v>0</v>
      </c>
      <c r="AS12" s="7">
        <v>0</v>
      </c>
      <c r="AT12" s="7">
        <f t="shared" ref="AT12:AT48" si="11">T12+$C$4*COS(J12*PI()/180)</f>
        <v>14.753409090909091</v>
      </c>
      <c r="AU12" s="8">
        <f t="shared" ref="AU12:AU48" si="12">U12+$C$4*SIN(J12*PI()/180)</f>
        <v>-1.7733794691874385</v>
      </c>
      <c r="AV12" s="7">
        <f t="shared" ref="AV12:AV48" si="13">$A$4</f>
        <v>8.5</v>
      </c>
      <c r="AW12" s="7">
        <v>0</v>
      </c>
      <c r="AX12" s="7">
        <f t="shared" ref="AX12:AX48" si="14">T12+$C$4*COS(N12*PI()/180)</f>
        <v>14.753409090909091</v>
      </c>
      <c r="AY12" s="7">
        <f t="shared" ref="AY12:AY48" si="15">U12+$C$4*SIN(N12*PI()/180)</f>
        <v>1.7733794691874369</v>
      </c>
      <c r="AZ12" s="7">
        <f t="shared" ref="AZ12:AZ48" si="16">(($B$4*$BB$10)/$C$4)*((SIN((K12-A12)*(PI()/180)))/(SIN((J12-K12)*(PI()/180))))</f>
        <v>-31.681818181818063</v>
      </c>
      <c r="BA12" s="7">
        <f t="shared" ref="BA12:BA48" si="17">(($B$4*$BB$10)/$D$4)*((SIN((A12-J12)*(PI()/180)))/(SIN((K12-J12)*(PI()/180))))</f>
        <v>-31.681818181817945</v>
      </c>
      <c r="BB12" s="7">
        <f t="shared" ref="BB12:BB48" si="18">-$B$4*$BB$10*SIN(A12*PI()/180)</f>
        <v>0</v>
      </c>
      <c r="BC12" s="7">
        <f t="shared" ref="BC12:BC48" si="19">$B$4*$BB$10*COS(A12*PI()/180)</f>
        <v>139.39999999999998</v>
      </c>
      <c r="BD12" s="7">
        <f t="shared" ref="BD12:BD48" si="20">-$C$4*AZ12*SIN(J12*PI()/180)</f>
        <v>-56.183885910165451</v>
      </c>
      <c r="BE12" s="7">
        <f t="shared" ref="BE12:BE48" si="21">$C$4*AZ12*COS(J12*PI()/180)</f>
        <v>-337.51936983470949</v>
      </c>
      <c r="BF12" s="7">
        <f>BB12+BD12</f>
        <v>-56.183885910165451</v>
      </c>
      <c r="BG12" s="7">
        <f>BC12+BE12</f>
        <v>-198.11936983470952</v>
      </c>
      <c r="BH12" s="7">
        <f t="shared" ref="BH12:BH48" si="22">-$BI$8*AZ12*SIN((J12+$BI$9)*(PI()/180))</f>
        <v>-35.895260442605704</v>
      </c>
      <c r="BI12" s="7">
        <f t="shared" ref="BI12:BI48" si="23">$BI$8*AZ12*COS((J12+$BI$9)*(PI()/180))</f>
        <v>-215.63737517217552</v>
      </c>
      <c r="BJ12" s="7">
        <f>BH12+BB12</f>
        <v>-35.895260442605704</v>
      </c>
      <c r="BK12" s="7">
        <f>BI12+BC12</f>
        <v>-76.237375172175547</v>
      </c>
      <c r="BL12" s="7">
        <f>SQRT((BJ12)^2+(BK12)^2)</f>
        <v>84.265100103100465</v>
      </c>
      <c r="BM12" s="7">
        <f>DEGREES(ATAN2(BJ12,BK12))</f>
        <v>-115.21271983992253</v>
      </c>
      <c r="BN12" s="7">
        <f>BM12+$BN$9</f>
        <v>-65.212719839922528</v>
      </c>
      <c r="BO12" s="7">
        <f>BL12*COS(BN12*PI()/180)</f>
        <v>35.328188949643518</v>
      </c>
      <c r="BP12" s="7">
        <f>BL12*SIN(BN12*PI()/180)</f>
        <v>-76.5018049520652</v>
      </c>
      <c r="BQ12" s="7">
        <f t="shared" ref="BQ12:BQ48" si="24">(($B$4*$BS$10)/$C$4)*((SIN((O12-A12)*(PI()/180)))/(SIN((N12-O12)*(PI()/180))))</f>
        <v>-31.681818181818016</v>
      </c>
      <c r="BR12" s="7">
        <f t="shared" ref="BR12:BR48" si="25">(($B$4*$BS$10)/$D$4)*((SIN((A12-N12)*(PI()/180)))/(SIN((O12-N12)*(PI()/180))))</f>
        <v>-31.681818181817913</v>
      </c>
      <c r="BS12" s="7">
        <f t="shared" ref="BS12:BS48" si="26">-$B$4*$BS$10*SIN(A12*PI()/180)</f>
        <v>0</v>
      </c>
      <c r="BT12" s="7">
        <f t="shared" ref="BT12:BT48" si="27">$B$4*$BS$10*COS(A12*PI()/180)</f>
        <v>139.39999999999998</v>
      </c>
      <c r="BU12" s="7">
        <f t="shared" ref="BU12:BU48" si="28">-$C$4*BQ12*SIN(N12*PI()/180)</f>
        <v>56.18388591016533</v>
      </c>
      <c r="BV12" s="7">
        <f t="shared" ref="BV12:BV48" si="29">$C$4*BQ12*COS(N12*PI()/180)</f>
        <v>-337.51936983470904</v>
      </c>
      <c r="BW12" s="7">
        <f>BS12+BU12</f>
        <v>56.18388591016533</v>
      </c>
      <c r="BX12" s="7">
        <f>BT12+BV12</f>
        <v>-198.11936983470906</v>
      </c>
      <c r="BY12" s="7">
        <f t="shared" ref="BY12:BY48" si="30">-$BZ$8*BQ12*SIN((N12+$BZ$9)*(PI()/180))</f>
        <v>35.895260442605618</v>
      </c>
      <c r="BZ12" s="7">
        <f t="shared" ref="BZ12:BZ48" si="31">$BZ$8*BQ12*COS((N12+$BZ$9)*(PI()/180))</f>
        <v>-215.63737517217521</v>
      </c>
      <c r="CA12" s="7">
        <f>BY12+BS12</f>
        <v>35.895260442605618</v>
      </c>
      <c r="CB12" s="7">
        <f>BZ12+BT12</f>
        <v>-76.237375172175234</v>
      </c>
      <c r="CC12" s="7">
        <f>SQRT((CA12)^2+(CB12)^2)</f>
        <v>84.265100103100153</v>
      </c>
      <c r="CD12" s="7">
        <f>DEGREES(ATAN2(CA12,CB12))</f>
        <v>-64.78728016007743</v>
      </c>
      <c r="CE12" s="7">
        <f>CD12+$CE$9</f>
        <v>-14.78728016007743</v>
      </c>
      <c r="CF12" s="7">
        <f>CC12*COS(CE12*PI()/180)</f>
        <v>81.474246267599838</v>
      </c>
      <c r="CG12" s="7">
        <f>CC12*SIN(CE12*PI()/180)</f>
        <v>-21.507075359331935</v>
      </c>
      <c r="CH12" s="7">
        <f>SQRT(CF12^2+CG12^2)</f>
        <v>84.265100103100153</v>
      </c>
      <c r="CI12" s="7">
        <f t="shared" ref="CI12:CI48" si="32">ABS(A12-J12)</f>
        <v>350.54913128649355</v>
      </c>
      <c r="CJ12" s="79">
        <f>IF(CI12&lt;90,CI12,IF((AND(CI12&gt;180,CI12&lt;270)),CI12-180,IF(AND(CI12&lt;180,CI12&gt;90),180-CI12,IF(CI12&gt;270,360-CI12,CI12))))</f>
        <v>9.450868713506452</v>
      </c>
      <c r="CK12" s="7">
        <f>BA12/$BB$10</f>
        <v>-0.93181818181817488</v>
      </c>
      <c r="CL12" s="11">
        <f t="shared" ref="CL12:CL48" si="33">($B$4*SIN(CJ12*PI()/180))/($D$4*SIN(Q12*PI()/180))</f>
        <v>0.93181818181817411</v>
      </c>
      <c r="CM12" s="7" t="e">
        <f>(1/CL12)*($CO$6/$CO$7)</f>
        <v>#DIV/0!</v>
      </c>
      <c r="CN12" s="7" t="e">
        <f>($CR$6/$CR$7)*($CO$6/$CO$7)</f>
        <v>#DIV/0!</v>
      </c>
      <c r="CO12" s="7">
        <f t="shared" ref="CO12:CO48" si="34">ABS(A12-N12)</f>
        <v>9.450868713506452</v>
      </c>
      <c r="CP12" s="79">
        <f>IF(CO12&lt;90,CO12,IF((AND(CO12&gt;180,CO12&lt;270)),CO12-180,IF(AND(CO12&lt;180,CO12&gt;90),180-CO12,IF(CO12&gt;270,360-CO12,CO12))))</f>
        <v>9.450868713506452</v>
      </c>
      <c r="CQ12" s="7">
        <f>BR12/$BS$10</f>
        <v>-0.93181818181817389</v>
      </c>
      <c r="CR12" s="11">
        <f t="shared" ref="CR12:CR48" si="35">($B$4*SIN(CO12*PI()/180))/($D$4*SIN(Q12*PI()/180))</f>
        <v>0.93181818181817411</v>
      </c>
      <c r="CS12" s="7" t="e">
        <f>(1/CR12)*($CO$6/$CO$7)</f>
        <v>#DIV/0!</v>
      </c>
      <c r="CT12" s="7" t="e">
        <f>($CR$6/$CR$7)*($CO$6/$CO$7)</f>
        <v>#DIV/0!</v>
      </c>
      <c r="CU12" s="7">
        <f t="shared" ref="CU12:CU48" si="36">$A$4/SIN((K12-A12)*(PI()/180))</f>
        <v>-31.155204489491087</v>
      </c>
      <c r="CV12" s="7">
        <f t="shared" ref="CV12:CV48" si="37">SIN((180-K12)*(PI()/180))</f>
        <v>-0.27282761064422217</v>
      </c>
      <c r="CW12" s="7">
        <f t="shared" ref="CW12:CW48" si="38">SIN(A12*PI()/180)</f>
        <v>0</v>
      </c>
      <c r="CX12" s="7">
        <f>CU12*CV12</f>
        <v>8.4999999999999964</v>
      </c>
      <c r="CY12" s="7">
        <f t="shared" ref="CY12:CY48" si="39">CX12-$B$4</f>
        <v>4.3999999999999968</v>
      </c>
      <c r="CZ12" s="7">
        <f>CU12*CW12</f>
        <v>0</v>
      </c>
      <c r="DA12" s="7">
        <f t="shared" ref="DA12:DA48" si="40">CZ12-$D$4</f>
        <v>-6.5</v>
      </c>
      <c r="DB12" s="7">
        <f>AZ12*CY12</f>
        <v>-139.39999999999938</v>
      </c>
      <c r="DC12" s="7">
        <f t="shared" ref="DC12:DC48" si="41">$BB$10*$B$4</f>
        <v>139.39999999999998</v>
      </c>
      <c r="DD12" s="7">
        <f>DB12/CY12</f>
        <v>-31.681818181818063</v>
      </c>
      <c r="DE12" s="7">
        <f>DD12*DA12</f>
        <v>205.93181818181742</v>
      </c>
      <c r="DF12" s="7">
        <f t="shared" ref="DF12:DF48" si="42">BA12*$D$4</f>
        <v>-205.93181818181665</v>
      </c>
      <c r="DG12" s="7">
        <f t="shared" ref="DG12:DG48" si="43">DF12/$D$4</f>
        <v>-31.681818181817945</v>
      </c>
      <c r="DH12" s="7">
        <f t="shared" ref="DH12:DH48" si="44">$A$4/SIN((O12-A12)*(PI()/180))</f>
        <v>31.15520448949113</v>
      </c>
      <c r="DI12" s="7">
        <f t="shared" ref="DI12:DI48" si="45">SIN((180-O12)*(PI()/180))</f>
        <v>0.27282761064422217</v>
      </c>
      <c r="DJ12" s="7">
        <f t="shared" ref="DJ12:DJ48" si="46">SIN(A12*PI()/180)</f>
        <v>0</v>
      </c>
      <c r="DK12" s="7">
        <f>DH12*DI12</f>
        <v>8.5000000000000089</v>
      </c>
      <c r="DL12" s="7">
        <f t="shared" ref="DL12:DL48" si="47">DK12-$B$4</f>
        <v>4.4000000000000092</v>
      </c>
      <c r="DM12" s="7">
        <f>DH12*DJ12</f>
        <v>0</v>
      </c>
      <c r="DN12" s="7">
        <f t="shared" ref="DN12:DN48" si="48">DM12-$D$4</f>
        <v>-6.5</v>
      </c>
      <c r="DO12" s="7">
        <f>BQ12*DL12</f>
        <v>-139.39999999999955</v>
      </c>
      <c r="DP12" s="7">
        <f t="shared" ref="DP12:DP48" si="49">$BS$10*$B$4</f>
        <v>139.39999999999998</v>
      </c>
      <c r="DQ12" s="7">
        <f>DO12/DL12</f>
        <v>-31.681818181818013</v>
      </c>
      <c r="DR12" s="7">
        <f>DN12*BQ12</f>
        <v>205.93181818181711</v>
      </c>
      <c r="DS12" s="7">
        <f t="shared" ref="DS12:DS48" si="50">BR12*$D$4</f>
        <v>-205.93181818181642</v>
      </c>
      <c r="DT12" s="7">
        <f t="shared" ref="DT12:DT48" si="51">DS12/$D$4</f>
        <v>-31.68181818181791</v>
      </c>
      <c r="DU12" s="7">
        <f t="shared" ref="DU12:DU48" si="52">$D$4*SIN(K12*PI()/180)</f>
        <v>-1.7733794691874449</v>
      </c>
      <c r="DV12" s="8">
        <f t="shared" ref="DV12:DV48" si="53">$C$4*SIN(J12*PI()/180)</f>
        <v>-1.7733794691874385</v>
      </c>
      <c r="DW12" s="8">
        <f t="shared" ref="DW12:DW48" si="54">$B$4*$DV$10*SIN(A12*PI()/180)+$B$4*($BB$10^2)*COS(A12*PI()/180)+$C$4*(AZ12^2)*COS(J12*PI()/180)-$D$4*(BA12^2)*COS(K12*PI()/180)</f>
        <v>9156.0454545454686</v>
      </c>
      <c r="DX12" s="7">
        <f t="shared" ref="DX12:DX48" si="55">$D$4*COS(K12*PI()/180)</f>
        <v>6.2534090909090905</v>
      </c>
      <c r="DY12" s="7">
        <f t="shared" ref="DY12:DY48" si="56">$C$4*COS(J12*PI()/180)</f>
        <v>10.653409090909092</v>
      </c>
      <c r="DZ12" s="7">
        <f t="shared" ref="DZ12:DZ48" si="57">$B$4*$DV$10*COS(A12*PI()/180)-$B$4*($BB$10^2)*SIN(A12*PI()/180)-$C$4*(AZ12^2)*SIN(J12*PI()/180)+$D$4*(BA12^2)*SIN(K12*PI()/180)</f>
        <v>6.8212102632969618E-12</v>
      </c>
      <c r="EA12" s="7">
        <f>(DW12*DX12-DU12*DZ12)/(DU12*DY12-DV12*DX12)</f>
        <v>-7337.8770048252809</v>
      </c>
      <c r="EB12" s="7">
        <f>(DW12*DY12-DV12*DZ12)/(DU12*DY12-DV12*DX12)</f>
        <v>-12500.926207566239</v>
      </c>
      <c r="EC12" s="7">
        <f t="shared" ref="EC12:EC48" si="58">-$B$4*$DV$10*SIN(A12*PI()/180)</f>
        <v>0</v>
      </c>
      <c r="ED12" s="7">
        <f t="shared" ref="ED12:ED48" si="59">$B$4*$DV$10*COS(A12*PI()/180)</f>
        <v>0</v>
      </c>
      <c r="EE12" s="7">
        <f t="shared" ref="EE12:EE48" si="60">-$B$4*($BB$10^2)*COS(A12*PI()/180)</f>
        <v>-4739.5999999999995</v>
      </c>
      <c r="EF12" s="7">
        <f t="shared" ref="EF12:EF48" si="61">-$B$4*($BB$10^2)*SIN(A12*PI()/180)</f>
        <v>0</v>
      </c>
      <c r="EG12" s="7">
        <f>EC12+EE12</f>
        <v>-4739.5999999999995</v>
      </c>
      <c r="EH12" s="7">
        <f>ED12+EF12</f>
        <v>0</v>
      </c>
      <c r="EI12" s="7">
        <f>SQRT(EG12^2+EH12^2)</f>
        <v>4739.5999999999995</v>
      </c>
      <c r="EJ12" s="7">
        <f>ATAN2(EG12,EH12)</f>
        <v>3.1415926535897931</v>
      </c>
      <c r="EK12" s="7">
        <f t="shared" ref="EK12:EK48" si="62">-$E$4*EA12*SIN((J12+$F$4)*(PI()/180))</f>
        <v>-8313.7591621926294</v>
      </c>
      <c r="EL12" s="7">
        <f t="shared" ref="EL12:EL48" si="63">$E$4*EA12*COS((J12+$F$4)*(PI()/180))</f>
        <v>-49944.120238808442</v>
      </c>
      <c r="EM12" s="7">
        <f t="shared" ref="EM12:EM48" si="64">-$E$4*(AZ12^2)*COS((J12+$F$4)*(PI()/180))</f>
        <v>-6831.7841134093533</v>
      </c>
      <c r="EN12" s="7">
        <f t="shared" ref="EN12:EN48" si="65">-$E$4*(AZ12^2)*SIN((J12+$F$4)*(PI()/180))</f>
        <v>1137.2271149316402</v>
      </c>
      <c r="EO12" s="7">
        <f>EK12+EM12</f>
        <v>-15145.543275601984</v>
      </c>
      <c r="EP12" s="7">
        <f>EN12+EL12</f>
        <v>-48806.893123876798</v>
      </c>
      <c r="EQ12" s="7">
        <f>SQRT(EO12^2+EP12^2)</f>
        <v>51102.840405584742</v>
      </c>
      <c r="ER12" s="7">
        <f>ATAN2(EO12,EP12)</f>
        <v>-1.8716899562304266</v>
      </c>
      <c r="ES12" s="7">
        <f>EO12+EG12</f>
        <v>-19885.143275601982</v>
      </c>
      <c r="ET12" s="7">
        <f>EH12+EP12</f>
        <v>-48806.893123876798</v>
      </c>
      <c r="EU12" s="7">
        <f>SQRT(ES12^2+ET12^2)</f>
        <v>52702.293493706238</v>
      </c>
      <c r="EV12" s="7">
        <f>ATAN2(ES12,ET12)</f>
        <v>-1.9576870420777026</v>
      </c>
      <c r="EW12" s="7">
        <f t="shared" ref="EW12:EW48" si="66">$D$4*SIN(O12*PI()/180)</f>
        <v>1.7733794691874423</v>
      </c>
      <c r="EX12" s="7">
        <f t="shared" ref="EX12:EX48" si="67">$C$4*SIN(N12*PI()/180)</f>
        <v>1.7733794691874369</v>
      </c>
      <c r="EY12" s="7">
        <f t="shared" ref="EY12:EY48" si="68">$B$4*$EX$10*SIN(A12*PI()/180)+$B$4*($BS$10^2)*COS(A12*PI()/180)+$C$4*(BQ12^2)*COS(N12*PI()/180)-$D$4*(BR12^2)*COS(O12*PI()/180)</f>
        <v>9156.0454545454522</v>
      </c>
      <c r="EZ12" s="7">
        <f t="shared" ref="EZ12:EZ48" si="69">$D$4*COS(O12*PI()/180)</f>
        <v>6.2534090909090914</v>
      </c>
      <c r="FA12" s="7">
        <f t="shared" ref="FA12:FA48" si="70">$C$4*COS(N12*PI()/180)</f>
        <v>10.653409090909092</v>
      </c>
      <c r="FB12" s="7">
        <f t="shared" ref="FB12:FB48" si="71">$B$4*$EX$10*COS(A12*PI()/180)-$B$4*($BS$10^2)*SIN(A12*PI()/180)-$C$4*(BQ12^2)*SIN(N12*PI()/180)+$D$4*(BR12^2)*SIN(O12*PI()/180)</f>
        <v>-6.3664629124104977E-12</v>
      </c>
      <c r="FC12" s="7">
        <f>(EY12*EZ12-EW12*FB12)/(EW12*FA12-EX12*EZ12)</f>
        <v>7337.8770048252873</v>
      </c>
      <c r="FD12" s="7">
        <f>(EY12*FA12-EX12*FB12)/(EW12*FA12-EX12*EZ12)</f>
        <v>12500.926207566248</v>
      </c>
      <c r="FE12" s="7">
        <f t="shared" ref="FE12:FE48" si="72">-$B$4*$EX$10*SIN(A12*PI()/180)</f>
        <v>0</v>
      </c>
      <c r="FF12" s="7">
        <f t="shared" ref="FF12:FF48" si="73">$B$4*$EX$10*COS(A12*PI()/180)</f>
        <v>0</v>
      </c>
      <c r="FG12" s="7">
        <f t="shared" ref="FG12:FG48" si="74">-$B$4*($BS$10^2)*COS(A12*PI()/180)</f>
        <v>-4739.5999999999995</v>
      </c>
      <c r="FH12" s="7">
        <f t="shared" ref="FH12:FH48" si="75">-$B$4*($BS$10^2)*SIN(A12*PI()/180)</f>
        <v>0</v>
      </c>
      <c r="FI12" s="7">
        <f>FE12+FG12</f>
        <v>-4739.5999999999995</v>
      </c>
      <c r="FJ12" s="7">
        <f>FH12+FF12</f>
        <v>0</v>
      </c>
      <c r="FK12" s="7">
        <f>SQRT(FI12^2+FJ12^2)</f>
        <v>4739.5999999999995</v>
      </c>
      <c r="FL12" s="7">
        <f>ATAN2(FI12,FJ12)</f>
        <v>3.1415926535897931</v>
      </c>
      <c r="FM12" s="7">
        <f t="shared" ref="FM12:FM48" si="76">-$E$4*FC12*SIN((N12+$F$4)*(PI()/180))</f>
        <v>-8313.7591621926276</v>
      </c>
      <c r="FN12" s="7">
        <f t="shared" ref="FN12:FN48" si="77">$E$4*FC12*COS((N12+$F$4)*(PI()/180))</f>
        <v>49944.120238808486</v>
      </c>
      <c r="FO12" s="7">
        <f t="shared" ref="FO12:FO48" si="78">-$E$4*(BQ12^2)*COS((N12+$F$4)*(PI()/180))</f>
        <v>-6831.7841134093333</v>
      </c>
      <c r="FP12" s="7">
        <f t="shared" ref="FP12:FP48" si="79">-$E$4*(BQ12^2)*SIN((N12+$F$4)*(PI()/180))</f>
        <v>-1137.2271149316357</v>
      </c>
      <c r="FQ12" s="7">
        <f>FM12+FO12</f>
        <v>-15145.543275601962</v>
      </c>
      <c r="FR12" s="7">
        <f>FP12+FN12</f>
        <v>48806.893123876849</v>
      </c>
      <c r="FS12" s="7">
        <f>SQRT(FQ12^2+FR12^2)</f>
        <v>51102.840405584786</v>
      </c>
      <c r="FT12" s="7">
        <f>ATAN2(FQ12,FR12)</f>
        <v>1.8716899562304257</v>
      </c>
      <c r="FU12" s="7">
        <f>FI12+FQ12</f>
        <v>-19885.14327560196</v>
      </c>
      <c r="FV12" s="7">
        <f>FJ12+FR12</f>
        <v>48806.893123876849</v>
      </c>
      <c r="FW12" s="7">
        <f>SQRT(FU12^2+FV12^2)</f>
        <v>52702.293493706282</v>
      </c>
      <c r="FX12" s="7">
        <f>ATAN2(FU12,FV12)</f>
        <v>1.9576870420777019</v>
      </c>
    </row>
    <row r="13" spans="1:182" x14ac:dyDescent="0.25">
      <c r="A13" s="8">
        <v>10</v>
      </c>
      <c r="B13" s="7">
        <f t="shared" ref="B13:B48" si="80">COS(A13*PI()/180)-$A$8-($B$8*COS(A13*PI()/180))+$C$8</f>
        <v>-2.1009539802889345</v>
      </c>
      <c r="C13" s="7">
        <f t="shared" ref="C13:C48" si="81">-2*SIN(A13*PI()/180)</f>
        <v>-0.34729635533386066</v>
      </c>
      <c r="D13" s="7">
        <f t="shared" si="0"/>
        <v>7.5771977101283416E-2</v>
      </c>
      <c r="E13" s="7">
        <f t="shared" ref="E13:E48" si="82">COS(A13*PI()/180)-$A$8+($D$8*COS(A13*PI()/180))+$E$8</f>
        <v>-2.1589241757936763</v>
      </c>
      <c r="F13" s="7">
        <f t="shared" ref="F13:F48" si="83">C13</f>
        <v>-0.34729635533386066</v>
      </c>
      <c r="G13" s="7">
        <f t="shared" ref="G13:G48" si="84">$A$8+(($D$8-1)*COS(A13*PI()/180))+$E$8</f>
        <v>1.7801781596541888E-2</v>
      </c>
      <c r="H13" s="7">
        <f t="shared" ref="H13:H48" si="85">2*DEGREES(ATAN2(2*E13,-F13+SQRT(F13^2-4*E13*G13)))</f>
        <v>337.18863996019451</v>
      </c>
      <c r="I13" s="7">
        <f t="shared" ref="I13:I48" si="86">2*DEGREES(ATAN2(2*B13,-C13+SQRT(C13^2-4*B13*D13)))</f>
        <v>327.6802417146053</v>
      </c>
      <c r="J13" s="49">
        <f t="shared" ref="J13:J48" si="87">IF(H13&lt;1,H13+360,H13)</f>
        <v>337.18863996019451</v>
      </c>
      <c r="K13" s="49">
        <f t="shared" ref="K13:K48" si="88">IF(I13&lt;1,I13+360,I13)</f>
        <v>327.6802417146053</v>
      </c>
      <c r="L13" s="7">
        <f t="shared" si="1"/>
        <v>-355.31889729642279</v>
      </c>
      <c r="M13" s="7">
        <f t="shared" si="2"/>
        <v>-345.81049905083353</v>
      </c>
      <c r="N13" s="11">
        <f t="shared" ref="N13:N48" si="89">IF(L13&lt;1,L13+360,L13)</f>
        <v>4.6811027035772099</v>
      </c>
      <c r="O13" s="11">
        <f t="shared" ref="O13:O48" si="90">IF(M13&lt;1,M13+360,M13)</f>
        <v>14.189500949166472</v>
      </c>
      <c r="P13" s="50">
        <f t="shared" si="3"/>
        <v>9.5083982455892624</v>
      </c>
      <c r="Q13" s="51">
        <f t="shared" ref="Q13:Q48" si="91">IF(P13&lt;90,P13,IF((AND(P13&gt;180,P13&lt;270)),P13-180,IF(AND(P13&lt;180,P13&gt;90),180-P13,IF(P13&gt;270,360-P13,P13))))</f>
        <v>9.5083982455892624</v>
      </c>
      <c r="R13" s="8">
        <f t="shared" si="4"/>
        <v>9.5083982455892055</v>
      </c>
      <c r="S13" s="51">
        <f t="shared" ref="S13:S48" si="92">IF(R13&lt;90,R13,IF((AND(R13&gt;180,R13&lt;270)),R13-180,IF(AND(R13&lt;180,R13&gt;90),180-R13,IF(R13&gt;270,360-R13,R13))))</f>
        <v>9.5083982455892055</v>
      </c>
      <c r="T13" s="8">
        <f t="shared" ref="T13:T48" si="93">$B$4*COS(A13*PI()/180)</f>
        <v>4.0377117873500525</v>
      </c>
      <c r="U13" s="8">
        <f t="shared" si="5"/>
        <v>0.71195752843441429</v>
      </c>
      <c r="V13" s="7">
        <f t="shared" ref="V13:V48" si="94">$W$7*COS((J13+$W$8)*PI()/180)</f>
        <v>6.3603254749410736</v>
      </c>
      <c r="W13" s="7">
        <f t="shared" si="6"/>
        <v>-2.6751186614458082</v>
      </c>
      <c r="X13" s="7">
        <f t="shared" ref="X13:X48" si="95">T13+V13</f>
        <v>10.398037262291126</v>
      </c>
      <c r="Y13" s="7">
        <f t="shared" ref="Y13:Y48" si="96">U13+W13</f>
        <v>-1.9631611330113938</v>
      </c>
      <c r="Z13" s="7">
        <f>SQRT(X13^2+Y13^2)</f>
        <v>10.581738068113447</v>
      </c>
      <c r="AA13" s="7">
        <f t="shared" ref="AA13:AA48" si="97">DEGREES(ATAN2(X13,Y13))</f>
        <v>-10.69165538938209</v>
      </c>
      <c r="AB13" s="7">
        <f t="shared" ref="AB13:AB48" si="98">$AB$7+AA13</f>
        <v>39.308344610617908</v>
      </c>
      <c r="AC13" s="7">
        <f t="shared" ref="AC13:AC48" si="99">Z13*COS(AB13*PI()/180)</f>
        <v>8.1875981941502154</v>
      </c>
      <c r="AD13" s="7">
        <f t="shared" ref="AD13:AD48" si="100">Z13*SIN(AB13*PI()/180)</f>
        <v>6.7034630120042751</v>
      </c>
      <c r="AE13" s="4">
        <f t="shared" ref="AE13:AE48" si="101">$J$4*COS(O13*PI()/180)</f>
        <v>-13.47591495429285</v>
      </c>
      <c r="AF13" s="4">
        <f t="shared" ref="AF13:AF48" si="102">$J$4*SIN(O13*PI()/180)</f>
        <v>-3.4073033537779289</v>
      </c>
      <c r="AG13" s="4">
        <f t="shared" ref="AG13:AG48" si="103">SQRT(AE13^2+AF13^2)</f>
        <v>13.9</v>
      </c>
      <c r="AH13" s="4">
        <f t="shared" ref="AH13:AH48" si="104">ATAN2(AE13,AF13)</f>
        <v>-2.8939391428119774</v>
      </c>
      <c r="AI13" s="7">
        <f t="shared" si="7"/>
        <v>6.8769840672481406</v>
      </c>
      <c r="AJ13" s="7">
        <f t="shared" si="8"/>
        <v>0.5631075730402032</v>
      </c>
      <c r="AK13" s="7">
        <f t="shared" si="9"/>
        <v>10.914695854598193</v>
      </c>
      <c r="AL13" s="7">
        <f t="shared" si="10"/>
        <v>1.2750651014746175</v>
      </c>
      <c r="AM13" s="7">
        <f t="shared" ref="AM13:AM48" si="105">SQRT(AK13^2+AL13^2)</f>
        <v>10.988920629951854</v>
      </c>
      <c r="AN13" s="7">
        <f t="shared" ref="AN13:AN48" si="106">DEGREES(ATAN2(AK13,AL13))</f>
        <v>6.663145778573865</v>
      </c>
      <c r="AO13" s="7">
        <f t="shared" ref="AO13:AO48" si="107">$AP$7+AN13</f>
        <v>56.663145778573863</v>
      </c>
      <c r="AP13" s="7">
        <f t="shared" ref="AP13:AP48" si="108">AM13*COS(AO13*PI()/180)</f>
        <v>6.0390747232331856</v>
      </c>
      <c r="AQ13" s="7">
        <f t="shared" ref="AQ13:AQ48" si="109">AM13*SIN(AO13*PI()/180)</f>
        <v>9.1807381565202846</v>
      </c>
      <c r="AR13" s="7">
        <v>0</v>
      </c>
      <c r="AS13" s="7">
        <v>0</v>
      </c>
      <c r="AT13" s="7">
        <f t="shared" si="11"/>
        <v>13.993003835083908</v>
      </c>
      <c r="AU13" s="8">
        <f t="shared" si="12"/>
        <v>-3.4751847242633724</v>
      </c>
      <c r="AV13" s="7">
        <f t="shared" si="13"/>
        <v>8.5</v>
      </c>
      <c r="AW13" s="7">
        <v>0</v>
      </c>
      <c r="AX13" s="7">
        <f t="shared" si="14"/>
        <v>14.801686849129752</v>
      </c>
      <c r="AY13" s="7">
        <f t="shared" si="15"/>
        <v>1.5933432949321236</v>
      </c>
      <c r="AZ13" s="7">
        <f t="shared" si="16"/>
        <v>-52.606236099379757</v>
      </c>
      <c r="BA13" s="7">
        <f t="shared" si="17"/>
        <v>-70.349166818952384</v>
      </c>
      <c r="BB13" s="7">
        <f t="shared" si="18"/>
        <v>-24.206555966770082</v>
      </c>
      <c r="BC13" s="7">
        <f t="shared" si="19"/>
        <v>137.28220076990178</v>
      </c>
      <c r="BD13" s="7">
        <f t="shared" si="20"/>
        <v>-220.26979392710862</v>
      </c>
      <c r="BE13" s="7">
        <f t="shared" si="21"/>
        <v>-523.7104439013649</v>
      </c>
      <c r="BF13" s="7">
        <f t="shared" ref="BF13:BF48" si="110">BB13+BD13</f>
        <v>-244.47634989387871</v>
      </c>
      <c r="BG13" s="7">
        <f t="shared" ref="BG13:BG48" si="111">BC13+BE13</f>
        <v>-386.42824313146309</v>
      </c>
      <c r="BH13" s="7">
        <f t="shared" si="22"/>
        <v>-140.72792389787494</v>
      </c>
      <c r="BI13" s="7">
        <f t="shared" si="23"/>
        <v>-334.59278360364976</v>
      </c>
      <c r="BJ13" s="7">
        <f t="shared" ref="BJ13:BJ48" si="112">BH13+BB13</f>
        <v>-164.93447986464503</v>
      </c>
      <c r="BK13" s="7">
        <f t="shared" ref="BK13:BK48" si="113">BI13+BC13</f>
        <v>-197.31058283374799</v>
      </c>
      <c r="BL13" s="7">
        <f t="shared" ref="BL13:BL48" si="114">SQRT((BJ13)^2+(BK13)^2)</f>
        <v>257.16696667032164</v>
      </c>
      <c r="BM13" s="7">
        <f t="shared" ref="BM13:BM48" si="115">DEGREES(ATAN2(BJ13,BK13))</f>
        <v>-129.89268886389783</v>
      </c>
      <c r="BN13" s="7">
        <f t="shared" ref="BN13:BN48" si="116">BM13+$BN$9</f>
        <v>-79.892688863897831</v>
      </c>
      <c r="BO13" s="7">
        <f t="shared" ref="BO13:BO48" si="117">BL13*COS(BN13*PI()/180)</f>
        <v>45.130835481271717</v>
      </c>
      <c r="BP13" s="7">
        <f t="shared" ref="BP13:BP48" si="118">BL13*SIN(BN13*PI()/180)</f>
        <v>-253.17593968459309</v>
      </c>
      <c r="BQ13" s="7">
        <f t="shared" si="24"/>
        <v>-5.7082389965629723</v>
      </c>
      <c r="BR13" s="7">
        <f t="shared" si="25"/>
        <v>12.034691723009489</v>
      </c>
      <c r="BS13" s="7">
        <f t="shared" si="26"/>
        <v>-24.206555966770082</v>
      </c>
      <c r="BT13" s="7">
        <f t="shared" si="27"/>
        <v>137.28220076990178</v>
      </c>
      <c r="BU13" s="7">
        <f t="shared" si="28"/>
        <v>5.0311606033377707</v>
      </c>
      <c r="BV13" s="7">
        <f t="shared" si="29"/>
        <v>-61.4433422056822</v>
      </c>
      <c r="BW13" s="7">
        <f t="shared" ref="BW13:BW48" si="119">BS13+BU13</f>
        <v>-19.175395363432312</v>
      </c>
      <c r="BX13" s="7">
        <f t="shared" ref="BX13:BX48" si="120">BT13+BV13</f>
        <v>75.838858564219578</v>
      </c>
      <c r="BY13" s="7">
        <f t="shared" si="30"/>
        <v>3.2143526076880202</v>
      </c>
      <c r="BZ13" s="7">
        <f t="shared" si="31"/>
        <v>-39.255468631408071</v>
      </c>
      <c r="CA13" s="7">
        <f t="shared" ref="CA13:CA48" si="121">BY13+BS13</f>
        <v>-20.992203359082062</v>
      </c>
      <c r="CB13" s="7">
        <f t="shared" ref="CB13:CB48" si="122">BZ13+BT13</f>
        <v>98.026732138493713</v>
      </c>
      <c r="CC13" s="7">
        <f t="shared" ref="CC13:CC48" si="123">SQRT((CA13)^2+(CB13)^2)</f>
        <v>100.24925344171423</v>
      </c>
      <c r="CD13" s="7">
        <f t="shared" ref="CD13:CD48" si="124">DEGREES(ATAN2(CA13,CB13))</f>
        <v>102.08719870153465</v>
      </c>
      <c r="CE13" s="7">
        <f t="shared" ref="CE13:CE48" si="125">CD13+$CE$9</f>
        <v>152.08719870153465</v>
      </c>
      <c r="CF13" s="7">
        <f t="shared" ref="CF13:CF48" si="126">CC13*COS(CE13*PI()/180)</f>
        <v>-88.586361651043745</v>
      </c>
      <c r="CG13" s="7">
        <f t="shared" ref="CG13:CG48" si="127">CC13*SIN(CE13*PI()/180)</f>
        <v>46.929408104636664</v>
      </c>
      <c r="CH13" s="7">
        <f t="shared" ref="CH13:CH48" si="128">SQRT(CF13^2+CG13^2)</f>
        <v>100.24925344171423</v>
      </c>
      <c r="CI13" s="7">
        <f t="shared" si="32"/>
        <v>327.18863996019451</v>
      </c>
      <c r="CJ13" s="79">
        <f t="shared" ref="CJ13:CJ48" si="129">IF(CI13&lt;90,CI13,IF((AND(CI13&gt;180,CI13&lt;270)),CI13-180,IF(AND(CI13&lt;180,CI13&gt;90),180-CI13,IF(CI13&gt;270,360-CI13,CI13))))</f>
        <v>32.811360039805493</v>
      </c>
      <c r="CK13" s="7">
        <f t="shared" ref="CK13:CK48" si="130">BA13/$BB$10</f>
        <v>-2.0690931417338936</v>
      </c>
      <c r="CL13" s="11">
        <f t="shared" si="33"/>
        <v>2.0690931417338803</v>
      </c>
      <c r="CM13" s="7" t="e">
        <f t="shared" ref="CM13:CM48" si="131">(1/CL13)*($CO$6/$CO$7)</f>
        <v>#DIV/0!</v>
      </c>
      <c r="CN13" s="7" t="e">
        <f t="shared" ref="CN13:CN48" si="132">($CR$6/$CR$7)*($CO$6/$CO$7)</f>
        <v>#DIV/0!</v>
      </c>
      <c r="CO13" s="7">
        <f t="shared" si="34"/>
        <v>5.3188972964227901</v>
      </c>
      <c r="CP13" s="79">
        <f t="shared" ref="CP13:CP48" si="133">IF(CO13&lt;90,CO13,IF((AND(CO13&gt;180,CO13&lt;270)),CO13-180,IF(AND(CO13&lt;180,CO13&gt;90),180-CO13,IF(CO13&gt;270,360-CO13,CO13))))</f>
        <v>5.3188972964227901</v>
      </c>
      <c r="CQ13" s="7">
        <f t="shared" ref="CQ13:CQ48" si="134">BR13/$BS$10</f>
        <v>0.35396152126498498</v>
      </c>
      <c r="CR13" s="11">
        <f t="shared" si="35"/>
        <v>0.35396152126498509</v>
      </c>
      <c r="CS13" s="7" t="e">
        <f t="shared" ref="CS13:CS48" si="135">(1/CR13)*($CO$6/$CO$7)</f>
        <v>#DIV/0!</v>
      </c>
      <c r="CT13" s="7" t="e">
        <f t="shared" ref="CT13:CT48" si="136">($CR$6/$CR$7)*($CO$6/$CO$7)</f>
        <v>#DIV/0!</v>
      </c>
      <c r="CU13" s="7">
        <f t="shared" si="36"/>
        <v>-12.624996129271073</v>
      </c>
      <c r="CV13" s="7">
        <f t="shared" si="37"/>
        <v>-0.53464380373282616</v>
      </c>
      <c r="CW13" s="7">
        <f t="shared" si="38"/>
        <v>0.17364817766693033</v>
      </c>
      <c r="CX13" s="7">
        <f t="shared" ref="CX13:CX48" si="137">CU13*CV13</f>
        <v>6.7498759526656933</v>
      </c>
      <c r="CY13" s="7">
        <f t="shared" si="39"/>
        <v>2.6498759526656936</v>
      </c>
      <c r="CZ13" s="7">
        <f t="shared" ref="CZ13:CZ48" si="138">CU13*CW13</f>
        <v>-2.1923075708999709</v>
      </c>
      <c r="DA13" s="7">
        <f t="shared" si="40"/>
        <v>-8.6923075708999704</v>
      </c>
      <c r="DB13" s="7">
        <f t="shared" ref="DB13:DB48" si="139">AZ13*CY13</f>
        <v>-139.40000000000035</v>
      </c>
      <c r="DC13" s="7">
        <f t="shared" si="41"/>
        <v>139.39999999999998</v>
      </c>
      <c r="DD13" s="7">
        <f t="shared" ref="DD13:DD48" si="140">DB13/CY13</f>
        <v>-52.606236099379764</v>
      </c>
      <c r="DE13" s="7">
        <f t="shared" ref="DE13:DE48" si="141">DD13*DA13</f>
        <v>457.26958432319003</v>
      </c>
      <c r="DF13" s="7">
        <f t="shared" si="42"/>
        <v>-457.26958432319049</v>
      </c>
      <c r="DG13" s="7">
        <f t="shared" si="43"/>
        <v>-70.349166818952384</v>
      </c>
      <c r="DH13" s="7">
        <f t="shared" si="44"/>
        <v>116.34998596416227</v>
      </c>
      <c r="DI13" s="7">
        <f t="shared" si="45"/>
        <v>0.2451297376818653</v>
      </c>
      <c r="DJ13" s="7">
        <f t="shared" si="46"/>
        <v>0.17364817766693033</v>
      </c>
      <c r="DK13" s="7">
        <f t="shared" ref="DK13:DK48" si="142">DH13*DI13</f>
        <v>28.520841538683808</v>
      </c>
      <c r="DL13" s="7">
        <f t="shared" si="47"/>
        <v>24.42084153868381</v>
      </c>
      <c r="DM13" s="7">
        <f t="shared" ref="DM13:DM48" si="143">DH13*DJ13</f>
        <v>20.2039630342497</v>
      </c>
      <c r="DN13" s="7">
        <f t="shared" si="48"/>
        <v>13.7039630342497</v>
      </c>
      <c r="DO13" s="7">
        <f t="shared" ref="DO13:DO48" si="144">BQ13*DL13</f>
        <v>-139.39999999999984</v>
      </c>
      <c r="DP13" s="7">
        <f t="shared" si="49"/>
        <v>139.39999999999998</v>
      </c>
      <c r="DQ13" s="7">
        <f t="shared" ref="DQ13:DQ48" si="145">DO13/DL13</f>
        <v>-5.7082389965629732</v>
      </c>
      <c r="DR13" s="7">
        <f t="shared" ref="DR13:DR48" si="146">DN13*BQ13</f>
        <v>-78.225496199561576</v>
      </c>
      <c r="DS13" s="7">
        <f t="shared" si="50"/>
        <v>78.225496199561675</v>
      </c>
      <c r="DT13" s="7">
        <f t="shared" si="51"/>
        <v>12.034691723009489</v>
      </c>
      <c r="DU13" s="7">
        <f t="shared" si="52"/>
        <v>-3.4751847242633729</v>
      </c>
      <c r="DV13" s="8">
        <f t="shared" si="53"/>
        <v>-4.1871422526977868</v>
      </c>
      <c r="DW13" s="8">
        <f t="shared" si="54"/>
        <v>5033.1251461528591</v>
      </c>
      <c r="DX13" s="7">
        <f t="shared" si="55"/>
        <v>5.4930038350839068</v>
      </c>
      <c r="DY13" s="7">
        <f t="shared" si="56"/>
        <v>9.9552920477338542</v>
      </c>
      <c r="DZ13" s="7">
        <f t="shared" si="57"/>
        <v>-6434.1656399520543</v>
      </c>
      <c r="EA13" s="7">
        <f t="shared" ref="EA13:EA48" si="147">(DW13*DX13-DU13*DZ13)/(DU13*DY13-DV13*DX13)</f>
        <v>-455.91911031608464</v>
      </c>
      <c r="EB13" s="7">
        <f t="shared" ref="EB13:EB48" si="148">(DW13*DY13-DV13*DZ13)/(DU13*DY13-DV13*DX13)</f>
        <v>-1997.6271385807354</v>
      </c>
      <c r="EC13" s="7">
        <f t="shared" si="58"/>
        <v>0</v>
      </c>
      <c r="ED13" s="7">
        <f t="shared" si="59"/>
        <v>0</v>
      </c>
      <c r="EE13" s="7">
        <f t="shared" si="60"/>
        <v>-4667.5948261766607</v>
      </c>
      <c r="EF13" s="7">
        <f t="shared" si="61"/>
        <v>-823.02290287018286</v>
      </c>
      <c r="EG13" s="7">
        <f t="shared" ref="EG13:EG48" si="149">EC13+EE13</f>
        <v>-4667.5948261766607</v>
      </c>
      <c r="EH13" s="7">
        <f t="shared" ref="EH13:EH48" si="150">ED13+EF13</f>
        <v>-823.02290287018286</v>
      </c>
      <c r="EI13" s="7">
        <f t="shared" ref="EI13:EI48" si="151">SQRT(EG13^2+EH13^2)</f>
        <v>4739.5999999999995</v>
      </c>
      <c r="EJ13" s="7">
        <f t="shared" ref="EJ13:EJ48" si="152">ATAN2(EG13,EH13)</f>
        <v>-2.9670597283903604</v>
      </c>
      <c r="EK13" s="7">
        <f t="shared" si="62"/>
        <v>-1219.6377201163282</v>
      </c>
      <c r="EL13" s="7">
        <f t="shared" si="63"/>
        <v>-2899.7939318558629</v>
      </c>
      <c r="EM13" s="7">
        <f t="shared" si="64"/>
        <v>-17601.666971402283</v>
      </c>
      <c r="EN13" s="7">
        <f t="shared" si="65"/>
        <v>7403.1663903471563</v>
      </c>
      <c r="EO13" s="7">
        <f t="shared" ref="EO13:EO48" si="153">EK13+EM13</f>
        <v>-18821.30469151861</v>
      </c>
      <c r="EP13" s="7">
        <f t="shared" ref="EP13:EP48" si="154">EN13+EL13</f>
        <v>4503.3724584912934</v>
      </c>
      <c r="EQ13" s="7">
        <f t="shared" ref="EQ13:EQ48" si="155">SQRT(EO13^2+EP13^2)</f>
        <v>19352.567627859571</v>
      </c>
      <c r="ER13" s="7">
        <f t="shared" ref="ER13:ER48" si="156">ATAN2(EO13,EP13)</f>
        <v>2.9067380852157596</v>
      </c>
      <c r="ES13" s="7">
        <f t="shared" ref="ES13:ES48" si="157">EO13+EG13</f>
        <v>-23488.89951769527</v>
      </c>
      <c r="ET13" s="7">
        <f t="shared" ref="ET13:ET48" si="158">EH13+EP13</f>
        <v>3680.3495556211105</v>
      </c>
      <c r="EU13" s="7">
        <f t="shared" ref="EU13:EU48" si="159">SQRT(ES13^2+ET13^2)</f>
        <v>23775.478405364331</v>
      </c>
      <c r="EV13" s="7">
        <f t="shared" ref="EV13:EV48" si="160">ATAN2(ES13,ET13)</f>
        <v>2.9861716669506593</v>
      </c>
      <c r="EW13" s="7">
        <f t="shared" si="66"/>
        <v>1.5933432949321249</v>
      </c>
      <c r="EX13" s="7">
        <f t="shared" si="67"/>
        <v>0.88138576649770928</v>
      </c>
      <c r="EY13" s="7">
        <f t="shared" si="68"/>
        <v>4105.6308247889992</v>
      </c>
      <c r="EZ13" s="7">
        <f t="shared" si="69"/>
        <v>6.3016868491297497</v>
      </c>
      <c r="FA13" s="7">
        <f t="shared" si="70"/>
        <v>10.763975061779698</v>
      </c>
      <c r="FB13" s="7">
        <f t="shared" si="71"/>
        <v>-620.97199815839338</v>
      </c>
      <c r="FC13" s="7">
        <f t="shared" ref="FC13:FC48" si="161">(EY13*EZ13-EW13*FB13)/(EW13*FA13-EX13*EZ13)</f>
        <v>2316.3750776495444</v>
      </c>
      <c r="FD13" s="7">
        <f t="shared" ref="FD13:FD48" si="162">(EY13*FA13-EX13*FB13)/(EW13*FA13-EX13*EZ13)</f>
        <v>3858.0831059142224</v>
      </c>
      <c r="FE13" s="7">
        <f t="shared" si="72"/>
        <v>0</v>
      </c>
      <c r="FF13" s="7">
        <f t="shared" si="73"/>
        <v>0</v>
      </c>
      <c r="FG13" s="7">
        <f t="shared" si="74"/>
        <v>-4667.5948261766607</v>
      </c>
      <c r="FH13" s="7">
        <f t="shared" si="75"/>
        <v>-823.02290287018286</v>
      </c>
      <c r="FI13" s="7">
        <f t="shared" ref="FI13:FI48" si="163">FE13+FG13</f>
        <v>-4667.5948261766607</v>
      </c>
      <c r="FJ13" s="7">
        <f t="shared" ref="FJ13:FJ48" si="164">FH13+FF13</f>
        <v>-823.02290287018286</v>
      </c>
      <c r="FK13" s="7">
        <f t="shared" ref="FK13:FK48" si="165">SQRT(FI13^2+FJ13^2)</f>
        <v>4739.5999999999995</v>
      </c>
      <c r="FL13" s="7">
        <f t="shared" ref="FL13:FL48" si="166">ATAN2(FI13,FJ13)</f>
        <v>-2.9670597283903604</v>
      </c>
      <c r="FM13" s="7">
        <f t="shared" si="76"/>
        <v>-1304.3683482260471</v>
      </c>
      <c r="FN13" s="7">
        <f t="shared" si="77"/>
        <v>15929.674502766591</v>
      </c>
      <c r="FO13" s="7">
        <f t="shared" si="78"/>
        <v>-224.07959687015807</v>
      </c>
      <c r="FP13" s="7">
        <f t="shared" si="79"/>
        <v>-18.348292903908639</v>
      </c>
      <c r="FQ13" s="7">
        <f t="shared" ref="FQ13:FQ48" si="167">FM13+FO13</f>
        <v>-1528.4479450962053</v>
      </c>
      <c r="FR13" s="7">
        <f t="shared" ref="FR13:FR48" si="168">FP13+FN13</f>
        <v>15911.326209862682</v>
      </c>
      <c r="FS13" s="7">
        <f t="shared" ref="FS13:FS48" si="169">SQRT(FQ13^2+FR13^2)</f>
        <v>15984.569274069663</v>
      </c>
      <c r="FT13" s="7">
        <f t="shared" ref="FT13:FT48" si="170">ATAN2(FQ13,FR13)</f>
        <v>1.6665628571214348</v>
      </c>
      <c r="FU13" s="7">
        <f t="shared" ref="FU13:FU48" si="171">FI13+FQ13</f>
        <v>-6196.042771272866</v>
      </c>
      <c r="FV13" s="7">
        <f t="shared" ref="FV13:FV48" si="172">FJ13+FR13</f>
        <v>15088.303306992499</v>
      </c>
      <c r="FW13" s="7">
        <f t="shared" ref="FW13:FW48" si="173">SQRT(FU13^2+FV13^2)</f>
        <v>16310.973076651298</v>
      </c>
      <c r="FX13" s="7">
        <f t="shared" ref="FX13:FX48" si="174">ATAN2(FU13,FV13)</f>
        <v>1.9604516492055066</v>
      </c>
    </row>
    <row r="14" spans="1:182" x14ac:dyDescent="0.25">
      <c r="A14" s="8">
        <v>20</v>
      </c>
      <c r="B14" s="7">
        <f t="shared" si="80"/>
        <v>-2.0870724011423811</v>
      </c>
      <c r="C14" s="7">
        <f t="shared" si="81"/>
        <v>-0.68404028665133743</v>
      </c>
      <c r="D14" s="7">
        <f t="shared" si="0"/>
        <v>0.17988382070043668</v>
      </c>
      <c r="E14" s="7">
        <f t="shared" si="82"/>
        <v>-2.2395465880128969</v>
      </c>
      <c r="F14" s="7">
        <f t="shared" si="83"/>
        <v>-0.68404028665133743</v>
      </c>
      <c r="G14" s="7">
        <f t="shared" si="84"/>
        <v>2.7409633829920566E-2</v>
      </c>
      <c r="H14" s="7">
        <f t="shared" si="85"/>
        <v>322.3107632051001</v>
      </c>
      <c r="I14" s="7">
        <f t="shared" si="86"/>
        <v>306.8610220155345</v>
      </c>
      <c r="J14" s="49">
        <f t="shared" si="87"/>
        <v>322.3107632051001</v>
      </c>
      <c r="K14" s="49">
        <f t="shared" si="88"/>
        <v>306.8610220155345</v>
      </c>
      <c r="L14" s="7">
        <f t="shared" si="1"/>
        <v>-355.89250302573674</v>
      </c>
      <c r="M14" s="7">
        <f t="shared" si="2"/>
        <v>-340.44276183617114</v>
      </c>
      <c r="N14" s="11">
        <f t="shared" si="89"/>
        <v>4.1074969742632561</v>
      </c>
      <c r="O14" s="11">
        <f t="shared" si="90"/>
        <v>19.557238163828856</v>
      </c>
      <c r="P14" s="50">
        <f t="shared" si="3"/>
        <v>15.4497411895656</v>
      </c>
      <c r="Q14" s="51">
        <f t="shared" si="91"/>
        <v>15.4497411895656</v>
      </c>
      <c r="R14" s="8">
        <f t="shared" si="4"/>
        <v>15.4497411895656</v>
      </c>
      <c r="S14" s="51">
        <f t="shared" si="92"/>
        <v>15.4497411895656</v>
      </c>
      <c r="T14" s="8">
        <f t="shared" si="93"/>
        <v>3.8527397452222241</v>
      </c>
      <c r="U14" s="8">
        <f t="shared" si="5"/>
        <v>1.4022825876352416</v>
      </c>
      <c r="V14" s="7">
        <f t="shared" si="94"/>
        <v>5.460234935295686</v>
      </c>
      <c r="W14" s="7">
        <f t="shared" si="6"/>
        <v>-4.2185109282039939</v>
      </c>
      <c r="X14" s="7">
        <f t="shared" si="95"/>
        <v>9.312974680517911</v>
      </c>
      <c r="Y14" s="7">
        <f t="shared" si="96"/>
        <v>-2.8162283405687525</v>
      </c>
      <c r="Z14" s="7">
        <f t="shared" ref="Z14:Z48" si="175">SQRT(X14^2+Y14^2)</f>
        <v>9.7294727229275022</v>
      </c>
      <c r="AA14" s="7">
        <f t="shared" si="97"/>
        <v>-16.8252309028532</v>
      </c>
      <c r="AB14" s="7">
        <f t="shared" si="98"/>
        <v>33.1747690971468</v>
      </c>
      <c r="AC14" s="7">
        <f t="shared" si="99"/>
        <v>8.1436208048082435</v>
      </c>
      <c r="AD14" s="7">
        <f t="shared" si="100"/>
        <v>5.3239158195528073</v>
      </c>
      <c r="AE14" s="4">
        <f t="shared" si="101"/>
        <v>-13.098074939242153</v>
      </c>
      <c r="AF14" s="4">
        <f t="shared" si="102"/>
        <v>-4.6530025667300787</v>
      </c>
      <c r="AG14" s="4">
        <f t="shared" si="103"/>
        <v>13.900000000000002</v>
      </c>
      <c r="AH14" s="4">
        <f t="shared" si="104"/>
        <v>-2.8002544550342892</v>
      </c>
      <c r="AI14" s="7">
        <f t="shared" si="7"/>
        <v>6.8822767923044701</v>
      </c>
      <c r="AJ14" s="7">
        <f t="shared" si="8"/>
        <v>0.49423289460263936</v>
      </c>
      <c r="AK14" s="7">
        <f t="shared" si="9"/>
        <v>10.735016537526693</v>
      </c>
      <c r="AL14" s="7">
        <f t="shared" si="10"/>
        <v>1.8965154822378809</v>
      </c>
      <c r="AM14" s="7">
        <f t="shared" si="105"/>
        <v>10.901254562450122</v>
      </c>
      <c r="AN14" s="7">
        <f t="shared" si="106"/>
        <v>10.018853354426764</v>
      </c>
      <c r="AO14" s="7">
        <f t="shared" si="107"/>
        <v>60.018853354426767</v>
      </c>
      <c r="AP14" s="7">
        <f t="shared" si="108"/>
        <v>5.4475204736448157</v>
      </c>
      <c r="AQ14" s="7">
        <f t="shared" si="109"/>
        <v>9.4425564189238589</v>
      </c>
      <c r="AR14" s="7">
        <v>0</v>
      </c>
      <c r="AS14" s="7">
        <v>0</v>
      </c>
      <c r="AT14" s="7">
        <f t="shared" si="11"/>
        <v>12.399194426554601</v>
      </c>
      <c r="AU14" s="8">
        <f t="shared" si="12"/>
        <v>-5.2006040825970965</v>
      </c>
      <c r="AV14" s="7">
        <f t="shared" si="13"/>
        <v>8.5</v>
      </c>
      <c r="AW14" s="7">
        <v>0</v>
      </c>
      <c r="AX14" s="7">
        <f t="shared" si="14"/>
        <v>14.624999072307482</v>
      </c>
      <c r="AY14" s="7">
        <f t="shared" si="15"/>
        <v>2.1758645096219813</v>
      </c>
      <c r="AZ14" s="7">
        <f t="shared" si="16"/>
        <v>-46.369584613072973</v>
      </c>
      <c r="BA14" s="7">
        <f t="shared" si="17"/>
        <v>-68.040311184150269</v>
      </c>
      <c r="BB14" s="7">
        <f t="shared" si="18"/>
        <v>-47.677607979598214</v>
      </c>
      <c r="BC14" s="7">
        <f t="shared" si="19"/>
        <v>130.99315133755562</v>
      </c>
      <c r="BD14" s="7">
        <f t="shared" si="20"/>
        <v>-306.17311214587005</v>
      </c>
      <c r="BE14" s="7">
        <f t="shared" si="21"/>
        <v>-396.29555348783532</v>
      </c>
      <c r="BF14" s="7">
        <f t="shared" si="110"/>
        <v>-353.85072012546829</v>
      </c>
      <c r="BG14" s="7">
        <f t="shared" si="111"/>
        <v>-265.3024021502797</v>
      </c>
      <c r="BH14" s="7">
        <f t="shared" si="22"/>
        <v>-195.61059942652787</v>
      </c>
      <c r="BI14" s="7">
        <f t="shared" si="23"/>
        <v>-253.18882583945049</v>
      </c>
      <c r="BJ14" s="7">
        <f t="shared" si="112"/>
        <v>-243.28820740612608</v>
      </c>
      <c r="BK14" s="7">
        <f t="shared" si="113"/>
        <v>-122.19567450189487</v>
      </c>
      <c r="BL14" s="7">
        <f t="shared" si="114"/>
        <v>272.25160188667257</v>
      </c>
      <c r="BM14" s="7">
        <f t="shared" si="115"/>
        <v>-153.3311246008852</v>
      </c>
      <c r="BN14" s="7">
        <f t="shared" si="116"/>
        <v>-103.3311246008852</v>
      </c>
      <c r="BO14" s="7">
        <f t="shared" si="117"/>
        <v>-62.775327878154819</v>
      </c>
      <c r="BP14" s="7">
        <f t="shared" si="118"/>
        <v>-264.91544488694768</v>
      </c>
      <c r="BQ14" s="7">
        <f t="shared" si="24"/>
        <v>0.3744203490072891</v>
      </c>
      <c r="BR14" s="7">
        <f t="shared" si="25"/>
        <v>22.045146920084534</v>
      </c>
      <c r="BS14" s="7">
        <f t="shared" si="26"/>
        <v>-47.677607979598214</v>
      </c>
      <c r="BT14" s="7">
        <f t="shared" si="27"/>
        <v>130.99315133755562</v>
      </c>
      <c r="BU14" s="7">
        <f t="shared" si="28"/>
        <v>-0.28964481321600466</v>
      </c>
      <c r="BV14" s="7">
        <f t="shared" si="29"/>
        <v>4.0333530968442872</v>
      </c>
      <c r="BW14" s="7">
        <f t="shared" si="119"/>
        <v>-47.967252792814222</v>
      </c>
      <c r="BX14" s="7">
        <f t="shared" si="120"/>
        <v>135.0265044343999</v>
      </c>
      <c r="BY14" s="7">
        <f t="shared" si="30"/>
        <v>-0.18505085288800294</v>
      </c>
      <c r="BZ14" s="7">
        <f t="shared" si="31"/>
        <v>2.5768644785394055</v>
      </c>
      <c r="CA14" s="7">
        <f t="shared" si="121"/>
        <v>-47.862658832486218</v>
      </c>
      <c r="CB14" s="7">
        <f t="shared" si="122"/>
        <v>133.57001581609501</v>
      </c>
      <c r="CC14" s="7">
        <f t="shared" si="123"/>
        <v>141.8865153410529</v>
      </c>
      <c r="CD14" s="7">
        <f t="shared" si="124"/>
        <v>109.71432106148622</v>
      </c>
      <c r="CE14" s="7">
        <f t="shared" si="125"/>
        <v>159.7143210614862</v>
      </c>
      <c r="CF14" s="7">
        <f t="shared" si="126"/>
        <v>-133.08609244740973</v>
      </c>
      <c r="CG14" s="7">
        <f t="shared" si="127"/>
        <v>49.192227360695448</v>
      </c>
      <c r="CH14" s="7">
        <f t="shared" si="128"/>
        <v>141.8865153410529</v>
      </c>
      <c r="CI14" s="7">
        <f t="shared" si="32"/>
        <v>302.3107632051001</v>
      </c>
      <c r="CJ14" s="79">
        <f t="shared" si="129"/>
        <v>57.689236794899898</v>
      </c>
      <c r="CK14" s="7">
        <f t="shared" si="130"/>
        <v>-2.0011856230632432</v>
      </c>
      <c r="CL14" s="11">
        <f t="shared" si="33"/>
        <v>2.0011856230632432</v>
      </c>
      <c r="CM14" s="7" t="e">
        <f t="shared" si="131"/>
        <v>#DIV/0!</v>
      </c>
      <c r="CN14" s="7" t="e">
        <f t="shared" si="132"/>
        <v>#DIV/0!</v>
      </c>
      <c r="CO14" s="7">
        <f t="shared" si="34"/>
        <v>15.892503025736744</v>
      </c>
      <c r="CP14" s="79">
        <f t="shared" si="133"/>
        <v>15.892503025736744</v>
      </c>
      <c r="CQ14" s="7">
        <f t="shared" si="134"/>
        <v>0.6483866741201334</v>
      </c>
      <c r="CR14" s="11">
        <f t="shared" si="35"/>
        <v>0.6483866741201334</v>
      </c>
      <c r="CS14" s="7" t="e">
        <f t="shared" si="135"/>
        <v>#DIV/0!</v>
      </c>
      <c r="CT14" s="7" t="e">
        <f t="shared" si="136"/>
        <v>#DIV/0!</v>
      </c>
      <c r="CU14" s="7">
        <f t="shared" si="36"/>
        <v>-8.8818194190808573</v>
      </c>
      <c r="CV14" s="7">
        <f t="shared" si="37"/>
        <v>-0.80009293578416696</v>
      </c>
      <c r="CW14" s="7">
        <f t="shared" si="38"/>
        <v>0.34202014332566871</v>
      </c>
      <c r="CX14" s="7">
        <f t="shared" si="137"/>
        <v>7.1062809741172277</v>
      </c>
      <c r="CY14" s="7">
        <f t="shared" si="39"/>
        <v>3.0062809741172281</v>
      </c>
      <c r="CZ14" s="7">
        <f t="shared" si="138"/>
        <v>-3.0377611507067424</v>
      </c>
      <c r="DA14" s="7">
        <f t="shared" si="40"/>
        <v>-9.5377611507067428</v>
      </c>
      <c r="DB14" s="7">
        <f t="shared" si="139"/>
        <v>-139.40000000000026</v>
      </c>
      <c r="DC14" s="7">
        <f t="shared" si="41"/>
        <v>139.39999999999998</v>
      </c>
      <c r="DD14" s="7">
        <f t="shared" si="140"/>
        <v>-46.369584613072981</v>
      </c>
      <c r="DE14" s="7">
        <f t="shared" si="141"/>
        <v>442.2620226969766</v>
      </c>
      <c r="DF14" s="7">
        <f t="shared" si="42"/>
        <v>-442.26202269697677</v>
      </c>
      <c r="DG14" s="7">
        <f t="shared" si="43"/>
        <v>-68.040311184150269</v>
      </c>
      <c r="DH14" s="7">
        <f t="shared" si="44"/>
        <v>-1099.9569819403346</v>
      </c>
      <c r="DI14" s="7">
        <f t="shared" si="45"/>
        <v>0.33474838609568902</v>
      </c>
      <c r="DJ14" s="7">
        <f t="shared" si="46"/>
        <v>0.34202014332566871</v>
      </c>
      <c r="DK14" s="7">
        <f t="shared" si="142"/>
        <v>-368.20882447921196</v>
      </c>
      <c r="DL14" s="7">
        <f t="shared" si="47"/>
        <v>-372.30882447921198</v>
      </c>
      <c r="DM14" s="7">
        <f t="shared" si="143"/>
        <v>-376.20744461530325</v>
      </c>
      <c r="DN14" s="7">
        <f t="shared" si="48"/>
        <v>-382.70744461530325</v>
      </c>
      <c r="DO14" s="7">
        <f t="shared" si="144"/>
        <v>-139.40000000000009</v>
      </c>
      <c r="DP14" s="7">
        <f t="shared" si="49"/>
        <v>139.39999999999998</v>
      </c>
      <c r="DQ14" s="7">
        <f t="shared" si="145"/>
        <v>0.3744203490072891</v>
      </c>
      <c r="DR14" s="7">
        <f t="shared" si="146"/>
        <v>-143.2934549805496</v>
      </c>
      <c r="DS14" s="7">
        <f t="shared" si="50"/>
        <v>143.29345498054948</v>
      </c>
      <c r="DT14" s="7">
        <f t="shared" si="51"/>
        <v>22.045146920084537</v>
      </c>
      <c r="DU14" s="7">
        <f t="shared" si="52"/>
        <v>-5.2006040825970858</v>
      </c>
      <c r="DV14" s="8">
        <f t="shared" si="53"/>
        <v>-6.6028866702323379</v>
      </c>
      <c r="DW14" s="8">
        <f t="shared" si="54"/>
        <v>4778.5693445080287</v>
      </c>
      <c r="DX14" s="7">
        <f t="shared" si="55"/>
        <v>3.8991944265546086</v>
      </c>
      <c r="DY14" s="7">
        <f t="shared" si="56"/>
        <v>8.5464546813323778</v>
      </c>
      <c r="DZ14" s="7">
        <f t="shared" si="57"/>
        <v>-11500.031751483055</v>
      </c>
      <c r="EA14" s="7">
        <f t="shared" si="147"/>
        <v>2201.7543150156453</v>
      </c>
      <c r="EB14" s="7">
        <f t="shared" si="148"/>
        <v>1876.5829350273589</v>
      </c>
      <c r="EC14" s="7">
        <f t="shared" si="58"/>
        <v>0</v>
      </c>
      <c r="ED14" s="7">
        <f t="shared" si="59"/>
        <v>0</v>
      </c>
      <c r="EE14" s="7">
        <f t="shared" si="60"/>
        <v>-4453.7671454768906</v>
      </c>
      <c r="EF14" s="7">
        <f t="shared" si="61"/>
        <v>-1621.0386713063392</v>
      </c>
      <c r="EG14" s="7">
        <f t="shared" si="149"/>
        <v>-4453.7671454768906</v>
      </c>
      <c r="EH14" s="7">
        <f t="shared" si="150"/>
        <v>-1621.0386713063392</v>
      </c>
      <c r="EI14" s="7">
        <f t="shared" si="151"/>
        <v>4739.5999999999995</v>
      </c>
      <c r="EJ14" s="7">
        <f t="shared" si="152"/>
        <v>-2.7925268031909272</v>
      </c>
      <c r="EK14" s="7">
        <f t="shared" si="62"/>
        <v>9288.1246391137884</v>
      </c>
      <c r="EL14" s="7">
        <f t="shared" si="63"/>
        <v>12022.095829786456</v>
      </c>
      <c r="EM14" s="7">
        <f t="shared" si="64"/>
        <v>-11740.260682846996</v>
      </c>
      <c r="EN14" s="7">
        <f t="shared" si="65"/>
        <v>9070.3822413223079</v>
      </c>
      <c r="EO14" s="7">
        <f t="shared" si="153"/>
        <v>-2452.1360437332078</v>
      </c>
      <c r="EP14" s="7">
        <f t="shared" si="154"/>
        <v>21092.478071108766</v>
      </c>
      <c r="EQ14" s="7">
        <f t="shared" si="155"/>
        <v>21234.537959587906</v>
      </c>
      <c r="ER14" s="7">
        <f t="shared" si="156"/>
        <v>1.6865331993863113</v>
      </c>
      <c r="ES14" s="7">
        <f t="shared" si="157"/>
        <v>-6905.9031892100984</v>
      </c>
      <c r="ET14" s="7">
        <f t="shared" si="158"/>
        <v>19471.439399802428</v>
      </c>
      <c r="EU14" s="7">
        <f t="shared" si="159"/>
        <v>20659.826987632798</v>
      </c>
      <c r="EV14" s="7">
        <f t="shared" si="160"/>
        <v>1.9116239594774442</v>
      </c>
      <c r="EW14" s="7">
        <f t="shared" si="66"/>
        <v>2.1758645096219791</v>
      </c>
      <c r="EX14" s="7">
        <f t="shared" si="67"/>
        <v>0.77358192198673981</v>
      </c>
      <c r="EY14" s="7">
        <f t="shared" si="68"/>
        <v>1478.5981865892886</v>
      </c>
      <c r="EZ14" s="7">
        <f t="shared" si="69"/>
        <v>6.1249990723074816</v>
      </c>
      <c r="FA14" s="7">
        <f t="shared" si="70"/>
        <v>10.772259327085257</v>
      </c>
      <c r="FB14" s="7">
        <f t="shared" si="71"/>
        <v>-563.7019850479669</v>
      </c>
      <c r="FC14" s="7">
        <f t="shared" si="161"/>
        <v>549.86728647058578</v>
      </c>
      <c r="FD14" s="7">
        <f t="shared" si="162"/>
        <v>875.03866645888741</v>
      </c>
      <c r="FE14" s="7">
        <f t="shared" si="72"/>
        <v>0</v>
      </c>
      <c r="FF14" s="7">
        <f t="shared" si="73"/>
        <v>0</v>
      </c>
      <c r="FG14" s="7">
        <f t="shared" si="74"/>
        <v>-4453.7671454768906</v>
      </c>
      <c r="FH14" s="7">
        <f t="shared" si="75"/>
        <v>-1621.0386713063392</v>
      </c>
      <c r="FI14" s="7">
        <f t="shared" si="163"/>
        <v>-4453.7671454768906</v>
      </c>
      <c r="FJ14" s="7">
        <f t="shared" si="164"/>
        <v>-1621.0386713063392</v>
      </c>
      <c r="FK14" s="7">
        <f t="shared" si="165"/>
        <v>4739.5999999999995</v>
      </c>
      <c r="FL14" s="7">
        <f t="shared" si="166"/>
        <v>-2.7925268031909272</v>
      </c>
      <c r="FM14" s="7">
        <f t="shared" si="76"/>
        <v>-271.76250063965631</v>
      </c>
      <c r="FN14" s="7">
        <f t="shared" si="77"/>
        <v>3784.3388645239465</v>
      </c>
      <c r="FO14" s="7">
        <f t="shared" si="78"/>
        <v>-0.96483049739921023</v>
      </c>
      <c r="FP14" s="7">
        <f t="shared" si="79"/>
        <v>-6.9286804922422562E-2</v>
      </c>
      <c r="FQ14" s="7">
        <f t="shared" si="167"/>
        <v>-272.7273311370555</v>
      </c>
      <c r="FR14" s="7">
        <f t="shared" si="168"/>
        <v>3784.2695777190243</v>
      </c>
      <c r="FS14" s="7">
        <f t="shared" si="169"/>
        <v>3794.0843999572362</v>
      </c>
      <c r="FT14" s="7">
        <f t="shared" si="170"/>
        <v>1.642740626521483</v>
      </c>
      <c r="FU14" s="7">
        <f t="shared" si="171"/>
        <v>-4726.4944766139461</v>
      </c>
      <c r="FV14" s="7">
        <f t="shared" si="172"/>
        <v>2163.2309064126848</v>
      </c>
      <c r="FW14" s="7">
        <f t="shared" si="173"/>
        <v>5198.0109649673868</v>
      </c>
      <c r="FX14" s="7">
        <f t="shared" si="174"/>
        <v>2.7123688626067324</v>
      </c>
    </row>
    <row r="15" spans="1:182" x14ac:dyDescent="0.25">
      <c r="A15" s="8">
        <v>30</v>
      </c>
      <c r="B15" s="7">
        <f t="shared" si="80"/>
        <v>-2.0644055651419286</v>
      </c>
      <c r="C15" s="7">
        <f t="shared" si="81"/>
        <v>-0.99999999999999989</v>
      </c>
      <c r="D15" s="7">
        <f t="shared" si="0"/>
        <v>0.34988509070382817</v>
      </c>
      <c r="E15" s="7">
        <f t="shared" si="82"/>
        <v>-2.3711926332099678</v>
      </c>
      <c r="F15" s="7">
        <f t="shared" si="83"/>
        <v>-0.99999999999999989</v>
      </c>
      <c r="G15" s="7">
        <f t="shared" si="84"/>
        <v>4.3098022635789102E-2</v>
      </c>
      <c r="H15" s="7">
        <f t="shared" si="85"/>
        <v>310.48707406906647</v>
      </c>
      <c r="I15" s="7">
        <f t="shared" si="86"/>
        <v>288.50381025919108</v>
      </c>
      <c r="J15" s="49">
        <f t="shared" si="87"/>
        <v>310.48707406906647</v>
      </c>
      <c r="K15" s="49">
        <f t="shared" si="88"/>
        <v>288.50381025919108</v>
      </c>
      <c r="L15" s="7">
        <f t="shared" si="1"/>
        <v>-355.48578035672608</v>
      </c>
      <c r="M15" s="7">
        <f t="shared" si="2"/>
        <v>-333.5025165468507</v>
      </c>
      <c r="N15" s="11">
        <f t="shared" si="89"/>
        <v>4.5142196432739183</v>
      </c>
      <c r="O15" s="11">
        <f t="shared" si="90"/>
        <v>26.4974834531493</v>
      </c>
      <c r="P15" s="50">
        <f t="shared" si="3"/>
        <v>21.983263809875382</v>
      </c>
      <c r="Q15" s="51">
        <f t="shared" si="91"/>
        <v>21.983263809875382</v>
      </c>
      <c r="R15" s="8">
        <f t="shared" si="4"/>
        <v>21.983263809875382</v>
      </c>
      <c r="S15" s="51">
        <f t="shared" si="92"/>
        <v>21.983263809875382</v>
      </c>
      <c r="T15" s="8">
        <f t="shared" si="93"/>
        <v>3.5507041555161982</v>
      </c>
      <c r="U15" s="8">
        <f t="shared" si="5"/>
        <v>2.0499999999999994</v>
      </c>
      <c r="V15" s="7">
        <f t="shared" si="94"/>
        <v>4.4800077408284062</v>
      </c>
      <c r="W15" s="7">
        <f t="shared" si="6"/>
        <v>-5.2478119861631445</v>
      </c>
      <c r="X15" s="7">
        <f t="shared" si="95"/>
        <v>8.030711896344604</v>
      </c>
      <c r="Y15" s="7">
        <f t="shared" si="96"/>
        <v>-3.1978119861631451</v>
      </c>
      <c r="Z15" s="7">
        <f t="shared" si="175"/>
        <v>8.6439768082138801</v>
      </c>
      <c r="AA15" s="7">
        <f t="shared" si="97"/>
        <v>-21.712339383999819</v>
      </c>
      <c r="AB15" s="7">
        <f t="shared" si="98"/>
        <v>28.287660616000181</v>
      </c>
      <c r="AC15" s="7">
        <f t="shared" si="99"/>
        <v>7.6117082060721426</v>
      </c>
      <c r="AD15" s="7">
        <f t="shared" si="100"/>
        <v>4.0963682996714805</v>
      </c>
      <c r="AE15" s="4">
        <f t="shared" si="101"/>
        <v>-12.439860025259685</v>
      </c>
      <c r="AF15" s="4">
        <f t="shared" si="102"/>
        <v>-6.2016032243240193</v>
      </c>
      <c r="AG15" s="4">
        <f t="shared" si="103"/>
        <v>13.899999999999999</v>
      </c>
      <c r="AH15" s="4">
        <f t="shared" si="104"/>
        <v>-2.6791243238396212</v>
      </c>
      <c r="AI15" s="7">
        <f t="shared" si="7"/>
        <v>6.8785950344879989</v>
      </c>
      <c r="AJ15" s="7">
        <f t="shared" si="8"/>
        <v>0.54307490414956405</v>
      </c>
      <c r="AK15" s="7">
        <f t="shared" si="9"/>
        <v>10.429299190004198</v>
      </c>
      <c r="AL15" s="7">
        <f t="shared" si="10"/>
        <v>2.5930749041495633</v>
      </c>
      <c r="AM15" s="7">
        <f t="shared" si="105"/>
        <v>10.746828325285209</v>
      </c>
      <c r="AN15" s="7">
        <f t="shared" si="106"/>
        <v>13.962539717844054</v>
      </c>
      <c r="AO15" s="7">
        <f t="shared" si="107"/>
        <v>63.962539717844052</v>
      </c>
      <c r="AP15" s="7">
        <f t="shared" si="108"/>
        <v>4.7174136761335115</v>
      </c>
      <c r="AQ15" s="7">
        <f t="shared" si="109"/>
        <v>9.6561031095044232</v>
      </c>
      <c r="AR15" s="7">
        <v>0</v>
      </c>
      <c r="AS15" s="7">
        <v>0</v>
      </c>
      <c r="AT15" s="7">
        <f t="shared" si="11"/>
        <v>10.56289018463892</v>
      </c>
      <c r="AU15" s="8">
        <f t="shared" si="12"/>
        <v>-6.1639665870379652</v>
      </c>
      <c r="AV15" s="7">
        <f t="shared" si="13"/>
        <v>8.5</v>
      </c>
      <c r="AW15" s="7">
        <v>0</v>
      </c>
      <c r="AX15" s="7">
        <f t="shared" si="14"/>
        <v>14.317200731236545</v>
      </c>
      <c r="AY15" s="7">
        <f t="shared" si="15"/>
        <v>2.9000302847558386</v>
      </c>
      <c r="AZ15" s="7">
        <f t="shared" si="16"/>
        <v>-33.789074765622331</v>
      </c>
      <c r="BA15" s="7">
        <f t="shared" si="17"/>
        <v>-56.334233196843748</v>
      </c>
      <c r="BB15" s="7">
        <f t="shared" si="18"/>
        <v>-69.699999999999974</v>
      </c>
      <c r="BC15" s="7">
        <f t="shared" si="19"/>
        <v>120.72394128755073</v>
      </c>
      <c r="BD15" s="7">
        <f t="shared" si="20"/>
        <v>-277.54233113174945</v>
      </c>
      <c r="BE15" s="7">
        <f t="shared" si="21"/>
        <v>-236.93527800848003</v>
      </c>
      <c r="BF15" s="7">
        <f t="shared" si="110"/>
        <v>-347.24233113174944</v>
      </c>
      <c r="BG15" s="7">
        <f t="shared" si="111"/>
        <v>-116.2113367209293</v>
      </c>
      <c r="BH15" s="7">
        <f t="shared" si="22"/>
        <v>-177.31871155639536</v>
      </c>
      <c r="BI15" s="7">
        <f t="shared" si="23"/>
        <v>-151.37531650541797</v>
      </c>
      <c r="BJ15" s="7">
        <f t="shared" si="112"/>
        <v>-247.01871155639532</v>
      </c>
      <c r="BK15" s="7">
        <f t="shared" si="113"/>
        <v>-30.651375217867241</v>
      </c>
      <c r="BL15" s="7">
        <f t="shared" si="114"/>
        <v>248.91313878887172</v>
      </c>
      <c r="BM15" s="7">
        <f t="shared" si="115"/>
        <v>-172.92659520171469</v>
      </c>
      <c r="BN15" s="7">
        <f t="shared" si="116"/>
        <v>-122.92659520171469</v>
      </c>
      <c r="BO15" s="7">
        <f t="shared" si="117"/>
        <v>-135.300251489582</v>
      </c>
      <c r="BP15" s="7">
        <f t="shared" si="118"/>
        <v>-208.9296355440845</v>
      </c>
      <c r="BQ15" s="7">
        <f t="shared" si="24"/>
        <v>2.1065159877266266</v>
      </c>
      <c r="BR15" s="7">
        <f t="shared" si="25"/>
        <v>24.651674418948016</v>
      </c>
      <c r="BS15" s="7">
        <f t="shared" si="26"/>
        <v>-69.699999999999974</v>
      </c>
      <c r="BT15" s="7">
        <f t="shared" si="27"/>
        <v>120.72394128755073</v>
      </c>
      <c r="BU15" s="7">
        <f t="shared" si="28"/>
        <v>-1.7906023848899926</v>
      </c>
      <c r="BV15" s="7">
        <f t="shared" si="29"/>
        <v>22.679797168558885</v>
      </c>
      <c r="BW15" s="7">
        <f t="shared" si="119"/>
        <v>-71.490602384889968</v>
      </c>
      <c r="BX15" s="7">
        <f t="shared" si="120"/>
        <v>143.40373845610961</v>
      </c>
      <c r="BY15" s="7">
        <f t="shared" si="30"/>
        <v>-1.143995968124162</v>
      </c>
      <c r="BZ15" s="7">
        <f t="shared" si="31"/>
        <v>14.489870413245956</v>
      </c>
      <c r="CA15" s="7">
        <f t="shared" si="121"/>
        <v>-70.843995968124133</v>
      </c>
      <c r="CB15" s="7">
        <f t="shared" si="122"/>
        <v>135.2138117007967</v>
      </c>
      <c r="CC15" s="7">
        <f t="shared" si="123"/>
        <v>152.64876887610359</v>
      </c>
      <c r="CD15" s="7">
        <f t="shared" si="124"/>
        <v>117.65186500022435</v>
      </c>
      <c r="CE15" s="7">
        <f t="shared" si="125"/>
        <v>167.65186500022435</v>
      </c>
      <c r="CF15" s="7">
        <f t="shared" si="126"/>
        <v>-149.11743191532449</v>
      </c>
      <c r="CG15" s="7">
        <f t="shared" si="127"/>
        <v>32.644113380036202</v>
      </c>
      <c r="CH15" s="7">
        <f t="shared" si="128"/>
        <v>152.64876887610359</v>
      </c>
      <c r="CI15" s="7">
        <f t="shared" si="32"/>
        <v>280.48707406906647</v>
      </c>
      <c r="CJ15" s="79">
        <f t="shared" si="129"/>
        <v>79.512925930933534</v>
      </c>
      <c r="CK15" s="7">
        <f t="shared" si="130"/>
        <v>-1.656889211671875</v>
      </c>
      <c r="CL15" s="11">
        <f t="shared" si="33"/>
        <v>1.6568892116718752</v>
      </c>
      <c r="CM15" s="7" t="e">
        <f t="shared" si="131"/>
        <v>#DIV/0!</v>
      </c>
      <c r="CN15" s="7" t="e">
        <f t="shared" si="132"/>
        <v>#DIV/0!</v>
      </c>
      <c r="CO15" s="7">
        <f t="shared" si="34"/>
        <v>25.485780356726082</v>
      </c>
      <c r="CP15" s="79">
        <f t="shared" si="133"/>
        <v>25.485780356726082</v>
      </c>
      <c r="CQ15" s="7">
        <f t="shared" si="134"/>
        <v>0.72504924761611811</v>
      </c>
      <c r="CR15" s="11">
        <f t="shared" si="35"/>
        <v>0.72504924761611811</v>
      </c>
      <c r="CS15" s="7" t="e">
        <f t="shared" si="135"/>
        <v>#DIV/0!</v>
      </c>
      <c r="CT15" s="7" t="e">
        <f t="shared" si="136"/>
        <v>#DIV/0!</v>
      </c>
      <c r="CU15" s="7">
        <f t="shared" si="36"/>
        <v>-8.6740184997332577</v>
      </c>
      <c r="CV15" s="7">
        <f t="shared" si="37"/>
        <v>-0.94830255185199341</v>
      </c>
      <c r="CW15" s="7">
        <f t="shared" si="38"/>
        <v>0.49999999999999994</v>
      </c>
      <c r="CX15" s="7">
        <f t="shared" si="137"/>
        <v>8.2255938781084481</v>
      </c>
      <c r="CY15" s="7">
        <f t="shared" si="39"/>
        <v>4.1255938781084485</v>
      </c>
      <c r="CZ15" s="7">
        <f t="shared" si="138"/>
        <v>-4.3370092498666279</v>
      </c>
      <c r="DA15" s="7">
        <f t="shared" si="40"/>
        <v>-10.837009249866629</v>
      </c>
      <c r="DB15" s="7">
        <f t="shared" si="139"/>
        <v>-139.40000000000015</v>
      </c>
      <c r="DC15" s="7">
        <f t="shared" si="41"/>
        <v>139.39999999999998</v>
      </c>
      <c r="DD15" s="7">
        <f t="shared" si="140"/>
        <v>-33.789074765622331</v>
      </c>
      <c r="DE15" s="7">
        <f t="shared" si="141"/>
        <v>366.17251577948429</v>
      </c>
      <c r="DF15" s="7">
        <f t="shared" si="42"/>
        <v>-366.17251577948434</v>
      </c>
      <c r="DG15" s="7">
        <f t="shared" si="43"/>
        <v>-56.334233196843748</v>
      </c>
      <c r="DH15" s="7">
        <f t="shared" si="44"/>
        <v>-139.13355574489648</v>
      </c>
      <c r="DI15" s="7">
        <f t="shared" si="45"/>
        <v>0.44615850534705181</v>
      </c>
      <c r="DJ15" s="7">
        <f t="shared" si="46"/>
        <v>0.49999999999999994</v>
      </c>
      <c r="DK15" s="7">
        <f t="shared" si="142"/>
        <v>-62.075619274763731</v>
      </c>
      <c r="DL15" s="7">
        <f t="shared" si="47"/>
        <v>-66.175619274763733</v>
      </c>
      <c r="DM15" s="7">
        <f t="shared" si="143"/>
        <v>-69.566777872448228</v>
      </c>
      <c r="DN15" s="7">
        <f t="shared" si="48"/>
        <v>-76.066777872448228</v>
      </c>
      <c r="DO15" s="7">
        <f t="shared" si="144"/>
        <v>-139.40000000000012</v>
      </c>
      <c r="DP15" s="7">
        <f t="shared" si="49"/>
        <v>139.39999999999998</v>
      </c>
      <c r="DQ15" s="7">
        <f t="shared" si="145"/>
        <v>2.1065159877266266</v>
      </c>
      <c r="DR15" s="7">
        <f t="shared" si="146"/>
        <v>-160.23588372316217</v>
      </c>
      <c r="DS15" s="7">
        <f t="shared" si="50"/>
        <v>160.23588372316209</v>
      </c>
      <c r="DT15" s="7">
        <f t="shared" si="51"/>
        <v>24.651674418948012</v>
      </c>
      <c r="DU15" s="7">
        <f t="shared" si="52"/>
        <v>-6.1639665870379572</v>
      </c>
      <c r="DV15" s="8">
        <f t="shared" si="53"/>
        <v>-8.2139665870379641</v>
      </c>
      <c r="DW15" s="8">
        <f t="shared" si="54"/>
        <v>5563.7612840649927</v>
      </c>
      <c r="DX15" s="7">
        <f t="shared" si="55"/>
        <v>2.0628901846389307</v>
      </c>
      <c r="DY15" s="7">
        <f t="shared" si="56"/>
        <v>7.0121860291227227</v>
      </c>
      <c r="DZ15" s="7">
        <f t="shared" si="57"/>
        <v>-12553.531880555807</v>
      </c>
      <c r="EA15" s="7">
        <f t="shared" si="147"/>
        <v>2507.8467265307177</v>
      </c>
      <c r="EB15" s="7">
        <f t="shared" si="148"/>
        <v>2439.2747301208356</v>
      </c>
      <c r="EC15" s="7">
        <f t="shared" si="58"/>
        <v>0</v>
      </c>
      <c r="ED15" s="7">
        <f t="shared" si="59"/>
        <v>0</v>
      </c>
      <c r="EE15" s="7">
        <f t="shared" si="60"/>
        <v>-4104.6140037767254</v>
      </c>
      <c r="EF15" s="7">
        <f t="shared" si="61"/>
        <v>-2369.7999999999993</v>
      </c>
      <c r="EG15" s="7">
        <f t="shared" si="149"/>
        <v>-4104.6140037767254</v>
      </c>
      <c r="EH15" s="7">
        <f t="shared" si="150"/>
        <v>-2369.7999999999993</v>
      </c>
      <c r="EI15" s="7">
        <f t="shared" si="151"/>
        <v>4739.5999999999995</v>
      </c>
      <c r="EJ15" s="7">
        <f t="shared" si="152"/>
        <v>-2.6179938779914944</v>
      </c>
      <c r="EK15" s="7">
        <f t="shared" si="62"/>
        <v>13160.708110947895</v>
      </c>
      <c r="EL15" s="7">
        <f t="shared" si="63"/>
        <v>11235.172747668807</v>
      </c>
      <c r="EM15" s="7">
        <f t="shared" si="64"/>
        <v>-5114.8318870713119</v>
      </c>
      <c r="EN15" s="7">
        <f t="shared" si="65"/>
        <v>5991.4352021228642</v>
      </c>
      <c r="EO15" s="7">
        <f t="shared" si="153"/>
        <v>8045.876223876583</v>
      </c>
      <c r="EP15" s="7">
        <f t="shared" si="154"/>
        <v>17226.607949791673</v>
      </c>
      <c r="EQ15" s="7">
        <f t="shared" si="155"/>
        <v>19012.946790694179</v>
      </c>
      <c r="ER15" s="7">
        <f t="shared" si="156"/>
        <v>1.1338454264367399</v>
      </c>
      <c r="ES15" s="7">
        <f t="shared" si="157"/>
        <v>3941.2622200998576</v>
      </c>
      <c r="ET15" s="7">
        <f t="shared" si="158"/>
        <v>14856.807949791673</v>
      </c>
      <c r="EU15" s="7">
        <f t="shared" si="159"/>
        <v>15370.695831502864</v>
      </c>
      <c r="EV15" s="7">
        <f t="shared" si="160"/>
        <v>1.3114859557707041</v>
      </c>
      <c r="EW15" s="7">
        <f t="shared" si="66"/>
        <v>2.9000302847558364</v>
      </c>
      <c r="EX15" s="7">
        <f t="shared" si="67"/>
        <v>0.8500302847558393</v>
      </c>
      <c r="EY15" s="7">
        <f t="shared" si="68"/>
        <v>617.24708823070296</v>
      </c>
      <c r="EZ15" s="7">
        <f t="shared" si="69"/>
        <v>5.8172007312365439</v>
      </c>
      <c r="FA15" s="7">
        <f t="shared" si="70"/>
        <v>10.766496575720346</v>
      </c>
      <c r="FB15" s="7">
        <f t="shared" si="71"/>
        <v>-611.20887854465514</v>
      </c>
      <c r="FC15" s="7">
        <f t="shared" si="161"/>
        <v>204.09083997846423</v>
      </c>
      <c r="FD15" s="7">
        <f t="shared" si="162"/>
        <v>272.66283638835506</v>
      </c>
      <c r="FE15" s="7">
        <f t="shared" si="72"/>
        <v>0</v>
      </c>
      <c r="FF15" s="7">
        <f t="shared" si="73"/>
        <v>0</v>
      </c>
      <c r="FG15" s="7">
        <f t="shared" si="74"/>
        <v>-4104.6140037767254</v>
      </c>
      <c r="FH15" s="7">
        <f t="shared" si="75"/>
        <v>-2369.7999999999993</v>
      </c>
      <c r="FI15" s="7">
        <f t="shared" si="163"/>
        <v>-4104.6140037767254</v>
      </c>
      <c r="FJ15" s="7">
        <f t="shared" si="164"/>
        <v>-2369.7999999999993</v>
      </c>
      <c r="FK15" s="7">
        <f>SQRT(FI15^2+FJ15^2)</f>
        <v>4739.5999999999995</v>
      </c>
      <c r="FL15" s="7">
        <f t="shared" si="166"/>
        <v>-2.6179938779914944</v>
      </c>
      <c r="FM15" s="7">
        <f t="shared" si="76"/>
        <v>-110.83661335910847</v>
      </c>
      <c r="FN15" s="7">
        <f t="shared" si="77"/>
        <v>1403.8582384603487</v>
      </c>
      <c r="FO15" s="7">
        <f t="shared" si="78"/>
        <v>-30.523143685589627</v>
      </c>
      <c r="FP15" s="7">
        <f t="shared" si="79"/>
        <v>-2.4098457967483471</v>
      </c>
      <c r="FQ15" s="7">
        <f t="shared" si="167"/>
        <v>-141.35975704469809</v>
      </c>
      <c r="FR15" s="7">
        <f t="shared" si="168"/>
        <v>1401.4483926636003</v>
      </c>
      <c r="FS15" s="7">
        <f t="shared" si="169"/>
        <v>1408.5596111670691</v>
      </c>
      <c r="FT15" s="7">
        <f t="shared" si="170"/>
        <v>1.6713232237730631</v>
      </c>
      <c r="FU15" s="7">
        <f t="shared" si="171"/>
        <v>-4245.9737608214236</v>
      </c>
      <c r="FV15" s="7">
        <f t="shared" si="172"/>
        <v>-968.35160733639896</v>
      </c>
      <c r="FW15" s="7">
        <f t="shared" si="173"/>
        <v>4354.9969016079685</v>
      </c>
      <c r="FX15" s="7">
        <f t="shared" si="174"/>
        <v>-2.9173642544636422</v>
      </c>
    </row>
    <row r="16" spans="1:182" x14ac:dyDescent="0.25">
      <c r="A16" s="8">
        <v>40</v>
      </c>
      <c r="B16" s="7">
        <f t="shared" si="80"/>
        <v>-2.0336421926294794</v>
      </c>
      <c r="C16" s="7">
        <f t="shared" si="81"/>
        <v>-1.2855752193730785</v>
      </c>
      <c r="D16" s="7">
        <f t="shared" si="0"/>
        <v>0.58061038454719904</v>
      </c>
      <c r="E16" s="7">
        <f t="shared" si="82"/>
        <v>-2.5498623129176892</v>
      </c>
      <c r="F16" s="7">
        <f t="shared" si="83"/>
        <v>-1.2855752193730785</v>
      </c>
      <c r="G16" s="7">
        <f t="shared" si="84"/>
        <v>6.4390264258989083E-2</v>
      </c>
      <c r="H16" s="7">
        <f t="shared" si="85"/>
        <v>302.37127452116169</v>
      </c>
      <c r="I16" s="7">
        <f t="shared" si="86"/>
        <v>273.73249909301444</v>
      </c>
      <c r="J16" s="49">
        <f t="shared" si="87"/>
        <v>302.37127452116169</v>
      </c>
      <c r="K16" s="49">
        <f t="shared" si="88"/>
        <v>273.73249909301444</v>
      </c>
      <c r="L16" s="7">
        <f t="shared" si="1"/>
        <v>-354.7431625338433</v>
      </c>
      <c r="M16" s="7">
        <f t="shared" si="2"/>
        <v>-326.10438710569605</v>
      </c>
      <c r="N16" s="11">
        <f t="shared" si="89"/>
        <v>5.2568374661566963</v>
      </c>
      <c r="O16" s="11">
        <f t="shared" si="90"/>
        <v>33.895612894303952</v>
      </c>
      <c r="P16" s="50">
        <f t="shared" si="3"/>
        <v>28.638775428147255</v>
      </c>
      <c r="Q16" s="51">
        <f t="shared" si="91"/>
        <v>28.638775428147255</v>
      </c>
      <c r="R16" s="8">
        <f t="shared" si="4"/>
        <v>28.638775428147255</v>
      </c>
      <c r="S16" s="51">
        <f t="shared" si="92"/>
        <v>28.638775428147255</v>
      </c>
      <c r="T16" s="8">
        <f t="shared" si="93"/>
        <v>3.1407822167878097</v>
      </c>
      <c r="U16" s="8">
        <f t="shared" si="5"/>
        <v>2.6354291997148107</v>
      </c>
      <c r="V16" s="7">
        <f t="shared" si="94"/>
        <v>3.6942836001815995</v>
      </c>
      <c r="W16" s="7">
        <f t="shared" si="6"/>
        <v>-5.827715562845297</v>
      </c>
      <c r="X16" s="7">
        <f t="shared" si="95"/>
        <v>6.8350658169694096</v>
      </c>
      <c r="Y16" s="7">
        <f t="shared" si="96"/>
        <v>-3.1922863631304863</v>
      </c>
      <c r="Z16" s="7">
        <f t="shared" si="175"/>
        <v>7.543793273051203</v>
      </c>
      <c r="AA16" s="7">
        <f t="shared" si="97"/>
        <v>-25.034712253303454</v>
      </c>
      <c r="AB16" s="7">
        <f t="shared" si="98"/>
        <v>24.965287746696546</v>
      </c>
      <c r="AC16" s="7">
        <f t="shared" si="99"/>
        <v>6.8389288478605419</v>
      </c>
      <c r="AD16" s="7">
        <f t="shared" si="100"/>
        <v>3.1840020666503124</v>
      </c>
      <c r="AE16" s="4">
        <f t="shared" si="101"/>
        <v>-11.53776434560312</v>
      </c>
      <c r="AF16" s="4">
        <f t="shared" si="102"/>
        <v>-7.7517735973988193</v>
      </c>
      <c r="AG16" s="4">
        <f t="shared" si="103"/>
        <v>13.900000000000002</v>
      </c>
      <c r="AH16" s="4">
        <f t="shared" si="104"/>
        <v>-2.5500026066027446</v>
      </c>
      <c r="AI16" s="7">
        <f t="shared" si="7"/>
        <v>6.8709786070355774</v>
      </c>
      <c r="AJ16" s="7">
        <f t="shared" si="8"/>
        <v>0.63218113042025936</v>
      </c>
      <c r="AK16" s="7">
        <f t="shared" si="9"/>
        <v>10.011760823823387</v>
      </c>
      <c r="AL16" s="7">
        <f t="shared" si="10"/>
        <v>3.2676103301350699</v>
      </c>
      <c r="AM16" s="7">
        <f t="shared" si="105"/>
        <v>10.531506637848649</v>
      </c>
      <c r="AN16" s="7">
        <f t="shared" si="106"/>
        <v>18.075501351078305</v>
      </c>
      <c r="AO16" s="7">
        <f t="shared" si="107"/>
        <v>68.075501351078302</v>
      </c>
      <c r="AP16" s="7">
        <f t="shared" si="108"/>
        <v>3.9323010730206338</v>
      </c>
      <c r="AQ16" s="7">
        <f t="shared" si="109"/>
        <v>9.7698331784207522</v>
      </c>
      <c r="AR16" s="7">
        <v>0</v>
      </c>
      <c r="AS16" s="7">
        <v>0</v>
      </c>
      <c r="AT16" s="7">
        <f t="shared" si="11"/>
        <v>8.9231391562024882</v>
      </c>
      <c r="AU16" s="8">
        <f t="shared" si="12"/>
        <v>-6.4862125508256554</v>
      </c>
      <c r="AV16" s="7">
        <f t="shared" si="13"/>
        <v>8.5</v>
      </c>
      <c r="AW16" s="7">
        <v>0</v>
      </c>
      <c r="AX16" s="7">
        <f t="shared" si="14"/>
        <v>13.895357427800018</v>
      </c>
      <c r="AY16" s="7">
        <f t="shared" si="15"/>
        <v>3.6249300995030431</v>
      </c>
      <c r="AZ16" s="7">
        <f t="shared" si="16"/>
        <v>-21.713087392007267</v>
      </c>
      <c r="BA16" s="7">
        <f t="shared" si="17"/>
        <v>-44.350010892219842</v>
      </c>
      <c r="BB16" s="7">
        <f t="shared" si="18"/>
        <v>-89.604592790303556</v>
      </c>
      <c r="BC16" s="7">
        <f t="shared" si="19"/>
        <v>106.78659537078552</v>
      </c>
      <c r="BD16" s="7">
        <f t="shared" si="20"/>
        <v>-198.05900448806727</v>
      </c>
      <c r="BE16" s="7">
        <f t="shared" si="21"/>
        <v>-125.55282155729057</v>
      </c>
      <c r="BF16" s="7">
        <f t="shared" si="110"/>
        <v>-287.66359727837084</v>
      </c>
      <c r="BG16" s="7">
        <f t="shared" si="111"/>
        <v>-18.766226186505051</v>
      </c>
      <c r="BH16" s="7">
        <f t="shared" si="22"/>
        <v>-126.53769731182076</v>
      </c>
      <c r="BI16" s="7">
        <f t="shared" si="23"/>
        <v>-80.214302661602318</v>
      </c>
      <c r="BJ16" s="7">
        <f t="shared" si="112"/>
        <v>-216.14229010212432</v>
      </c>
      <c r="BK16" s="7">
        <f t="shared" si="113"/>
        <v>26.572292709183202</v>
      </c>
      <c r="BL16" s="7">
        <f t="shared" si="114"/>
        <v>217.76954862976913</v>
      </c>
      <c r="BM16" s="7">
        <f t="shared" si="115"/>
        <v>172.99128922066063</v>
      </c>
      <c r="BN16" s="7">
        <f t="shared" si="116"/>
        <v>222.99128922066063</v>
      </c>
      <c r="BO16" s="7">
        <f t="shared" si="117"/>
        <v>-159.28914317771981</v>
      </c>
      <c r="BP16" s="7">
        <f t="shared" si="118"/>
        <v>-148.49425974131546</v>
      </c>
      <c r="BQ16" s="7">
        <f t="shared" si="24"/>
        <v>2.8637944191602158</v>
      </c>
      <c r="BR16" s="7">
        <f t="shared" si="25"/>
        <v>25.500717919372793</v>
      </c>
      <c r="BS16" s="7">
        <f t="shared" si="26"/>
        <v>-89.604592790303556</v>
      </c>
      <c r="BT16" s="7">
        <f t="shared" si="27"/>
        <v>106.78659537078552</v>
      </c>
      <c r="BU16" s="7">
        <f t="shared" si="28"/>
        <v>-2.8337271545675513</v>
      </c>
      <c r="BV16" s="7">
        <f t="shared" si="29"/>
        <v>30.798892469735563</v>
      </c>
      <c r="BW16" s="7">
        <f t="shared" si="119"/>
        <v>-92.438319944871111</v>
      </c>
      <c r="BX16" s="7">
        <f t="shared" si="120"/>
        <v>137.58548784052107</v>
      </c>
      <c r="BY16" s="7">
        <f t="shared" si="30"/>
        <v>-1.8104367931959355</v>
      </c>
      <c r="BZ16" s="7">
        <f t="shared" si="31"/>
        <v>19.677070188997721</v>
      </c>
      <c r="CA16" s="7">
        <f t="shared" si="121"/>
        <v>-91.415029583499489</v>
      </c>
      <c r="CB16" s="7">
        <f t="shared" si="122"/>
        <v>126.46366555978324</v>
      </c>
      <c r="CC16" s="7">
        <f t="shared" si="123"/>
        <v>156.04411664836579</v>
      </c>
      <c r="CD16" s="7">
        <f t="shared" si="124"/>
        <v>125.86151359315475</v>
      </c>
      <c r="CE16" s="7">
        <f t="shared" si="125"/>
        <v>175.86151359315477</v>
      </c>
      <c r="CF16" s="7">
        <f t="shared" si="126"/>
        <v>-155.63723661393075</v>
      </c>
      <c r="CG16" s="7">
        <f t="shared" si="127"/>
        <v>11.261301867374277</v>
      </c>
      <c r="CH16" s="7">
        <f t="shared" si="128"/>
        <v>156.04411664836579</v>
      </c>
      <c r="CI16" s="7">
        <f t="shared" si="32"/>
        <v>262.37127452116169</v>
      </c>
      <c r="CJ16" s="79">
        <f t="shared" si="129"/>
        <v>82.371274521161695</v>
      </c>
      <c r="CK16" s="7">
        <f t="shared" si="130"/>
        <v>-1.3044120850652894</v>
      </c>
      <c r="CL16" s="11">
        <f t="shared" si="33"/>
        <v>1.3044120850652898</v>
      </c>
      <c r="CM16" s="7" t="e">
        <f t="shared" si="131"/>
        <v>#DIV/0!</v>
      </c>
      <c r="CN16" s="7" t="e">
        <f t="shared" si="132"/>
        <v>#DIV/0!</v>
      </c>
      <c r="CO16" s="7">
        <f t="shared" si="34"/>
        <v>34.743162533843304</v>
      </c>
      <c r="CP16" s="79">
        <f t="shared" si="133"/>
        <v>34.743162533843304</v>
      </c>
      <c r="CQ16" s="7">
        <f t="shared" si="134"/>
        <v>0.75002111527567039</v>
      </c>
      <c r="CR16" s="11">
        <f t="shared" si="35"/>
        <v>0.7500211152756705</v>
      </c>
      <c r="CS16" s="7" t="e">
        <f t="shared" si="135"/>
        <v>#DIV/0!</v>
      </c>
      <c r="CT16" s="7" t="e">
        <f t="shared" si="136"/>
        <v>#DIV/0!</v>
      </c>
      <c r="CU16" s="7">
        <f t="shared" si="36"/>
        <v>-10.542453223344657</v>
      </c>
      <c r="CV16" s="7">
        <f t="shared" si="37"/>
        <v>-0.99787885397317766</v>
      </c>
      <c r="CW16" s="7">
        <f t="shared" si="38"/>
        <v>0.64278760968653925</v>
      </c>
      <c r="CX16" s="7">
        <f t="shared" si="137"/>
        <v>10.520091140576998</v>
      </c>
      <c r="CY16" s="7">
        <f t="shared" si="39"/>
        <v>6.4200911405769983</v>
      </c>
      <c r="CZ16" s="7">
        <f t="shared" si="138"/>
        <v>-6.7765583076658631</v>
      </c>
      <c r="DA16" s="7">
        <f t="shared" si="40"/>
        <v>-13.276558307665862</v>
      </c>
      <c r="DB16" s="7">
        <f t="shared" si="139"/>
        <v>-139.39999999999998</v>
      </c>
      <c r="DC16" s="7">
        <f t="shared" si="41"/>
        <v>139.39999999999998</v>
      </c>
      <c r="DD16" s="7">
        <f t="shared" si="140"/>
        <v>-21.713087392007267</v>
      </c>
      <c r="DE16" s="7">
        <f t="shared" si="141"/>
        <v>288.27507079942899</v>
      </c>
      <c r="DF16" s="7">
        <f t="shared" si="42"/>
        <v>-288.27507079942899</v>
      </c>
      <c r="DG16" s="7">
        <f t="shared" si="43"/>
        <v>-44.350010892219842</v>
      </c>
      <c r="DH16" s="7">
        <f t="shared" si="44"/>
        <v>-79.932137109114478</v>
      </c>
      <c r="DI16" s="7">
        <f t="shared" si="45"/>
        <v>0.55768155376969919</v>
      </c>
      <c r="DJ16" s="7">
        <f t="shared" si="46"/>
        <v>0.64278760968653925</v>
      </c>
      <c r="DK16" s="7">
        <f t="shared" si="142"/>
        <v>-44.576678419143597</v>
      </c>
      <c r="DL16" s="7">
        <f t="shared" si="47"/>
        <v>-48.676678419143599</v>
      </c>
      <c r="DM16" s="7">
        <f t="shared" si="143"/>
        <v>-51.37938734950442</v>
      </c>
      <c r="DN16" s="7">
        <f t="shared" si="48"/>
        <v>-57.87938734950442</v>
      </c>
      <c r="DO16" s="7">
        <f t="shared" si="144"/>
        <v>-139.39999999999995</v>
      </c>
      <c r="DP16" s="7">
        <f t="shared" si="49"/>
        <v>139.39999999999998</v>
      </c>
      <c r="DQ16" s="7">
        <f t="shared" si="145"/>
        <v>2.8637944191602158</v>
      </c>
      <c r="DR16" s="7">
        <f t="shared" si="146"/>
        <v>-165.75466647592316</v>
      </c>
      <c r="DS16" s="7">
        <f t="shared" si="50"/>
        <v>165.75466647592316</v>
      </c>
      <c r="DT16" s="7">
        <f t="shared" si="51"/>
        <v>25.500717919372793</v>
      </c>
      <c r="DU16" s="7">
        <f t="shared" si="52"/>
        <v>-6.4862125508256545</v>
      </c>
      <c r="DV16" s="8">
        <f t="shared" si="53"/>
        <v>-9.1216417505404657</v>
      </c>
      <c r="DW16" s="8">
        <f t="shared" si="54"/>
        <v>5524.6012936158913</v>
      </c>
      <c r="DX16" s="7">
        <f t="shared" si="55"/>
        <v>0.4231391562024881</v>
      </c>
      <c r="DY16" s="7">
        <f t="shared" si="56"/>
        <v>5.7823569394146777</v>
      </c>
      <c r="DZ16" s="7">
        <f t="shared" si="57"/>
        <v>-11503.967354237846</v>
      </c>
      <c r="EA16" s="7">
        <f t="shared" si="147"/>
        <v>2148.2427780038192</v>
      </c>
      <c r="EB16" s="7">
        <f t="shared" si="148"/>
        <v>2169.3553225803007</v>
      </c>
      <c r="EC16" s="7">
        <f t="shared" si="58"/>
        <v>0</v>
      </c>
      <c r="ED16" s="7">
        <f t="shared" si="59"/>
        <v>0</v>
      </c>
      <c r="EE16" s="7">
        <f t="shared" si="60"/>
        <v>-3630.7442426067078</v>
      </c>
      <c r="EF16" s="7">
        <f t="shared" si="61"/>
        <v>-3046.5561548703213</v>
      </c>
      <c r="EG16" s="7">
        <f t="shared" si="149"/>
        <v>-3630.7442426067078</v>
      </c>
      <c r="EH16" s="7">
        <f t="shared" si="150"/>
        <v>-3046.5561548703213</v>
      </c>
      <c r="EI16" s="7">
        <f t="shared" si="151"/>
        <v>4739.5999999999995</v>
      </c>
      <c r="EJ16" s="7">
        <f t="shared" si="152"/>
        <v>-2.4434609527920612</v>
      </c>
      <c r="EK16" s="7">
        <f t="shared" si="62"/>
        <v>12519.347870142872</v>
      </c>
      <c r="EL16" s="7">
        <f t="shared" si="63"/>
        <v>7936.2180639880698</v>
      </c>
      <c r="EM16" s="7">
        <f t="shared" si="64"/>
        <v>-1741.7001637802921</v>
      </c>
      <c r="EN16" s="7">
        <f t="shared" si="65"/>
        <v>2747.5240801149275</v>
      </c>
      <c r="EO16" s="7">
        <f t="shared" si="153"/>
        <v>10777.647706362581</v>
      </c>
      <c r="EP16" s="7">
        <f t="shared" si="154"/>
        <v>10683.742144102998</v>
      </c>
      <c r="EQ16" s="7">
        <f t="shared" si="155"/>
        <v>15175.639567548549</v>
      </c>
      <c r="ER16" s="7">
        <f t="shared" si="156"/>
        <v>0.78102263303195063</v>
      </c>
      <c r="ES16" s="7">
        <f t="shared" si="157"/>
        <v>7146.9034637558725</v>
      </c>
      <c r="ET16" s="7">
        <f t="shared" si="158"/>
        <v>7637.1859892326775</v>
      </c>
      <c r="EU16" s="7">
        <f t="shared" si="159"/>
        <v>10459.676809269853</v>
      </c>
      <c r="EV16" s="7">
        <f t="shared" si="160"/>
        <v>0.81854886314985253</v>
      </c>
      <c r="EW16" s="7">
        <f t="shared" si="66"/>
        <v>3.6249300995030449</v>
      </c>
      <c r="EX16" s="7">
        <f t="shared" si="67"/>
        <v>0.98950089978823219</v>
      </c>
      <c r="EY16" s="7">
        <f t="shared" si="68"/>
        <v>210.41722375742893</v>
      </c>
      <c r="EZ16" s="7">
        <f t="shared" si="69"/>
        <v>5.39535742780002</v>
      </c>
      <c r="FA16" s="7">
        <f t="shared" si="70"/>
        <v>10.754575211012208</v>
      </c>
      <c r="FB16" s="7">
        <f t="shared" si="71"/>
        <v>-697.42784502610493</v>
      </c>
      <c r="FC16" s="7">
        <f t="shared" si="161"/>
        <v>108.88121073442915</v>
      </c>
      <c r="FD16" s="7">
        <f t="shared" si="162"/>
        <v>87.768666157947635</v>
      </c>
      <c r="FE16" s="7">
        <f t="shared" si="72"/>
        <v>0</v>
      </c>
      <c r="FF16" s="7">
        <f t="shared" si="73"/>
        <v>0</v>
      </c>
      <c r="FG16" s="7">
        <f t="shared" si="74"/>
        <v>-3630.7442426067078</v>
      </c>
      <c r="FH16" s="7">
        <f t="shared" si="75"/>
        <v>-3046.5561548703213</v>
      </c>
      <c r="FI16" s="7">
        <f t="shared" si="163"/>
        <v>-3630.7442426067078</v>
      </c>
      <c r="FJ16" s="7">
        <f t="shared" si="164"/>
        <v>-3046.5561548703213</v>
      </c>
      <c r="FK16" s="7">
        <f t="shared" si="165"/>
        <v>4739.5999999999995</v>
      </c>
      <c r="FL16" s="7">
        <f t="shared" si="166"/>
        <v>-2.4434609527920612</v>
      </c>
      <c r="FM16" s="7">
        <f t="shared" si="76"/>
        <v>-68.832646883617898</v>
      </c>
      <c r="FN16" s="7">
        <f t="shared" si="77"/>
        <v>748.12046966439516</v>
      </c>
      <c r="FO16" s="7">
        <f t="shared" si="78"/>
        <v>-56.351083792675517</v>
      </c>
      <c r="FP16" s="7">
        <f t="shared" si="79"/>
        <v>-5.1847187845968374</v>
      </c>
      <c r="FQ16" s="7">
        <f t="shared" si="167"/>
        <v>-125.18373067629341</v>
      </c>
      <c r="FR16" s="7">
        <f t="shared" si="168"/>
        <v>742.93575087979832</v>
      </c>
      <c r="FS16" s="7">
        <f t="shared" si="169"/>
        <v>753.40858527187265</v>
      </c>
      <c r="FT16" s="7">
        <f t="shared" si="170"/>
        <v>1.7377270212464673</v>
      </c>
      <c r="FU16" s="7">
        <f t="shared" si="171"/>
        <v>-3755.9279732830009</v>
      </c>
      <c r="FV16" s="7">
        <f t="shared" si="172"/>
        <v>-2303.6204039905228</v>
      </c>
      <c r="FW16" s="7">
        <f t="shared" si="173"/>
        <v>4406.0937241701076</v>
      </c>
      <c r="FX16" s="7">
        <f t="shared" si="174"/>
        <v>-2.5914298564392602</v>
      </c>
    </row>
    <row r="17" spans="1:180" x14ac:dyDescent="0.25">
      <c r="A17" s="8">
        <v>50</v>
      </c>
      <c r="B17" s="7">
        <f t="shared" si="80"/>
        <v>-1.9957170131118063</v>
      </c>
      <c r="C17" s="7">
        <f t="shared" si="81"/>
        <v>-1.532088886237956</v>
      </c>
      <c r="D17" s="7">
        <f t="shared" si="0"/>
        <v>0.86504923092974972</v>
      </c>
      <c r="E17" s="7">
        <f t="shared" si="82"/>
        <v>-2.7701268393293619</v>
      </c>
      <c r="F17" s="7">
        <f t="shared" si="83"/>
        <v>-1.532088886237956</v>
      </c>
      <c r="G17" s="7">
        <f t="shared" si="84"/>
        <v>9.0639404712193672E-2</v>
      </c>
      <c r="H17" s="7">
        <f t="shared" si="85"/>
        <v>297.48601266500003</v>
      </c>
      <c r="I17" s="7">
        <f t="shared" si="86"/>
        <v>262.21892045311682</v>
      </c>
      <c r="J17" s="49">
        <f t="shared" si="87"/>
        <v>297.48601266500003</v>
      </c>
      <c r="K17" s="49">
        <f t="shared" si="88"/>
        <v>262.21892045311682</v>
      </c>
      <c r="L17" s="7">
        <f t="shared" si="1"/>
        <v>-353.828736101272</v>
      </c>
      <c r="M17" s="7">
        <f t="shared" si="2"/>
        <v>-318.56164388938885</v>
      </c>
      <c r="N17" s="11">
        <f t="shared" si="89"/>
        <v>6.1712638987280002</v>
      </c>
      <c r="O17" s="11">
        <f t="shared" si="90"/>
        <v>41.438356110611153</v>
      </c>
      <c r="P17" s="50">
        <f t="shared" si="3"/>
        <v>35.267092211883153</v>
      </c>
      <c r="Q17" s="51">
        <f t="shared" si="91"/>
        <v>35.267092211883153</v>
      </c>
      <c r="R17" s="8">
        <f t="shared" si="4"/>
        <v>35.26709221188321</v>
      </c>
      <c r="S17" s="51">
        <f t="shared" si="92"/>
        <v>35.26709221188321</v>
      </c>
      <c r="T17" s="8">
        <f t="shared" si="93"/>
        <v>2.6354291997148112</v>
      </c>
      <c r="U17" s="8">
        <f t="shared" si="5"/>
        <v>3.1407822167878097</v>
      </c>
      <c r="V17" s="7">
        <f>$W$7*COS((J17+$W$8)*PI()/180)</f>
        <v>3.1845711996090453</v>
      </c>
      <c r="W17" s="7">
        <f t="shared" si="6"/>
        <v>-6.1211523649244848</v>
      </c>
      <c r="X17" s="7">
        <f>T17+V17</f>
        <v>5.820000399323856</v>
      </c>
      <c r="Y17" s="7">
        <f t="shared" si="96"/>
        <v>-2.9803701481366751</v>
      </c>
      <c r="Z17" s="7">
        <f t="shared" si="175"/>
        <v>6.5387315947386977</v>
      </c>
      <c r="AA17" s="7">
        <f t="shared" si="97"/>
        <v>-27.116579798956838</v>
      </c>
      <c r="AB17" s="7">
        <f t="shared" si="98"/>
        <v>22.883420201043162</v>
      </c>
      <c r="AC17" s="7">
        <f t="shared" si="99"/>
        <v>6.024120135473872</v>
      </c>
      <c r="AD17" s="7">
        <f t="shared" si="100"/>
        <v>2.5426339613503823</v>
      </c>
      <c r="AE17" s="4">
        <f t="shared" si="101"/>
        <v>-10.420387878396365</v>
      </c>
      <c r="AF17" s="4">
        <f t="shared" si="102"/>
        <v>-9.1992128176148906</v>
      </c>
      <c r="AG17" s="4">
        <f t="shared" si="103"/>
        <v>13.899999999999999</v>
      </c>
      <c r="AH17" s="4">
        <f t="shared" si="104"/>
        <v>-2.418356902845717</v>
      </c>
      <c r="AI17" s="7">
        <f t="shared" si="7"/>
        <v>6.8600145337158898</v>
      </c>
      <c r="AJ17" s="7">
        <f t="shared" si="8"/>
        <v>0.7417550789895363</v>
      </c>
      <c r="AK17" s="7">
        <f t="shared" si="9"/>
        <v>9.4954437334307009</v>
      </c>
      <c r="AL17" s="7">
        <f t="shared" si="10"/>
        <v>3.8825372957773459</v>
      </c>
      <c r="AM17" s="7">
        <f t="shared" si="105"/>
        <v>10.258535351006518</v>
      </c>
      <c r="AN17" s="7">
        <f t="shared" si="106"/>
        <v>22.238879260547023</v>
      </c>
      <c r="AO17" s="7">
        <f t="shared" si="107"/>
        <v>72.238879260547023</v>
      </c>
      <c r="AP17" s="7">
        <f t="shared" si="108"/>
        <v>3.1293574596925295</v>
      </c>
      <c r="AQ17" s="7">
        <f t="shared" si="109"/>
        <v>9.76957877481507</v>
      </c>
      <c r="AR17" s="7">
        <v>0</v>
      </c>
      <c r="AS17" s="7">
        <v>0</v>
      </c>
      <c r="AT17" s="7">
        <f t="shared" si="11"/>
        <v>7.6199754251898391</v>
      </c>
      <c r="AU17" s="8">
        <f t="shared" si="12"/>
        <v>-6.4401519196157322</v>
      </c>
      <c r="AV17" s="7">
        <f t="shared" si="13"/>
        <v>8.5</v>
      </c>
      <c r="AW17" s="7">
        <v>0</v>
      </c>
      <c r="AX17" s="7">
        <f t="shared" si="14"/>
        <v>13.37284325248751</v>
      </c>
      <c r="AY17" s="7">
        <f t="shared" si="15"/>
        <v>4.3017901665105622</v>
      </c>
      <c r="AZ17" s="7">
        <f t="shared" si="16"/>
        <v>-11.918585543947771</v>
      </c>
      <c r="BA17" s="7">
        <f t="shared" si="17"/>
        <v>-34.312510205446465</v>
      </c>
      <c r="BB17" s="7">
        <f t="shared" si="18"/>
        <v>-106.78659537078552</v>
      </c>
      <c r="BC17" s="7">
        <f t="shared" si="19"/>
        <v>89.60459279030357</v>
      </c>
      <c r="BD17" s="7">
        <f t="shared" si="20"/>
        <v>-114.19118309565495</v>
      </c>
      <c r="BE17" s="7">
        <f t="shared" si="21"/>
        <v>-59.408740586086083</v>
      </c>
      <c r="BF17" s="7">
        <f t="shared" si="110"/>
        <v>-220.97777846644047</v>
      </c>
      <c r="BG17" s="7">
        <f t="shared" si="111"/>
        <v>30.195852204217488</v>
      </c>
      <c r="BH17" s="7">
        <f t="shared" si="22"/>
        <v>-72.955478088890672</v>
      </c>
      <c r="BI17" s="7">
        <f t="shared" si="23"/>
        <v>-37.955584263332781</v>
      </c>
      <c r="BJ17" s="7">
        <f t="shared" si="112"/>
        <v>-179.74207345967619</v>
      </c>
      <c r="BK17" s="7">
        <f t="shared" si="113"/>
        <v>51.649008526970789</v>
      </c>
      <c r="BL17" s="7">
        <f t="shared" si="114"/>
        <v>187.01559574913193</v>
      </c>
      <c r="BM17" s="7">
        <f t="shared" si="115"/>
        <v>163.96795880397681</v>
      </c>
      <c r="BN17" s="7">
        <f t="shared" si="116"/>
        <v>213.96795880397681</v>
      </c>
      <c r="BO17" s="7">
        <f t="shared" si="117"/>
        <v>-155.10141373393827</v>
      </c>
      <c r="BP17" s="7">
        <f t="shared" si="118"/>
        <v>-104.49107383473688</v>
      </c>
      <c r="BQ17" s="7">
        <f t="shared" si="24"/>
        <v>3.3280341491051586</v>
      </c>
      <c r="BR17" s="7">
        <f t="shared" si="25"/>
        <v>25.721958810603873</v>
      </c>
      <c r="BS17" s="7">
        <f t="shared" si="26"/>
        <v>-106.78659537078552</v>
      </c>
      <c r="BT17" s="7">
        <f t="shared" si="27"/>
        <v>89.60459279030357</v>
      </c>
      <c r="BU17" s="7">
        <f t="shared" si="28"/>
        <v>-3.8638741040598852</v>
      </c>
      <c r="BV17" s="7">
        <f t="shared" si="29"/>
        <v>35.734480640709151</v>
      </c>
      <c r="BW17" s="7">
        <f t="shared" si="119"/>
        <v>-110.65046947484541</v>
      </c>
      <c r="BX17" s="7">
        <f t="shared" si="120"/>
        <v>125.33907343101272</v>
      </c>
      <c r="BY17" s="7">
        <f t="shared" si="30"/>
        <v>-2.4685862331493715</v>
      </c>
      <c r="BZ17" s="7">
        <f t="shared" si="31"/>
        <v>22.830362631564181</v>
      </c>
      <c r="CA17" s="7">
        <f t="shared" si="121"/>
        <v>-109.25518160393489</v>
      </c>
      <c r="CB17" s="7">
        <f t="shared" si="122"/>
        <v>112.43495542186776</v>
      </c>
      <c r="CC17" s="7">
        <f t="shared" si="123"/>
        <v>156.77472343469844</v>
      </c>
      <c r="CD17" s="7">
        <f t="shared" si="124"/>
        <v>134.17824432931442</v>
      </c>
      <c r="CE17" s="7">
        <f t="shared" si="125"/>
        <v>184.17824432931442</v>
      </c>
      <c r="CF17" s="7">
        <f t="shared" si="126"/>
        <v>-156.35804984231387</v>
      </c>
      <c r="CG17" s="7">
        <f t="shared" si="127"/>
        <v>-11.422528508814196</v>
      </c>
      <c r="CH17" s="7">
        <f t="shared" si="128"/>
        <v>156.77472343469844</v>
      </c>
      <c r="CI17" s="7">
        <f t="shared" si="32"/>
        <v>247.48601266500003</v>
      </c>
      <c r="CJ17" s="79">
        <f t="shared" si="129"/>
        <v>67.486012665000032</v>
      </c>
      <c r="CK17" s="7">
        <f t="shared" si="130"/>
        <v>-1.0091914766307784</v>
      </c>
      <c r="CL17" s="11">
        <f t="shared" si="33"/>
        <v>1.0091914766307803</v>
      </c>
      <c r="CM17" s="7" t="e">
        <f t="shared" si="131"/>
        <v>#DIV/0!</v>
      </c>
      <c r="CN17" s="7" t="e">
        <f t="shared" si="132"/>
        <v>#DIV/0!</v>
      </c>
      <c r="CO17" s="7">
        <f t="shared" si="34"/>
        <v>43.828736101272</v>
      </c>
      <c r="CP17" s="79">
        <f t="shared" si="133"/>
        <v>43.828736101272</v>
      </c>
      <c r="CQ17" s="7">
        <f t="shared" si="134"/>
        <v>0.75652820031187862</v>
      </c>
      <c r="CR17" s="11">
        <f t="shared" si="35"/>
        <v>0.75652820031187862</v>
      </c>
      <c r="CS17" s="7" t="e">
        <f t="shared" si="135"/>
        <v>#DIV/0!</v>
      </c>
      <c r="CT17" s="7" t="e">
        <f t="shared" si="136"/>
        <v>#DIV/0!</v>
      </c>
      <c r="CU17" s="7">
        <f t="shared" si="36"/>
        <v>-15.942810535995045</v>
      </c>
      <c r="CV17" s="7">
        <f t="shared" si="37"/>
        <v>-0.99079260301780481</v>
      </c>
      <c r="CW17" s="7">
        <f t="shared" si="38"/>
        <v>0.76604444311897801</v>
      </c>
      <c r="CX17" s="7">
        <f t="shared" si="137"/>
        <v>15.796018750378215</v>
      </c>
      <c r="CY17" s="7">
        <f t="shared" si="39"/>
        <v>11.696018750378215</v>
      </c>
      <c r="CZ17" s="7">
        <f t="shared" si="138"/>
        <v>-12.212901418797699</v>
      </c>
      <c r="DA17" s="7">
        <f t="shared" si="40"/>
        <v>-18.712901418797699</v>
      </c>
      <c r="DB17" s="7">
        <f t="shared" si="139"/>
        <v>-139.39999999999986</v>
      </c>
      <c r="DC17" s="7">
        <f t="shared" si="41"/>
        <v>139.39999999999998</v>
      </c>
      <c r="DD17" s="7">
        <f t="shared" si="140"/>
        <v>-11.918585543947771</v>
      </c>
      <c r="DE17" s="7">
        <f t="shared" si="141"/>
        <v>223.03131633540198</v>
      </c>
      <c r="DF17" s="7">
        <f t="shared" si="42"/>
        <v>-223.03131633540201</v>
      </c>
      <c r="DG17" s="7">
        <f t="shared" si="43"/>
        <v>-34.312510205446465</v>
      </c>
      <c r="DH17" s="7">
        <f t="shared" si="44"/>
        <v>-57.095493216408386</v>
      </c>
      <c r="DI17" s="7">
        <f t="shared" si="45"/>
        <v>0.66181387177085538</v>
      </c>
      <c r="DJ17" s="7">
        <f t="shared" si="46"/>
        <v>0.76604444311897801</v>
      </c>
      <c r="DK17" s="7">
        <f t="shared" si="142"/>
        <v>-37.786589426217844</v>
      </c>
      <c r="DL17" s="7">
        <f t="shared" si="47"/>
        <v>-41.886589426217846</v>
      </c>
      <c r="DM17" s="7">
        <f t="shared" si="143"/>
        <v>-43.737685305566949</v>
      </c>
      <c r="DN17" s="7">
        <f t="shared" si="48"/>
        <v>-50.237685305566949</v>
      </c>
      <c r="DO17" s="7">
        <f t="shared" si="144"/>
        <v>-139.40000000000003</v>
      </c>
      <c r="DP17" s="7">
        <f t="shared" si="49"/>
        <v>139.39999999999998</v>
      </c>
      <c r="DQ17" s="7">
        <f t="shared" si="145"/>
        <v>3.3280341491051586</v>
      </c>
      <c r="DR17" s="7">
        <f t="shared" si="146"/>
        <v>-167.19273226892523</v>
      </c>
      <c r="DS17" s="7">
        <f t="shared" si="50"/>
        <v>167.19273226892517</v>
      </c>
      <c r="DT17" s="7">
        <f t="shared" si="51"/>
        <v>25.721958810603873</v>
      </c>
      <c r="DU17" s="7">
        <f t="shared" si="52"/>
        <v>-6.4401519196157313</v>
      </c>
      <c r="DV17" s="8">
        <f t="shared" si="53"/>
        <v>-9.5809341364035419</v>
      </c>
      <c r="DW17" s="8">
        <f t="shared" si="54"/>
        <v>4790.719798523156</v>
      </c>
      <c r="DX17" s="7">
        <f t="shared" si="55"/>
        <v>-0.88002457481016494</v>
      </c>
      <c r="DY17" s="7">
        <f t="shared" si="56"/>
        <v>4.9845462254750279</v>
      </c>
      <c r="DZ17" s="7">
        <f t="shared" si="57"/>
        <v>-9852.0491373231671</v>
      </c>
      <c r="EA17" s="7">
        <f t="shared" si="147"/>
        <v>1669.3843970764199</v>
      </c>
      <c r="EB17" s="7">
        <f t="shared" si="148"/>
        <v>1739.6394212505238</v>
      </c>
      <c r="EC17" s="7">
        <f t="shared" si="58"/>
        <v>0</v>
      </c>
      <c r="ED17" s="7">
        <f t="shared" si="59"/>
        <v>0</v>
      </c>
      <c r="EE17" s="7">
        <f t="shared" si="60"/>
        <v>-3046.5561548703217</v>
      </c>
      <c r="EF17" s="7">
        <f t="shared" si="61"/>
        <v>-3630.7442426067078</v>
      </c>
      <c r="EG17" s="7">
        <f t="shared" si="149"/>
        <v>-3046.5561548703217</v>
      </c>
      <c r="EH17" s="7">
        <f t="shared" si="150"/>
        <v>-3630.7442426067078</v>
      </c>
      <c r="EI17" s="7">
        <f t="shared" si="151"/>
        <v>4739.5999999999995</v>
      </c>
      <c r="EJ17" s="7">
        <f t="shared" si="152"/>
        <v>-2.2689280275926285</v>
      </c>
      <c r="EK17" s="7">
        <f t="shared" si="62"/>
        <v>10218.556250132362</v>
      </c>
      <c r="EL17" s="7">
        <f t="shared" si="63"/>
        <v>5316.2734720062772</v>
      </c>
      <c r="EM17" s="7">
        <f t="shared" si="64"/>
        <v>-452.37687791304955</v>
      </c>
      <c r="EN17" s="7">
        <f t="shared" si="65"/>
        <v>869.52610650205065</v>
      </c>
      <c r="EO17" s="7">
        <f t="shared" si="153"/>
        <v>9766.1793722193124</v>
      </c>
      <c r="EP17" s="7">
        <f t="shared" si="154"/>
        <v>6185.7995785083276</v>
      </c>
      <c r="EQ17" s="7">
        <f t="shared" si="155"/>
        <v>11560.379576633106</v>
      </c>
      <c r="ER17" s="7">
        <f t="shared" si="156"/>
        <v>0.56460978015806018</v>
      </c>
      <c r="ES17" s="7">
        <f t="shared" si="157"/>
        <v>6719.6232173489907</v>
      </c>
      <c r="ET17" s="7">
        <f t="shared" si="158"/>
        <v>2555.0553359016199</v>
      </c>
      <c r="EU17" s="7">
        <f t="shared" si="159"/>
        <v>7188.9946413010312</v>
      </c>
      <c r="EV17" s="7">
        <f t="shared" si="160"/>
        <v>0.36335486432358577</v>
      </c>
      <c r="EW17" s="7">
        <f t="shared" si="66"/>
        <v>4.3017901665105596</v>
      </c>
      <c r="EX17" s="7">
        <f t="shared" si="67"/>
        <v>1.1610079497227526</v>
      </c>
      <c r="EY17" s="7">
        <f t="shared" si="68"/>
        <v>-58.484757408623864</v>
      </c>
      <c r="EZ17" s="7">
        <f t="shared" si="69"/>
        <v>4.8728432524875087</v>
      </c>
      <c r="FA17" s="7">
        <f t="shared" si="70"/>
        <v>10.737414052772698</v>
      </c>
      <c r="FB17" s="7">
        <f t="shared" si="71"/>
        <v>-797.45652936690794</v>
      </c>
      <c r="FC17" s="7">
        <f t="shared" si="161"/>
        <v>77.604111940236152</v>
      </c>
      <c r="FD17" s="7">
        <f t="shared" si="162"/>
        <v>7.3490877661308387</v>
      </c>
      <c r="FE17" s="7">
        <f t="shared" si="72"/>
        <v>0</v>
      </c>
      <c r="FF17" s="7">
        <f t="shared" si="73"/>
        <v>0</v>
      </c>
      <c r="FG17" s="7">
        <f t="shared" si="74"/>
        <v>-3046.5561548703217</v>
      </c>
      <c r="FH17" s="7">
        <f t="shared" si="75"/>
        <v>-3630.7442426067078</v>
      </c>
      <c r="FI17" s="7">
        <f t="shared" si="163"/>
        <v>-3046.5561548703217</v>
      </c>
      <c r="FJ17" s="7">
        <f t="shared" si="164"/>
        <v>-3630.7442426067078</v>
      </c>
      <c r="FK17" s="7">
        <f t="shared" si="165"/>
        <v>4739.5999999999995</v>
      </c>
      <c r="FL17" s="7">
        <f t="shared" si="166"/>
        <v>-2.2689280275926285</v>
      </c>
      <c r="FM17" s="7">
        <f t="shared" si="76"/>
        <v>-57.563244182142697</v>
      </c>
      <c r="FN17" s="7">
        <f t="shared" si="77"/>
        <v>532.36533578613489</v>
      </c>
      <c r="FO17" s="7">
        <f t="shared" si="78"/>
        <v>-75.980226474299911</v>
      </c>
      <c r="FP17" s="7">
        <f t="shared" si="79"/>
        <v>-8.2155392839319763</v>
      </c>
      <c r="FQ17" s="7">
        <f t="shared" si="167"/>
        <v>-133.54347065644259</v>
      </c>
      <c r="FR17" s="7">
        <f t="shared" si="168"/>
        <v>524.14979650220289</v>
      </c>
      <c r="FS17" s="7">
        <f t="shared" si="169"/>
        <v>540.89450702356817</v>
      </c>
      <c r="FT17" s="7">
        <f t="shared" si="170"/>
        <v>1.8202697779962276</v>
      </c>
      <c r="FU17" s="7">
        <f t="shared" si="171"/>
        <v>-3180.0996255267642</v>
      </c>
      <c r="FV17" s="7">
        <f t="shared" si="172"/>
        <v>-3106.5944461045046</v>
      </c>
      <c r="FW17" s="7">
        <f t="shared" si="173"/>
        <v>4445.6678554344135</v>
      </c>
      <c r="FX17" s="7">
        <f t="shared" si="174"/>
        <v>-2.3678861407320859</v>
      </c>
    </row>
    <row r="18" spans="1:180" x14ac:dyDescent="0.25">
      <c r="A18" s="8">
        <v>60</v>
      </c>
      <c r="B18" s="7">
        <f t="shared" si="80"/>
        <v>-1.9517823639774865</v>
      </c>
      <c r="C18" s="7">
        <f t="shared" si="81"/>
        <v>-1.7320508075688772</v>
      </c>
      <c r="D18" s="7">
        <f t="shared" si="0"/>
        <v>1.194559099437148</v>
      </c>
      <c r="E18" s="7">
        <f t="shared" si="82"/>
        <v>-3.0252935862691963</v>
      </c>
      <c r="F18" s="7">
        <f t="shared" si="83"/>
        <v>-1.7320508075688772</v>
      </c>
      <c r="G18" s="7">
        <f t="shared" si="84"/>
        <v>0.12104787714543797</v>
      </c>
      <c r="H18" s="7">
        <f t="shared" si="85"/>
        <v>295.12922878593247</v>
      </c>
      <c r="I18" s="7">
        <f t="shared" si="86"/>
        <v>253.33851735882919</v>
      </c>
      <c r="J18" s="49">
        <f t="shared" si="87"/>
        <v>295.12922878593247</v>
      </c>
      <c r="K18" s="49">
        <f t="shared" si="88"/>
        <v>253.33851735882919</v>
      </c>
      <c r="L18" s="7">
        <f t="shared" si="1"/>
        <v>-352.7945118667011</v>
      </c>
      <c r="M18" s="7">
        <f t="shared" si="2"/>
        <v>-311.0038004395978</v>
      </c>
      <c r="N18" s="11">
        <f t="shared" si="89"/>
        <v>7.2054881332988998</v>
      </c>
      <c r="O18" s="11">
        <f t="shared" si="90"/>
        <v>48.996199560402204</v>
      </c>
      <c r="P18" s="50">
        <f t="shared" si="3"/>
        <v>41.790711427103304</v>
      </c>
      <c r="Q18" s="51">
        <f t="shared" si="91"/>
        <v>41.790711427103304</v>
      </c>
      <c r="R18" s="8">
        <f t="shared" si="4"/>
        <v>41.790711427103275</v>
      </c>
      <c r="S18" s="51">
        <f t="shared" si="92"/>
        <v>41.790711427103275</v>
      </c>
      <c r="T18" s="8">
        <f t="shared" si="93"/>
        <v>2.0500000000000003</v>
      </c>
      <c r="U18" s="8">
        <f t="shared" si="5"/>
        <v>3.5507041555161978</v>
      </c>
      <c r="V18" s="7">
        <f t="shared" si="94"/>
        <v>2.9301631982733394</v>
      </c>
      <c r="W18" s="7">
        <f t="shared" si="6"/>
        <v>-6.2469307368886815</v>
      </c>
      <c r="X18" s="7">
        <f t="shared" si="95"/>
        <v>4.9801631982733401</v>
      </c>
      <c r="Y18" s="7">
        <f t="shared" si="96"/>
        <v>-2.6962265813724837</v>
      </c>
      <c r="Z18" s="7">
        <f t="shared" si="175"/>
        <v>5.6631849042332796</v>
      </c>
      <c r="AA18" s="7">
        <f t="shared" si="97"/>
        <v>-28.430813887894615</v>
      </c>
      <c r="AB18" s="7">
        <f t="shared" si="98"/>
        <v>21.569186112105385</v>
      </c>
      <c r="AC18" s="7">
        <f t="shared" si="99"/>
        <v>5.2666165881170617</v>
      </c>
      <c r="AD18" s="7">
        <f t="shared" si="100"/>
        <v>2.0819253044492014</v>
      </c>
      <c r="AE18" s="4">
        <f t="shared" si="101"/>
        <v>-9.1199163172586903</v>
      </c>
      <c r="AF18" s="4">
        <f t="shared" si="102"/>
        <v>-10.489858262445622</v>
      </c>
      <c r="AG18" s="4">
        <f t="shared" si="103"/>
        <v>13.9</v>
      </c>
      <c r="AH18" s="4">
        <f t="shared" si="104"/>
        <v>-2.2864476502965765</v>
      </c>
      <c r="AI18" s="7">
        <f t="shared" si="7"/>
        <v>6.8455085720027453</v>
      </c>
      <c r="AJ18" s="7">
        <f t="shared" si="8"/>
        <v>0.86545501941865033</v>
      </c>
      <c r="AK18" s="7">
        <f t="shared" si="9"/>
        <v>8.8955085720027451</v>
      </c>
      <c r="AL18" s="7">
        <f t="shared" si="10"/>
        <v>4.4161591749348483</v>
      </c>
      <c r="AM18" s="7">
        <f t="shared" si="105"/>
        <v>9.9313913734650274</v>
      </c>
      <c r="AN18" s="7">
        <f t="shared" si="106"/>
        <v>26.402017245559758</v>
      </c>
      <c r="AO18" s="7">
        <f t="shared" si="107"/>
        <v>76.402017245559762</v>
      </c>
      <c r="AP18" s="7">
        <f t="shared" si="108"/>
        <v>2.3349484960560329</v>
      </c>
      <c r="AQ18" s="7">
        <f t="shared" si="109"/>
        <v>9.6530073103515903</v>
      </c>
      <c r="AR18" s="7">
        <v>0</v>
      </c>
      <c r="AS18" s="7">
        <v>0</v>
      </c>
      <c r="AT18" s="7">
        <f t="shared" si="11"/>
        <v>6.6363423972974012</v>
      </c>
      <c r="AU18" s="8">
        <f t="shared" si="12"/>
        <v>-6.227100476135651</v>
      </c>
      <c r="AV18" s="7">
        <f t="shared" si="13"/>
        <v>8.5</v>
      </c>
      <c r="AW18" s="7">
        <v>0</v>
      </c>
      <c r="AX18" s="7">
        <f t="shared" si="14"/>
        <v>12.76470906922169</v>
      </c>
      <c r="AY18" s="7">
        <f t="shared" si="15"/>
        <v>4.905329403301911</v>
      </c>
      <c r="AZ18" s="7">
        <f t="shared" si="16"/>
        <v>-4.4683935761985394</v>
      </c>
      <c r="BA18" s="7">
        <f t="shared" si="17"/>
        <v>-26.403142413237447</v>
      </c>
      <c r="BB18" s="7">
        <f t="shared" si="18"/>
        <v>-120.72394128755072</v>
      </c>
      <c r="BC18" s="7">
        <f t="shared" si="19"/>
        <v>69.7</v>
      </c>
      <c r="BD18" s="7">
        <f t="shared" si="20"/>
        <v>-43.691079405397453</v>
      </c>
      <c r="BE18" s="7">
        <f t="shared" si="21"/>
        <v>-20.493582906330715</v>
      </c>
      <c r="BF18" s="7">
        <f t="shared" si="110"/>
        <v>-164.41502069294816</v>
      </c>
      <c r="BG18" s="7">
        <f t="shared" si="111"/>
        <v>49.206417093669288</v>
      </c>
      <c r="BH18" s="7">
        <f t="shared" si="22"/>
        <v>-27.913745175670591</v>
      </c>
      <c r="BI18" s="7">
        <f t="shared" si="23"/>
        <v>-13.093122412377957</v>
      </c>
      <c r="BJ18" s="7">
        <f t="shared" si="112"/>
        <v>-148.63768646322131</v>
      </c>
      <c r="BK18" s="7">
        <f t="shared" si="113"/>
        <v>56.606877587622044</v>
      </c>
      <c r="BL18" s="7">
        <f t="shared" si="114"/>
        <v>159.05187967251098</v>
      </c>
      <c r="BM18" s="7">
        <f t="shared" si="115"/>
        <v>159.15126573097686</v>
      </c>
      <c r="BN18" s="7">
        <f t="shared" si="116"/>
        <v>209.15126573097686</v>
      </c>
      <c r="BO18" s="7">
        <f t="shared" si="117"/>
        <v>-138.90584720934544</v>
      </c>
      <c r="BP18" s="7">
        <f t="shared" si="118"/>
        <v>-77.476874216845474</v>
      </c>
      <c r="BQ18" s="7">
        <f t="shared" si="24"/>
        <v>3.6969491932433645</v>
      </c>
      <c r="BR18" s="7">
        <f t="shared" si="25"/>
        <v>25.631698030282255</v>
      </c>
      <c r="BS18" s="7">
        <f t="shared" si="26"/>
        <v>-120.72394128755072</v>
      </c>
      <c r="BT18" s="7">
        <f t="shared" si="27"/>
        <v>69.7</v>
      </c>
      <c r="BU18" s="7">
        <f t="shared" si="28"/>
        <v>-5.0079807169484871</v>
      </c>
      <c r="BV18" s="7">
        <f t="shared" si="29"/>
        <v>39.611735049296485</v>
      </c>
      <c r="BW18" s="7">
        <f t="shared" si="119"/>
        <v>-125.7319220044992</v>
      </c>
      <c r="BX18" s="7">
        <f t="shared" si="120"/>
        <v>109.31173504929649</v>
      </c>
      <c r="BY18" s="7">
        <f t="shared" si="30"/>
        <v>-3.1995432358281999</v>
      </c>
      <c r="BZ18" s="7">
        <f t="shared" si="31"/>
        <v>25.307497392606084</v>
      </c>
      <c r="CA18" s="7">
        <f t="shared" si="121"/>
        <v>-123.92348452337892</v>
      </c>
      <c r="CB18" s="7">
        <f t="shared" si="122"/>
        <v>95.007497392606084</v>
      </c>
      <c r="CC18" s="7">
        <f t="shared" si="123"/>
        <v>156.15202392931764</v>
      </c>
      <c r="CD18" s="7">
        <f t="shared" si="124"/>
        <v>142.5239681922221</v>
      </c>
      <c r="CE18" s="7">
        <f t="shared" si="125"/>
        <v>192.5239681922221</v>
      </c>
      <c r="CF18" s="7">
        <f t="shared" si="126"/>
        <v>-152.43644583305627</v>
      </c>
      <c r="CG18" s="7">
        <f t="shared" si="127"/>
        <v>-33.861254539781712</v>
      </c>
      <c r="CH18" s="7">
        <f t="shared" si="128"/>
        <v>156.15202392931761</v>
      </c>
      <c r="CI18" s="7">
        <f t="shared" si="32"/>
        <v>235.12922878593247</v>
      </c>
      <c r="CJ18" s="79">
        <f t="shared" si="129"/>
        <v>55.129228785932469</v>
      </c>
      <c r="CK18" s="7">
        <f t="shared" si="130"/>
        <v>-0.77656301215404255</v>
      </c>
      <c r="CL18" s="11">
        <f t="shared" si="33"/>
        <v>0.776563012154042</v>
      </c>
      <c r="CM18" s="7" t="e">
        <f t="shared" si="131"/>
        <v>#DIV/0!</v>
      </c>
      <c r="CN18" s="7" t="e">
        <f t="shared" si="132"/>
        <v>#DIV/0!</v>
      </c>
      <c r="CO18" s="7">
        <f t="shared" si="34"/>
        <v>52.7945118667011</v>
      </c>
      <c r="CP18" s="79">
        <f t="shared" si="133"/>
        <v>52.7945118667011</v>
      </c>
      <c r="CQ18" s="7">
        <f t="shared" si="134"/>
        <v>0.75387347147888983</v>
      </c>
      <c r="CR18" s="11">
        <f t="shared" si="35"/>
        <v>0.75387347147889006</v>
      </c>
      <c r="CS18" s="7" t="e">
        <f t="shared" si="135"/>
        <v>#DIV/0!</v>
      </c>
      <c r="CT18" s="7" t="e">
        <f t="shared" si="136"/>
        <v>#DIV/0!</v>
      </c>
      <c r="CU18" s="7">
        <f t="shared" si="36"/>
        <v>-36.843762324487614</v>
      </c>
      <c r="CV18" s="7">
        <f t="shared" si="37"/>
        <v>-0.95801545786702291</v>
      </c>
      <c r="CW18" s="7">
        <f t="shared" si="38"/>
        <v>0.8660254037844386</v>
      </c>
      <c r="CX18" s="7">
        <f t="shared" si="137"/>
        <v>35.296893832837767</v>
      </c>
      <c r="CY18" s="7">
        <f t="shared" si="39"/>
        <v>31.196893832837766</v>
      </c>
      <c r="CZ18" s="7">
        <f t="shared" si="138"/>
        <v>-31.907634144002273</v>
      </c>
      <c r="DA18" s="7">
        <f t="shared" si="40"/>
        <v>-38.407634144002273</v>
      </c>
      <c r="DB18" s="7">
        <f t="shared" si="139"/>
        <v>-139.40000000000009</v>
      </c>
      <c r="DC18" s="7">
        <f t="shared" si="41"/>
        <v>139.39999999999998</v>
      </c>
      <c r="DD18" s="7">
        <f t="shared" si="140"/>
        <v>-4.4683935761985394</v>
      </c>
      <c r="DE18" s="7">
        <f t="shared" si="141"/>
        <v>171.62042568604343</v>
      </c>
      <c r="DF18" s="7">
        <f t="shared" si="42"/>
        <v>-171.6204256860434</v>
      </c>
      <c r="DG18" s="7">
        <f t="shared" si="43"/>
        <v>-26.403142413237447</v>
      </c>
      <c r="DH18" s="7">
        <f t="shared" si="44"/>
        <v>-44.531970088908018</v>
      </c>
      <c r="DI18" s="7">
        <f t="shared" si="45"/>
        <v>0.75466606204644771</v>
      </c>
      <c r="DJ18" s="7">
        <f t="shared" si="46"/>
        <v>0.8660254037844386</v>
      </c>
      <c r="DK18" s="7">
        <f t="shared" si="142"/>
        <v>-33.606766502166408</v>
      </c>
      <c r="DL18" s="7">
        <f t="shared" si="47"/>
        <v>-37.70676650216641</v>
      </c>
      <c r="DM18" s="7">
        <f t="shared" si="143"/>
        <v>-38.565817377563107</v>
      </c>
      <c r="DN18" s="7">
        <f t="shared" si="48"/>
        <v>-45.065817377563107</v>
      </c>
      <c r="DO18" s="7">
        <f t="shared" si="144"/>
        <v>-139.40000000000003</v>
      </c>
      <c r="DP18" s="7">
        <f t="shared" si="49"/>
        <v>139.39999999999998</v>
      </c>
      <c r="DQ18" s="7">
        <f t="shared" si="145"/>
        <v>3.6969491932433645</v>
      </c>
      <c r="DR18" s="7">
        <f t="shared" si="146"/>
        <v>-166.60603719683473</v>
      </c>
      <c r="DS18" s="7">
        <f t="shared" si="50"/>
        <v>166.60603719683465</v>
      </c>
      <c r="DT18" s="7">
        <f t="shared" si="51"/>
        <v>25.631698030282255</v>
      </c>
      <c r="DU18" s="7">
        <f t="shared" si="52"/>
        <v>-6.2271004761356483</v>
      </c>
      <c r="DV18" s="8">
        <f t="shared" si="53"/>
        <v>-9.7778046316518488</v>
      </c>
      <c r="DW18" s="8">
        <f t="shared" si="54"/>
        <v>3760.577432381252</v>
      </c>
      <c r="DX18" s="7">
        <f t="shared" si="55"/>
        <v>-1.863657602702594</v>
      </c>
      <c r="DY18" s="7">
        <f t="shared" si="56"/>
        <v>4.5863423972974005</v>
      </c>
      <c r="DZ18" s="7">
        <f t="shared" si="57"/>
        <v>-8250.4582714557619</v>
      </c>
      <c r="EA18" s="7">
        <f t="shared" si="147"/>
        <v>1248.0172493525324</v>
      </c>
      <c r="EB18" s="7">
        <f t="shared" si="148"/>
        <v>1355.7339312370261</v>
      </c>
      <c r="EC18" s="7">
        <f t="shared" si="58"/>
        <v>0</v>
      </c>
      <c r="ED18" s="7">
        <f t="shared" si="59"/>
        <v>0</v>
      </c>
      <c r="EE18" s="7">
        <f t="shared" si="60"/>
        <v>-2369.8000000000002</v>
      </c>
      <c r="EF18" s="7">
        <f t="shared" si="61"/>
        <v>-4104.6140037767245</v>
      </c>
      <c r="EG18" s="7">
        <f t="shared" si="149"/>
        <v>-2369.8000000000002</v>
      </c>
      <c r="EH18" s="7">
        <f t="shared" si="150"/>
        <v>-4104.6140037767245</v>
      </c>
      <c r="EI18" s="7">
        <f t="shared" si="151"/>
        <v>4739.5999999999995</v>
      </c>
      <c r="EJ18" s="7">
        <f t="shared" si="152"/>
        <v>-2.0943951023931957</v>
      </c>
      <c r="EK18" s="7">
        <f t="shared" si="62"/>
        <v>7796.2773151476003</v>
      </c>
      <c r="EL18" s="7">
        <f t="shared" si="63"/>
        <v>3656.8942148631118</v>
      </c>
      <c r="EM18" s="7">
        <f t="shared" si="64"/>
        <v>-58.505224079850777</v>
      </c>
      <c r="EN18" s="7">
        <f t="shared" si="65"/>
        <v>124.72959963060943</v>
      </c>
      <c r="EO18" s="7">
        <f t="shared" si="153"/>
        <v>7737.7720910677499</v>
      </c>
      <c r="EP18" s="7">
        <f t="shared" si="154"/>
        <v>3781.6238144937211</v>
      </c>
      <c r="EQ18" s="7">
        <f t="shared" si="155"/>
        <v>8612.4210073389368</v>
      </c>
      <c r="ER18" s="7">
        <f t="shared" si="156"/>
        <v>0.45458502595833916</v>
      </c>
      <c r="ES18" s="7">
        <f t="shared" si="157"/>
        <v>5367.9720910677497</v>
      </c>
      <c r="ET18" s="7">
        <f t="shared" si="158"/>
        <v>-322.99018928300347</v>
      </c>
      <c r="EU18" s="7">
        <f t="shared" si="159"/>
        <v>5377.6804509802678</v>
      </c>
      <c r="EV18" s="7">
        <f t="shared" si="160"/>
        <v>-6.0097415250200785E-2</v>
      </c>
      <c r="EW18" s="7">
        <f t="shared" si="66"/>
        <v>4.9053294033019093</v>
      </c>
      <c r="EX18" s="7">
        <f t="shared" si="67"/>
        <v>1.3546252477857137</v>
      </c>
      <c r="EY18" s="7">
        <f t="shared" si="68"/>
        <v>-285.60281201632051</v>
      </c>
      <c r="EZ18" s="7">
        <f t="shared" si="69"/>
        <v>4.2647090692216896</v>
      </c>
      <c r="FA18" s="7">
        <f t="shared" si="70"/>
        <v>10.714709069221689</v>
      </c>
      <c r="FB18" s="7">
        <f t="shared" si="71"/>
        <v>-900.40559646170186</v>
      </c>
      <c r="FC18" s="7">
        <f t="shared" si="161"/>
        <v>68.376013383323851</v>
      </c>
      <c r="FD18" s="7">
        <f t="shared" si="162"/>
        <v>-39.340668501168722</v>
      </c>
      <c r="FE18" s="7">
        <f t="shared" si="72"/>
        <v>0</v>
      </c>
      <c r="FF18" s="7">
        <f t="shared" si="73"/>
        <v>0</v>
      </c>
      <c r="FG18" s="7">
        <f t="shared" si="74"/>
        <v>-2369.8000000000002</v>
      </c>
      <c r="FH18" s="7">
        <f t="shared" si="75"/>
        <v>-4104.6140037767245</v>
      </c>
      <c r="FI18" s="7">
        <f t="shared" si="163"/>
        <v>-2369.8000000000002</v>
      </c>
      <c r="FJ18" s="7">
        <f t="shared" si="164"/>
        <v>-4104.6140037767245</v>
      </c>
      <c r="FK18" s="7">
        <f t="shared" si="165"/>
        <v>4739.5999999999995</v>
      </c>
      <c r="FL18" s="7">
        <f t="shared" si="166"/>
        <v>-2.0943951023931957</v>
      </c>
      <c r="FM18" s="7">
        <f t="shared" si="76"/>
        <v>-59.176363990434446</v>
      </c>
      <c r="FN18" s="7">
        <f t="shared" si="77"/>
        <v>468.06858573491786</v>
      </c>
      <c r="FO18" s="7">
        <f t="shared" si="78"/>
        <v>-93.560532068603621</v>
      </c>
      <c r="FP18" s="7">
        <f t="shared" si="79"/>
        <v>-11.828548784442328</v>
      </c>
      <c r="FQ18" s="7">
        <f t="shared" si="167"/>
        <v>-152.73689605903806</v>
      </c>
      <c r="FR18" s="7">
        <f t="shared" si="168"/>
        <v>456.24003695047554</v>
      </c>
      <c r="FS18" s="7">
        <f t="shared" si="169"/>
        <v>481.12735396599589</v>
      </c>
      <c r="FT18" s="7">
        <f t="shared" si="170"/>
        <v>1.8938421199762503</v>
      </c>
      <c r="FU18" s="7">
        <f t="shared" si="171"/>
        <v>-2522.5368960590381</v>
      </c>
      <c r="FV18" s="7">
        <f t="shared" si="172"/>
        <v>-3648.3739668262488</v>
      </c>
      <c r="FW18" s="7">
        <f t="shared" si="173"/>
        <v>4435.5185710122623</v>
      </c>
      <c r="FX18" s="7">
        <f t="shared" si="174"/>
        <v>-2.1757366124743944</v>
      </c>
    </row>
    <row r="19" spans="1:180" x14ac:dyDescent="0.25">
      <c r="A19" s="8">
        <v>70</v>
      </c>
      <c r="B19" s="7">
        <f t="shared" si="80"/>
        <v>-1.903173177308461</v>
      </c>
      <c r="C19" s="7">
        <f t="shared" si="81"/>
        <v>-1.8793852415718166</v>
      </c>
      <c r="D19" s="7">
        <f t="shared" si="0"/>
        <v>1.5591279994548355</v>
      </c>
      <c r="E19" s="7">
        <f t="shared" si="82"/>
        <v>-3.3076094412520289</v>
      </c>
      <c r="F19" s="7">
        <f t="shared" si="83"/>
        <v>-1.8793852415718166</v>
      </c>
      <c r="G19" s="7">
        <f t="shared" si="84"/>
        <v>0.1546917355112678</v>
      </c>
      <c r="H19" s="7">
        <f t="shared" si="85"/>
        <v>294.66843318596312</v>
      </c>
      <c r="I19" s="7">
        <f t="shared" si="86"/>
        <v>246.5164300157833</v>
      </c>
      <c r="J19" s="49">
        <f t="shared" si="87"/>
        <v>294.66843318596312</v>
      </c>
      <c r="K19" s="49">
        <f t="shared" si="88"/>
        <v>246.5164300157833</v>
      </c>
      <c r="L19" s="7">
        <f t="shared" si="1"/>
        <v>-351.65588392951275</v>
      </c>
      <c r="M19" s="7">
        <f t="shared" si="2"/>
        <v>-303.50388075933296</v>
      </c>
      <c r="N19" s="11">
        <f t="shared" si="89"/>
        <v>8.3441160704872459</v>
      </c>
      <c r="O19" s="11">
        <f t="shared" si="90"/>
        <v>56.496119240667042</v>
      </c>
      <c r="P19" s="50">
        <f t="shared" si="3"/>
        <v>48.152003170179796</v>
      </c>
      <c r="Q19" s="51">
        <f t="shared" si="91"/>
        <v>48.152003170179796</v>
      </c>
      <c r="R19" s="8">
        <f t="shared" si="4"/>
        <v>48.152003170179825</v>
      </c>
      <c r="S19" s="51">
        <f t="shared" si="92"/>
        <v>48.152003170179825</v>
      </c>
      <c r="T19" s="8">
        <f t="shared" si="93"/>
        <v>1.4022825876352421</v>
      </c>
      <c r="U19" s="8">
        <f t="shared" si="5"/>
        <v>3.8527397452222236</v>
      </c>
      <c r="V19" s="7">
        <f t="shared" si="94"/>
        <v>2.87982866035206</v>
      </c>
      <c r="W19" s="7">
        <f t="shared" si="6"/>
        <v>-6.2702940032358017</v>
      </c>
      <c r="X19" s="7">
        <f t="shared" si="95"/>
        <v>4.2821112479873022</v>
      </c>
      <c r="Y19" s="7">
        <f t="shared" si="96"/>
        <v>-2.417554258013578</v>
      </c>
      <c r="Z19" s="7">
        <f t="shared" si="175"/>
        <v>4.9174226308686295</v>
      </c>
      <c r="AA19" s="7">
        <f t="shared" si="97"/>
        <v>-29.447796840653304</v>
      </c>
      <c r="AB19" s="7">
        <f t="shared" si="98"/>
        <v>20.552203159346696</v>
      </c>
      <c r="AC19" s="7">
        <f t="shared" si="99"/>
        <v>4.6044420587955273</v>
      </c>
      <c r="AD19" s="7">
        <f t="shared" si="100"/>
        <v>1.7263136035418818</v>
      </c>
      <c r="AE19" s="4">
        <f t="shared" si="101"/>
        <v>-7.6727091610492621</v>
      </c>
      <c r="AF19" s="4">
        <f t="shared" si="102"/>
        <v>-11.590493265169982</v>
      </c>
      <c r="AG19" s="4">
        <f t="shared" si="103"/>
        <v>13.899999999999999</v>
      </c>
      <c r="AH19" s="4">
        <f t="shared" si="104"/>
        <v>-2.1555493582408345</v>
      </c>
      <c r="AI19" s="7">
        <f t="shared" si="7"/>
        <v>6.8269589854314114</v>
      </c>
      <c r="AJ19" s="7">
        <f t="shared" si="8"/>
        <v>1.0013146414775551</v>
      </c>
      <c r="AK19" s="7">
        <f t="shared" si="9"/>
        <v>8.2292415730666537</v>
      </c>
      <c r="AL19" s="7">
        <f t="shared" si="10"/>
        <v>4.8540543866997785</v>
      </c>
      <c r="AM19" s="7">
        <f t="shared" si="105"/>
        <v>9.5541750484763401</v>
      </c>
      <c r="AN19" s="7">
        <f t="shared" si="106"/>
        <v>30.534416476958654</v>
      </c>
      <c r="AO19" s="7">
        <f t="shared" si="107"/>
        <v>80.534416476958654</v>
      </c>
      <c r="AP19" s="7">
        <f t="shared" si="108"/>
        <v>1.5712331307559457</v>
      </c>
      <c r="AQ19" s="7">
        <f t="shared" si="109"/>
        <v>9.4240907946465988</v>
      </c>
      <c r="AR19" s="7">
        <v>0</v>
      </c>
      <c r="AS19" s="7">
        <v>0</v>
      </c>
      <c r="AT19" s="7">
        <f t="shared" si="11"/>
        <v>5.9098404907949886</v>
      </c>
      <c r="AU19" s="8">
        <f t="shared" si="12"/>
        <v>-5.9616334772338142</v>
      </c>
      <c r="AV19" s="7">
        <f t="shared" si="13"/>
        <v>8.5</v>
      </c>
      <c r="AW19" s="7">
        <v>0</v>
      </c>
      <c r="AX19" s="7">
        <f t="shared" si="14"/>
        <v>12.087957521353973</v>
      </c>
      <c r="AY19" s="7">
        <f t="shared" si="15"/>
        <v>5.4200148362305711</v>
      </c>
      <c r="AZ19" s="7">
        <f t="shared" si="16"/>
        <v>1.0528468805719358</v>
      </c>
      <c r="BA19" s="7">
        <f t="shared" si="17"/>
        <v>-20.239439335930147</v>
      </c>
      <c r="BB19" s="7">
        <f t="shared" si="18"/>
        <v>-130.99315133755559</v>
      </c>
      <c r="BC19" s="7">
        <f t="shared" si="19"/>
        <v>47.677607979598228</v>
      </c>
      <c r="BD19" s="7">
        <f t="shared" si="20"/>
        <v>10.333032232031577</v>
      </c>
      <c r="BE19" s="7">
        <f t="shared" si="21"/>
        <v>4.7457682773391143</v>
      </c>
      <c r="BF19" s="7">
        <f t="shared" si="110"/>
        <v>-120.66011910552402</v>
      </c>
      <c r="BG19" s="7">
        <f t="shared" si="111"/>
        <v>52.423376256937345</v>
      </c>
      <c r="BH19" s="7">
        <f t="shared" si="22"/>
        <v>6.6016594815757275</v>
      </c>
      <c r="BI19" s="7">
        <f t="shared" si="23"/>
        <v>3.0320186216333296</v>
      </c>
      <c r="BJ19" s="7">
        <f t="shared" si="112"/>
        <v>-124.39149185597987</v>
      </c>
      <c r="BK19" s="7">
        <f t="shared" si="113"/>
        <v>50.709626601231555</v>
      </c>
      <c r="BL19" s="7">
        <f t="shared" si="114"/>
        <v>134.33059769163776</v>
      </c>
      <c r="BM19" s="7">
        <f t="shared" si="115"/>
        <v>157.82116753394064</v>
      </c>
      <c r="BN19" s="7">
        <f t="shared" si="116"/>
        <v>207.82116753394064</v>
      </c>
      <c r="BO19" s="7">
        <f t="shared" si="117"/>
        <v>-118.80313738595967</v>
      </c>
      <c r="BP19" s="7">
        <f t="shared" si="118"/>
        <v>-62.693891436450393</v>
      </c>
      <c r="BQ19" s="7">
        <f t="shared" si="24"/>
        <v>4.0461191717343787</v>
      </c>
      <c r="BR19" s="7">
        <f t="shared" si="25"/>
        <v>25.338405388236467</v>
      </c>
      <c r="BS19" s="7">
        <f t="shared" si="26"/>
        <v>-130.99315133755559</v>
      </c>
      <c r="BT19" s="7">
        <f t="shared" si="27"/>
        <v>47.677607979598228</v>
      </c>
      <c r="BU19" s="7">
        <f t="shared" si="28"/>
        <v>-6.3413817931106164</v>
      </c>
      <c r="BV19" s="7">
        <f t="shared" si="29"/>
        <v>43.235514212240844</v>
      </c>
      <c r="BW19" s="7">
        <f t="shared" si="119"/>
        <v>-137.33453313066622</v>
      </c>
      <c r="BX19" s="7">
        <f t="shared" si="120"/>
        <v>90.913122191839079</v>
      </c>
      <c r="BY19" s="7">
        <f t="shared" si="30"/>
        <v>-4.0514383678206718</v>
      </c>
      <c r="BZ19" s="7">
        <f t="shared" si="31"/>
        <v>27.622689635598316</v>
      </c>
      <c r="CA19" s="7">
        <f t="shared" si="121"/>
        <v>-135.04458970537627</v>
      </c>
      <c r="CB19" s="7">
        <f t="shared" si="122"/>
        <v>75.300297615196541</v>
      </c>
      <c r="CC19" s="7">
        <f t="shared" si="123"/>
        <v>154.61945553399997</v>
      </c>
      <c r="CD19" s="7">
        <f t="shared" si="124"/>
        <v>150.85614550863082</v>
      </c>
      <c r="CE19" s="7">
        <f t="shared" si="125"/>
        <v>200.85614550863082</v>
      </c>
      <c r="CF19" s="7">
        <f t="shared" si="126"/>
        <v>-144.48836357114482</v>
      </c>
      <c r="CG19" s="7">
        <f t="shared" si="127"/>
        <v>-55.048059204328588</v>
      </c>
      <c r="CH19" s="7">
        <f t="shared" si="128"/>
        <v>154.61945553399997</v>
      </c>
      <c r="CI19" s="7">
        <f t="shared" si="32"/>
        <v>224.66843318596312</v>
      </c>
      <c r="CJ19" s="79">
        <f t="shared" si="129"/>
        <v>44.668433185963124</v>
      </c>
      <c r="CK19" s="7">
        <f t="shared" si="130"/>
        <v>-0.59527762752735724</v>
      </c>
      <c r="CL19" s="11">
        <f t="shared" si="33"/>
        <v>0.59527762752735791</v>
      </c>
      <c r="CM19" s="7" t="e">
        <f t="shared" si="131"/>
        <v>#DIV/0!</v>
      </c>
      <c r="CN19" s="7" t="e">
        <f t="shared" si="132"/>
        <v>#DIV/0!</v>
      </c>
      <c r="CO19" s="7">
        <f t="shared" si="34"/>
        <v>61.655883929512754</v>
      </c>
      <c r="CP19" s="79">
        <f t="shared" si="133"/>
        <v>61.655883929512754</v>
      </c>
      <c r="CQ19" s="7">
        <f t="shared" si="134"/>
        <v>0.74524721730107257</v>
      </c>
      <c r="CR19" s="11">
        <f t="shared" si="35"/>
        <v>0.74524721730107268</v>
      </c>
      <c r="CS19" s="7" t="e">
        <f t="shared" si="135"/>
        <v>#DIV/0!</v>
      </c>
      <c r="CT19" s="7" t="e">
        <f t="shared" si="136"/>
        <v>#DIV/0!</v>
      </c>
      <c r="CU19" s="7">
        <f t="shared" si="36"/>
        <v>139.88933991918293</v>
      </c>
      <c r="CV19" s="7">
        <f t="shared" si="37"/>
        <v>-0.91717438111289384</v>
      </c>
      <c r="CW19" s="7">
        <f t="shared" si="38"/>
        <v>0.93969262078590832</v>
      </c>
      <c r="CX19" s="7">
        <f t="shared" si="137"/>
        <v>-128.30291876466785</v>
      </c>
      <c r="CY19" s="7">
        <f t="shared" si="39"/>
        <v>-132.40291876466785</v>
      </c>
      <c r="CZ19" s="7">
        <f t="shared" si="138"/>
        <v>131.4529804486678</v>
      </c>
      <c r="DA19" s="7">
        <f t="shared" si="40"/>
        <v>124.9529804486678</v>
      </c>
      <c r="DB19" s="7">
        <f t="shared" si="139"/>
        <v>-139.39999999999995</v>
      </c>
      <c r="DC19" s="7">
        <f t="shared" si="41"/>
        <v>139.39999999999998</v>
      </c>
      <c r="DD19" s="7">
        <f t="shared" si="140"/>
        <v>1.0528468805719358</v>
      </c>
      <c r="DE19" s="7">
        <f t="shared" si="141"/>
        <v>131.55635568354597</v>
      </c>
      <c r="DF19" s="7">
        <f t="shared" si="42"/>
        <v>-131.55635568354595</v>
      </c>
      <c r="DG19" s="7">
        <f t="shared" si="43"/>
        <v>-20.239439335930147</v>
      </c>
      <c r="DH19" s="7">
        <f t="shared" si="44"/>
        <v>-36.400819874034056</v>
      </c>
      <c r="DI19" s="7">
        <f t="shared" si="45"/>
        <v>0.8338484363431643</v>
      </c>
      <c r="DJ19" s="7">
        <f t="shared" si="46"/>
        <v>0.93969262078590832</v>
      </c>
      <c r="DK19" s="7">
        <f t="shared" si="142"/>
        <v>-30.352766733572476</v>
      </c>
      <c r="DL19" s="7">
        <f t="shared" si="47"/>
        <v>-34.452766733572474</v>
      </c>
      <c r="DM19" s="7">
        <f t="shared" si="143"/>
        <v>-34.205581826186837</v>
      </c>
      <c r="DN19" s="7">
        <f t="shared" si="48"/>
        <v>-40.705581826186837</v>
      </c>
      <c r="DO19" s="7">
        <f t="shared" si="144"/>
        <v>-139.4</v>
      </c>
      <c r="DP19" s="7">
        <f t="shared" si="49"/>
        <v>139.39999999999998</v>
      </c>
      <c r="DQ19" s="7">
        <f t="shared" si="145"/>
        <v>4.0461191717343787</v>
      </c>
      <c r="DR19" s="7">
        <f t="shared" si="146"/>
        <v>-164.69963502353707</v>
      </c>
      <c r="DS19" s="7">
        <f t="shared" si="50"/>
        <v>164.69963502353704</v>
      </c>
      <c r="DT19" s="7">
        <f t="shared" si="51"/>
        <v>25.338405388236467</v>
      </c>
      <c r="DU19" s="7">
        <f t="shared" si="52"/>
        <v>-5.9616334772338089</v>
      </c>
      <c r="DV19" s="8">
        <f t="shared" si="53"/>
        <v>-9.8143732224560374</v>
      </c>
      <c r="DW19" s="8">
        <f t="shared" si="54"/>
        <v>2687.0549821699769</v>
      </c>
      <c r="DX19" s="7">
        <f t="shared" si="55"/>
        <v>-2.590159509205006</v>
      </c>
      <c r="DY19" s="7">
        <f t="shared" si="56"/>
        <v>4.5075579031597464</v>
      </c>
      <c r="DZ19" s="7">
        <f t="shared" si="57"/>
        <v>-6884.9812056269056</v>
      </c>
      <c r="EA19" s="7">
        <f t="shared" si="147"/>
        <v>918.00913412816806</v>
      </c>
      <c r="EB19" s="7">
        <f t="shared" si="148"/>
        <v>1060.5531698539212</v>
      </c>
      <c r="EC19" s="7">
        <f t="shared" si="58"/>
        <v>0</v>
      </c>
      <c r="ED19" s="7">
        <f t="shared" si="59"/>
        <v>0</v>
      </c>
      <c r="EE19" s="7">
        <f t="shared" si="60"/>
        <v>-1621.0386713063397</v>
      </c>
      <c r="EF19" s="7">
        <f t="shared" si="61"/>
        <v>-4453.7671454768906</v>
      </c>
      <c r="EG19" s="7">
        <f t="shared" si="149"/>
        <v>-1621.0386713063397</v>
      </c>
      <c r="EH19" s="7">
        <f t="shared" si="150"/>
        <v>-4453.7671454768906</v>
      </c>
      <c r="EI19" s="7">
        <f t="shared" si="151"/>
        <v>4739.5999999999995</v>
      </c>
      <c r="EJ19" s="7">
        <f t="shared" si="152"/>
        <v>-1.9198621771937625</v>
      </c>
      <c r="EK19" s="7">
        <f t="shared" si="62"/>
        <v>5756.1871686395407</v>
      </c>
      <c r="EL19" s="7">
        <f t="shared" si="63"/>
        <v>2643.7090149272822</v>
      </c>
      <c r="EM19" s="7">
        <f t="shared" si="64"/>
        <v>-3.1922513476226708</v>
      </c>
      <c r="EN19" s="7">
        <f t="shared" si="65"/>
        <v>6.9505365917751467</v>
      </c>
      <c r="EO19" s="7">
        <f t="shared" si="153"/>
        <v>5752.9949172919178</v>
      </c>
      <c r="EP19" s="7">
        <f t="shared" si="154"/>
        <v>2650.6595515190575</v>
      </c>
      <c r="EQ19" s="7">
        <f t="shared" si="155"/>
        <v>6334.2676432596254</v>
      </c>
      <c r="ER19" s="7">
        <f t="shared" si="156"/>
        <v>0.43175286949461422</v>
      </c>
      <c r="ES19" s="7">
        <f t="shared" si="157"/>
        <v>4131.9562459855779</v>
      </c>
      <c r="ET19" s="7">
        <f t="shared" si="158"/>
        <v>-1803.1075939578332</v>
      </c>
      <c r="EU19" s="7">
        <f t="shared" si="159"/>
        <v>4508.2434954345172</v>
      </c>
      <c r="EV19" s="7">
        <f t="shared" si="160"/>
        <v>-0.41147090992800939</v>
      </c>
      <c r="EW19" s="7">
        <f t="shared" si="66"/>
        <v>5.4200148362305676</v>
      </c>
      <c r="EX19" s="7">
        <f t="shared" si="67"/>
        <v>1.5672750910083471</v>
      </c>
      <c r="EY19" s="7">
        <f t="shared" si="68"/>
        <v>-507.61883094681298</v>
      </c>
      <c r="EZ19" s="7">
        <f t="shared" si="69"/>
        <v>3.5879575213539718</v>
      </c>
      <c r="FA19" s="7">
        <f t="shared" si="70"/>
        <v>10.685674933718731</v>
      </c>
      <c r="FB19" s="7">
        <f t="shared" si="71"/>
        <v>-999.58705765627064</v>
      </c>
      <c r="FC19" s="7">
        <f t="shared" si="161"/>
        <v>68.774943293674113</v>
      </c>
      <c r="FD19" s="7">
        <f t="shared" si="162"/>
        <v>-73.769092432077841</v>
      </c>
      <c r="FE19" s="7">
        <f t="shared" si="72"/>
        <v>0</v>
      </c>
      <c r="FF19" s="7">
        <f t="shared" si="73"/>
        <v>0</v>
      </c>
      <c r="FG19" s="7">
        <f t="shared" si="74"/>
        <v>-1621.0386713063397</v>
      </c>
      <c r="FH19" s="7">
        <f t="shared" si="75"/>
        <v>-4453.7671454768906</v>
      </c>
      <c r="FI19" s="7">
        <f t="shared" si="163"/>
        <v>-1621.0386713063397</v>
      </c>
      <c r="FJ19" s="7">
        <f t="shared" si="164"/>
        <v>-4453.7671454768906</v>
      </c>
      <c r="FK19" s="7">
        <f t="shared" si="165"/>
        <v>4739.5999999999995</v>
      </c>
      <c r="FL19" s="7">
        <f t="shared" si="166"/>
        <v>-1.9198621771937625</v>
      </c>
      <c r="FM19" s="7">
        <f t="shared" si="76"/>
        <v>-68.865357686744474</v>
      </c>
      <c r="FN19" s="7">
        <f t="shared" si="77"/>
        <v>469.52371709128425</v>
      </c>
      <c r="FO19" s="7">
        <f t="shared" si="78"/>
        <v>-111.76469410946285</v>
      </c>
      <c r="FP19" s="7">
        <f t="shared" si="79"/>
        <v>-16.392602453139457</v>
      </c>
      <c r="FQ19" s="7">
        <f t="shared" si="167"/>
        <v>-180.63005179620734</v>
      </c>
      <c r="FR19" s="7">
        <f t="shared" si="168"/>
        <v>453.13111463814482</v>
      </c>
      <c r="FS19" s="7">
        <f t="shared" si="169"/>
        <v>487.80633725394352</v>
      </c>
      <c r="FT19" s="7">
        <f t="shared" si="170"/>
        <v>1.9501180565023264</v>
      </c>
      <c r="FU19" s="7">
        <f t="shared" si="171"/>
        <v>-1801.6687231025471</v>
      </c>
      <c r="FV19" s="7">
        <f t="shared" si="172"/>
        <v>-4000.6360308387457</v>
      </c>
      <c r="FW19" s="7">
        <f t="shared" si="173"/>
        <v>4387.6074162407876</v>
      </c>
      <c r="FX19" s="7">
        <f t="shared" si="174"/>
        <v>-1.9939375940208812</v>
      </c>
    </row>
    <row r="20" spans="1:180" x14ac:dyDescent="0.25">
      <c r="A20" s="8">
        <v>80</v>
      </c>
      <c r="B20" s="7">
        <f t="shared" si="80"/>
        <v>-1.851366418644234</v>
      </c>
      <c r="C20" s="7">
        <f t="shared" si="81"/>
        <v>-1.969615506024416</v>
      </c>
      <c r="D20" s="7">
        <f t="shared" si="0"/>
        <v>1.9476786894365394</v>
      </c>
      <c r="E20" s="7">
        <f t="shared" si="82"/>
        <v>-3.6084963798829222</v>
      </c>
      <c r="F20" s="7">
        <f t="shared" si="83"/>
        <v>-1.969615506024416</v>
      </c>
      <c r="G20" s="7">
        <f t="shared" si="84"/>
        <v>0.19054872819785085</v>
      </c>
      <c r="H20" s="7">
        <f t="shared" si="85"/>
        <v>295.6038066017004</v>
      </c>
      <c r="I20" s="7">
        <f t="shared" si="86"/>
        <v>241.30586290129187</v>
      </c>
      <c r="J20" s="49">
        <f t="shared" si="87"/>
        <v>295.6038066017004</v>
      </c>
      <c r="K20" s="49">
        <f t="shared" si="88"/>
        <v>241.30586290129187</v>
      </c>
      <c r="L20" s="7">
        <f t="shared" si="1"/>
        <v>-350.4127829044495</v>
      </c>
      <c r="M20" s="7">
        <f t="shared" si="2"/>
        <v>-296.11483920404095</v>
      </c>
      <c r="N20" s="11">
        <f t="shared" si="89"/>
        <v>9.5872170955504998</v>
      </c>
      <c r="O20" s="11">
        <f t="shared" si="90"/>
        <v>63.885160795959052</v>
      </c>
      <c r="P20" s="50">
        <f t="shared" si="3"/>
        <v>54.297943700408553</v>
      </c>
      <c r="Q20" s="51">
        <f t="shared" si="91"/>
        <v>54.297943700408553</v>
      </c>
      <c r="R20" s="8">
        <f t="shared" si="4"/>
        <v>54.297943700408524</v>
      </c>
      <c r="S20" s="51">
        <f t="shared" si="92"/>
        <v>54.297943700408524</v>
      </c>
      <c r="T20" s="8">
        <f t="shared" si="93"/>
        <v>0.71195752843441462</v>
      </c>
      <c r="U20" s="8">
        <f t="shared" si="5"/>
        <v>4.0377117873500525</v>
      </c>
      <c r="V20" s="7">
        <f t="shared" si="94"/>
        <v>2.9818050785427186</v>
      </c>
      <c r="W20" s="7">
        <f t="shared" si="6"/>
        <v>-6.2224463415586682</v>
      </c>
      <c r="X20" s="7">
        <f t="shared" si="95"/>
        <v>3.693762606977133</v>
      </c>
      <c r="Y20" s="7">
        <f t="shared" si="96"/>
        <v>-2.1847345542086156</v>
      </c>
      <c r="Z20" s="7">
        <f t="shared" si="175"/>
        <v>4.2914970894846967</v>
      </c>
      <c r="AA20" s="7">
        <f t="shared" si="97"/>
        <v>-30.602866483207922</v>
      </c>
      <c r="AB20" s="7">
        <f t="shared" si="98"/>
        <v>19.397133516792078</v>
      </c>
      <c r="AC20" s="7">
        <f t="shared" si="99"/>
        <v>4.0479086018298789</v>
      </c>
      <c r="AD20" s="7">
        <f t="shared" si="100"/>
        <v>1.4252660173761591</v>
      </c>
      <c r="AE20" s="4">
        <f t="shared" si="101"/>
        <v>-6.1183871571759534</v>
      </c>
      <c r="AF20" s="4">
        <f t="shared" si="102"/>
        <v>-12.480999102431838</v>
      </c>
      <c r="AG20" s="4">
        <f t="shared" si="103"/>
        <v>13.9</v>
      </c>
      <c r="AH20" s="4">
        <f t="shared" si="104"/>
        <v>-2.0265862545343065</v>
      </c>
      <c r="AI20" s="7">
        <f t="shared" si="7"/>
        <v>6.8036292129442906</v>
      </c>
      <c r="AJ20" s="7">
        <f t="shared" si="8"/>
        <v>1.1491864656229931</v>
      </c>
      <c r="AK20" s="7">
        <f t="shared" si="9"/>
        <v>7.515586741378705</v>
      </c>
      <c r="AL20" s="7">
        <f t="shared" si="10"/>
        <v>5.1868982529730454</v>
      </c>
      <c r="AM20" s="7">
        <f t="shared" si="105"/>
        <v>9.1317006934022</v>
      </c>
      <c r="AN20" s="7">
        <f t="shared" si="106"/>
        <v>34.611580441514938</v>
      </c>
      <c r="AO20" s="7">
        <f t="shared" si="107"/>
        <v>84.611580441514946</v>
      </c>
      <c r="AP20" s="7">
        <f t="shared" si="108"/>
        <v>0.8575314531691286</v>
      </c>
      <c r="AQ20" s="7">
        <f t="shared" si="109"/>
        <v>9.0913473897276553</v>
      </c>
      <c r="AR20" s="7">
        <v>0</v>
      </c>
      <c r="AS20" s="7">
        <v>0</v>
      </c>
      <c r="AT20" s="7">
        <f t="shared" si="11"/>
        <v>5.3791306948491044</v>
      </c>
      <c r="AU20" s="8">
        <f t="shared" si="12"/>
        <v>-5.7017694429156895</v>
      </c>
      <c r="AV20" s="7">
        <f t="shared" si="13"/>
        <v>8.5</v>
      </c>
      <c r="AW20" s="7">
        <v>0</v>
      </c>
      <c r="AX20" s="7">
        <f t="shared" si="14"/>
        <v>11.36111629652113</v>
      </c>
      <c r="AY20" s="7">
        <f t="shared" si="15"/>
        <v>5.8364384291947378</v>
      </c>
      <c r="AZ20" s="7">
        <f t="shared" si="16"/>
        <v>5.0944736277112055</v>
      </c>
      <c r="BA20" s="7">
        <f t="shared" si="17"/>
        <v>-15.374993915905522</v>
      </c>
      <c r="BB20" s="7">
        <f t="shared" si="18"/>
        <v>-137.28220076990178</v>
      </c>
      <c r="BC20" s="7">
        <f t="shared" si="19"/>
        <v>24.206555966770097</v>
      </c>
      <c r="BD20" s="7">
        <f t="shared" si="20"/>
        <v>49.61753027517711</v>
      </c>
      <c r="BE20" s="7">
        <f t="shared" si="21"/>
        <v>23.776790612261038</v>
      </c>
      <c r="BF20" s="7">
        <f t="shared" si="110"/>
        <v>-87.664670494724675</v>
      </c>
      <c r="BG20" s="7">
        <f t="shared" si="111"/>
        <v>47.983346579031135</v>
      </c>
      <c r="BH20" s="7">
        <f t="shared" si="22"/>
        <v>31.700088786918695</v>
      </c>
      <c r="BI20" s="7">
        <f t="shared" si="23"/>
        <v>15.190727335611248</v>
      </c>
      <c r="BJ20" s="7">
        <f t="shared" si="112"/>
        <v>-105.58211198298308</v>
      </c>
      <c r="BK20" s="7">
        <f t="shared" si="113"/>
        <v>39.397283302381346</v>
      </c>
      <c r="BL20" s="7">
        <f t="shared" si="114"/>
        <v>112.69307122620837</v>
      </c>
      <c r="BM20" s="7">
        <f t="shared" si="115"/>
        <v>159.53726506098926</v>
      </c>
      <c r="BN20" s="7">
        <f t="shared" si="116"/>
        <v>209.53726506098926</v>
      </c>
      <c r="BO20" s="7">
        <f t="shared" si="117"/>
        <v>-98.046943334971559</v>
      </c>
      <c r="BP20" s="7">
        <f t="shared" si="118"/>
        <v>-55.556504615248691</v>
      </c>
      <c r="BQ20" s="7">
        <f t="shared" si="24"/>
        <v>4.4117596082491684</v>
      </c>
      <c r="BR20" s="7">
        <f t="shared" si="25"/>
        <v>24.881227151865893</v>
      </c>
      <c r="BS20" s="7">
        <f t="shared" si="26"/>
        <v>-137.28220076990178</v>
      </c>
      <c r="BT20" s="7">
        <f t="shared" si="27"/>
        <v>24.206555966770097</v>
      </c>
      <c r="BU20" s="7">
        <f t="shared" si="28"/>
        <v>-7.9355495447720488</v>
      </c>
      <c r="BV20" s="7">
        <f t="shared" si="29"/>
        <v>46.981528514877446</v>
      </c>
      <c r="BW20" s="7">
        <f t="shared" si="119"/>
        <v>-145.21775031467382</v>
      </c>
      <c r="BX20" s="7">
        <f t="shared" si="120"/>
        <v>71.188084481647536</v>
      </c>
      <c r="BY20" s="7">
        <f t="shared" si="30"/>
        <v>-5.0699344313821424</v>
      </c>
      <c r="BZ20" s="7">
        <f t="shared" si="31"/>
        <v>30.015976551171697</v>
      </c>
      <c r="CA20" s="7">
        <f t="shared" si="121"/>
        <v>-142.35213520128391</v>
      </c>
      <c r="CB20" s="7">
        <f t="shared" si="122"/>
        <v>54.222532517941794</v>
      </c>
      <c r="CC20" s="7">
        <f t="shared" si="123"/>
        <v>152.32929274773079</v>
      </c>
      <c r="CD20" s="7">
        <f t="shared" si="124"/>
        <v>159.1479504817103</v>
      </c>
      <c r="CE20" s="7">
        <f t="shared" si="125"/>
        <v>209.1479504817103</v>
      </c>
      <c r="CF20" s="7">
        <f t="shared" si="126"/>
        <v>-133.03905844701578</v>
      </c>
      <c r="CG20" s="7">
        <f t="shared" si="127"/>
        <v>-74.194490068706529</v>
      </c>
      <c r="CH20" s="7">
        <f t="shared" si="128"/>
        <v>152.32929274773079</v>
      </c>
      <c r="CI20" s="7">
        <f t="shared" si="32"/>
        <v>215.6038066017004</v>
      </c>
      <c r="CJ20" s="79">
        <f t="shared" si="129"/>
        <v>35.603806601700398</v>
      </c>
      <c r="CK20" s="7">
        <f t="shared" si="130"/>
        <v>-0.45220570340898592</v>
      </c>
      <c r="CL20" s="11">
        <f t="shared" si="33"/>
        <v>0.45220570340898592</v>
      </c>
      <c r="CM20" s="7" t="e">
        <f t="shared" si="131"/>
        <v>#DIV/0!</v>
      </c>
      <c r="CN20" s="7" t="e">
        <f t="shared" si="132"/>
        <v>#DIV/0!</v>
      </c>
      <c r="CO20" s="7">
        <f t="shared" si="34"/>
        <v>70.4127829044495</v>
      </c>
      <c r="CP20" s="79">
        <f t="shared" si="133"/>
        <v>70.4127829044495</v>
      </c>
      <c r="CQ20" s="7">
        <f t="shared" si="134"/>
        <v>0.73180079858429092</v>
      </c>
      <c r="CR20" s="11">
        <f t="shared" si="35"/>
        <v>0.73180079858429115</v>
      </c>
      <c r="CS20" s="7" t="e">
        <f t="shared" si="135"/>
        <v>#DIV/0!</v>
      </c>
      <c r="CT20" s="7" t="e">
        <f t="shared" si="136"/>
        <v>#DIV/0!</v>
      </c>
      <c r="CU20" s="7">
        <f t="shared" si="36"/>
        <v>26.519731646481794</v>
      </c>
      <c r="CV20" s="7">
        <f t="shared" si="37"/>
        <v>-0.87719529891010517</v>
      </c>
      <c r="CW20" s="7">
        <f t="shared" si="38"/>
        <v>0.98480775301220802</v>
      </c>
      <c r="CX20" s="7">
        <f t="shared" si="137"/>
        <v>-23.262983928651373</v>
      </c>
      <c r="CY20" s="7">
        <f t="shared" si="39"/>
        <v>-27.362983928651374</v>
      </c>
      <c r="CZ20" s="7">
        <f t="shared" si="138"/>
        <v>26.116837333258481</v>
      </c>
      <c r="DA20" s="7">
        <f t="shared" si="40"/>
        <v>19.616837333258481</v>
      </c>
      <c r="DB20" s="7">
        <f t="shared" si="139"/>
        <v>-139.39999999999998</v>
      </c>
      <c r="DC20" s="7">
        <f t="shared" si="41"/>
        <v>139.39999999999998</v>
      </c>
      <c r="DD20" s="7">
        <f t="shared" si="140"/>
        <v>5.0944736277112055</v>
      </c>
      <c r="DE20" s="7">
        <f t="shared" si="141"/>
        <v>99.937460453385938</v>
      </c>
      <c r="DF20" s="7">
        <f t="shared" si="42"/>
        <v>-99.937460453385896</v>
      </c>
      <c r="DG20" s="7">
        <f t="shared" si="43"/>
        <v>-15.374993915905522</v>
      </c>
      <c r="DH20" s="7">
        <f t="shared" si="44"/>
        <v>-30.623625374864098</v>
      </c>
      <c r="DI20" s="7">
        <f t="shared" si="45"/>
        <v>0.89791360449149915</v>
      </c>
      <c r="DJ20" s="7">
        <f t="shared" si="46"/>
        <v>0.98480775301220802</v>
      </c>
      <c r="DK20" s="7">
        <f t="shared" si="142"/>
        <v>-27.497369842941559</v>
      </c>
      <c r="DL20" s="7">
        <f t="shared" si="47"/>
        <v>-31.597369842941561</v>
      </c>
      <c r="DM20" s="7">
        <f t="shared" si="143"/>
        <v>-30.158383694507549</v>
      </c>
      <c r="DN20" s="7">
        <f t="shared" si="48"/>
        <v>-36.658383694507549</v>
      </c>
      <c r="DO20" s="7">
        <f t="shared" si="144"/>
        <v>-139.39999999999995</v>
      </c>
      <c r="DP20" s="7">
        <f t="shared" si="49"/>
        <v>139.39999999999998</v>
      </c>
      <c r="DQ20" s="7">
        <f t="shared" si="145"/>
        <v>4.4117596082491684</v>
      </c>
      <c r="DR20" s="7">
        <f t="shared" si="146"/>
        <v>-161.72797648712833</v>
      </c>
      <c r="DS20" s="7">
        <f t="shared" si="50"/>
        <v>161.7279764871283</v>
      </c>
      <c r="DT20" s="7">
        <f t="shared" si="51"/>
        <v>24.881227151865893</v>
      </c>
      <c r="DU20" s="7">
        <f t="shared" si="52"/>
        <v>-5.7017694429156833</v>
      </c>
      <c r="DV20" s="8">
        <f t="shared" si="53"/>
        <v>-9.7394812302657421</v>
      </c>
      <c r="DW20" s="8">
        <f t="shared" si="54"/>
        <v>1681.896797313349</v>
      </c>
      <c r="DX20" s="7">
        <f t="shared" si="55"/>
        <v>-3.1208693051508871</v>
      </c>
      <c r="DY20" s="7">
        <f t="shared" si="56"/>
        <v>4.66717316641469</v>
      </c>
      <c r="DZ20" s="7">
        <f t="shared" si="57"/>
        <v>-5762.6634022138624</v>
      </c>
      <c r="EA20" s="7">
        <f t="shared" si="147"/>
        <v>668.45293230126106</v>
      </c>
      <c r="EB20" s="7">
        <f t="shared" si="148"/>
        <v>846.84027274202833</v>
      </c>
      <c r="EC20" s="7">
        <f t="shared" si="58"/>
        <v>0</v>
      </c>
      <c r="ED20" s="7">
        <f t="shared" si="59"/>
        <v>0</v>
      </c>
      <c r="EE20" s="7">
        <f t="shared" si="60"/>
        <v>-823.02290287018332</v>
      </c>
      <c r="EF20" s="7">
        <f t="shared" si="61"/>
        <v>-4667.5948261766607</v>
      </c>
      <c r="EG20" s="7">
        <f t="shared" si="149"/>
        <v>-823.02290287018332</v>
      </c>
      <c r="EH20" s="7">
        <f t="shared" si="150"/>
        <v>-4667.5948261766607</v>
      </c>
      <c r="EI20" s="7">
        <f t="shared" si="151"/>
        <v>4739.5999999999995</v>
      </c>
      <c r="EJ20" s="7">
        <f t="shared" si="152"/>
        <v>-1.7453292519943295</v>
      </c>
      <c r="EK20" s="7">
        <f t="shared" si="62"/>
        <v>4159.412503102144</v>
      </c>
      <c r="EL20" s="7">
        <f t="shared" si="63"/>
        <v>1993.1963483026759</v>
      </c>
      <c r="EM20" s="7">
        <f t="shared" si="64"/>
        <v>-77.388759797023212</v>
      </c>
      <c r="EN20" s="7">
        <f t="shared" si="65"/>
        <v>161.49526632106097</v>
      </c>
      <c r="EO20" s="7">
        <f t="shared" si="153"/>
        <v>4082.0237433051207</v>
      </c>
      <c r="EP20" s="7">
        <f t="shared" si="154"/>
        <v>2154.6916146237368</v>
      </c>
      <c r="EQ20" s="7">
        <f t="shared" si="155"/>
        <v>4615.8004500884344</v>
      </c>
      <c r="ER20" s="7">
        <f t="shared" si="156"/>
        <v>0.48567769440821412</v>
      </c>
      <c r="ES20" s="7">
        <f t="shared" si="157"/>
        <v>3259.0008404349373</v>
      </c>
      <c r="ET20" s="7">
        <f t="shared" si="158"/>
        <v>-2512.9032115529239</v>
      </c>
      <c r="EU20" s="7">
        <f t="shared" si="159"/>
        <v>4115.3091048654687</v>
      </c>
      <c r="EV20" s="7">
        <f t="shared" si="160"/>
        <v>-0.65684729836880484</v>
      </c>
      <c r="EW20" s="7">
        <f t="shared" si="66"/>
        <v>5.8364384291947449</v>
      </c>
      <c r="EX20" s="7">
        <f t="shared" si="67"/>
        <v>1.7987266418446848</v>
      </c>
      <c r="EY20" s="7">
        <f t="shared" si="68"/>
        <v>-740.95278778816464</v>
      </c>
      <c r="EZ20" s="7">
        <f t="shared" si="69"/>
        <v>2.8611162965211294</v>
      </c>
      <c r="FA20" s="7">
        <f t="shared" si="70"/>
        <v>10.649158768086716</v>
      </c>
      <c r="FB20" s="7">
        <f t="shared" si="71"/>
        <v>-1089.408731065203</v>
      </c>
      <c r="FC20" s="7">
        <f t="shared" si="161"/>
        <v>74.3475406497964</v>
      </c>
      <c r="FD20" s="7">
        <f t="shared" si="162"/>
        <v>-104.03979979097008</v>
      </c>
      <c r="FE20" s="7">
        <f t="shared" si="72"/>
        <v>0</v>
      </c>
      <c r="FF20" s="7">
        <f t="shared" si="73"/>
        <v>0</v>
      </c>
      <c r="FG20" s="7">
        <f t="shared" si="74"/>
        <v>-823.02290287018332</v>
      </c>
      <c r="FH20" s="7">
        <f t="shared" si="75"/>
        <v>-4667.5948261766607</v>
      </c>
      <c r="FI20" s="7">
        <f t="shared" si="163"/>
        <v>-823.02290287018332</v>
      </c>
      <c r="FJ20" s="7">
        <f t="shared" si="164"/>
        <v>-4667.5948261766607</v>
      </c>
      <c r="FK20" s="7">
        <f t="shared" si="165"/>
        <v>4739.5999999999995</v>
      </c>
      <c r="FL20" s="7">
        <f t="shared" si="166"/>
        <v>-1.7453292519943295</v>
      </c>
      <c r="FM20" s="7">
        <f t="shared" si="76"/>
        <v>-85.439187467101334</v>
      </c>
      <c r="FN20" s="7">
        <f t="shared" si="77"/>
        <v>505.83309947551794</v>
      </c>
      <c r="FO20" s="7">
        <f t="shared" si="78"/>
        <v>-132.42327295061347</v>
      </c>
      <c r="FP20" s="7">
        <f t="shared" si="79"/>
        <v>-22.367331940843446</v>
      </c>
      <c r="FQ20" s="7">
        <f t="shared" si="167"/>
        <v>-217.8624604177148</v>
      </c>
      <c r="FR20" s="7">
        <f t="shared" si="168"/>
        <v>483.46576753467451</v>
      </c>
      <c r="FS20" s="7">
        <f t="shared" si="169"/>
        <v>530.2859606261062</v>
      </c>
      <c r="FT20" s="7">
        <f t="shared" si="170"/>
        <v>1.9941710835067739</v>
      </c>
      <c r="FU20" s="7">
        <f t="shared" si="171"/>
        <v>-1040.8853632878981</v>
      </c>
      <c r="FV20" s="7">
        <f t="shared" si="172"/>
        <v>-4184.1290586419864</v>
      </c>
      <c r="FW20" s="7">
        <f t="shared" si="173"/>
        <v>4311.6560993288012</v>
      </c>
      <c r="FX20" s="7">
        <f t="shared" si="174"/>
        <v>-1.8146169131255858</v>
      </c>
    </row>
    <row r="21" spans="1:180" x14ac:dyDescent="0.25">
      <c r="A21" s="8">
        <v>90</v>
      </c>
      <c r="B21" s="7">
        <f t="shared" si="80"/>
        <v>-1.7979362101313323</v>
      </c>
      <c r="C21" s="7">
        <f t="shared" si="81"/>
        <v>-2</v>
      </c>
      <c r="D21" s="7">
        <f t="shared" si="0"/>
        <v>2.348405253283302</v>
      </c>
      <c r="E21" s="7">
        <f t="shared" si="82"/>
        <v>-3.9188121047877145</v>
      </c>
      <c r="F21" s="7">
        <f t="shared" si="83"/>
        <v>-2</v>
      </c>
      <c r="G21" s="7">
        <f t="shared" si="84"/>
        <v>0.22752935862691959</v>
      </c>
      <c r="H21" s="7">
        <f t="shared" si="85"/>
        <v>297.55606998898315</v>
      </c>
      <c r="I21" s="7">
        <f t="shared" si="86"/>
        <v>237.3818707376609</v>
      </c>
      <c r="J21" s="49">
        <f t="shared" si="87"/>
        <v>297.55606998898315</v>
      </c>
      <c r="K21" s="49">
        <f t="shared" si="88"/>
        <v>237.3818707376609</v>
      </c>
      <c r="L21" s="7">
        <f t="shared" si="1"/>
        <v>-349.05701824361967</v>
      </c>
      <c r="M21" s="7">
        <f t="shared" si="2"/>
        <v>-288.88281899229747</v>
      </c>
      <c r="N21" s="11">
        <f t="shared" si="89"/>
        <v>10.942981756380334</v>
      </c>
      <c r="O21" s="11">
        <f t="shared" si="90"/>
        <v>71.117181007702527</v>
      </c>
      <c r="P21" s="50">
        <f t="shared" si="3"/>
        <v>60.174199251322193</v>
      </c>
      <c r="Q21" s="51">
        <f t="shared" si="91"/>
        <v>60.174199251322193</v>
      </c>
      <c r="R21" s="8">
        <f t="shared" si="4"/>
        <v>60.17419925132225</v>
      </c>
      <c r="S21" s="51">
        <f t="shared" si="92"/>
        <v>60.17419925132225</v>
      </c>
      <c r="T21" s="8">
        <f t="shared" si="93"/>
        <v>2.511554332562671E-16</v>
      </c>
      <c r="U21" s="8">
        <f t="shared" si="5"/>
        <v>4.0999999999999996</v>
      </c>
      <c r="V21" s="7">
        <f t="shared" si="94"/>
        <v>3.1920533397246729</v>
      </c>
      <c r="W21" s="7">
        <f t="shared" si="6"/>
        <v>-6.1172539162889557</v>
      </c>
      <c r="X21" s="7">
        <f t="shared" si="95"/>
        <v>3.1920533397246733</v>
      </c>
      <c r="Y21" s="7">
        <f t="shared" si="96"/>
        <v>-2.017253916288956</v>
      </c>
      <c r="Z21" s="7">
        <f t="shared" si="175"/>
        <v>3.7760452707072476</v>
      </c>
      <c r="AA21" s="7">
        <f t="shared" si="97"/>
        <v>-32.291298640029765</v>
      </c>
      <c r="AB21" s="7">
        <f t="shared" si="98"/>
        <v>17.708701359970235</v>
      </c>
      <c r="AC21" s="7">
        <f t="shared" si="99"/>
        <v>3.5971184891667081</v>
      </c>
      <c r="AD21" s="7">
        <f t="shared" si="100"/>
        <v>1.1485889000532732</v>
      </c>
      <c r="AE21" s="4">
        <f t="shared" si="101"/>
        <v>-4.49850850795307</v>
      </c>
      <c r="AF21" s="4">
        <f t="shared" si="102"/>
        <v>-13.151936024930848</v>
      </c>
      <c r="AG21" s="4">
        <f t="shared" si="103"/>
        <v>13.9</v>
      </c>
      <c r="AH21" s="4">
        <f t="shared" si="104"/>
        <v>-1.9003636902686052</v>
      </c>
      <c r="AI21" s="7">
        <f t="shared" si="7"/>
        <v>6.7745344163448911</v>
      </c>
      <c r="AJ21" s="7">
        <f t="shared" si="8"/>
        <v>1.3098409986554045</v>
      </c>
      <c r="AK21" s="7">
        <f t="shared" si="9"/>
        <v>6.7745344163448911</v>
      </c>
      <c r="AL21" s="7">
        <f t="shared" si="10"/>
        <v>5.4098409986554046</v>
      </c>
      <c r="AM21" s="7">
        <f t="shared" si="105"/>
        <v>8.6695268722678467</v>
      </c>
      <c r="AN21" s="7">
        <f t="shared" si="106"/>
        <v>38.609303263392725</v>
      </c>
      <c r="AO21" s="7">
        <f t="shared" si="107"/>
        <v>88.609303263392718</v>
      </c>
      <c r="AP21" s="7">
        <f t="shared" si="108"/>
        <v>0.21040814904433411</v>
      </c>
      <c r="AQ21" s="7">
        <f t="shared" si="109"/>
        <v>8.6669732086692211</v>
      </c>
      <c r="AR21" s="7">
        <v>0</v>
      </c>
      <c r="AS21" s="7">
        <v>0</v>
      </c>
      <c r="AT21" s="7">
        <f t="shared" si="11"/>
        <v>4.9962574013081831</v>
      </c>
      <c r="AU21" s="8">
        <f t="shared" si="12"/>
        <v>-5.474832216800106</v>
      </c>
      <c r="AV21" s="7">
        <f t="shared" si="13"/>
        <v>8.5</v>
      </c>
      <c r="AW21" s="7">
        <v>0</v>
      </c>
      <c r="AX21" s="7">
        <f t="shared" si="14"/>
        <v>10.603619086452873</v>
      </c>
      <c r="AY21" s="7">
        <f t="shared" si="15"/>
        <v>6.1501859109388937</v>
      </c>
      <c r="AZ21" s="7">
        <f t="shared" si="16"/>
        <v>8.0198742542949386</v>
      </c>
      <c r="BA21" s="7">
        <f t="shared" si="17"/>
        <v>-11.436158613804174</v>
      </c>
      <c r="BB21" s="7">
        <f t="shared" si="18"/>
        <v>-139.39999999999998</v>
      </c>
      <c r="BC21" s="7">
        <f t="shared" si="19"/>
        <v>8.5392847307130799E-15</v>
      </c>
      <c r="BD21" s="7">
        <f t="shared" si="20"/>
        <v>76.788950384708897</v>
      </c>
      <c r="BE21" s="7">
        <f t="shared" si="21"/>
        <v>40.069356100582041</v>
      </c>
      <c r="BF21" s="7">
        <f t="shared" si="110"/>
        <v>-62.61104961529108</v>
      </c>
      <c r="BG21" s="7">
        <f t="shared" si="111"/>
        <v>40.069356100582048</v>
      </c>
      <c r="BH21" s="7">
        <f t="shared" si="22"/>
        <v>49.059607190230686</v>
      </c>
      <c r="BI21" s="7">
        <f t="shared" si="23"/>
        <v>25.599866397594077</v>
      </c>
      <c r="BJ21" s="7">
        <f t="shared" si="112"/>
        <v>-90.340392809769298</v>
      </c>
      <c r="BK21" s="7">
        <f t="shared" si="113"/>
        <v>25.599866397594084</v>
      </c>
      <c r="BL21" s="7">
        <f t="shared" si="114"/>
        <v>93.897495880337956</v>
      </c>
      <c r="BM21" s="7">
        <f t="shared" si="115"/>
        <v>164.17879718412564</v>
      </c>
      <c r="BN21" s="7">
        <f t="shared" si="116"/>
        <v>214.17879718412564</v>
      </c>
      <c r="BO21" s="7">
        <f t="shared" si="117"/>
        <v>-77.680320550799834</v>
      </c>
      <c r="BP21" s="7">
        <f t="shared" si="118"/>
        <v>-52.749478971105177</v>
      </c>
      <c r="BQ21" s="7">
        <f t="shared" si="24"/>
        <v>4.8150684809397379</v>
      </c>
      <c r="BR21" s="7">
        <f t="shared" si="25"/>
        <v>24.271101349038855</v>
      </c>
      <c r="BS21" s="7">
        <f t="shared" si="26"/>
        <v>-139.39999999999998</v>
      </c>
      <c r="BT21" s="7">
        <f t="shared" si="27"/>
        <v>8.5392847307130799E-15</v>
      </c>
      <c r="BU21" s="7">
        <f t="shared" si="28"/>
        <v>-9.8717855598285933</v>
      </c>
      <c r="BV21" s="7">
        <f t="shared" si="29"/>
        <v>51.057152047070254</v>
      </c>
      <c r="BW21" s="7">
        <f t="shared" si="119"/>
        <v>-149.27178555982857</v>
      </c>
      <c r="BX21" s="7">
        <f t="shared" si="120"/>
        <v>51.057152047070261</v>
      </c>
      <c r="BY21" s="7">
        <f t="shared" si="30"/>
        <v>-6.3069741076682684</v>
      </c>
      <c r="BZ21" s="7">
        <f t="shared" si="31"/>
        <v>32.619847141183776</v>
      </c>
      <c r="CA21" s="7">
        <f t="shared" si="121"/>
        <v>-145.70697410766826</v>
      </c>
      <c r="CB21" s="7">
        <f t="shared" si="122"/>
        <v>32.619847141183783</v>
      </c>
      <c r="CC21" s="7">
        <f t="shared" si="123"/>
        <v>149.31368567926688</v>
      </c>
      <c r="CD21" s="7">
        <f t="shared" si="124"/>
        <v>167.38109605519034</v>
      </c>
      <c r="CE21" s="7">
        <f t="shared" si="125"/>
        <v>217.38109605519034</v>
      </c>
      <c r="CF21" s="7">
        <f t="shared" si="126"/>
        <v>-118.64689023922092</v>
      </c>
      <c r="CG21" s="7">
        <f t="shared" si="127"/>
        <v>-90.650384266638227</v>
      </c>
      <c r="CH21" s="7">
        <f t="shared" si="128"/>
        <v>149.31368567926688</v>
      </c>
      <c r="CI21" s="7">
        <f t="shared" si="32"/>
        <v>207.55606998898315</v>
      </c>
      <c r="CJ21" s="79">
        <f t="shared" si="129"/>
        <v>27.556069988983154</v>
      </c>
      <c r="CK21" s="7">
        <f t="shared" si="130"/>
        <v>-0.33635760628835809</v>
      </c>
      <c r="CL21" s="11">
        <f t="shared" si="33"/>
        <v>0.3363576062883582</v>
      </c>
      <c r="CM21" s="7" t="e">
        <f t="shared" si="131"/>
        <v>#DIV/0!</v>
      </c>
      <c r="CN21" s="7" t="e">
        <f t="shared" si="132"/>
        <v>#DIV/0!</v>
      </c>
      <c r="CO21" s="7">
        <f t="shared" si="34"/>
        <v>79.057018243619666</v>
      </c>
      <c r="CP21" s="79">
        <f t="shared" si="133"/>
        <v>79.057018243619666</v>
      </c>
      <c r="CQ21" s="7">
        <f t="shared" si="134"/>
        <v>0.71385592203055459</v>
      </c>
      <c r="CR21" s="11">
        <f t="shared" si="35"/>
        <v>0.71385592203055459</v>
      </c>
      <c r="CS21" s="7" t="e">
        <f t="shared" si="135"/>
        <v>#DIV/0!</v>
      </c>
      <c r="CT21" s="7" t="e">
        <f t="shared" si="136"/>
        <v>#DIV/0!</v>
      </c>
      <c r="CU21" s="7">
        <f t="shared" si="36"/>
        <v>15.768852432432837</v>
      </c>
      <c r="CV21" s="7">
        <f t="shared" si="37"/>
        <v>-0.84228187950770783</v>
      </c>
      <c r="CW21" s="7">
        <f t="shared" si="38"/>
        <v>1</v>
      </c>
      <c r="CX21" s="7">
        <f t="shared" si="137"/>
        <v>-13.28181866446922</v>
      </c>
      <c r="CY21" s="7">
        <f t="shared" si="39"/>
        <v>-17.381818664469222</v>
      </c>
      <c r="CZ21" s="7">
        <f t="shared" si="138"/>
        <v>15.768852432432837</v>
      </c>
      <c r="DA21" s="7">
        <f t="shared" si="40"/>
        <v>9.268852432432837</v>
      </c>
      <c r="DB21" s="7">
        <f t="shared" si="139"/>
        <v>-139.39999999999995</v>
      </c>
      <c r="DC21" s="7">
        <f t="shared" si="41"/>
        <v>139.39999999999998</v>
      </c>
      <c r="DD21" s="7">
        <f t="shared" si="140"/>
        <v>8.0198742542949386</v>
      </c>
      <c r="DE21" s="7">
        <f t="shared" si="141"/>
        <v>74.33503098972713</v>
      </c>
      <c r="DF21" s="7">
        <f t="shared" si="42"/>
        <v>-74.33503098972713</v>
      </c>
      <c r="DG21" s="7">
        <f t="shared" si="43"/>
        <v>-11.436158613804174</v>
      </c>
      <c r="DH21" s="7">
        <f t="shared" si="44"/>
        <v>-26.264260652418127</v>
      </c>
      <c r="DI21" s="7">
        <f t="shared" si="45"/>
        <v>0.94618244783675176</v>
      </c>
      <c r="DJ21" s="7">
        <f t="shared" si="46"/>
        <v>1</v>
      </c>
      <c r="DK21" s="7">
        <f t="shared" si="142"/>
        <v>-24.850782434727467</v>
      </c>
      <c r="DL21" s="7">
        <f t="shared" si="47"/>
        <v>-28.950782434727465</v>
      </c>
      <c r="DM21" s="7">
        <f t="shared" si="143"/>
        <v>-26.264260652418127</v>
      </c>
      <c r="DN21" s="7">
        <f t="shared" si="48"/>
        <v>-32.76426065241813</v>
      </c>
      <c r="DO21" s="7">
        <f t="shared" si="144"/>
        <v>-139.40000000000003</v>
      </c>
      <c r="DP21" s="7">
        <f t="shared" si="49"/>
        <v>139.39999999999998</v>
      </c>
      <c r="DQ21" s="7">
        <f t="shared" si="145"/>
        <v>4.8150684809397379</v>
      </c>
      <c r="DR21" s="7">
        <f t="shared" si="146"/>
        <v>-157.76215876875258</v>
      </c>
      <c r="DS21" s="7">
        <f t="shared" si="50"/>
        <v>157.76215876875256</v>
      </c>
      <c r="DT21" s="7">
        <f t="shared" si="51"/>
        <v>24.271101349038855</v>
      </c>
      <c r="DU21" s="7">
        <f t="shared" si="52"/>
        <v>-5.4748322168001016</v>
      </c>
      <c r="DV21" s="8">
        <f t="shared" si="53"/>
        <v>-9.5748322168001057</v>
      </c>
      <c r="DW21" s="8">
        <f t="shared" si="54"/>
        <v>779.59070929649215</v>
      </c>
      <c r="DX21" s="7">
        <f t="shared" si="55"/>
        <v>-3.5037425986918165</v>
      </c>
      <c r="DY21" s="7">
        <f t="shared" si="56"/>
        <v>4.9962574013081831</v>
      </c>
      <c r="DZ21" s="7">
        <f t="shared" si="57"/>
        <v>-4839.7921681725729</v>
      </c>
      <c r="EA21" s="7">
        <f t="shared" si="147"/>
        <v>479.93192907098569</v>
      </c>
      <c r="EB21" s="7">
        <f t="shared" si="148"/>
        <v>696.94866179361566</v>
      </c>
      <c r="EC21" s="7">
        <f t="shared" si="58"/>
        <v>0</v>
      </c>
      <c r="ED21" s="7">
        <f t="shared" si="59"/>
        <v>0</v>
      </c>
      <c r="EE21" s="7">
        <f t="shared" si="60"/>
        <v>-2.9033568084424472E-13</v>
      </c>
      <c r="EF21" s="7">
        <f t="shared" si="61"/>
        <v>-4739.5999999999995</v>
      </c>
      <c r="EG21" s="7">
        <f t="shared" si="149"/>
        <v>-2.9033568084424472E-13</v>
      </c>
      <c r="EH21" s="7">
        <f t="shared" si="150"/>
        <v>-4739.5999999999995</v>
      </c>
      <c r="EI21" s="7">
        <f t="shared" si="151"/>
        <v>4739.5999999999995</v>
      </c>
      <c r="EJ21" s="7">
        <f t="shared" si="152"/>
        <v>-1.5707963267948966</v>
      </c>
      <c r="EK21" s="7">
        <f t="shared" si="62"/>
        <v>2935.8654726616005</v>
      </c>
      <c r="EL21" s="7">
        <f t="shared" si="63"/>
        <v>1531.9683170315448</v>
      </c>
      <c r="EM21" s="7">
        <f t="shared" si="64"/>
        <v>-205.30770943545485</v>
      </c>
      <c r="EN21" s="7">
        <f t="shared" si="65"/>
        <v>393.45188063075386</v>
      </c>
      <c r="EO21" s="7">
        <f t="shared" si="153"/>
        <v>2730.5577632261457</v>
      </c>
      <c r="EP21" s="7">
        <f t="shared" si="154"/>
        <v>1925.4201976622985</v>
      </c>
      <c r="EQ21" s="7">
        <f t="shared" si="155"/>
        <v>3341.1358302051258</v>
      </c>
      <c r="ER21" s="7">
        <f t="shared" si="156"/>
        <v>0.61416600791664777</v>
      </c>
      <c r="ES21" s="7">
        <f t="shared" si="157"/>
        <v>2730.5577632261452</v>
      </c>
      <c r="ET21" s="7">
        <f t="shared" si="158"/>
        <v>-2814.1798023377009</v>
      </c>
      <c r="EU21" s="7">
        <f t="shared" si="159"/>
        <v>3921.1673846190283</v>
      </c>
      <c r="EV21" s="7">
        <f t="shared" si="160"/>
        <v>-0.80047835414361435</v>
      </c>
      <c r="EW21" s="7">
        <f t="shared" si="66"/>
        <v>6.1501859109388857</v>
      </c>
      <c r="EX21" s="7">
        <f t="shared" si="67"/>
        <v>2.050185910938894</v>
      </c>
      <c r="EY21" s="7">
        <f t="shared" si="68"/>
        <v>-993.36962837933243</v>
      </c>
      <c r="EZ21" s="7">
        <f t="shared" si="69"/>
        <v>2.1036190864528743</v>
      </c>
      <c r="FA21" s="7">
        <f t="shared" si="70"/>
        <v>10.603619086452873</v>
      </c>
      <c r="FB21" s="7">
        <f t="shared" si="71"/>
        <v>-1164.1426876251335</v>
      </c>
      <c r="FC21" s="7">
        <f t="shared" si="161"/>
        <v>83.249664304725599</v>
      </c>
      <c r="FD21" s="7">
        <f t="shared" si="162"/>
        <v>-133.76706841790406</v>
      </c>
      <c r="FE21" s="7">
        <f t="shared" si="72"/>
        <v>0</v>
      </c>
      <c r="FF21" s="7">
        <f t="shared" si="73"/>
        <v>0</v>
      </c>
      <c r="FG21" s="7">
        <f t="shared" si="74"/>
        <v>-2.9033568084424472E-13</v>
      </c>
      <c r="FH21" s="7">
        <f t="shared" si="75"/>
        <v>-4739.5999999999995</v>
      </c>
      <c r="FI21" s="7">
        <f t="shared" si="163"/>
        <v>-2.9033568084424472E-13</v>
      </c>
      <c r="FJ21" s="7">
        <f t="shared" si="164"/>
        <v>-4739.5999999999995</v>
      </c>
      <c r="FK21" s="7">
        <f t="shared" si="165"/>
        <v>4739.5999999999995</v>
      </c>
      <c r="FL21" s="7">
        <f t="shared" si="166"/>
        <v>-1.5707963267948966</v>
      </c>
      <c r="FM21" s="7">
        <f t="shared" si="76"/>
        <v>-109.04382343062895</v>
      </c>
      <c r="FN21" s="7">
        <f t="shared" si="77"/>
        <v>563.97771598152235</v>
      </c>
      <c r="FO21" s="7">
        <f t="shared" si="78"/>
        <v>-157.06679782258621</v>
      </c>
      <c r="FP21" s="7">
        <f t="shared" si="79"/>
        <v>-30.368512235936507</v>
      </c>
      <c r="FQ21" s="7">
        <f t="shared" si="167"/>
        <v>-266.11062125321519</v>
      </c>
      <c r="FR21" s="7">
        <f t="shared" si="168"/>
        <v>533.60920374558589</v>
      </c>
      <c r="FS21" s="7">
        <f t="shared" si="169"/>
        <v>596.2831920034057</v>
      </c>
      <c r="FT21" s="7">
        <f t="shared" si="170"/>
        <v>2.0334029618816203</v>
      </c>
      <c r="FU21" s="7">
        <f t="shared" si="171"/>
        <v>-266.11062125321547</v>
      </c>
      <c r="FV21" s="7">
        <f t="shared" si="172"/>
        <v>-4205.9907962544139</v>
      </c>
      <c r="FW21" s="7">
        <f t="shared" si="173"/>
        <v>4214.4007214455305</v>
      </c>
      <c r="FX21" s="7">
        <f t="shared" si="174"/>
        <v>-1.6339815315355186</v>
      </c>
    </row>
    <row r="22" spans="1:180" x14ac:dyDescent="0.25">
      <c r="A22" s="8">
        <v>100</v>
      </c>
      <c r="B22" s="7">
        <f t="shared" si="80"/>
        <v>-1.7445060016184306</v>
      </c>
      <c r="C22" s="7">
        <f t="shared" si="81"/>
        <v>-1.969615506024416</v>
      </c>
      <c r="D22" s="7">
        <f t="shared" si="0"/>
        <v>2.7491318171300643</v>
      </c>
      <c r="E22" s="7">
        <f t="shared" si="82"/>
        <v>-4.2291278296925068</v>
      </c>
      <c r="F22" s="7">
        <f t="shared" si="83"/>
        <v>-1.969615506024416</v>
      </c>
      <c r="G22" s="7">
        <f t="shared" si="84"/>
        <v>0.26450998905598788</v>
      </c>
      <c r="H22" s="7">
        <f t="shared" si="85"/>
        <v>300.23842633361397</v>
      </c>
      <c r="I22" s="7">
        <f t="shared" si="86"/>
        <v>234.51608781072989</v>
      </c>
      <c r="J22" s="49">
        <f t="shared" si="87"/>
        <v>300.23842633361397</v>
      </c>
      <c r="K22" s="49">
        <f t="shared" si="88"/>
        <v>234.51608781072989</v>
      </c>
      <c r="L22" s="7">
        <f t="shared" si="1"/>
        <v>-347.57526080168321</v>
      </c>
      <c r="M22" s="7">
        <f t="shared" si="2"/>
        <v>-281.85292227879921</v>
      </c>
      <c r="N22" s="11">
        <f t="shared" si="89"/>
        <v>12.424739198316786</v>
      </c>
      <c r="O22" s="11">
        <f t="shared" si="90"/>
        <v>78.147077721200787</v>
      </c>
      <c r="P22" s="50">
        <f t="shared" si="3"/>
        <v>65.722338522884002</v>
      </c>
      <c r="Q22" s="51">
        <f t="shared" si="91"/>
        <v>65.722338522884002</v>
      </c>
      <c r="R22" s="8">
        <f t="shared" si="4"/>
        <v>65.722338522884087</v>
      </c>
      <c r="S22" s="51">
        <f t="shared" si="92"/>
        <v>65.722338522884087</v>
      </c>
      <c r="T22" s="8">
        <f t="shared" si="93"/>
        <v>-0.71195752843441418</v>
      </c>
      <c r="U22" s="8">
        <f t="shared" si="5"/>
        <v>4.0377117873500525</v>
      </c>
      <c r="V22" s="7">
        <f t="shared" si="94"/>
        <v>3.4748363652122554</v>
      </c>
      <c r="W22" s="7">
        <f t="shared" si="6"/>
        <v>-5.9611670195523363</v>
      </c>
      <c r="X22" s="7">
        <f t="shared" si="95"/>
        <v>2.7628788367778414</v>
      </c>
      <c r="Y22" s="7">
        <f t="shared" si="96"/>
        <v>-1.9234552322022838</v>
      </c>
      <c r="Z22" s="7">
        <f t="shared" si="175"/>
        <v>3.3664787979432185</v>
      </c>
      <c r="AA22" s="7">
        <f t="shared" si="97"/>
        <v>-34.844783490073205</v>
      </c>
      <c r="AB22" s="7">
        <f t="shared" si="98"/>
        <v>15.155216509926795</v>
      </c>
      <c r="AC22" s="7">
        <f t="shared" si="99"/>
        <v>3.2493964755626377</v>
      </c>
      <c r="AD22" s="7">
        <f t="shared" si="100"/>
        <v>0.88011478887831796</v>
      </c>
      <c r="AE22" s="4">
        <f t="shared" si="101"/>
        <v>-2.855061570348604</v>
      </c>
      <c r="AF22" s="4">
        <f t="shared" si="102"/>
        <v>-13.603625378167342</v>
      </c>
      <c r="AG22" s="4">
        <f t="shared" si="103"/>
        <v>13.899999999999999</v>
      </c>
      <c r="AH22" s="4">
        <f t="shared" si="104"/>
        <v>-1.777668846542932</v>
      </c>
      <c r="AI22" s="7">
        <f t="shared" si="7"/>
        <v>6.7383983345475587</v>
      </c>
      <c r="AJ22" s="7">
        <f t="shared" si="8"/>
        <v>1.4845834045168007</v>
      </c>
      <c r="AK22" s="7">
        <f t="shared" si="9"/>
        <v>6.0264408061131443</v>
      </c>
      <c r="AL22" s="7">
        <f t="shared" si="10"/>
        <v>5.5222951918668528</v>
      </c>
      <c r="AM22" s="7">
        <f t="shared" si="105"/>
        <v>8.1739667833739933</v>
      </c>
      <c r="AN22" s="7">
        <f t="shared" si="106"/>
        <v>42.500411437473957</v>
      </c>
      <c r="AO22" s="7">
        <f t="shared" si="107"/>
        <v>92.500411437473957</v>
      </c>
      <c r="AP22" s="7">
        <f t="shared" si="108"/>
        <v>-0.35660206431336128</v>
      </c>
      <c r="AQ22" s="7">
        <f t="shared" si="109"/>
        <v>8.1661844176719907</v>
      </c>
      <c r="AR22" s="7">
        <v>0</v>
      </c>
      <c r="AS22" s="7">
        <v>0</v>
      </c>
      <c r="AT22" s="7">
        <f t="shared" si="11"/>
        <v>4.7269167823325944</v>
      </c>
      <c r="AU22" s="8">
        <f t="shared" si="12"/>
        <v>-5.2928105041231701</v>
      </c>
      <c r="AV22" s="7">
        <f t="shared" si="13"/>
        <v>8.5</v>
      </c>
      <c r="AW22" s="7">
        <v>0</v>
      </c>
      <c r="AX22" s="7">
        <f t="shared" si="14"/>
        <v>9.8351007343356773</v>
      </c>
      <c r="AY22" s="7">
        <f t="shared" si="15"/>
        <v>6.3614075509415668</v>
      </c>
      <c r="AZ22" s="7">
        <f t="shared" si="16"/>
        <v>10.096578046688148</v>
      </c>
      <c r="BA22" s="7">
        <f t="shared" si="17"/>
        <v>-8.1385596941591309</v>
      </c>
      <c r="BB22" s="7">
        <f t="shared" si="18"/>
        <v>-137.28220076990178</v>
      </c>
      <c r="BC22" s="7">
        <f t="shared" si="19"/>
        <v>-24.206555966770079</v>
      </c>
      <c r="BD22" s="7">
        <f t="shared" si="20"/>
        <v>94.206346532222923</v>
      </c>
      <c r="BE22" s="7">
        <f t="shared" si="21"/>
        <v>54.914018964786308</v>
      </c>
      <c r="BF22" s="7">
        <f t="shared" si="110"/>
        <v>-43.075854237678854</v>
      </c>
      <c r="BG22" s="7">
        <f t="shared" si="111"/>
        <v>30.707462998016229</v>
      </c>
      <c r="BH22" s="7">
        <f t="shared" si="22"/>
        <v>60.18738806225354</v>
      </c>
      <c r="BI22" s="7">
        <f t="shared" si="23"/>
        <v>35.083956560835695</v>
      </c>
      <c r="BJ22" s="7">
        <f t="shared" si="112"/>
        <v>-77.094812707648231</v>
      </c>
      <c r="BK22" s="7">
        <f t="shared" si="113"/>
        <v>10.877400594065616</v>
      </c>
      <c r="BL22" s="7">
        <f t="shared" si="114"/>
        <v>77.858384199205787</v>
      </c>
      <c r="BM22" s="7">
        <f t="shared" si="115"/>
        <v>171.96907882269994</v>
      </c>
      <c r="BN22" s="7">
        <f t="shared" si="116"/>
        <v>221.96907882269994</v>
      </c>
      <c r="BO22" s="7">
        <f t="shared" si="117"/>
        <v>-57.888162660243673</v>
      </c>
      <c r="BP22" s="7">
        <f t="shared" si="118"/>
        <v>-52.066194540529914</v>
      </c>
      <c r="BQ22" s="7">
        <f t="shared" si="24"/>
        <v>5.2705737738609688</v>
      </c>
      <c r="BR22" s="7">
        <f t="shared" si="25"/>
        <v>23.505711514708242</v>
      </c>
      <c r="BS22" s="7">
        <f t="shared" si="26"/>
        <v>-137.28220076990178</v>
      </c>
      <c r="BT22" s="7">
        <f t="shared" si="27"/>
        <v>-24.206555966770079</v>
      </c>
      <c r="BU22" s="7">
        <f t="shared" si="28"/>
        <v>-12.247209950017272</v>
      </c>
      <c r="BV22" s="7">
        <f t="shared" si="29"/>
        <v>55.589048671139679</v>
      </c>
      <c r="BW22" s="7">
        <f t="shared" si="119"/>
        <v>-149.52941071991904</v>
      </c>
      <c r="BX22" s="7">
        <f t="shared" si="120"/>
        <v>31.3824927043696</v>
      </c>
      <c r="BY22" s="7">
        <f t="shared" si="30"/>
        <v>-7.8246063569554787</v>
      </c>
      <c r="BZ22" s="7">
        <f t="shared" si="31"/>
        <v>35.515225539894793</v>
      </c>
      <c r="CA22" s="7">
        <f t="shared" si="121"/>
        <v>-145.10680712685726</v>
      </c>
      <c r="CB22" s="7">
        <f t="shared" si="122"/>
        <v>11.308669573124714</v>
      </c>
      <c r="CC22" s="7">
        <f t="shared" si="123"/>
        <v>145.54680168957705</v>
      </c>
      <c r="CD22" s="7">
        <f t="shared" si="124"/>
        <v>175.54375130337147</v>
      </c>
      <c r="CE22" s="7">
        <f t="shared" si="125"/>
        <v>225.54375130337147</v>
      </c>
      <c r="CF22" s="7">
        <f t="shared" si="126"/>
        <v>-101.93580118787911</v>
      </c>
      <c r="CG22" s="7">
        <f t="shared" si="127"/>
        <v>-103.88919057462262</v>
      </c>
      <c r="CH22" s="7">
        <f t="shared" si="128"/>
        <v>145.54680168957705</v>
      </c>
      <c r="CI22" s="7">
        <f t="shared" si="32"/>
        <v>200.23842633361397</v>
      </c>
      <c r="CJ22" s="79">
        <f t="shared" si="129"/>
        <v>20.238426333613972</v>
      </c>
      <c r="CK22" s="7">
        <f t="shared" si="130"/>
        <v>-0.2393694027693862</v>
      </c>
      <c r="CL22" s="11">
        <f t="shared" si="33"/>
        <v>0.23936940276938645</v>
      </c>
      <c r="CM22" s="7" t="e">
        <f t="shared" si="131"/>
        <v>#DIV/0!</v>
      </c>
      <c r="CN22" s="7" t="e">
        <f t="shared" si="132"/>
        <v>#DIV/0!</v>
      </c>
      <c r="CO22" s="7">
        <f t="shared" si="34"/>
        <v>87.575260801683214</v>
      </c>
      <c r="CP22" s="79">
        <f t="shared" si="133"/>
        <v>87.575260801683214</v>
      </c>
      <c r="CQ22" s="7">
        <f t="shared" si="134"/>
        <v>0.69134445631494834</v>
      </c>
      <c r="CR22" s="11">
        <f t="shared" si="35"/>
        <v>0.69134445631494834</v>
      </c>
      <c r="CS22" s="7" t="e">
        <f t="shared" si="135"/>
        <v>#DIV/0!</v>
      </c>
      <c r="CT22" s="7" t="e">
        <f t="shared" si="136"/>
        <v>#DIV/0!</v>
      </c>
      <c r="CU22" s="7">
        <f t="shared" si="36"/>
        <v>11.920562225234205</v>
      </c>
      <c r="CV22" s="7">
        <f t="shared" si="37"/>
        <v>-0.814278539095872</v>
      </c>
      <c r="CW22" s="7">
        <f t="shared" si="38"/>
        <v>0.98480775301220802</v>
      </c>
      <c r="CX22" s="7">
        <f t="shared" si="137"/>
        <v>-9.7066579939651447</v>
      </c>
      <c r="CY22" s="7">
        <f t="shared" si="39"/>
        <v>-13.806657993965144</v>
      </c>
      <c r="CZ22" s="7">
        <f t="shared" si="138"/>
        <v>11.739462099675103</v>
      </c>
      <c r="DA22" s="7">
        <f t="shared" si="40"/>
        <v>5.2394620996751033</v>
      </c>
      <c r="DB22" s="7">
        <f t="shared" si="139"/>
        <v>-139.39999999999989</v>
      </c>
      <c r="DC22" s="7">
        <f t="shared" si="41"/>
        <v>139.39999999999998</v>
      </c>
      <c r="DD22" s="7">
        <f t="shared" si="140"/>
        <v>10.096578046688148</v>
      </c>
      <c r="DE22" s="7">
        <f t="shared" si="141"/>
        <v>52.900638012034236</v>
      </c>
      <c r="DF22" s="7">
        <f t="shared" si="42"/>
        <v>-52.900638012034349</v>
      </c>
      <c r="DG22" s="7">
        <f t="shared" si="43"/>
        <v>-8.1385596941591309</v>
      </c>
      <c r="DH22" s="7">
        <f t="shared" si="44"/>
        <v>-22.835632709360997</v>
      </c>
      <c r="DI22" s="7">
        <f t="shared" si="45"/>
        <v>0.97867808476024043</v>
      </c>
      <c r="DJ22" s="7">
        <f t="shared" si="46"/>
        <v>0.98480775301220802</v>
      </c>
      <c r="DK22" s="7">
        <f t="shared" si="142"/>
        <v>-22.348733284285721</v>
      </c>
      <c r="DL22" s="7">
        <f t="shared" si="47"/>
        <v>-26.448733284285723</v>
      </c>
      <c r="DM22" s="7">
        <f t="shared" si="143"/>
        <v>-22.488708137117882</v>
      </c>
      <c r="DN22" s="7">
        <f t="shared" si="48"/>
        <v>-28.988708137117882</v>
      </c>
      <c r="DO22" s="7">
        <f t="shared" si="144"/>
        <v>-139.4</v>
      </c>
      <c r="DP22" s="7">
        <f t="shared" si="49"/>
        <v>139.39999999999998</v>
      </c>
      <c r="DQ22" s="7">
        <f t="shared" si="145"/>
        <v>5.2705737738609679</v>
      </c>
      <c r="DR22" s="7">
        <f t="shared" si="146"/>
        <v>-152.78712484560359</v>
      </c>
      <c r="DS22" s="7">
        <f t="shared" si="50"/>
        <v>152.78712484560359</v>
      </c>
      <c r="DT22" s="7">
        <f t="shared" si="51"/>
        <v>23.505711514708246</v>
      </c>
      <c r="DU22" s="7">
        <f t="shared" si="52"/>
        <v>-5.2928105041231683</v>
      </c>
      <c r="DV22" s="8">
        <f t="shared" si="53"/>
        <v>-9.3305222914732227</v>
      </c>
      <c r="DW22" s="8">
        <f t="shared" si="54"/>
        <v>-18.664703869366917</v>
      </c>
      <c r="DX22" s="7">
        <f t="shared" si="55"/>
        <v>-3.7730832176674105</v>
      </c>
      <c r="DY22" s="7">
        <f t="shared" si="56"/>
        <v>5.4388743107670088</v>
      </c>
      <c r="DZ22" s="7">
        <f t="shared" si="57"/>
        <v>-4067.0085070109699</v>
      </c>
      <c r="EA22" s="7">
        <f t="shared" si="147"/>
        <v>335.28502938297055</v>
      </c>
      <c r="EB22" s="7">
        <f t="shared" si="148"/>
        <v>594.58942315672084</v>
      </c>
      <c r="EC22" s="7">
        <f t="shared" si="58"/>
        <v>0</v>
      </c>
      <c r="ED22" s="7">
        <f t="shared" si="59"/>
        <v>0</v>
      </c>
      <c r="EE22" s="7">
        <f t="shared" si="60"/>
        <v>823.02290287018275</v>
      </c>
      <c r="EF22" s="7">
        <f t="shared" si="61"/>
        <v>-4667.5948261766607</v>
      </c>
      <c r="EG22" s="7">
        <f t="shared" si="149"/>
        <v>823.02290287018275</v>
      </c>
      <c r="EH22" s="7">
        <f t="shared" si="150"/>
        <v>-4667.5948261766607</v>
      </c>
      <c r="EI22" s="7">
        <f t="shared" si="151"/>
        <v>4739.5999999999995</v>
      </c>
      <c r="EJ22" s="7">
        <f t="shared" si="152"/>
        <v>-1.3962634015954638</v>
      </c>
      <c r="EK22" s="7">
        <f t="shared" si="62"/>
        <v>1998.6900593074004</v>
      </c>
      <c r="EL22" s="7">
        <f t="shared" si="63"/>
        <v>1165.0606128112058</v>
      </c>
      <c r="EM22" s="7">
        <f t="shared" si="64"/>
        <v>-354.22790560309426</v>
      </c>
      <c r="EN22" s="7">
        <f t="shared" si="65"/>
        <v>607.68666099684935</v>
      </c>
      <c r="EO22" s="7">
        <f t="shared" si="153"/>
        <v>1644.462153704306</v>
      </c>
      <c r="EP22" s="7">
        <f t="shared" si="154"/>
        <v>1772.7472738080551</v>
      </c>
      <c r="EQ22" s="7">
        <f t="shared" si="155"/>
        <v>2418.0340509926027</v>
      </c>
      <c r="ER22" s="7">
        <f t="shared" si="156"/>
        <v>0.82292144338256701</v>
      </c>
      <c r="ES22" s="7">
        <f t="shared" si="157"/>
        <v>2467.4850565744887</v>
      </c>
      <c r="ET22" s="7">
        <f t="shared" si="158"/>
        <v>-2894.8475523686056</v>
      </c>
      <c r="EU22" s="7">
        <f t="shared" si="159"/>
        <v>3803.7645636754273</v>
      </c>
      <c r="EV22" s="7">
        <f t="shared" si="160"/>
        <v>-0.86492719360721793</v>
      </c>
      <c r="EW22" s="7">
        <f t="shared" si="66"/>
        <v>6.3614075509415624</v>
      </c>
      <c r="EX22" s="7">
        <f t="shared" si="67"/>
        <v>2.3236957635915143</v>
      </c>
      <c r="EY22" s="7">
        <f t="shared" si="68"/>
        <v>-1267.7045409515404</v>
      </c>
      <c r="EZ22" s="7">
        <f t="shared" si="69"/>
        <v>1.3351007343356782</v>
      </c>
      <c r="FA22" s="7">
        <f t="shared" si="70"/>
        <v>10.547058262770092</v>
      </c>
      <c r="FB22" s="7">
        <f t="shared" si="71"/>
        <v>-1217.3494583954521</v>
      </c>
      <c r="FC22" s="7">
        <f t="shared" si="161"/>
        <v>94.567519353262128</v>
      </c>
      <c r="FD22" s="7">
        <f t="shared" si="162"/>
        <v>-164.73687442048839</v>
      </c>
      <c r="FE22" s="7">
        <f t="shared" si="72"/>
        <v>0</v>
      </c>
      <c r="FF22" s="7">
        <f t="shared" si="73"/>
        <v>0</v>
      </c>
      <c r="FG22" s="7">
        <f t="shared" si="74"/>
        <v>823.02290287018275</v>
      </c>
      <c r="FH22" s="7">
        <f t="shared" si="75"/>
        <v>-4667.5948261766607</v>
      </c>
      <c r="FI22" s="7">
        <f t="shared" si="163"/>
        <v>823.02290287018275</v>
      </c>
      <c r="FJ22" s="7">
        <f t="shared" si="164"/>
        <v>-4667.5948261766607</v>
      </c>
      <c r="FK22" s="7">
        <f t="shared" si="165"/>
        <v>4739.5999999999995</v>
      </c>
      <c r="FL22" s="7">
        <f t="shared" si="166"/>
        <v>-1.3962634015954638</v>
      </c>
      <c r="FM22" s="7">
        <f t="shared" si="76"/>
        <v>-140.39336983817432</v>
      </c>
      <c r="FN22" s="7">
        <f t="shared" si="77"/>
        <v>637.23361491231549</v>
      </c>
      <c r="FO22" s="7">
        <f t="shared" si="78"/>
        <v>-187.18561630332675</v>
      </c>
      <c r="FP22" s="7">
        <f t="shared" si="79"/>
        <v>-41.240165055755362</v>
      </c>
      <c r="FQ22" s="7">
        <f t="shared" si="167"/>
        <v>-327.5789861415011</v>
      </c>
      <c r="FR22" s="7">
        <f t="shared" si="168"/>
        <v>595.99344985656012</v>
      </c>
      <c r="FS22" s="7">
        <f t="shared" si="169"/>
        <v>680.08542436477626</v>
      </c>
      <c r="FT22" s="7">
        <f t="shared" si="170"/>
        <v>2.0733594269931581</v>
      </c>
      <c r="FU22" s="7">
        <f t="shared" si="171"/>
        <v>495.44391672868164</v>
      </c>
      <c r="FV22" s="7">
        <f t="shared" si="172"/>
        <v>-4071.6013763201008</v>
      </c>
      <c r="FW22" s="7">
        <f t="shared" si="173"/>
        <v>4101.6341185282718</v>
      </c>
      <c r="FX22" s="7">
        <f t="shared" si="174"/>
        <v>-1.4497088060897392</v>
      </c>
    </row>
    <row r="23" spans="1:180" x14ac:dyDescent="0.25">
      <c r="A23" s="8">
        <v>110</v>
      </c>
      <c r="B23" s="7">
        <f t="shared" si="80"/>
        <v>-1.6926992429542036</v>
      </c>
      <c r="C23" s="7">
        <f t="shared" si="81"/>
        <v>-1.8793852415718169</v>
      </c>
      <c r="D23" s="7">
        <f t="shared" si="0"/>
        <v>3.137682507111768</v>
      </c>
      <c r="E23" s="7">
        <f t="shared" si="82"/>
        <v>-4.5300147683234009</v>
      </c>
      <c r="F23" s="7">
        <f t="shared" si="83"/>
        <v>-1.8793852415718169</v>
      </c>
      <c r="G23" s="7">
        <f t="shared" si="84"/>
        <v>0.30036698174257137</v>
      </c>
      <c r="H23" s="7">
        <f t="shared" si="85"/>
        <v>303.43087416406189</v>
      </c>
      <c r="I23" s="7">
        <f t="shared" si="86"/>
        <v>232.55238369218796</v>
      </c>
      <c r="J23" s="49">
        <f t="shared" si="87"/>
        <v>303.43087416406189</v>
      </c>
      <c r="K23" s="49">
        <f t="shared" si="88"/>
        <v>232.55238369218796</v>
      </c>
      <c r="L23" s="7">
        <f t="shared" si="1"/>
        <v>-345.95050107560991</v>
      </c>
      <c r="M23" s="7">
        <f t="shared" si="2"/>
        <v>-275.07201060373598</v>
      </c>
      <c r="N23" s="11">
        <f t="shared" si="89"/>
        <v>14.049498924390093</v>
      </c>
      <c r="O23" s="11">
        <f t="shared" si="90"/>
        <v>84.927989396264024</v>
      </c>
      <c r="P23" s="50">
        <f t="shared" si="3"/>
        <v>70.878490471873931</v>
      </c>
      <c r="Q23" s="51">
        <f t="shared" si="91"/>
        <v>70.878490471873931</v>
      </c>
      <c r="R23" s="8">
        <f t="shared" si="4"/>
        <v>70.878490471873931</v>
      </c>
      <c r="S23" s="51">
        <f t="shared" si="92"/>
        <v>70.878490471873931</v>
      </c>
      <c r="T23" s="8">
        <f t="shared" si="93"/>
        <v>-1.4022825876352416</v>
      </c>
      <c r="U23" s="8">
        <f t="shared" si="5"/>
        <v>3.8527397452222241</v>
      </c>
      <c r="V23" s="7">
        <f t="shared" si="94"/>
        <v>3.8014206071133954</v>
      </c>
      <c r="W23" s="7">
        <f t="shared" si="6"/>
        <v>-5.7584026750318209</v>
      </c>
      <c r="X23" s="7">
        <f t="shared" si="95"/>
        <v>2.399138019478154</v>
      </c>
      <c r="Y23" s="7">
        <f t="shared" si="96"/>
        <v>-1.9056629298095968</v>
      </c>
      <c r="Z23" s="7">
        <f t="shared" si="175"/>
        <v>3.0638887771190482</v>
      </c>
      <c r="AA23" s="7">
        <f t="shared" si="97"/>
        <v>-38.460520212899738</v>
      </c>
      <c r="AB23" s="7">
        <f t="shared" si="98"/>
        <v>11.539479787100262</v>
      </c>
      <c r="AC23" s="7">
        <f t="shared" si="99"/>
        <v>3.0019586906869336</v>
      </c>
      <c r="AD23" s="7">
        <f t="shared" si="100"/>
        <v>0.61290982857615195</v>
      </c>
      <c r="AE23" s="4">
        <f t="shared" si="101"/>
        <v>-1.228867212454817</v>
      </c>
      <c r="AF23" s="4">
        <f t="shared" si="102"/>
        <v>-13.845572771617414</v>
      </c>
      <c r="AG23" s="4">
        <f t="shared" si="103"/>
        <v>13.9</v>
      </c>
      <c r="AH23" s="4">
        <f t="shared" si="104"/>
        <v>-1.6593196115261548</v>
      </c>
      <c r="AI23" s="7">
        <f t="shared" si="7"/>
        <v>6.6935959063328987</v>
      </c>
      <c r="AJ23" s="7">
        <f t="shared" si="8"/>
        <v>1.6750444300744594</v>
      </c>
      <c r="AK23" s="7">
        <f t="shared" si="9"/>
        <v>5.2913133186976573</v>
      </c>
      <c r="AL23" s="7">
        <f t="shared" si="10"/>
        <v>5.5277841752966834</v>
      </c>
      <c r="AM23" s="7">
        <f t="shared" si="105"/>
        <v>7.6520843255473636</v>
      </c>
      <c r="AN23" s="7">
        <f t="shared" si="106"/>
        <v>46.252103068656076</v>
      </c>
      <c r="AO23" s="7">
        <f t="shared" si="107"/>
        <v>96.252103068656083</v>
      </c>
      <c r="AP23" s="7">
        <f t="shared" si="108"/>
        <v>-0.83333771001883172</v>
      </c>
      <c r="AQ23" s="7">
        <f t="shared" si="109"/>
        <v>7.6065723414918116</v>
      </c>
      <c r="AR23" s="7">
        <v>0</v>
      </c>
      <c r="AS23" s="7">
        <v>0</v>
      </c>
      <c r="AT23" s="7">
        <f t="shared" si="11"/>
        <v>4.5477670582813774</v>
      </c>
      <c r="AU23" s="8">
        <f t="shared" si="12"/>
        <v>-5.1604122678710604</v>
      </c>
      <c r="AV23" s="7">
        <f t="shared" si="13"/>
        <v>8.5</v>
      </c>
      <c r="AW23" s="7">
        <v>0</v>
      </c>
      <c r="AX23" s="7">
        <f t="shared" si="14"/>
        <v>9.0746501353205993</v>
      </c>
      <c r="AY23" s="7">
        <f t="shared" si="15"/>
        <v>6.4745484183822475</v>
      </c>
      <c r="AZ23" s="7">
        <f t="shared" si="16"/>
        <v>11.514979286651311</v>
      </c>
      <c r="BA23" s="7">
        <f t="shared" si="17"/>
        <v>-5.2722323696380036</v>
      </c>
      <c r="BB23" s="7">
        <f t="shared" si="18"/>
        <v>-130.99315133755562</v>
      </c>
      <c r="BC23" s="7">
        <f t="shared" si="19"/>
        <v>-47.677607979598214</v>
      </c>
      <c r="BD23" s="7">
        <f t="shared" si="20"/>
        <v>103.78625873820873</v>
      </c>
      <c r="BE23" s="7">
        <f t="shared" si="21"/>
        <v>68.514698427276826</v>
      </c>
      <c r="BF23" s="7">
        <f t="shared" si="110"/>
        <v>-27.206892599346887</v>
      </c>
      <c r="BG23" s="7">
        <f t="shared" si="111"/>
        <v>20.837090447678612</v>
      </c>
      <c r="BH23" s="7">
        <f t="shared" si="22"/>
        <v>66.307887527188925</v>
      </c>
      <c r="BI23" s="7">
        <f t="shared" si="23"/>
        <v>43.773279550760201</v>
      </c>
      <c r="BJ23" s="7">
        <f t="shared" si="112"/>
        <v>-64.685263810366692</v>
      </c>
      <c r="BK23" s="7">
        <f t="shared" si="113"/>
        <v>-3.9043284288380136</v>
      </c>
      <c r="BL23" s="7">
        <f t="shared" si="114"/>
        <v>64.802987081591908</v>
      </c>
      <c r="BM23" s="7">
        <f t="shared" si="115"/>
        <v>-176.54588298122192</v>
      </c>
      <c r="BN23" s="7">
        <f t="shared" si="116"/>
        <v>-126.54588298122192</v>
      </c>
      <c r="BO23" s="7">
        <f t="shared" si="117"/>
        <v>-38.587997009585997</v>
      </c>
      <c r="BP23" s="7">
        <f t="shared" si="118"/>
        <v>-52.061440831820526</v>
      </c>
      <c r="BQ23" s="7">
        <f t="shared" si="24"/>
        <v>5.7890068196114735</v>
      </c>
      <c r="BR23" s="7">
        <f t="shared" si="25"/>
        <v>22.576218475900792</v>
      </c>
      <c r="BS23" s="7">
        <f t="shared" si="26"/>
        <v>-130.99315133755562</v>
      </c>
      <c r="BT23" s="7">
        <f t="shared" si="27"/>
        <v>-47.677607979598214</v>
      </c>
      <c r="BU23" s="7">
        <f t="shared" si="28"/>
        <v>-15.177668288639882</v>
      </c>
      <c r="BV23" s="7">
        <f t="shared" si="29"/>
        <v>60.651034981801963</v>
      </c>
      <c r="BW23" s="7">
        <f t="shared" si="119"/>
        <v>-146.17081962619551</v>
      </c>
      <c r="BX23" s="7">
        <f t="shared" si="120"/>
        <v>12.973427002203749</v>
      </c>
      <c r="BY23" s="7">
        <f t="shared" si="30"/>
        <v>-9.6968436288532587</v>
      </c>
      <c r="BZ23" s="7">
        <f t="shared" si="31"/>
        <v>38.749272349484592</v>
      </c>
      <c r="CA23" s="7">
        <f t="shared" si="121"/>
        <v>-140.68999496640888</v>
      </c>
      <c r="CB23" s="7">
        <f t="shared" si="122"/>
        <v>-8.9283356301136223</v>
      </c>
      <c r="CC23" s="7">
        <f t="shared" si="123"/>
        <v>140.97301110770144</v>
      </c>
      <c r="CD23" s="7">
        <f t="shared" si="124"/>
        <v>-176.36881873700929</v>
      </c>
      <c r="CE23" s="7">
        <f t="shared" si="125"/>
        <v>-126.36881873700929</v>
      </c>
      <c r="CF23" s="7">
        <f t="shared" si="126"/>
        <v>-83.594283675519492</v>
      </c>
      <c r="CG23" s="7">
        <f t="shared" si="127"/>
        <v>-113.51381236461441</v>
      </c>
      <c r="CH23" s="7">
        <f t="shared" si="128"/>
        <v>140.97301110770144</v>
      </c>
      <c r="CI23" s="7">
        <f t="shared" si="32"/>
        <v>193.43087416406189</v>
      </c>
      <c r="CJ23" s="79">
        <f t="shared" si="129"/>
        <v>13.43087416406189</v>
      </c>
      <c r="CK23" s="7">
        <f t="shared" si="130"/>
        <v>-0.15506565793052951</v>
      </c>
      <c r="CL23" s="11">
        <f t="shared" si="33"/>
        <v>0.15506565793052959</v>
      </c>
      <c r="CM23" s="7" t="e">
        <f t="shared" si="131"/>
        <v>#DIV/0!</v>
      </c>
      <c r="CN23" s="7" t="e">
        <f t="shared" si="132"/>
        <v>#DIV/0!</v>
      </c>
      <c r="CO23" s="7">
        <f t="shared" si="34"/>
        <v>95.950501075609907</v>
      </c>
      <c r="CP23" s="79">
        <f t="shared" si="133"/>
        <v>84.049498924390093</v>
      </c>
      <c r="CQ23" s="7">
        <f t="shared" si="134"/>
        <v>0.66400642576178803</v>
      </c>
      <c r="CR23" s="11">
        <f t="shared" si="35"/>
        <v>0.66400642576178814</v>
      </c>
      <c r="CS23" s="7" t="e">
        <f t="shared" si="135"/>
        <v>#DIV/0!</v>
      </c>
      <c r="CT23" s="7" t="e">
        <f t="shared" si="136"/>
        <v>#DIV/0!</v>
      </c>
      <c r="CU23" s="7">
        <f t="shared" si="36"/>
        <v>10.08423470867003</v>
      </c>
      <c r="CV23" s="7">
        <f t="shared" si="37"/>
        <v>-0.79390957967247078</v>
      </c>
      <c r="CW23" s="7">
        <f t="shared" si="38"/>
        <v>0.93969262078590843</v>
      </c>
      <c r="CX23" s="7">
        <f t="shared" si="137"/>
        <v>-8.0059705388787634</v>
      </c>
      <c r="CY23" s="7">
        <f t="shared" si="39"/>
        <v>-12.105970538878763</v>
      </c>
      <c r="CZ23" s="7">
        <f t="shared" si="138"/>
        <v>9.4760809420103627</v>
      </c>
      <c r="DA23" s="7">
        <f t="shared" si="40"/>
        <v>2.9760809420103627</v>
      </c>
      <c r="DB23" s="7">
        <f t="shared" si="139"/>
        <v>-139.39999999999998</v>
      </c>
      <c r="DC23" s="7">
        <f t="shared" si="41"/>
        <v>139.39999999999998</v>
      </c>
      <c r="DD23" s="7">
        <f t="shared" si="140"/>
        <v>11.514979286651313</v>
      </c>
      <c r="DE23" s="7">
        <f t="shared" si="141"/>
        <v>34.26951040264705</v>
      </c>
      <c r="DF23" s="7">
        <f t="shared" si="42"/>
        <v>-34.269510402647022</v>
      </c>
      <c r="DG23" s="7">
        <f t="shared" si="43"/>
        <v>-5.2722323696380036</v>
      </c>
      <c r="DH23" s="7">
        <f t="shared" si="44"/>
        <v>-20.05866591807866</v>
      </c>
      <c r="DI23" s="7">
        <f t="shared" si="45"/>
        <v>0.99608437205880684</v>
      </c>
      <c r="DJ23" s="7">
        <f t="shared" si="46"/>
        <v>0.93969262078590843</v>
      </c>
      <c r="DK23" s="7">
        <f t="shared" si="142"/>
        <v>-19.980123645346772</v>
      </c>
      <c r="DL23" s="7">
        <f t="shared" si="47"/>
        <v>-24.080123645346774</v>
      </c>
      <c r="DM23" s="7">
        <f t="shared" si="143"/>
        <v>-18.848980346028316</v>
      </c>
      <c r="DN23" s="7">
        <f t="shared" si="48"/>
        <v>-25.348980346028316</v>
      </c>
      <c r="DO23" s="7">
        <f t="shared" si="144"/>
        <v>-139.39999999999998</v>
      </c>
      <c r="DP23" s="7">
        <f t="shared" si="49"/>
        <v>139.39999999999998</v>
      </c>
      <c r="DQ23" s="7">
        <f t="shared" si="145"/>
        <v>5.7890068196114735</v>
      </c>
      <c r="DR23" s="7">
        <f t="shared" si="146"/>
        <v>-146.74542009335514</v>
      </c>
      <c r="DS23" s="7">
        <f t="shared" si="50"/>
        <v>146.74542009335514</v>
      </c>
      <c r="DT23" s="7">
        <f t="shared" si="51"/>
        <v>22.576218475900792</v>
      </c>
      <c r="DU23" s="7">
        <f t="shared" si="52"/>
        <v>-5.1604122678710596</v>
      </c>
      <c r="DV23" s="8">
        <f t="shared" si="53"/>
        <v>-9.0131520130932845</v>
      </c>
      <c r="DW23" s="8">
        <f t="shared" si="54"/>
        <v>-722.23535533775942</v>
      </c>
      <c r="DX23" s="7">
        <f t="shared" si="55"/>
        <v>-3.9522329417186266</v>
      </c>
      <c r="DY23" s="7">
        <f t="shared" si="56"/>
        <v>5.9500496459166188</v>
      </c>
      <c r="DZ23" s="7">
        <f t="shared" si="57"/>
        <v>-3402.1115857069244</v>
      </c>
      <c r="EA23" s="7">
        <f t="shared" si="147"/>
        <v>221.65790025324466</v>
      </c>
      <c r="EB23" s="7">
        <f t="shared" si="148"/>
        <v>527.10356537957261</v>
      </c>
      <c r="EC23" s="7">
        <f t="shared" si="58"/>
        <v>0</v>
      </c>
      <c r="ED23" s="7">
        <f t="shared" si="59"/>
        <v>0</v>
      </c>
      <c r="EE23" s="7">
        <f t="shared" si="60"/>
        <v>1621.0386713063392</v>
      </c>
      <c r="EF23" s="7">
        <f t="shared" si="61"/>
        <v>-4453.7671454768906</v>
      </c>
      <c r="EG23" s="7">
        <f t="shared" si="149"/>
        <v>1621.0386713063392</v>
      </c>
      <c r="EH23" s="7">
        <f t="shared" si="150"/>
        <v>-4453.7671454768906</v>
      </c>
      <c r="EI23" s="7">
        <f t="shared" si="151"/>
        <v>4739.5999999999995</v>
      </c>
      <c r="EJ23" s="7">
        <f t="shared" si="152"/>
        <v>-1.2217304763960308</v>
      </c>
      <c r="EK23" s="7">
        <f t="shared" si="62"/>
        <v>1276.3954457602206</v>
      </c>
      <c r="EL23" s="7">
        <f t="shared" si="63"/>
        <v>842.61490975216975</v>
      </c>
      <c r="EM23" s="7">
        <f t="shared" si="64"/>
        <v>-504.04840733580113</v>
      </c>
      <c r="EN23" s="7">
        <f t="shared" si="65"/>
        <v>763.53395141718522</v>
      </c>
      <c r="EO23" s="7">
        <f t="shared" si="153"/>
        <v>772.34703842441945</v>
      </c>
      <c r="EP23" s="7">
        <f t="shared" si="154"/>
        <v>1606.1488611693549</v>
      </c>
      <c r="EQ23" s="7">
        <f t="shared" si="155"/>
        <v>1782.1992346532381</v>
      </c>
      <c r="ER23" s="7">
        <f t="shared" si="156"/>
        <v>1.1225703967741456</v>
      </c>
      <c r="ES23" s="7">
        <f t="shared" si="157"/>
        <v>2393.3857097307587</v>
      </c>
      <c r="ET23" s="7">
        <f t="shared" si="158"/>
        <v>-2847.6182843075358</v>
      </c>
      <c r="EU23" s="7">
        <f t="shared" si="159"/>
        <v>3719.8420730813291</v>
      </c>
      <c r="EV23" s="7">
        <f t="shared" si="160"/>
        <v>-0.8718511309121032</v>
      </c>
      <c r="EW23" s="7">
        <f t="shared" si="66"/>
        <v>6.4745484183822439</v>
      </c>
      <c r="EX23" s="7">
        <f t="shared" si="67"/>
        <v>2.6218086731600234</v>
      </c>
      <c r="EY23" s="7">
        <f t="shared" si="68"/>
        <v>-1562.8203385630966</v>
      </c>
      <c r="EZ23" s="7">
        <f t="shared" si="69"/>
        <v>0.57465013532059783</v>
      </c>
      <c r="FA23" s="7">
        <f t="shared" si="70"/>
        <v>10.476932722955841</v>
      </c>
      <c r="FB23" s="7">
        <f t="shared" si="71"/>
        <v>-1241.6464120231517</v>
      </c>
      <c r="FC23" s="7">
        <f t="shared" si="161"/>
        <v>107.66426930256057</v>
      </c>
      <c r="FD23" s="7">
        <f t="shared" si="162"/>
        <v>-197.78139582376755</v>
      </c>
      <c r="FE23" s="7">
        <f t="shared" si="72"/>
        <v>0</v>
      </c>
      <c r="FF23" s="7">
        <f t="shared" si="73"/>
        <v>0</v>
      </c>
      <c r="FG23" s="7">
        <f t="shared" si="74"/>
        <v>1621.0386713063392</v>
      </c>
      <c r="FH23" s="7">
        <f t="shared" si="75"/>
        <v>-4453.7671454768906</v>
      </c>
      <c r="FI23" s="7">
        <f t="shared" si="163"/>
        <v>1621.0386713063392</v>
      </c>
      <c r="FJ23" s="7">
        <f t="shared" si="164"/>
        <v>-4453.7671454768906</v>
      </c>
      <c r="FK23" s="7">
        <f t="shared" si="165"/>
        <v>4739.5999999999995</v>
      </c>
      <c r="FL23" s="7">
        <f t="shared" si="166"/>
        <v>-1.2217304763960308</v>
      </c>
      <c r="FM23" s="7">
        <f t="shared" si="76"/>
        <v>-180.34243461329066</v>
      </c>
      <c r="FN23" s="7">
        <f t="shared" si="77"/>
        <v>720.66111226194221</v>
      </c>
      <c r="FO23" s="7">
        <f t="shared" si="78"/>
        <v>-224.31980188614855</v>
      </c>
      <c r="FP23" s="7">
        <f t="shared" si="79"/>
        <v>-56.135093896137576</v>
      </c>
      <c r="FQ23" s="7">
        <f t="shared" si="167"/>
        <v>-404.66223649943925</v>
      </c>
      <c r="FR23" s="7">
        <f t="shared" si="168"/>
        <v>664.52601836580459</v>
      </c>
      <c r="FS23" s="7">
        <f t="shared" si="169"/>
        <v>778.04007270438058</v>
      </c>
      <c r="FT23" s="7">
        <f t="shared" si="170"/>
        <v>2.1177697642792266</v>
      </c>
      <c r="FU23" s="7">
        <f t="shared" si="171"/>
        <v>1216.3764348068999</v>
      </c>
      <c r="FV23" s="7">
        <f t="shared" si="172"/>
        <v>-3789.2411271110859</v>
      </c>
      <c r="FW23" s="7">
        <f t="shared" si="173"/>
        <v>3979.6884238019989</v>
      </c>
      <c r="FX23" s="7">
        <f t="shared" si="174"/>
        <v>-1.2601793485325583</v>
      </c>
    </row>
    <row r="24" spans="1:180" x14ac:dyDescent="0.25">
      <c r="A24" s="8">
        <v>120</v>
      </c>
      <c r="B24" s="7">
        <f t="shared" si="80"/>
        <v>-1.6440900562851788</v>
      </c>
      <c r="C24" s="7">
        <f t="shared" si="81"/>
        <v>-1.7320508075688774</v>
      </c>
      <c r="D24" s="7">
        <f t="shared" si="0"/>
        <v>3.5022514071294553</v>
      </c>
      <c r="E24" s="7">
        <f t="shared" si="82"/>
        <v>-4.8123306233062326</v>
      </c>
      <c r="F24" s="7">
        <f t="shared" si="83"/>
        <v>-1.7320508075688774</v>
      </c>
      <c r="G24" s="7">
        <f t="shared" si="84"/>
        <v>0.33401084010840099</v>
      </c>
      <c r="H24" s="7">
        <f t="shared" si="85"/>
        <v>306.96073943731</v>
      </c>
      <c r="I24" s="7">
        <f t="shared" si="86"/>
        <v>231.38768060419935</v>
      </c>
      <c r="J24" s="49">
        <f t="shared" si="87"/>
        <v>306.96073943731</v>
      </c>
      <c r="K24" s="49">
        <f t="shared" si="88"/>
        <v>231.38768060419935</v>
      </c>
      <c r="L24" s="7">
        <f t="shared" si="1"/>
        <v>-344.16305071511681</v>
      </c>
      <c r="M24" s="7">
        <f t="shared" si="2"/>
        <v>-268.58999188200613</v>
      </c>
      <c r="N24" s="11">
        <f t="shared" si="89"/>
        <v>15.83694928488319</v>
      </c>
      <c r="O24" s="11">
        <f t="shared" si="90"/>
        <v>91.410008117993868</v>
      </c>
      <c r="P24" s="50">
        <f t="shared" si="3"/>
        <v>75.573058833110679</v>
      </c>
      <c r="Q24" s="51">
        <f t="shared" si="91"/>
        <v>75.573058833110679</v>
      </c>
      <c r="R24" s="8">
        <f t="shared" si="4"/>
        <v>75.57305883311065</v>
      </c>
      <c r="S24" s="51">
        <f t="shared" si="92"/>
        <v>75.57305883311065</v>
      </c>
      <c r="T24" s="8">
        <f t="shared" si="93"/>
        <v>-2.0499999999999989</v>
      </c>
      <c r="U24" s="8">
        <f t="shared" si="5"/>
        <v>3.5507041555161982</v>
      </c>
      <c r="V24" s="7">
        <f t="shared" si="94"/>
        <v>4.1487466885679556</v>
      </c>
      <c r="W24" s="7">
        <f t="shared" si="6"/>
        <v>-5.5134291429287838</v>
      </c>
      <c r="X24" s="7">
        <f t="shared" si="95"/>
        <v>2.0987466885679567</v>
      </c>
      <c r="Y24" s="7">
        <f t="shared" si="96"/>
        <v>-1.9627249874125856</v>
      </c>
      <c r="Z24" s="7">
        <f t="shared" si="175"/>
        <v>2.8735043133756903</v>
      </c>
      <c r="AA24" s="7">
        <f t="shared" si="97"/>
        <v>-43.081838756151278</v>
      </c>
      <c r="AB24" s="7">
        <f t="shared" si="98"/>
        <v>6.9181612438487221</v>
      </c>
      <c r="AC24" s="7">
        <f t="shared" si="99"/>
        <v>2.8525829372603138</v>
      </c>
      <c r="AD24" s="7">
        <f t="shared" si="100"/>
        <v>0.3461179351608607</v>
      </c>
      <c r="AE24" s="4">
        <f t="shared" si="101"/>
        <v>0.34203452344445162</v>
      </c>
      <c r="AF24" s="4">
        <f t="shared" si="102"/>
        <v>-13.895791175200214</v>
      </c>
      <c r="AG24" s="4">
        <f t="shared" si="103"/>
        <v>13.900000000000002</v>
      </c>
      <c r="AH24" s="4">
        <f t="shared" si="104"/>
        <v>-1.5461870426560549</v>
      </c>
      <c r="AI24" s="7">
        <f t="shared" si="7"/>
        <v>6.6380912045264875</v>
      </c>
      <c r="AJ24" s="7">
        <f t="shared" si="8"/>
        <v>1.8830149124178723</v>
      </c>
      <c r="AK24" s="7">
        <f t="shared" si="9"/>
        <v>4.5880912045264886</v>
      </c>
      <c r="AL24" s="7">
        <f t="shared" si="10"/>
        <v>5.4337190679340708</v>
      </c>
      <c r="AM24" s="7">
        <f t="shared" si="105"/>
        <v>7.1116723638173625</v>
      </c>
      <c r="AN24" s="7">
        <f t="shared" si="106"/>
        <v>49.823121623158819</v>
      </c>
      <c r="AO24" s="7">
        <f t="shared" si="107"/>
        <v>99.823121623158812</v>
      </c>
      <c r="AP24" s="7">
        <f t="shared" si="108"/>
        <v>-1.2133021190791098</v>
      </c>
      <c r="AQ24" s="7">
        <f t="shared" si="109"/>
        <v>7.0074090631360866</v>
      </c>
      <c r="AR24" s="7">
        <v>0</v>
      </c>
      <c r="AS24" s="7">
        <v>0</v>
      </c>
      <c r="AT24" s="7">
        <f t="shared" si="11"/>
        <v>4.4436904690628891</v>
      </c>
      <c r="AU24" s="8">
        <f t="shared" si="12"/>
        <v>-5.0790110247201596</v>
      </c>
      <c r="AV24" s="7">
        <f t="shared" si="13"/>
        <v>8.5</v>
      </c>
      <c r="AW24" s="7">
        <v>0</v>
      </c>
      <c r="AX24" s="7">
        <f t="shared" si="14"/>
        <v>8.3400557983892867</v>
      </c>
      <c r="AY24" s="7">
        <f t="shared" si="15"/>
        <v>6.4980318445180849</v>
      </c>
      <c r="AZ24" s="7">
        <f t="shared" si="16"/>
        <v>12.409860167139199</v>
      </c>
      <c r="BA24" s="7">
        <f t="shared" si="17"/>
        <v>-2.6836686418356734</v>
      </c>
      <c r="BB24" s="7">
        <f t="shared" si="18"/>
        <v>-120.72394128755073</v>
      </c>
      <c r="BC24" s="7">
        <f t="shared" si="19"/>
        <v>-69.69999999999996</v>
      </c>
      <c r="BD24" s="7">
        <f t="shared" si="20"/>
        <v>107.09355866897164</v>
      </c>
      <c r="BE24" s="7">
        <f t="shared" si="21"/>
        <v>80.585790689754987</v>
      </c>
      <c r="BF24" s="7">
        <f t="shared" si="110"/>
        <v>-13.630382618579091</v>
      </c>
      <c r="BG24" s="7">
        <f t="shared" si="111"/>
        <v>10.885790689755027</v>
      </c>
      <c r="BH24" s="7">
        <f t="shared" si="22"/>
        <v>68.420884705176277</v>
      </c>
      <c r="BI24" s="7">
        <f t="shared" si="23"/>
        <v>51.485366274010183</v>
      </c>
      <c r="BJ24" s="7">
        <f t="shared" si="112"/>
        <v>-52.303056582374452</v>
      </c>
      <c r="BK24" s="7">
        <f t="shared" si="113"/>
        <v>-18.214633725989778</v>
      </c>
      <c r="BL24" s="7">
        <f t="shared" si="114"/>
        <v>55.383956247554472</v>
      </c>
      <c r="BM24" s="7">
        <f t="shared" si="115"/>
        <v>-160.79923564434654</v>
      </c>
      <c r="BN24" s="7">
        <f t="shared" si="116"/>
        <v>-110.79923564434654</v>
      </c>
      <c r="BO24" s="7">
        <f t="shared" si="117"/>
        <v>-19.6665377706423</v>
      </c>
      <c r="BP24" s="7">
        <f t="shared" si="118"/>
        <v>-51.774606727110232</v>
      </c>
      <c r="BQ24" s="7">
        <f t="shared" si="24"/>
        <v>6.3778083019109193</v>
      </c>
      <c r="BR24" s="7">
        <f t="shared" si="25"/>
        <v>21.471337110885798</v>
      </c>
      <c r="BS24" s="7">
        <f t="shared" si="26"/>
        <v>-120.72394128755073</v>
      </c>
      <c r="BT24" s="7">
        <f t="shared" si="27"/>
        <v>-69.69999999999996</v>
      </c>
      <c r="BU24" s="7">
        <f t="shared" si="28"/>
        <v>-18.797491003368158</v>
      </c>
      <c r="BV24" s="7">
        <f t="shared" si="29"/>
        <v>66.265784128284864</v>
      </c>
      <c r="BW24" s="7">
        <f t="shared" si="119"/>
        <v>-139.52143229091888</v>
      </c>
      <c r="BX24" s="7">
        <f t="shared" si="120"/>
        <v>-3.4342158717150966</v>
      </c>
      <c r="BY24" s="7">
        <f t="shared" si="30"/>
        <v>-12.00950814104077</v>
      </c>
      <c r="BZ24" s="7">
        <f t="shared" si="31"/>
        <v>42.336473193070887</v>
      </c>
      <c r="CA24" s="7">
        <f t="shared" si="121"/>
        <v>-132.73344942859151</v>
      </c>
      <c r="CB24" s="7">
        <f t="shared" si="122"/>
        <v>-27.363526806929073</v>
      </c>
      <c r="CC24" s="7">
        <f t="shared" si="123"/>
        <v>135.52465161927549</v>
      </c>
      <c r="CD24" s="7">
        <f t="shared" si="124"/>
        <v>-168.35143743187612</v>
      </c>
      <c r="CE24" s="7">
        <f t="shared" si="125"/>
        <v>-118.35143743187612</v>
      </c>
      <c r="CF24" s="7">
        <f t="shared" si="126"/>
        <v>-64.357739029068313</v>
      </c>
      <c r="CG24" s="7">
        <f t="shared" si="127"/>
        <v>-119.26865733960591</v>
      </c>
      <c r="CH24" s="7">
        <f t="shared" si="128"/>
        <v>135.52465161927552</v>
      </c>
      <c r="CI24" s="7">
        <f t="shared" si="32"/>
        <v>186.96073943731</v>
      </c>
      <c r="CJ24" s="79">
        <f t="shared" si="129"/>
        <v>6.9607394373099964</v>
      </c>
      <c r="CK24" s="7">
        <f t="shared" si="130"/>
        <v>-7.8931430642225686E-2</v>
      </c>
      <c r="CL24" s="11">
        <f t="shared" si="33"/>
        <v>7.8931430642225672E-2</v>
      </c>
      <c r="CM24" s="7" t="e">
        <f t="shared" si="131"/>
        <v>#DIV/0!</v>
      </c>
      <c r="CN24" s="7" t="e">
        <f t="shared" si="132"/>
        <v>#DIV/0!</v>
      </c>
      <c r="CO24" s="7">
        <f t="shared" si="34"/>
        <v>104.16305071511681</v>
      </c>
      <c r="CP24" s="79">
        <f t="shared" si="133"/>
        <v>75.83694928488319</v>
      </c>
      <c r="CQ24" s="7">
        <f t="shared" si="134"/>
        <v>0.63150991502605291</v>
      </c>
      <c r="CR24" s="11">
        <f t="shared" si="35"/>
        <v>0.63150991502605303</v>
      </c>
      <c r="CS24" s="7" t="e">
        <f t="shared" si="135"/>
        <v>#DIV/0!</v>
      </c>
      <c r="CT24" s="7" t="e">
        <f t="shared" si="136"/>
        <v>#DIV/0!</v>
      </c>
      <c r="CU24" s="7">
        <f t="shared" si="36"/>
        <v>9.1286514469723112</v>
      </c>
      <c r="CV24" s="7">
        <f t="shared" si="37"/>
        <v>-0.78138631149540771</v>
      </c>
      <c r="CW24" s="7">
        <f t="shared" si="38"/>
        <v>0.86602540378443871</v>
      </c>
      <c r="CX24" s="7">
        <f t="shared" si="137"/>
        <v>-7.1330032830769108</v>
      </c>
      <c r="CY24" s="7">
        <f t="shared" si="39"/>
        <v>-11.233003283076911</v>
      </c>
      <c r="CZ24" s="7">
        <f t="shared" si="138"/>
        <v>7.9056440553715968</v>
      </c>
      <c r="DA24" s="7">
        <f t="shared" si="40"/>
        <v>1.4056440553715968</v>
      </c>
      <c r="DB24" s="7">
        <f t="shared" si="139"/>
        <v>-139.4</v>
      </c>
      <c r="DC24" s="7">
        <f t="shared" si="41"/>
        <v>139.39999999999998</v>
      </c>
      <c r="DD24" s="7">
        <f t="shared" si="140"/>
        <v>12.409860167139199</v>
      </c>
      <c r="DE24" s="7">
        <f t="shared" si="141"/>
        <v>17.443846171931984</v>
      </c>
      <c r="DF24" s="7">
        <f t="shared" si="42"/>
        <v>-17.443846171931877</v>
      </c>
      <c r="DG24" s="7">
        <f t="shared" si="43"/>
        <v>-2.6836686418356734</v>
      </c>
      <c r="DH24" s="7">
        <f t="shared" si="44"/>
        <v>-17.762416587142756</v>
      </c>
      <c r="DI24" s="7">
        <f t="shared" si="45"/>
        <v>0.99969720684893626</v>
      </c>
      <c r="DJ24" s="7">
        <f t="shared" si="46"/>
        <v>0.86602540378443871</v>
      </c>
      <c r="DK24" s="7">
        <f t="shared" si="142"/>
        <v>-17.757038249053828</v>
      </c>
      <c r="DL24" s="7">
        <f t="shared" si="47"/>
        <v>-21.857038249053829</v>
      </c>
      <c r="DM24" s="7">
        <f t="shared" si="143"/>
        <v>-15.382703997067717</v>
      </c>
      <c r="DN24" s="7">
        <f t="shared" si="48"/>
        <v>-21.882703997067715</v>
      </c>
      <c r="DO24" s="7">
        <f t="shared" si="144"/>
        <v>-139.4</v>
      </c>
      <c r="DP24" s="7">
        <f t="shared" si="49"/>
        <v>139.39999999999998</v>
      </c>
      <c r="DQ24" s="7">
        <f t="shared" si="145"/>
        <v>6.3778083019109184</v>
      </c>
      <c r="DR24" s="7">
        <f t="shared" si="146"/>
        <v>-139.56369122075773</v>
      </c>
      <c r="DS24" s="7">
        <f t="shared" si="50"/>
        <v>139.56369122075768</v>
      </c>
      <c r="DT24" s="7">
        <f t="shared" si="51"/>
        <v>21.471337110885795</v>
      </c>
      <c r="DU24" s="7">
        <f t="shared" si="52"/>
        <v>-5.079011024720149</v>
      </c>
      <c r="DV24" s="8">
        <f t="shared" si="53"/>
        <v>-8.6297151802363583</v>
      </c>
      <c r="DW24" s="8">
        <f t="shared" si="54"/>
        <v>-1340.5277509661091</v>
      </c>
      <c r="DX24" s="7">
        <f t="shared" si="55"/>
        <v>-4.0563095309371029</v>
      </c>
      <c r="DY24" s="7">
        <f t="shared" si="56"/>
        <v>6.493690469062888</v>
      </c>
      <c r="DZ24" s="7">
        <f t="shared" si="57"/>
        <v>-2812.1773463031727</v>
      </c>
      <c r="EA24" s="7">
        <f t="shared" si="147"/>
        <v>130.10682249127146</v>
      </c>
      <c r="EB24" s="7">
        <f t="shared" si="148"/>
        <v>484.99846920633109</v>
      </c>
      <c r="EC24" s="7">
        <f t="shared" si="58"/>
        <v>0</v>
      </c>
      <c r="ED24" s="7">
        <f t="shared" si="59"/>
        <v>0</v>
      </c>
      <c r="EE24" s="7">
        <f t="shared" si="60"/>
        <v>2369.7999999999988</v>
      </c>
      <c r="EF24" s="7">
        <f t="shared" si="61"/>
        <v>-4104.6140037767254</v>
      </c>
      <c r="EG24" s="7">
        <f t="shared" si="149"/>
        <v>2369.7999999999988</v>
      </c>
      <c r="EH24" s="7">
        <f t="shared" si="150"/>
        <v>-4104.6140037767254</v>
      </c>
      <c r="EI24" s="7">
        <f t="shared" si="151"/>
        <v>4739.5999999999995</v>
      </c>
      <c r="EJ24" s="7">
        <f t="shared" si="152"/>
        <v>-1.0471975511965979</v>
      </c>
      <c r="EK24" s="7">
        <f t="shared" si="62"/>
        <v>717.33474681723771</v>
      </c>
      <c r="EL24" s="7">
        <f t="shared" si="63"/>
        <v>539.78024897076193</v>
      </c>
      <c r="EM24" s="7">
        <f t="shared" si="64"/>
        <v>-638.9261961144108</v>
      </c>
      <c r="EN24" s="7">
        <f t="shared" si="65"/>
        <v>849.09361170319062</v>
      </c>
      <c r="EO24" s="7">
        <f t="shared" si="153"/>
        <v>78.408550702826915</v>
      </c>
      <c r="EP24" s="7">
        <f t="shared" si="154"/>
        <v>1388.8738606739525</v>
      </c>
      <c r="EQ24" s="7">
        <f t="shared" si="155"/>
        <v>1391.0853682239231</v>
      </c>
      <c r="ER24" s="7">
        <f t="shared" si="156"/>
        <v>1.5144014214289883</v>
      </c>
      <c r="ES24" s="7">
        <f t="shared" si="157"/>
        <v>2448.208550702826</v>
      </c>
      <c r="ET24" s="7">
        <f t="shared" si="158"/>
        <v>-2715.7401431027729</v>
      </c>
      <c r="EU24" s="7">
        <f t="shared" si="159"/>
        <v>3656.3601617721279</v>
      </c>
      <c r="EV24" s="7">
        <f t="shared" si="160"/>
        <v>-0.83715944904873141</v>
      </c>
      <c r="EW24" s="7">
        <f t="shared" si="66"/>
        <v>6.4980318445180858</v>
      </c>
      <c r="EX24" s="7">
        <f t="shared" si="67"/>
        <v>2.9473276890018871</v>
      </c>
      <c r="EY24" s="7">
        <f t="shared" si="68"/>
        <v>-1873.4323251608364</v>
      </c>
      <c r="EZ24" s="7">
        <f t="shared" si="69"/>
        <v>-0.15994420161071476</v>
      </c>
      <c r="FA24" s="7">
        <f t="shared" si="70"/>
        <v>10.390055798389286</v>
      </c>
      <c r="FB24" s="7">
        <f t="shared" si="71"/>
        <v>-1228.7890910411566</v>
      </c>
      <c r="FC24" s="7">
        <f t="shared" si="161"/>
        <v>121.85326560505293</v>
      </c>
      <c r="FD24" s="7">
        <f t="shared" si="162"/>
        <v>-233.03838111000624</v>
      </c>
      <c r="FE24" s="7">
        <f t="shared" si="72"/>
        <v>0</v>
      </c>
      <c r="FF24" s="7">
        <f t="shared" si="73"/>
        <v>0</v>
      </c>
      <c r="FG24" s="7">
        <f t="shared" si="74"/>
        <v>2369.7999999999988</v>
      </c>
      <c r="FH24" s="7">
        <f t="shared" si="75"/>
        <v>-4104.6140037767254</v>
      </c>
      <c r="FI24" s="7">
        <f t="shared" si="163"/>
        <v>2369.7999999999988</v>
      </c>
      <c r="FJ24" s="7">
        <f t="shared" si="164"/>
        <v>-4104.6140037767254</v>
      </c>
      <c r="FK24" s="7">
        <f t="shared" si="165"/>
        <v>4739.5999999999995</v>
      </c>
      <c r="FL24" s="7">
        <f t="shared" si="166"/>
        <v>-1.0471975511965979</v>
      </c>
      <c r="FM24" s="7">
        <f t="shared" si="76"/>
        <v>-229.45151626113048</v>
      </c>
      <c r="FN24" s="7">
        <f t="shared" si="77"/>
        <v>808.87309065573186</v>
      </c>
      <c r="FO24" s="7">
        <f t="shared" si="78"/>
        <v>-270.01391020439661</v>
      </c>
      <c r="FP24" s="7">
        <f t="shared" si="79"/>
        <v>-76.594340723796591</v>
      </c>
      <c r="FQ24" s="7">
        <f t="shared" si="167"/>
        <v>-499.46542646552712</v>
      </c>
      <c r="FR24" s="7">
        <f t="shared" si="168"/>
        <v>732.27874993193529</v>
      </c>
      <c r="FS24" s="7">
        <f t="shared" si="169"/>
        <v>886.39600621633485</v>
      </c>
      <c r="FT24" s="7">
        <f t="shared" si="170"/>
        <v>2.1693871596700718</v>
      </c>
      <c r="FU24" s="7">
        <f t="shared" si="171"/>
        <v>1870.3345735344717</v>
      </c>
      <c r="FV24" s="7">
        <f t="shared" si="172"/>
        <v>-3372.3352538447903</v>
      </c>
      <c r="FW24" s="7">
        <f t="shared" si="173"/>
        <v>3856.2671693339375</v>
      </c>
      <c r="FX24" s="7">
        <f t="shared" si="174"/>
        <v>-1.06441981636123</v>
      </c>
    </row>
    <row r="25" spans="1:180" x14ac:dyDescent="0.25">
      <c r="A25" s="8">
        <v>130</v>
      </c>
      <c r="B25" s="7">
        <f t="shared" si="80"/>
        <v>-1.6001554071508586</v>
      </c>
      <c r="C25" s="7">
        <f t="shared" si="81"/>
        <v>-1.532088886237956</v>
      </c>
      <c r="D25" s="7">
        <f t="shared" si="0"/>
        <v>3.8317612756368544</v>
      </c>
      <c r="E25" s="7">
        <f t="shared" si="82"/>
        <v>-5.0674973702460671</v>
      </c>
      <c r="F25" s="7">
        <f t="shared" si="83"/>
        <v>-1.532088886237956</v>
      </c>
      <c r="G25" s="7">
        <f t="shared" si="84"/>
        <v>0.3644193125416455</v>
      </c>
      <c r="H25" s="7">
        <f t="shared" si="85"/>
        <v>310.68906555360917</v>
      </c>
      <c r="I25" s="7">
        <f t="shared" si="86"/>
        <v>230.95749149378796</v>
      </c>
      <c r="J25" s="49">
        <f t="shared" si="87"/>
        <v>310.68906555360917</v>
      </c>
      <c r="K25" s="49">
        <f t="shared" si="88"/>
        <v>230.95749149378796</v>
      </c>
      <c r="L25" s="7">
        <f t="shared" si="1"/>
        <v>-342.19160481331971</v>
      </c>
      <c r="M25" s="7">
        <f t="shared" si="2"/>
        <v>-262.46003075349847</v>
      </c>
      <c r="N25" s="11">
        <f t="shared" si="89"/>
        <v>17.808395186680286</v>
      </c>
      <c r="O25" s="11">
        <f t="shared" si="90"/>
        <v>97.539969246501528</v>
      </c>
      <c r="P25" s="50">
        <f t="shared" si="3"/>
        <v>79.731574059821241</v>
      </c>
      <c r="Q25" s="51">
        <f t="shared" si="91"/>
        <v>79.731574059821241</v>
      </c>
      <c r="R25" s="8">
        <f t="shared" si="4"/>
        <v>79.731574059821213</v>
      </c>
      <c r="S25" s="51">
        <f t="shared" si="92"/>
        <v>79.731574059821213</v>
      </c>
      <c r="T25" s="8">
        <f t="shared" si="93"/>
        <v>-2.6354291997148112</v>
      </c>
      <c r="U25" s="8">
        <f t="shared" si="5"/>
        <v>3.1407822167878097</v>
      </c>
      <c r="V25" s="7">
        <f t="shared" si="94"/>
        <v>4.4984805852969094</v>
      </c>
      <c r="W25" s="7">
        <f t="shared" si="6"/>
        <v>-5.2319855144779197</v>
      </c>
      <c r="X25" s="7">
        <f t="shared" si="95"/>
        <v>1.8630513855820983</v>
      </c>
      <c r="Y25" s="7">
        <f t="shared" si="96"/>
        <v>-2.09120329769011</v>
      </c>
      <c r="Z25" s="7">
        <f t="shared" si="175"/>
        <v>2.8007305649757468</v>
      </c>
      <c r="AA25" s="7">
        <f t="shared" si="97"/>
        <v>-48.302180995198874</v>
      </c>
      <c r="AB25" s="7">
        <f t="shared" si="98"/>
        <v>1.6978190048011257</v>
      </c>
      <c r="AC25" s="7">
        <f t="shared" si="99"/>
        <v>2.7995010124891024</v>
      </c>
      <c r="AD25" s="7">
        <f t="shared" si="100"/>
        <v>8.298059207944436E-2</v>
      </c>
      <c r="AE25" s="4">
        <f t="shared" si="101"/>
        <v>1.8239272439410734</v>
      </c>
      <c r="AF25" s="4">
        <f t="shared" si="102"/>
        <v>-13.779814563658306</v>
      </c>
      <c r="AG25" s="4">
        <f t="shared" si="103"/>
        <v>13.9</v>
      </c>
      <c r="AH25" s="4">
        <f t="shared" si="104"/>
        <v>-1.4391990379443294</v>
      </c>
      <c r="AI25" s="7">
        <f t="shared" si="7"/>
        <v>6.5693836774173358</v>
      </c>
      <c r="AJ25" s="7">
        <f t="shared" si="8"/>
        <v>2.1102601969621397</v>
      </c>
      <c r="AK25" s="7">
        <f t="shared" si="9"/>
        <v>3.9339544777025246</v>
      </c>
      <c r="AL25" s="7">
        <f t="shared" si="10"/>
        <v>5.2510424137499498</v>
      </c>
      <c r="AM25" s="7">
        <f t="shared" si="105"/>
        <v>6.5612075309074509</v>
      </c>
      <c r="AN25" s="7">
        <f t="shared" si="106"/>
        <v>53.160333119506376</v>
      </c>
      <c r="AO25" s="7">
        <f t="shared" si="107"/>
        <v>103.16033311950638</v>
      </c>
      <c r="AP25" s="7">
        <f t="shared" si="108"/>
        <v>-1.4938346662971491</v>
      </c>
      <c r="AQ25" s="7">
        <f t="shared" si="109"/>
        <v>6.3888889686240073</v>
      </c>
      <c r="AR25" s="7">
        <v>0</v>
      </c>
      <c r="AS25" s="7">
        <v>0</v>
      </c>
      <c r="AT25" s="7">
        <f t="shared" si="11"/>
        <v>4.4056708468368733</v>
      </c>
      <c r="AU25" s="8">
        <f t="shared" si="12"/>
        <v>-5.0484125015254557</v>
      </c>
      <c r="AV25" s="7">
        <f t="shared" si="13"/>
        <v>8.5</v>
      </c>
      <c r="AW25" s="7">
        <v>0</v>
      </c>
      <c r="AX25" s="7">
        <f t="shared" si="14"/>
        <v>7.647084382329715</v>
      </c>
      <c r="AY25" s="7">
        <f t="shared" si="15"/>
        <v>6.4437981772502892</v>
      </c>
      <c r="AZ25" s="7">
        <f t="shared" si="16"/>
        <v>12.878352864801412</v>
      </c>
      <c r="BA25" s="7">
        <f t="shared" si="17"/>
        <v>-0.262113309754195</v>
      </c>
      <c r="BB25" s="7">
        <f t="shared" si="18"/>
        <v>-106.78659537078552</v>
      </c>
      <c r="BC25" s="7">
        <f t="shared" si="19"/>
        <v>-89.60459279030357</v>
      </c>
      <c r="BD25" s="7">
        <f t="shared" si="20"/>
        <v>105.46333926100623</v>
      </c>
      <c r="BE25" s="7">
        <f t="shared" si="21"/>
        <v>90.677770955862243</v>
      </c>
      <c r="BF25" s="7">
        <f t="shared" si="110"/>
        <v>-1.3232561097792939</v>
      </c>
      <c r="BG25" s="7">
        <f t="shared" si="111"/>
        <v>1.073178165558673</v>
      </c>
      <c r="BH25" s="7">
        <f t="shared" si="22"/>
        <v>67.379355638976207</v>
      </c>
      <c r="BI25" s="7">
        <f t="shared" si="23"/>
        <v>57.933020332911994</v>
      </c>
      <c r="BJ25" s="7">
        <f t="shared" si="112"/>
        <v>-39.407239731809312</v>
      </c>
      <c r="BK25" s="7">
        <f t="shared" si="113"/>
        <v>-31.671572457391576</v>
      </c>
      <c r="BL25" s="7">
        <f t="shared" si="114"/>
        <v>50.557086992864761</v>
      </c>
      <c r="BM25" s="7">
        <f t="shared" si="115"/>
        <v>-141.21118305144842</v>
      </c>
      <c r="BN25" s="7">
        <f t="shared" si="116"/>
        <v>-91.211183051448415</v>
      </c>
      <c r="BO25" s="7">
        <f t="shared" si="117"/>
        <v>-1.0686533457292302</v>
      </c>
      <c r="BP25" s="7">
        <f t="shared" si="118"/>
        <v>-50.545791370110699</v>
      </c>
      <c r="BQ25" s="7">
        <f t="shared" si="24"/>
        <v>7.0403109355286242</v>
      </c>
      <c r="BR25" s="7">
        <f t="shared" si="25"/>
        <v>20.180777110084236</v>
      </c>
      <c r="BS25" s="7">
        <f t="shared" si="26"/>
        <v>-106.78659537078552</v>
      </c>
      <c r="BT25" s="7">
        <f t="shared" si="27"/>
        <v>-89.60459279030357</v>
      </c>
      <c r="BU25" s="7">
        <f t="shared" si="28"/>
        <v>-23.254259386669577</v>
      </c>
      <c r="BV25" s="7">
        <f t="shared" si="29"/>
        <v>72.392092816389678</v>
      </c>
      <c r="BW25" s="7">
        <f t="shared" si="119"/>
        <v>-130.04085475745509</v>
      </c>
      <c r="BX25" s="7">
        <f t="shared" si="120"/>
        <v>-17.212499973913893</v>
      </c>
      <c r="BY25" s="7">
        <f t="shared" si="30"/>
        <v>-14.856887941483341</v>
      </c>
      <c r="BZ25" s="7">
        <f t="shared" si="31"/>
        <v>46.250503743804515</v>
      </c>
      <c r="CA25" s="7">
        <f t="shared" si="121"/>
        <v>-121.64348331226886</v>
      </c>
      <c r="CB25" s="7">
        <f t="shared" si="122"/>
        <v>-43.354089046499055</v>
      </c>
      <c r="CC25" s="7">
        <f t="shared" si="123"/>
        <v>129.13835243410071</v>
      </c>
      <c r="CD25" s="7">
        <f t="shared" si="124"/>
        <v>-160.38378568713316</v>
      </c>
      <c r="CE25" s="7">
        <f t="shared" si="125"/>
        <v>-110.38378568713316</v>
      </c>
      <c r="CF25" s="7">
        <f t="shared" si="126"/>
        <v>-44.97976487168178</v>
      </c>
      <c r="CG25" s="7">
        <f t="shared" si="127"/>
        <v>-121.05178570133621</v>
      </c>
      <c r="CH25" s="7">
        <f t="shared" si="128"/>
        <v>129.13835243410071</v>
      </c>
      <c r="CI25" s="7">
        <f t="shared" si="32"/>
        <v>180.68906555360917</v>
      </c>
      <c r="CJ25" s="79">
        <f t="shared" si="129"/>
        <v>0.68906555360916855</v>
      </c>
      <c r="CK25" s="7">
        <f t="shared" si="130"/>
        <v>-7.7092149927704412E-3</v>
      </c>
      <c r="CL25" s="11">
        <f t="shared" si="33"/>
        <v>7.7092149927703883E-3</v>
      </c>
      <c r="CM25" s="7" t="e">
        <f t="shared" si="131"/>
        <v>#DIV/0!</v>
      </c>
      <c r="CN25" s="7" t="e">
        <f t="shared" si="132"/>
        <v>#DIV/0!</v>
      </c>
      <c r="CO25" s="7">
        <f t="shared" si="34"/>
        <v>112.19160481331971</v>
      </c>
      <c r="CP25" s="79">
        <f t="shared" si="133"/>
        <v>67.808395186680286</v>
      </c>
      <c r="CQ25" s="7">
        <f t="shared" si="134"/>
        <v>0.59355226794365401</v>
      </c>
      <c r="CR25" s="11">
        <f t="shared" si="35"/>
        <v>0.59355226794365401</v>
      </c>
      <c r="CS25" s="7" t="e">
        <f t="shared" si="135"/>
        <v>#DIV/0!</v>
      </c>
      <c r="CT25" s="7" t="e">
        <f t="shared" si="136"/>
        <v>#DIV/0!</v>
      </c>
      <c r="CU25" s="7">
        <f t="shared" si="36"/>
        <v>8.657845713051028</v>
      </c>
      <c r="CV25" s="7">
        <f t="shared" si="37"/>
        <v>-0.77667884638853191</v>
      </c>
      <c r="CW25" s="7">
        <f t="shared" si="38"/>
        <v>0.76604444311897801</v>
      </c>
      <c r="CX25" s="7">
        <f t="shared" si="137"/>
        <v>-6.7243656206223692</v>
      </c>
      <c r="CY25" s="7">
        <f t="shared" si="39"/>
        <v>-10.82436562062237</v>
      </c>
      <c r="CZ25" s="7">
        <f t="shared" si="138"/>
        <v>6.6322945978642061</v>
      </c>
      <c r="DA25" s="7">
        <f t="shared" si="40"/>
        <v>0.13229459786420605</v>
      </c>
      <c r="DB25" s="7">
        <f t="shared" si="139"/>
        <v>-139.4</v>
      </c>
      <c r="DC25" s="7">
        <f t="shared" si="41"/>
        <v>139.39999999999998</v>
      </c>
      <c r="DD25" s="7">
        <f t="shared" si="140"/>
        <v>12.878352864801412</v>
      </c>
      <c r="DE25" s="7">
        <f t="shared" si="141"/>
        <v>1.7037365134022489</v>
      </c>
      <c r="DF25" s="7">
        <f t="shared" si="42"/>
        <v>-1.7037365134022675</v>
      </c>
      <c r="DG25" s="7">
        <f t="shared" si="43"/>
        <v>-0.262113309754195</v>
      </c>
      <c r="DH25" s="7">
        <f t="shared" si="44"/>
        <v>-15.837197129888898</v>
      </c>
      <c r="DI25" s="7">
        <f t="shared" si="45"/>
        <v>0.99135356573081324</v>
      </c>
      <c r="DJ25" s="7">
        <f t="shared" si="46"/>
        <v>0.76604444311897801</v>
      </c>
      <c r="DK25" s="7">
        <f t="shared" si="142"/>
        <v>-15.70026184589716</v>
      </c>
      <c r="DL25" s="7">
        <f t="shared" si="47"/>
        <v>-19.800261845897161</v>
      </c>
      <c r="DM25" s="7">
        <f t="shared" si="143"/>
        <v>-12.131996855931218</v>
      </c>
      <c r="DN25" s="7">
        <f t="shared" si="48"/>
        <v>-18.63199685593122</v>
      </c>
      <c r="DO25" s="7">
        <f t="shared" si="144"/>
        <v>-139.39999999999998</v>
      </c>
      <c r="DP25" s="7">
        <f t="shared" si="49"/>
        <v>139.39999999999998</v>
      </c>
      <c r="DQ25" s="7">
        <f t="shared" si="145"/>
        <v>7.0403109355286251</v>
      </c>
      <c r="DR25" s="7">
        <f t="shared" si="146"/>
        <v>-131.17505121554751</v>
      </c>
      <c r="DS25" s="7">
        <f t="shared" si="50"/>
        <v>131.17505121554754</v>
      </c>
      <c r="DT25" s="7">
        <f t="shared" si="51"/>
        <v>20.180777110084236</v>
      </c>
      <c r="DU25" s="7">
        <f t="shared" si="52"/>
        <v>-5.0484125015254557</v>
      </c>
      <c r="DV25" s="8">
        <f t="shared" si="53"/>
        <v>-8.1891947183132654</v>
      </c>
      <c r="DW25" s="8">
        <f t="shared" si="54"/>
        <v>-1878.4945292261561</v>
      </c>
      <c r="DX25" s="7">
        <f t="shared" si="55"/>
        <v>-4.0943291531631267</v>
      </c>
      <c r="DY25" s="7">
        <f t="shared" si="56"/>
        <v>7.0411000465516844</v>
      </c>
      <c r="DZ25" s="7">
        <f t="shared" si="57"/>
        <v>-2272.8969883417913</v>
      </c>
      <c r="EA25" s="7">
        <f t="shared" si="147"/>
        <v>54.771072190158762</v>
      </c>
      <c r="EB25" s="7">
        <f t="shared" si="148"/>
        <v>460.94202952294654</v>
      </c>
      <c r="EC25" s="7">
        <f t="shared" si="58"/>
        <v>0</v>
      </c>
      <c r="ED25" s="7">
        <f t="shared" si="59"/>
        <v>0</v>
      </c>
      <c r="EE25" s="7">
        <f t="shared" si="60"/>
        <v>3046.5561548703217</v>
      </c>
      <c r="EF25" s="7">
        <f t="shared" si="61"/>
        <v>-3630.7442426067078</v>
      </c>
      <c r="EG25" s="7">
        <f t="shared" si="149"/>
        <v>3046.5561548703217</v>
      </c>
      <c r="EH25" s="7">
        <f t="shared" si="150"/>
        <v>-3630.7442426067078</v>
      </c>
      <c r="EI25" s="7">
        <f t="shared" si="151"/>
        <v>4739.5999999999995</v>
      </c>
      <c r="EJ25" s="7">
        <f t="shared" si="152"/>
        <v>-0.87266462599716466</v>
      </c>
      <c r="EK25" s="7">
        <f t="shared" si="62"/>
        <v>286.56145631133506</v>
      </c>
      <c r="EL25" s="7">
        <f t="shared" si="63"/>
        <v>246.38660488332468</v>
      </c>
      <c r="EM25" s="7">
        <f t="shared" si="64"/>
        <v>-746.08187837095556</v>
      </c>
      <c r="EN25" s="7">
        <f t="shared" si="65"/>
        <v>867.7351177216824</v>
      </c>
      <c r="EO25" s="7">
        <f t="shared" si="153"/>
        <v>-459.5204220596205</v>
      </c>
      <c r="EP25" s="7">
        <f t="shared" si="154"/>
        <v>1114.1217226050071</v>
      </c>
      <c r="EQ25" s="7">
        <f t="shared" si="155"/>
        <v>1205.1664744217705</v>
      </c>
      <c r="ER25" s="7">
        <f t="shared" si="156"/>
        <v>1.961989879679886</v>
      </c>
      <c r="ES25" s="7">
        <f t="shared" si="157"/>
        <v>2587.0357328107011</v>
      </c>
      <c r="ET25" s="7">
        <f t="shared" si="158"/>
        <v>-2516.6225200017007</v>
      </c>
      <c r="EU25" s="7">
        <f t="shared" si="159"/>
        <v>3609.1748074898105</v>
      </c>
      <c r="EV25" s="7">
        <f t="shared" si="160"/>
        <v>-0.77160242273602131</v>
      </c>
      <c r="EW25" s="7">
        <f t="shared" si="66"/>
        <v>6.4437981772502866</v>
      </c>
      <c r="EX25" s="7">
        <f t="shared" si="67"/>
        <v>3.3030159604624796</v>
      </c>
      <c r="EY25" s="7">
        <f t="shared" si="68"/>
        <v>-2189.5316866884041</v>
      </c>
      <c r="EZ25" s="7">
        <f t="shared" si="69"/>
        <v>-0.85291561767028612</v>
      </c>
      <c r="FA25" s="7">
        <f t="shared" si="70"/>
        <v>10.282513582044526</v>
      </c>
      <c r="FB25" s="7">
        <f t="shared" si="71"/>
        <v>-1170.1359541992579</v>
      </c>
      <c r="FC25" s="7">
        <f t="shared" si="161"/>
        <v>136.19282022747041</v>
      </c>
      <c r="FD25" s="7">
        <f t="shared" si="162"/>
        <v>-269.97813710531739</v>
      </c>
      <c r="FE25" s="7">
        <f t="shared" si="72"/>
        <v>0</v>
      </c>
      <c r="FF25" s="7">
        <f t="shared" si="73"/>
        <v>0</v>
      </c>
      <c r="FG25" s="7">
        <f t="shared" si="74"/>
        <v>3046.5561548703217</v>
      </c>
      <c r="FH25" s="7">
        <f t="shared" si="75"/>
        <v>-3630.7442426067078</v>
      </c>
      <c r="FI25" s="7">
        <f t="shared" si="163"/>
        <v>3046.5561548703217</v>
      </c>
      <c r="FJ25" s="7">
        <f t="shared" si="164"/>
        <v>-3630.7442426067078</v>
      </c>
      <c r="FK25" s="7">
        <f t="shared" si="165"/>
        <v>4739.5999999999995</v>
      </c>
      <c r="FL25" s="7">
        <f t="shared" si="166"/>
        <v>-0.87266462599716466</v>
      </c>
      <c r="FM25" s="7">
        <f t="shared" si="76"/>
        <v>-287.40228763805101</v>
      </c>
      <c r="FN25" s="7">
        <f t="shared" si="77"/>
        <v>894.70289018377764</v>
      </c>
      <c r="FO25" s="7">
        <f t="shared" si="78"/>
        <v>-325.61792728121452</v>
      </c>
      <c r="FP25" s="7">
        <f t="shared" si="79"/>
        <v>-104.59711064234853</v>
      </c>
      <c r="FQ25" s="7">
        <f t="shared" si="167"/>
        <v>-613.02021491926553</v>
      </c>
      <c r="FR25" s="7">
        <f t="shared" si="168"/>
        <v>790.10577954142911</v>
      </c>
      <c r="FS25" s="7">
        <f t="shared" si="169"/>
        <v>1000.0304629182212</v>
      </c>
      <c r="FT25" s="7">
        <f t="shared" si="170"/>
        <v>2.2306503704992409</v>
      </c>
      <c r="FU25" s="7">
        <f t="shared" si="171"/>
        <v>2433.5359399510562</v>
      </c>
      <c r="FV25" s="7">
        <f t="shared" si="172"/>
        <v>-2840.6384630652788</v>
      </c>
      <c r="FW25" s="7">
        <f t="shared" si="173"/>
        <v>3740.4978343636749</v>
      </c>
      <c r="FX25" s="7">
        <f t="shared" si="174"/>
        <v>-0.86243332908256121</v>
      </c>
    </row>
    <row r="26" spans="1:180" x14ac:dyDescent="0.25">
      <c r="A26" s="8">
        <v>140</v>
      </c>
      <c r="B26" s="7">
        <f t="shared" si="80"/>
        <v>-1.5622302276331852</v>
      </c>
      <c r="C26" s="7">
        <f t="shared" si="81"/>
        <v>-1.2855752193730789</v>
      </c>
      <c r="D26" s="7">
        <f t="shared" si="0"/>
        <v>4.1162001220194044</v>
      </c>
      <c r="E26" s="7">
        <f t="shared" si="82"/>
        <v>-5.2877618966577398</v>
      </c>
      <c r="F26" s="7">
        <f t="shared" si="83"/>
        <v>-1.2855752193730789</v>
      </c>
      <c r="G26" s="7">
        <f t="shared" si="84"/>
        <v>0.39066845299485009</v>
      </c>
      <c r="H26" s="7">
        <f t="shared" si="85"/>
        <v>314.50167215379656</v>
      </c>
      <c r="I26" s="7">
        <f t="shared" si="86"/>
        <v>231.22473661748518</v>
      </c>
      <c r="J26" s="49">
        <f t="shared" si="87"/>
        <v>314.50167215379656</v>
      </c>
      <c r="K26" s="49">
        <f t="shared" si="88"/>
        <v>231.22473661748518</v>
      </c>
      <c r="L26" s="7">
        <f t="shared" si="1"/>
        <v>-340.01468010707458</v>
      </c>
      <c r="M26" s="7">
        <f t="shared" si="2"/>
        <v>-256.73774457076314</v>
      </c>
      <c r="N26" s="11">
        <f t="shared" si="89"/>
        <v>19.985319892925418</v>
      </c>
      <c r="O26" s="11">
        <f t="shared" si="90"/>
        <v>103.26225542923686</v>
      </c>
      <c r="P26" s="50">
        <f t="shared" si="3"/>
        <v>83.276935536311441</v>
      </c>
      <c r="Q26" s="51">
        <f t="shared" si="91"/>
        <v>83.276935536311441</v>
      </c>
      <c r="R26" s="8">
        <f t="shared" si="4"/>
        <v>83.276935536311385</v>
      </c>
      <c r="S26" s="51">
        <f t="shared" si="92"/>
        <v>83.276935536311385</v>
      </c>
      <c r="T26" s="8">
        <f t="shared" si="93"/>
        <v>-3.1407822167878092</v>
      </c>
      <c r="U26" s="8">
        <f t="shared" si="5"/>
        <v>2.6354291997148116</v>
      </c>
      <c r="V26" s="7">
        <f t="shared" si="94"/>
        <v>4.8364175514674113</v>
      </c>
      <c r="W26" s="7">
        <f t="shared" si="6"/>
        <v>-4.9212869523995426</v>
      </c>
      <c r="X26" s="7">
        <f t="shared" si="95"/>
        <v>1.695635334679602</v>
      </c>
      <c r="Y26" s="7">
        <f t="shared" si="96"/>
        <v>-2.285857752684731</v>
      </c>
      <c r="Z26" s="7">
        <f t="shared" si="175"/>
        <v>2.8461069645610468</v>
      </c>
      <c r="AA26" s="7">
        <f t="shared" si="97"/>
        <v>-53.432201486723137</v>
      </c>
      <c r="AB26" s="7">
        <f t="shared" si="98"/>
        <v>-3.4322014867231374</v>
      </c>
      <c r="AC26" s="7">
        <f t="shared" si="99"/>
        <v>2.84100201288331</v>
      </c>
      <c r="AD26" s="7">
        <f t="shared" si="100"/>
        <v>-0.17038901524416536</v>
      </c>
      <c r="AE26" s="4">
        <f t="shared" si="101"/>
        <v>3.1887793892760281</v>
      </c>
      <c r="AF26" s="4">
        <f t="shared" si="102"/>
        <v>-13.529289929871723</v>
      </c>
      <c r="AG26" s="4">
        <f t="shared" si="103"/>
        <v>13.9</v>
      </c>
      <c r="AH26" s="4">
        <f t="shared" si="104"/>
        <v>-1.3393263033142198</v>
      </c>
      <c r="AI26" s="7">
        <f t="shared" si="7"/>
        <v>6.4844835252004343</v>
      </c>
      <c r="AJ26" s="7">
        <f t="shared" si="8"/>
        <v>2.3582776366246923</v>
      </c>
      <c r="AK26" s="7">
        <f t="shared" si="9"/>
        <v>3.343701308412625</v>
      </c>
      <c r="AL26" s="7">
        <f t="shared" si="10"/>
        <v>4.9937068363395039</v>
      </c>
      <c r="AM26" s="7">
        <f t="shared" si="105"/>
        <v>6.0097792311518559</v>
      </c>
      <c r="AN26" s="7">
        <f t="shared" si="106"/>
        <v>56.19440712553952</v>
      </c>
      <c r="AO26" s="7">
        <f t="shared" si="107"/>
        <v>106.19440712553953</v>
      </c>
      <c r="AP26" s="7">
        <f t="shared" si="108"/>
        <v>-1.6761116010028241</v>
      </c>
      <c r="AQ26" s="7">
        <f t="shared" si="109"/>
        <v>5.7713166875651476</v>
      </c>
      <c r="AR26" s="7">
        <v>0</v>
      </c>
      <c r="AS26" s="7">
        <v>0</v>
      </c>
      <c r="AT26" s="7">
        <f t="shared" si="11"/>
        <v>4.4292626463785734</v>
      </c>
      <c r="AU26" s="8">
        <f t="shared" si="12"/>
        <v>-5.0674547257801237</v>
      </c>
      <c r="AV26" s="7">
        <f t="shared" si="13"/>
        <v>8.5</v>
      </c>
      <c r="AW26" s="7">
        <v>0</v>
      </c>
      <c r="AX26" s="7">
        <f t="shared" si="14"/>
        <v>7.0088441704824369</v>
      </c>
      <c r="AY26" s="7">
        <f t="shared" si="15"/>
        <v>6.3266463700838953</v>
      </c>
      <c r="AZ26" s="7">
        <f t="shared" si="16"/>
        <v>12.993809282573901</v>
      </c>
      <c r="BA26" s="7">
        <f t="shared" si="17"/>
        <v>2.0691278819008216</v>
      </c>
      <c r="BB26" s="7">
        <f t="shared" si="18"/>
        <v>-89.604592790303585</v>
      </c>
      <c r="BC26" s="7">
        <f t="shared" si="19"/>
        <v>-106.78659537078551</v>
      </c>
      <c r="BD26" s="7">
        <f t="shared" si="20"/>
        <v>100.08980465368539</v>
      </c>
      <c r="BE26" s="7">
        <f t="shared" si="21"/>
        <v>98.363719212512223</v>
      </c>
      <c r="BF26" s="7">
        <f t="shared" si="110"/>
        <v>10.485211863381807</v>
      </c>
      <c r="BG26" s="7">
        <f t="shared" si="111"/>
        <v>-8.422876158273283</v>
      </c>
      <c r="BH26" s="7">
        <f t="shared" si="22"/>
        <v>63.946264084298939</v>
      </c>
      <c r="BI26" s="7">
        <f t="shared" si="23"/>
        <v>62.843487274660646</v>
      </c>
      <c r="BJ26" s="7">
        <f t="shared" si="112"/>
        <v>-25.658328706004646</v>
      </c>
      <c r="BK26" s="7">
        <f t="shared" si="113"/>
        <v>-43.94310809612486</v>
      </c>
      <c r="BL26" s="7">
        <f t="shared" si="114"/>
        <v>50.885622538523549</v>
      </c>
      <c r="BM26" s="7">
        <f t="shared" si="115"/>
        <v>-120.28060505535292</v>
      </c>
      <c r="BN26" s="7">
        <f t="shared" si="116"/>
        <v>-70.280605055352922</v>
      </c>
      <c r="BO26" s="7">
        <f t="shared" si="117"/>
        <v>17.169517992928771</v>
      </c>
      <c r="BP26" s="7">
        <f t="shared" si="118"/>
        <v>-47.901505540260324</v>
      </c>
      <c r="BQ26" s="7">
        <f t="shared" si="24"/>
        <v>7.7740646057307199</v>
      </c>
      <c r="BR26" s="7">
        <f t="shared" si="25"/>
        <v>18.698746006403791</v>
      </c>
      <c r="BS26" s="7">
        <f t="shared" si="26"/>
        <v>-89.604592790303585</v>
      </c>
      <c r="BT26" s="7">
        <f t="shared" si="27"/>
        <v>-106.78659537078551</v>
      </c>
      <c r="BU26" s="7">
        <f t="shared" si="28"/>
        <v>-28.695760756231792</v>
      </c>
      <c r="BV26" s="7">
        <f t="shared" si="29"/>
        <v>78.903851258668169</v>
      </c>
      <c r="BW26" s="7">
        <f t="shared" si="119"/>
        <v>-118.30035354653538</v>
      </c>
      <c r="BX26" s="7">
        <f t="shared" si="120"/>
        <v>-27.882744112117336</v>
      </c>
      <c r="BY26" s="7">
        <f t="shared" si="30"/>
        <v>-18.333402705370311</v>
      </c>
      <c r="BZ26" s="7">
        <f t="shared" si="31"/>
        <v>50.410793859704661</v>
      </c>
      <c r="CA26" s="7">
        <f t="shared" si="121"/>
        <v>-107.9379954956739</v>
      </c>
      <c r="CB26" s="7">
        <f t="shared" si="122"/>
        <v>-56.375801511080844</v>
      </c>
      <c r="CC26" s="7">
        <f t="shared" si="123"/>
        <v>121.77373225634872</v>
      </c>
      <c r="CD26" s="7">
        <f t="shared" si="124"/>
        <v>-152.42202376800407</v>
      </c>
      <c r="CE26" s="7">
        <f t="shared" si="125"/>
        <v>-102.42202376800407</v>
      </c>
      <c r="CF26" s="7">
        <f t="shared" si="126"/>
        <v>-26.194836645078635</v>
      </c>
      <c r="CG26" s="7">
        <f t="shared" si="127"/>
        <v>-118.92296834833273</v>
      </c>
      <c r="CH26" s="7">
        <f t="shared" si="128"/>
        <v>121.77373225634872</v>
      </c>
      <c r="CI26" s="7">
        <f t="shared" si="32"/>
        <v>174.50167215379656</v>
      </c>
      <c r="CJ26" s="79">
        <f t="shared" si="129"/>
        <v>5.4983278462034377</v>
      </c>
      <c r="CK26" s="7">
        <f t="shared" si="130"/>
        <v>6.0856702408847697E-2</v>
      </c>
      <c r="CL26" s="11">
        <f t="shared" si="33"/>
        <v>6.0856702408847697E-2</v>
      </c>
      <c r="CM26" s="7" t="e">
        <f t="shared" si="131"/>
        <v>#DIV/0!</v>
      </c>
      <c r="CN26" s="7" t="e">
        <f t="shared" si="132"/>
        <v>#DIV/0!</v>
      </c>
      <c r="CO26" s="7">
        <f t="shared" si="34"/>
        <v>120.01468010707458</v>
      </c>
      <c r="CP26" s="79">
        <f t="shared" si="133"/>
        <v>59.985319892925418</v>
      </c>
      <c r="CQ26" s="7">
        <f t="shared" si="134"/>
        <v>0.54996311783540563</v>
      </c>
      <c r="CR26" s="11">
        <f t="shared" si="35"/>
        <v>0.54996311783540575</v>
      </c>
      <c r="CS26" s="7" t="e">
        <f t="shared" si="135"/>
        <v>#DIV/0!</v>
      </c>
      <c r="CT26" s="7" t="e">
        <f t="shared" si="136"/>
        <v>#DIV/0!</v>
      </c>
      <c r="CU26" s="7">
        <f t="shared" si="36"/>
        <v>8.5019422796526634</v>
      </c>
      <c r="CV26" s="7">
        <f t="shared" si="37"/>
        <v>-0.77960841935078773</v>
      </c>
      <c r="CW26" s="7">
        <f t="shared" si="38"/>
        <v>0.64278760968653947</v>
      </c>
      <c r="CX26" s="7">
        <f t="shared" si="137"/>
        <v>-6.6281857820516459</v>
      </c>
      <c r="CY26" s="7">
        <f t="shared" si="39"/>
        <v>-10.728185782051646</v>
      </c>
      <c r="CZ26" s="7">
        <f t="shared" si="138"/>
        <v>5.4649431556308636</v>
      </c>
      <c r="DA26" s="7">
        <f t="shared" si="40"/>
        <v>-1.0350568443691364</v>
      </c>
      <c r="DB26" s="7">
        <f t="shared" si="139"/>
        <v>-139.40000000000003</v>
      </c>
      <c r="DC26" s="7">
        <f t="shared" si="41"/>
        <v>139.39999999999998</v>
      </c>
      <c r="DD26" s="7">
        <f t="shared" si="140"/>
        <v>12.993809282573901</v>
      </c>
      <c r="DE26" s="7">
        <f t="shared" si="141"/>
        <v>-13.449331232355334</v>
      </c>
      <c r="DF26" s="7">
        <f t="shared" si="42"/>
        <v>13.449331232355341</v>
      </c>
      <c r="DG26" s="7">
        <f t="shared" si="43"/>
        <v>2.0691278819008216</v>
      </c>
      <c r="DH26" s="7">
        <f t="shared" si="44"/>
        <v>-14.210406282425595</v>
      </c>
      <c r="DI26" s="7">
        <f t="shared" si="45"/>
        <v>0.97333021078213833</v>
      </c>
      <c r="DJ26" s="7">
        <f t="shared" si="46"/>
        <v>0.64278760968653947</v>
      </c>
      <c r="DK26" s="7">
        <f t="shared" si="142"/>
        <v>-13.831417742173127</v>
      </c>
      <c r="DL26" s="7">
        <f t="shared" si="47"/>
        <v>-17.931417742173124</v>
      </c>
      <c r="DM26" s="7">
        <f t="shared" si="143"/>
        <v>-9.1342730869549325</v>
      </c>
      <c r="DN26" s="7">
        <f t="shared" si="48"/>
        <v>-15.634273086954932</v>
      </c>
      <c r="DO26" s="7">
        <f t="shared" si="144"/>
        <v>-139.39999999999995</v>
      </c>
      <c r="DP26" s="7">
        <f t="shared" si="49"/>
        <v>139.39999999999998</v>
      </c>
      <c r="DQ26" s="7">
        <f t="shared" si="145"/>
        <v>7.7740646057307199</v>
      </c>
      <c r="DR26" s="7">
        <f t="shared" si="146"/>
        <v>-121.5418490416247</v>
      </c>
      <c r="DS26" s="7">
        <f t="shared" si="50"/>
        <v>121.54184904162464</v>
      </c>
      <c r="DT26" s="7">
        <f t="shared" si="51"/>
        <v>18.698746006403791</v>
      </c>
      <c r="DU26" s="7">
        <f t="shared" si="52"/>
        <v>-5.0674547257801192</v>
      </c>
      <c r="DV26" s="8">
        <f t="shared" si="53"/>
        <v>-7.7028839254949357</v>
      </c>
      <c r="DW26" s="8">
        <f t="shared" si="54"/>
        <v>-2335.1968269297927</v>
      </c>
      <c r="DX26" s="7">
        <f t="shared" si="55"/>
        <v>-4.0707373536214213</v>
      </c>
      <c r="DY26" s="7">
        <f t="shared" si="56"/>
        <v>7.570044863166383</v>
      </c>
      <c r="DZ26" s="7">
        <f t="shared" si="57"/>
        <v>-1767.7035662844169</v>
      </c>
      <c r="EA26" s="7">
        <f t="shared" si="147"/>
        <v>-7.863404664361358</v>
      </c>
      <c r="EB26" s="7">
        <f t="shared" si="148"/>
        <v>448.86951272975608</v>
      </c>
      <c r="EC26" s="7">
        <f t="shared" si="58"/>
        <v>0</v>
      </c>
      <c r="ED26" s="7">
        <f t="shared" si="59"/>
        <v>0</v>
      </c>
      <c r="EE26" s="7">
        <f t="shared" si="60"/>
        <v>3630.7442426067073</v>
      </c>
      <c r="EF26" s="7">
        <f t="shared" si="61"/>
        <v>-3046.5561548703222</v>
      </c>
      <c r="EG26" s="7">
        <f t="shared" si="149"/>
        <v>3630.7442426067073</v>
      </c>
      <c r="EH26" s="7">
        <f t="shared" si="150"/>
        <v>-3046.5561548703222</v>
      </c>
      <c r="EI26" s="7">
        <f t="shared" si="151"/>
        <v>4739.5999999999995</v>
      </c>
      <c r="EJ26" s="7">
        <f t="shared" si="152"/>
        <v>-0.69813170079773201</v>
      </c>
      <c r="EK26" s="7">
        <f t="shared" si="62"/>
        <v>-38.69807077615922</v>
      </c>
      <c r="EL26" s="7">
        <f t="shared" si="63"/>
        <v>-38.030708333008015</v>
      </c>
      <c r="EM26" s="7">
        <f t="shared" si="64"/>
        <v>-816.57628829880025</v>
      </c>
      <c r="EN26" s="7">
        <f t="shared" si="65"/>
        <v>830.90555984448554</v>
      </c>
      <c r="EO26" s="7">
        <f t="shared" si="153"/>
        <v>-855.27435907495942</v>
      </c>
      <c r="EP26" s="7">
        <f t="shared" si="154"/>
        <v>792.87485151147757</v>
      </c>
      <c r="EQ26" s="7">
        <f t="shared" si="155"/>
        <v>1166.2524424199205</v>
      </c>
      <c r="ER26" s="7">
        <f t="shared" si="156"/>
        <v>2.3940367669506313</v>
      </c>
      <c r="ES26" s="7">
        <f t="shared" si="157"/>
        <v>2775.4698835317477</v>
      </c>
      <c r="ET26" s="7">
        <f t="shared" si="158"/>
        <v>-2253.6813033588446</v>
      </c>
      <c r="EU26" s="7">
        <f t="shared" si="159"/>
        <v>3575.2360050073553</v>
      </c>
      <c r="EV26" s="7">
        <f t="shared" si="160"/>
        <v>-0.68201525213427594</v>
      </c>
      <c r="EW26" s="7">
        <f t="shared" si="66"/>
        <v>6.3266463700838989</v>
      </c>
      <c r="EX26" s="7">
        <f t="shared" si="67"/>
        <v>3.6912171703690837</v>
      </c>
      <c r="EY26" s="7">
        <f t="shared" si="68"/>
        <v>-2495.9682551668207</v>
      </c>
      <c r="EZ26" s="7">
        <f t="shared" si="69"/>
        <v>-1.4911558295175671</v>
      </c>
      <c r="FA26" s="7">
        <f t="shared" si="70"/>
        <v>10.149626387270246</v>
      </c>
      <c r="FB26" s="7">
        <f t="shared" si="71"/>
        <v>-1057.5705894654261</v>
      </c>
      <c r="FC26" s="7">
        <f t="shared" si="161"/>
        <v>149.35684813885229</v>
      </c>
      <c r="FD26" s="7">
        <f t="shared" si="162"/>
        <v>-307.37606925526524</v>
      </c>
      <c r="FE26" s="7">
        <f t="shared" si="72"/>
        <v>0</v>
      </c>
      <c r="FF26" s="7">
        <f t="shared" si="73"/>
        <v>0</v>
      </c>
      <c r="FG26" s="7">
        <f t="shared" si="74"/>
        <v>3630.7442426067073</v>
      </c>
      <c r="FH26" s="7">
        <f t="shared" si="75"/>
        <v>-3046.5561548703222</v>
      </c>
      <c r="FI26" s="7">
        <f t="shared" si="163"/>
        <v>3630.7442426067073</v>
      </c>
      <c r="FJ26" s="7">
        <f t="shared" si="164"/>
        <v>-3046.5561548703222</v>
      </c>
      <c r="FK26" s="7">
        <f t="shared" si="165"/>
        <v>4739.5999999999995</v>
      </c>
      <c r="FL26" s="7">
        <f t="shared" si="166"/>
        <v>-0.69813170079773201</v>
      </c>
      <c r="FM26" s="7">
        <f t="shared" si="76"/>
        <v>-352.22491484260564</v>
      </c>
      <c r="FN26" s="7">
        <f t="shared" si="77"/>
        <v>968.50202113225077</v>
      </c>
      <c r="FO26" s="7">
        <f t="shared" si="78"/>
        <v>-391.89676829151756</v>
      </c>
      <c r="FP26" s="7">
        <f t="shared" si="79"/>
        <v>-142.52505707442717</v>
      </c>
      <c r="FQ26" s="7">
        <f t="shared" si="167"/>
        <v>-744.12168313412326</v>
      </c>
      <c r="FR26" s="7">
        <f t="shared" si="168"/>
        <v>825.97696405782358</v>
      </c>
      <c r="FS26" s="7">
        <f t="shared" si="169"/>
        <v>1111.735141328428</v>
      </c>
      <c r="FT26" s="7">
        <f t="shared" si="170"/>
        <v>2.3041077996000578</v>
      </c>
      <c r="FU26" s="7">
        <f t="shared" si="171"/>
        <v>2886.6225594725838</v>
      </c>
      <c r="FV26" s="7">
        <f t="shared" si="172"/>
        <v>-2220.5791908124984</v>
      </c>
      <c r="FW26" s="7">
        <f t="shared" si="173"/>
        <v>3641.9173169534674</v>
      </c>
      <c r="FX26" s="7">
        <f t="shared" si="174"/>
        <v>-0.65571745521667191</v>
      </c>
    </row>
    <row r="27" spans="1:180" x14ac:dyDescent="0.25">
      <c r="A27" s="8">
        <v>150</v>
      </c>
      <c r="B27" s="7">
        <f t="shared" si="80"/>
        <v>-1.531466855120736</v>
      </c>
      <c r="C27" s="7">
        <f t="shared" si="81"/>
        <v>-0.99999999999999989</v>
      </c>
      <c r="D27" s="7">
        <f t="shared" si="0"/>
        <v>4.346925415862775</v>
      </c>
      <c r="E27" s="7">
        <f t="shared" si="82"/>
        <v>-5.4664315763654621</v>
      </c>
      <c r="F27" s="7">
        <f t="shared" si="83"/>
        <v>-0.99999999999999989</v>
      </c>
      <c r="G27" s="7">
        <f t="shared" si="84"/>
        <v>0.41196069461805007</v>
      </c>
      <c r="H27" s="7">
        <f t="shared" si="85"/>
        <v>318.30377435376346</v>
      </c>
      <c r="I27" s="7">
        <f t="shared" si="86"/>
        <v>232.17051317818365</v>
      </c>
      <c r="J27" s="49">
        <f t="shared" si="87"/>
        <v>318.30377435376346</v>
      </c>
      <c r="K27" s="49">
        <f t="shared" si="88"/>
        <v>232.17051317818365</v>
      </c>
      <c r="L27" s="7">
        <f t="shared" si="1"/>
        <v>-337.61262144908221</v>
      </c>
      <c r="M27" s="7">
        <f t="shared" si="2"/>
        <v>-251.47936027350249</v>
      </c>
      <c r="N27" s="11">
        <f t="shared" si="89"/>
        <v>22.387378550917788</v>
      </c>
      <c r="O27" s="11">
        <f t="shared" si="90"/>
        <v>108.52063972649751</v>
      </c>
      <c r="P27" s="50">
        <f t="shared" si="3"/>
        <v>86.133261175579719</v>
      </c>
      <c r="Q27" s="51">
        <f t="shared" si="91"/>
        <v>86.133261175579719</v>
      </c>
      <c r="R27" s="8">
        <f t="shared" si="4"/>
        <v>86.133261175579804</v>
      </c>
      <c r="S27" s="51">
        <f t="shared" si="92"/>
        <v>86.133261175579804</v>
      </c>
      <c r="T27" s="8">
        <f t="shared" si="93"/>
        <v>-3.5507041555161982</v>
      </c>
      <c r="U27" s="8">
        <f t="shared" si="5"/>
        <v>2.0499999999999994</v>
      </c>
      <c r="V27" s="7">
        <f t="shared" si="94"/>
        <v>5.1521058182755786</v>
      </c>
      <c r="W27" s="7">
        <f t="shared" si="6"/>
        <v>-4.589750062616802</v>
      </c>
      <c r="X27" s="7">
        <f t="shared" si="95"/>
        <v>1.6014016627593803</v>
      </c>
      <c r="Y27" s="7">
        <f t="shared" si="96"/>
        <v>-2.5397500626168026</v>
      </c>
      <c r="Z27" s="7">
        <f t="shared" si="175"/>
        <v>3.0024685953479282</v>
      </c>
      <c r="AA27" s="7">
        <f t="shared" si="97"/>
        <v>-57.767128045034518</v>
      </c>
      <c r="AB27" s="7">
        <f t="shared" si="98"/>
        <v>-7.7671280450345179</v>
      </c>
      <c r="AC27" s="7">
        <f t="shared" si="99"/>
        <v>2.97492256933183</v>
      </c>
      <c r="AD27" s="7">
        <f t="shared" si="100"/>
        <v>-0.40577502699237805</v>
      </c>
      <c r="AE27" s="4">
        <f t="shared" si="101"/>
        <v>4.4152828967279758</v>
      </c>
      <c r="AF27" s="4">
        <f t="shared" si="102"/>
        <v>-13.180109139982923</v>
      </c>
      <c r="AG27" s="4">
        <f t="shared" si="103"/>
        <v>13.899999999999999</v>
      </c>
      <c r="AH27" s="4">
        <f t="shared" si="104"/>
        <v>-1.247550183991853</v>
      </c>
      <c r="AI27" s="7">
        <f t="shared" si="7"/>
        <v>6.3799466935605427</v>
      </c>
      <c r="AJ27" s="7">
        <f t="shared" si="8"/>
        <v>2.6279802486559722</v>
      </c>
      <c r="AK27" s="7">
        <f t="shared" si="9"/>
        <v>2.8292425380443444</v>
      </c>
      <c r="AL27" s="7">
        <f t="shared" si="10"/>
        <v>4.6779802486559721</v>
      </c>
      <c r="AM27" s="7">
        <f t="shared" si="105"/>
        <v>5.4670021534562245</v>
      </c>
      <c r="AN27" s="7">
        <f t="shared" si="106"/>
        <v>58.834450480286051</v>
      </c>
      <c r="AO27" s="7">
        <f t="shared" si="107"/>
        <v>108.83445048028605</v>
      </c>
      <c r="AP27" s="7">
        <f t="shared" si="108"/>
        <v>-1.7649387262502396</v>
      </c>
      <c r="AQ27" s="7">
        <f t="shared" si="109"/>
        <v>5.1742732666991191</v>
      </c>
      <c r="AR27" s="7">
        <v>0</v>
      </c>
      <c r="AS27" s="7">
        <v>0</v>
      </c>
      <c r="AT27" s="7">
        <f t="shared" si="11"/>
        <v>4.5134614730890537</v>
      </c>
      <c r="AU27" s="8">
        <f t="shared" si="12"/>
        <v>-5.1339566197480391</v>
      </c>
      <c r="AV27" s="7">
        <f t="shared" si="13"/>
        <v>8.5</v>
      </c>
      <c r="AW27" s="7">
        <v>0</v>
      </c>
      <c r="AX27" s="7">
        <f t="shared" si="14"/>
        <v>6.4352993648394339</v>
      </c>
      <c r="AY27" s="7">
        <f t="shared" si="15"/>
        <v>6.1633603892006512</v>
      </c>
      <c r="AZ27" s="7">
        <f t="shared" si="16"/>
        <v>12.816257800729174</v>
      </c>
      <c r="BA27" s="7">
        <f t="shared" si="17"/>
        <v>4.3575436500364688</v>
      </c>
      <c r="BB27" s="7">
        <f t="shared" si="18"/>
        <v>-69.699999999999974</v>
      </c>
      <c r="BC27" s="7">
        <f t="shared" si="19"/>
        <v>-120.72394128755073</v>
      </c>
      <c r="BD27" s="7">
        <f t="shared" si="20"/>
        <v>92.071440067945773</v>
      </c>
      <c r="BE27" s="7">
        <f t="shared" si="21"/>
        <v>103.35242564398415</v>
      </c>
      <c r="BF27" s="7">
        <f t="shared" si="110"/>
        <v>22.371440067945798</v>
      </c>
      <c r="BG27" s="7">
        <f t="shared" si="111"/>
        <v>-17.371515643566582</v>
      </c>
      <c r="BH27" s="7">
        <f t="shared" si="22"/>
        <v>58.823420043409747</v>
      </c>
      <c r="BI27" s="7">
        <f t="shared" si="23"/>
        <v>66.030716383656596</v>
      </c>
      <c r="BJ27" s="7">
        <f t="shared" si="112"/>
        <v>-10.876579956590227</v>
      </c>
      <c r="BK27" s="7">
        <f t="shared" si="113"/>
        <v>-54.693224903894134</v>
      </c>
      <c r="BL27" s="7">
        <f t="shared" si="114"/>
        <v>55.764225467050522</v>
      </c>
      <c r="BM27" s="7">
        <f t="shared" si="115"/>
        <v>-101.2474011962078</v>
      </c>
      <c r="BN27" s="7">
        <f t="shared" si="116"/>
        <v>-51.247401196207804</v>
      </c>
      <c r="BO27" s="7">
        <f t="shared" si="117"/>
        <v>34.906110182023447</v>
      </c>
      <c r="BP27" s="7">
        <f t="shared" si="118"/>
        <v>-43.488070937907615</v>
      </c>
      <c r="BQ27" s="7">
        <f t="shared" si="24"/>
        <v>8.5687298829510379</v>
      </c>
      <c r="BR27" s="7">
        <f t="shared" si="25"/>
        <v>17.027444033643739</v>
      </c>
      <c r="BS27" s="7">
        <f t="shared" si="26"/>
        <v>-69.699999999999974</v>
      </c>
      <c r="BT27" s="7">
        <f t="shared" si="27"/>
        <v>-120.72394128755073</v>
      </c>
      <c r="BU27" s="7">
        <f t="shared" si="28"/>
        <v>-35.24627408629074</v>
      </c>
      <c r="BV27" s="7">
        <f t="shared" si="29"/>
        <v>85.567366776125567</v>
      </c>
      <c r="BW27" s="7">
        <f t="shared" si="119"/>
        <v>-104.94627408629071</v>
      </c>
      <c r="BX27" s="7">
        <f t="shared" si="120"/>
        <v>-35.156574511425163</v>
      </c>
      <c r="BY27" s="7">
        <f t="shared" si="30"/>
        <v>-22.518452888463528</v>
      </c>
      <c r="BZ27" s="7">
        <f t="shared" si="31"/>
        <v>54.668039884746889</v>
      </c>
      <c r="CA27" s="7">
        <f t="shared" si="121"/>
        <v>-92.218452888463503</v>
      </c>
      <c r="CB27" s="7">
        <f t="shared" si="122"/>
        <v>-66.05590140280384</v>
      </c>
      <c r="CC27" s="7">
        <f t="shared" si="123"/>
        <v>113.43555511072667</v>
      </c>
      <c r="CD27" s="7">
        <f t="shared" si="124"/>
        <v>-144.38604724216032</v>
      </c>
      <c r="CE27" s="7">
        <f t="shared" si="125"/>
        <v>-94.386047242160316</v>
      </c>
      <c r="CF27" s="7">
        <f t="shared" si="126"/>
        <v>-8.6751226963331742</v>
      </c>
      <c r="CG27" s="7">
        <f t="shared" si="127"/>
        <v>-113.10334835663474</v>
      </c>
      <c r="CH27" s="7">
        <f t="shared" si="128"/>
        <v>113.43555511072667</v>
      </c>
      <c r="CI27" s="7">
        <f t="shared" si="32"/>
        <v>168.30377435376346</v>
      </c>
      <c r="CJ27" s="79">
        <f t="shared" si="129"/>
        <v>11.696225646236542</v>
      </c>
      <c r="CK27" s="7">
        <f t="shared" si="130"/>
        <v>0.12816304853048438</v>
      </c>
      <c r="CL27" s="11">
        <f t="shared" si="33"/>
        <v>0.1281630485304843</v>
      </c>
      <c r="CM27" s="7" t="e">
        <f t="shared" si="131"/>
        <v>#DIV/0!</v>
      </c>
      <c r="CN27" s="7" t="e">
        <f t="shared" si="132"/>
        <v>#DIV/0!</v>
      </c>
      <c r="CO27" s="7">
        <f t="shared" si="34"/>
        <v>127.61262144908221</v>
      </c>
      <c r="CP27" s="79">
        <f t="shared" si="133"/>
        <v>52.387378550917788</v>
      </c>
      <c r="CQ27" s="7">
        <f t="shared" si="134"/>
        <v>0.50080717746010994</v>
      </c>
      <c r="CR27" s="11">
        <f t="shared" si="35"/>
        <v>0.50080717746011005</v>
      </c>
      <c r="CS27" s="7" t="e">
        <f t="shared" si="135"/>
        <v>#DIV/0!</v>
      </c>
      <c r="CT27" s="7" t="e">
        <f t="shared" si="136"/>
        <v>#DIV/0!</v>
      </c>
      <c r="CU27" s="7">
        <f t="shared" si="36"/>
        <v>8.5799837728567496</v>
      </c>
      <c r="CV27" s="7">
        <f t="shared" si="37"/>
        <v>-0.78983947996123649</v>
      </c>
      <c r="CW27" s="7">
        <f t="shared" si="38"/>
        <v>0.49999999999999994</v>
      </c>
      <c r="CX27" s="7">
        <f t="shared" si="137"/>
        <v>-6.7768099212290229</v>
      </c>
      <c r="CY27" s="7">
        <f t="shared" si="39"/>
        <v>-10.876809921229022</v>
      </c>
      <c r="CZ27" s="7">
        <f t="shared" si="138"/>
        <v>4.2899918864283739</v>
      </c>
      <c r="DA27" s="7">
        <f t="shared" si="40"/>
        <v>-2.2100081135716261</v>
      </c>
      <c r="DB27" s="7">
        <f t="shared" si="139"/>
        <v>-139.39999999999992</v>
      </c>
      <c r="DC27" s="7">
        <f t="shared" si="41"/>
        <v>139.39999999999998</v>
      </c>
      <c r="DD27" s="7">
        <f t="shared" si="140"/>
        <v>12.816257800729174</v>
      </c>
      <c r="DE27" s="7">
        <f t="shared" si="141"/>
        <v>-28.324033725237118</v>
      </c>
      <c r="DF27" s="7">
        <f t="shared" si="42"/>
        <v>28.324033725237047</v>
      </c>
      <c r="DG27" s="7">
        <f t="shared" si="43"/>
        <v>4.3575436500364688</v>
      </c>
      <c r="DH27" s="7">
        <f t="shared" si="44"/>
        <v>-12.83309025504421</v>
      </c>
      <c r="DI27" s="7">
        <f t="shared" si="45"/>
        <v>0.94820929064625359</v>
      </c>
      <c r="DJ27" s="7">
        <f t="shared" si="46"/>
        <v>0.49999999999999994</v>
      </c>
      <c r="DK27" s="7">
        <f t="shared" si="142"/>
        <v>-12.16845540753482</v>
      </c>
      <c r="DL27" s="7">
        <f t="shared" si="47"/>
        <v>-16.26845540753482</v>
      </c>
      <c r="DM27" s="7">
        <f t="shared" si="143"/>
        <v>-6.4165451275221042</v>
      </c>
      <c r="DN27" s="7">
        <f t="shared" si="48"/>
        <v>-12.916545127522104</v>
      </c>
      <c r="DO27" s="7">
        <f t="shared" si="144"/>
        <v>-139.4</v>
      </c>
      <c r="DP27" s="7">
        <f t="shared" si="49"/>
        <v>139.39999999999998</v>
      </c>
      <c r="DQ27" s="7">
        <f t="shared" si="145"/>
        <v>8.5687298829510379</v>
      </c>
      <c r="DR27" s="7">
        <f t="shared" si="146"/>
        <v>-110.67838621868428</v>
      </c>
      <c r="DS27" s="7">
        <f t="shared" si="50"/>
        <v>110.67838621868431</v>
      </c>
      <c r="DT27" s="7">
        <f t="shared" si="51"/>
        <v>17.027444033643739</v>
      </c>
      <c r="DU27" s="7">
        <f t="shared" si="52"/>
        <v>-5.1339566197480373</v>
      </c>
      <c r="DV27" s="8">
        <f t="shared" si="53"/>
        <v>-7.1839566197480389</v>
      </c>
      <c r="DW27" s="8">
        <f t="shared" si="54"/>
        <v>-2704.3255347085992</v>
      </c>
      <c r="DX27" s="7">
        <f t="shared" si="55"/>
        <v>-3.9865385269109477</v>
      </c>
      <c r="DY27" s="7">
        <f t="shared" si="56"/>
        <v>8.0641656286052523</v>
      </c>
      <c r="DZ27" s="7">
        <f t="shared" si="57"/>
        <v>-1287.273214615069</v>
      </c>
      <c r="EA27" s="7">
        <f t="shared" si="147"/>
        <v>-59.567124438937647</v>
      </c>
      <c r="EB27" s="7">
        <f t="shared" si="148"/>
        <v>443.40029832349035</v>
      </c>
      <c r="EC27" s="7">
        <f t="shared" si="58"/>
        <v>0</v>
      </c>
      <c r="ED27" s="7">
        <f t="shared" si="59"/>
        <v>0</v>
      </c>
      <c r="EE27" s="7">
        <f t="shared" si="60"/>
        <v>4104.6140037767254</v>
      </c>
      <c r="EF27" s="7">
        <f t="shared" si="61"/>
        <v>-2369.7999999999993</v>
      </c>
      <c r="EG27" s="7">
        <f t="shared" si="149"/>
        <v>4104.6140037767254</v>
      </c>
      <c r="EH27" s="7">
        <f t="shared" si="150"/>
        <v>-2369.7999999999993</v>
      </c>
      <c r="EI27" s="7">
        <f t="shared" si="151"/>
        <v>4739.5999999999995</v>
      </c>
      <c r="EJ27" s="7">
        <f t="shared" si="152"/>
        <v>-0.52359877559829882</v>
      </c>
      <c r="EK27" s="7">
        <f t="shared" si="62"/>
        <v>-273.39821312351665</v>
      </c>
      <c r="EL27" s="7">
        <f t="shared" si="63"/>
        <v>-306.89612839979628</v>
      </c>
      <c r="EM27" s="7">
        <f t="shared" si="64"/>
        <v>-846.26668393977445</v>
      </c>
      <c r="EN27" s="7">
        <f t="shared" si="65"/>
        <v>753.89611599691898</v>
      </c>
      <c r="EO27" s="7">
        <f t="shared" si="153"/>
        <v>-1119.6648970632912</v>
      </c>
      <c r="EP27" s="7">
        <f t="shared" si="154"/>
        <v>446.9999875971227</v>
      </c>
      <c r="EQ27" s="7">
        <f t="shared" si="155"/>
        <v>1205.5946543625591</v>
      </c>
      <c r="ER27" s="7">
        <f t="shared" si="156"/>
        <v>2.7617531956256252</v>
      </c>
      <c r="ES27" s="7">
        <f t="shared" si="157"/>
        <v>2984.949106713434</v>
      </c>
      <c r="ET27" s="7">
        <f t="shared" si="158"/>
        <v>-1922.8000124028765</v>
      </c>
      <c r="EU27" s="7">
        <f t="shared" si="159"/>
        <v>3550.6451607230242</v>
      </c>
      <c r="EV27" s="7">
        <f t="shared" si="160"/>
        <v>-0.57226240870343204</v>
      </c>
      <c r="EW27" s="7">
        <f t="shared" si="66"/>
        <v>6.1633603892006477</v>
      </c>
      <c r="EX27" s="7">
        <f t="shared" si="67"/>
        <v>4.1133603892006523</v>
      </c>
      <c r="EY27" s="7">
        <f t="shared" si="68"/>
        <v>-2772.7837461687877</v>
      </c>
      <c r="EZ27" s="7">
        <f t="shared" si="69"/>
        <v>-2.0647006351605643</v>
      </c>
      <c r="FA27" s="7">
        <f t="shared" si="70"/>
        <v>9.9860035203556325</v>
      </c>
      <c r="FB27" s="7">
        <f t="shared" si="71"/>
        <v>-884.84899348213025</v>
      </c>
      <c r="FC27" s="7">
        <f t="shared" si="161"/>
        <v>159.6028021187779</v>
      </c>
      <c r="FD27" s="7">
        <f t="shared" si="162"/>
        <v>-343.36462064364952</v>
      </c>
      <c r="FE27" s="7">
        <f t="shared" si="72"/>
        <v>0</v>
      </c>
      <c r="FF27" s="7">
        <f t="shared" si="73"/>
        <v>0</v>
      </c>
      <c r="FG27" s="7">
        <f t="shared" si="74"/>
        <v>4104.6140037767254</v>
      </c>
      <c r="FH27" s="7">
        <f t="shared" si="75"/>
        <v>-2369.7999999999993</v>
      </c>
      <c r="FI27" s="7">
        <f t="shared" si="163"/>
        <v>4104.6140037767254</v>
      </c>
      <c r="FJ27" s="7">
        <f t="shared" si="164"/>
        <v>-2369.7999999999993</v>
      </c>
      <c r="FK27" s="7">
        <f t="shared" si="165"/>
        <v>4739.5999999999995</v>
      </c>
      <c r="FL27" s="7">
        <f t="shared" si="166"/>
        <v>-0.52359877559829882</v>
      </c>
      <c r="FM27" s="7">
        <f t="shared" si="76"/>
        <v>-419.43301159829593</v>
      </c>
      <c r="FN27" s="7">
        <f t="shared" si="77"/>
        <v>1018.2573696606947</v>
      </c>
      <c r="FO27" s="7">
        <f t="shared" si="78"/>
        <v>-468.43566700278984</v>
      </c>
      <c r="FP27" s="7">
        <f t="shared" si="79"/>
        <v>-192.95454018320257</v>
      </c>
      <c r="FQ27" s="7">
        <f t="shared" si="167"/>
        <v>-887.86867860108578</v>
      </c>
      <c r="FR27" s="7">
        <f t="shared" si="168"/>
        <v>825.3028294774922</v>
      </c>
      <c r="FS27" s="7">
        <f t="shared" si="169"/>
        <v>1212.2027680154804</v>
      </c>
      <c r="FT27" s="7">
        <f t="shared" si="170"/>
        <v>2.3926987487705911</v>
      </c>
      <c r="FU27" s="7">
        <f t="shared" si="171"/>
        <v>3216.7453251756397</v>
      </c>
      <c r="FV27" s="7">
        <f t="shared" si="172"/>
        <v>-1544.4971705225071</v>
      </c>
      <c r="FW27" s="7">
        <f t="shared" si="173"/>
        <v>3568.3220141673542</v>
      </c>
      <c r="FX27" s="7">
        <f t="shared" si="174"/>
        <v>-0.44763604447721911</v>
      </c>
    </row>
    <row r="28" spans="1:180" x14ac:dyDescent="0.25">
      <c r="A28" s="8">
        <v>160</v>
      </c>
      <c r="B28" s="7">
        <f t="shared" si="80"/>
        <v>-1.5088000191202837</v>
      </c>
      <c r="C28" s="7">
        <f t="shared" si="81"/>
        <v>-0.68404028665133776</v>
      </c>
      <c r="D28" s="7">
        <f t="shared" si="0"/>
        <v>4.5169266858661663</v>
      </c>
      <c r="E28" s="7">
        <f t="shared" si="82"/>
        <v>-5.5980776215625321</v>
      </c>
      <c r="F28" s="7">
        <f t="shared" si="83"/>
        <v>-0.68404028665133776</v>
      </c>
      <c r="G28" s="7">
        <f t="shared" si="84"/>
        <v>0.42764908342391883</v>
      </c>
      <c r="H28" s="7">
        <f t="shared" si="85"/>
        <v>322.01724014791012</v>
      </c>
      <c r="I28" s="7">
        <f t="shared" si="86"/>
        <v>233.78594643862348</v>
      </c>
      <c r="J28" s="49">
        <f t="shared" si="87"/>
        <v>322.01724014791012</v>
      </c>
      <c r="K28" s="49">
        <f t="shared" si="88"/>
        <v>233.78594643862348</v>
      </c>
      <c r="L28" s="7">
        <f t="shared" si="1"/>
        <v>-334.97021914281117</v>
      </c>
      <c r="M28" s="7">
        <f t="shared" si="2"/>
        <v>-246.73892543352457</v>
      </c>
      <c r="N28" s="11">
        <f t="shared" si="89"/>
        <v>25.029780857188825</v>
      </c>
      <c r="O28" s="11">
        <f t="shared" si="90"/>
        <v>113.26107456647543</v>
      </c>
      <c r="P28" s="50">
        <f t="shared" si="3"/>
        <v>88.231293709286604</v>
      </c>
      <c r="Q28" s="51">
        <f t="shared" si="91"/>
        <v>88.231293709286604</v>
      </c>
      <c r="R28" s="8">
        <f t="shared" si="4"/>
        <v>88.231293709286632</v>
      </c>
      <c r="S28" s="51">
        <f t="shared" si="92"/>
        <v>88.231293709286632</v>
      </c>
      <c r="T28" s="8">
        <f t="shared" si="93"/>
        <v>-3.8527397452222236</v>
      </c>
      <c r="U28" s="8">
        <f t="shared" si="5"/>
        <v>1.4022825876352423</v>
      </c>
      <c r="V28" s="7">
        <f t="shared" si="94"/>
        <v>5.4385521849550482</v>
      </c>
      <c r="W28" s="7">
        <f t="shared" si="6"/>
        <v>-4.2464279260951407</v>
      </c>
      <c r="X28" s="7">
        <f t="shared" si="95"/>
        <v>1.5858124397328246</v>
      </c>
      <c r="Y28" s="7">
        <f t="shared" si="96"/>
        <v>-2.8441453384598985</v>
      </c>
      <c r="Z28" s="7">
        <f t="shared" si="175"/>
        <v>3.2563727981136532</v>
      </c>
      <c r="AA28" s="7">
        <f t="shared" si="97"/>
        <v>-60.857237963379092</v>
      </c>
      <c r="AB28" s="7">
        <f t="shared" si="98"/>
        <v>-10.857237963379092</v>
      </c>
      <c r="AC28" s="7">
        <f t="shared" si="99"/>
        <v>3.1980823194969918</v>
      </c>
      <c r="AD28" s="7">
        <f t="shared" si="100"/>
        <v>-0.61337857642347193</v>
      </c>
      <c r="AE28" s="4">
        <f t="shared" si="101"/>
        <v>5.4894080160214758</v>
      </c>
      <c r="AF28" s="4">
        <f t="shared" si="102"/>
        <v>-12.770137024857611</v>
      </c>
      <c r="AG28" s="4">
        <f t="shared" si="103"/>
        <v>13.900000000000002</v>
      </c>
      <c r="AH28" s="4">
        <f t="shared" si="104"/>
        <v>-1.1648139880579877</v>
      </c>
      <c r="AI28" s="7">
        <f t="shared" si="7"/>
        <v>6.2520071905522254</v>
      </c>
      <c r="AJ28" s="7">
        <f t="shared" si="8"/>
        <v>2.9193160310735933</v>
      </c>
      <c r="AK28" s="7">
        <f t="shared" si="9"/>
        <v>2.3992674453300018</v>
      </c>
      <c r="AL28" s="7">
        <f t="shared" si="10"/>
        <v>4.3215986187088351</v>
      </c>
      <c r="AM28" s="7">
        <f t="shared" si="105"/>
        <v>4.9429443548806482</v>
      </c>
      <c r="AN28" s="7">
        <f t="shared" si="106"/>
        <v>60.961817775901004</v>
      </c>
      <c r="AO28" s="7">
        <f t="shared" si="107"/>
        <v>110.96181777590101</v>
      </c>
      <c r="AP28" s="7">
        <f t="shared" si="108"/>
        <v>-1.7683172210701528</v>
      </c>
      <c r="AQ28" s="7">
        <f t="shared" si="109"/>
        <v>4.6158155401958165</v>
      </c>
      <c r="AR28" s="7">
        <v>0</v>
      </c>
      <c r="AS28" s="7">
        <v>0</v>
      </c>
      <c r="AT28" s="7">
        <f t="shared" si="11"/>
        <v>4.6597767181856788</v>
      </c>
      <c r="AU28" s="8">
        <f t="shared" si="12"/>
        <v>-5.2443002532093255</v>
      </c>
      <c r="AV28" s="7">
        <f t="shared" si="13"/>
        <v>8.5</v>
      </c>
      <c r="AW28" s="7">
        <v>0</v>
      </c>
      <c r="AX28" s="7">
        <f t="shared" si="14"/>
        <v>5.9330106399899556</v>
      </c>
      <c r="AY28" s="7">
        <f t="shared" si="15"/>
        <v>5.9716468101852147</v>
      </c>
      <c r="AZ28" s="7">
        <f t="shared" si="16"/>
        <v>12.399925921600101</v>
      </c>
      <c r="BA28" s="7">
        <f t="shared" si="17"/>
        <v>6.6242444561394906</v>
      </c>
      <c r="BB28" s="7">
        <f t="shared" si="18"/>
        <v>-47.677607979598235</v>
      </c>
      <c r="BC28" s="7">
        <f t="shared" si="19"/>
        <v>-130.99315133755559</v>
      </c>
      <c r="BD28" s="7">
        <f t="shared" si="20"/>
        <v>82.417134858250989</v>
      </c>
      <c r="BE28" s="7">
        <f t="shared" si="21"/>
        <v>105.55457355265926</v>
      </c>
      <c r="BF28" s="7">
        <f t="shared" si="110"/>
        <v>34.739526878652754</v>
      </c>
      <c r="BG28" s="7">
        <f t="shared" si="111"/>
        <v>-25.438577784896324</v>
      </c>
      <c r="BH28" s="7">
        <f t="shared" si="22"/>
        <v>52.655391714993627</v>
      </c>
      <c r="BI28" s="7">
        <f t="shared" si="23"/>
        <v>67.437644214199011</v>
      </c>
      <c r="BJ28" s="7">
        <f t="shared" si="112"/>
        <v>4.9777837353953913</v>
      </c>
      <c r="BK28" s="7">
        <f t="shared" si="113"/>
        <v>-63.555507123356577</v>
      </c>
      <c r="BL28" s="7">
        <f t="shared" si="114"/>
        <v>63.750143659629472</v>
      </c>
      <c r="BM28" s="7">
        <f t="shared" si="115"/>
        <v>-85.521631897406294</v>
      </c>
      <c r="BN28" s="7">
        <f t="shared" si="116"/>
        <v>-35.521631897406294</v>
      </c>
      <c r="BO28" s="7">
        <f t="shared" si="117"/>
        <v>51.886000770267266</v>
      </c>
      <c r="BP28" s="7">
        <f t="shared" si="118"/>
        <v>-37.039488936690532</v>
      </c>
      <c r="BQ28" s="7">
        <f t="shared" si="24"/>
        <v>9.4041516995322372</v>
      </c>
      <c r="BR28" s="7">
        <f t="shared" si="25"/>
        <v>15.179833164992861</v>
      </c>
      <c r="BS28" s="7">
        <f t="shared" si="26"/>
        <v>-47.677607979598235</v>
      </c>
      <c r="BT28" s="7">
        <f t="shared" si="27"/>
        <v>-130.99315133755559</v>
      </c>
      <c r="BU28" s="7">
        <f t="shared" si="28"/>
        <v>-42.970994319275121</v>
      </c>
      <c r="BV28" s="7">
        <f t="shared" si="29"/>
        <v>92.026681116291357</v>
      </c>
      <c r="BW28" s="7">
        <f t="shared" si="119"/>
        <v>-90.648602298873357</v>
      </c>
      <c r="BX28" s="7">
        <f t="shared" si="120"/>
        <v>-38.966470221264231</v>
      </c>
      <c r="BY28" s="7">
        <f t="shared" si="30"/>
        <v>-27.453690815092436</v>
      </c>
      <c r="BZ28" s="7">
        <f t="shared" si="31"/>
        <v>58.794824046519473</v>
      </c>
      <c r="CA28" s="7">
        <f t="shared" si="121"/>
        <v>-75.131298794690679</v>
      </c>
      <c r="CB28" s="7">
        <f t="shared" si="122"/>
        <v>-72.198327291036122</v>
      </c>
      <c r="CC28" s="7">
        <f t="shared" si="123"/>
        <v>104.19841900048513</v>
      </c>
      <c r="CD28" s="7">
        <f t="shared" si="124"/>
        <v>-136.14046779832472</v>
      </c>
      <c r="CE28" s="7">
        <f t="shared" si="125"/>
        <v>-86.140467798324721</v>
      </c>
      <c r="CF28" s="7">
        <f t="shared" si="126"/>
        <v>7.0136594588990819</v>
      </c>
      <c r="CG28" s="7">
        <f t="shared" si="127"/>
        <v>-103.96210416875591</v>
      </c>
      <c r="CH28" s="7">
        <f t="shared" si="128"/>
        <v>104.19841900048513</v>
      </c>
      <c r="CI28" s="7">
        <f t="shared" si="32"/>
        <v>162.01724014791012</v>
      </c>
      <c r="CJ28" s="79">
        <f t="shared" si="129"/>
        <v>17.982759852089885</v>
      </c>
      <c r="CK28" s="7">
        <f t="shared" si="130"/>
        <v>0.19483071929822032</v>
      </c>
      <c r="CL28" s="11">
        <f t="shared" si="33"/>
        <v>0.19483071929822027</v>
      </c>
      <c r="CM28" s="7" t="e">
        <f t="shared" si="131"/>
        <v>#DIV/0!</v>
      </c>
      <c r="CN28" s="7" t="e">
        <f t="shared" si="132"/>
        <v>#DIV/0!</v>
      </c>
      <c r="CO28" s="7">
        <f t="shared" si="34"/>
        <v>134.97021914281117</v>
      </c>
      <c r="CP28" s="79">
        <f t="shared" si="133"/>
        <v>45.029780857188825</v>
      </c>
      <c r="CQ28" s="7">
        <f t="shared" si="134"/>
        <v>0.44646568132331943</v>
      </c>
      <c r="CR28" s="11">
        <f t="shared" si="35"/>
        <v>0.44646568132331949</v>
      </c>
      <c r="CS28" s="7" t="e">
        <f t="shared" si="135"/>
        <v>#DIV/0!</v>
      </c>
      <c r="CT28" s="7" t="e">
        <f t="shared" si="136"/>
        <v>#DIV/0!</v>
      </c>
      <c r="CU28" s="7">
        <f t="shared" si="36"/>
        <v>8.8520898778956436</v>
      </c>
      <c r="CV28" s="7">
        <f t="shared" si="37"/>
        <v>-0.8068154235706636</v>
      </c>
      <c r="CW28" s="7">
        <f t="shared" si="38"/>
        <v>0.34202014332566888</v>
      </c>
      <c r="CX28" s="7">
        <f t="shared" si="137"/>
        <v>-7.1420026443199571</v>
      </c>
      <c r="CY28" s="7">
        <f t="shared" si="39"/>
        <v>-11.242002644319957</v>
      </c>
      <c r="CZ28" s="7">
        <f t="shared" si="138"/>
        <v>3.0275930487695706</v>
      </c>
      <c r="DA28" s="7">
        <f t="shared" si="40"/>
        <v>-3.4724069512304294</v>
      </c>
      <c r="DB28" s="7">
        <f t="shared" si="139"/>
        <v>-139.39999999999992</v>
      </c>
      <c r="DC28" s="7">
        <f t="shared" si="41"/>
        <v>139.39999999999998</v>
      </c>
      <c r="DD28" s="7">
        <f t="shared" si="140"/>
        <v>12.399925921600103</v>
      </c>
      <c r="DE28" s="7">
        <f t="shared" si="141"/>
        <v>-43.057588964906586</v>
      </c>
      <c r="DF28" s="7">
        <f t="shared" si="42"/>
        <v>43.057588964906692</v>
      </c>
      <c r="DG28" s="7">
        <f t="shared" si="43"/>
        <v>6.6242444561394915</v>
      </c>
      <c r="DH28" s="7">
        <f t="shared" si="44"/>
        <v>-11.672000010666757</v>
      </c>
      <c r="DI28" s="7">
        <f t="shared" si="45"/>
        <v>0.91871489387464811</v>
      </c>
      <c r="DJ28" s="7">
        <f t="shared" si="46"/>
        <v>0.34202014332566888</v>
      </c>
      <c r="DK28" s="7">
        <f t="shared" si="142"/>
        <v>-10.723240251104601</v>
      </c>
      <c r="DL28" s="7">
        <f t="shared" si="47"/>
        <v>-14.8232402511046</v>
      </c>
      <c r="DM28" s="7">
        <f t="shared" si="143"/>
        <v>-3.9920591165454531</v>
      </c>
      <c r="DN28" s="7">
        <f t="shared" si="48"/>
        <v>-10.492059116545454</v>
      </c>
      <c r="DO28" s="7">
        <f t="shared" si="144"/>
        <v>-139.4</v>
      </c>
      <c r="DP28" s="7">
        <f t="shared" si="49"/>
        <v>139.39999999999998</v>
      </c>
      <c r="DQ28" s="7">
        <f t="shared" si="145"/>
        <v>9.4041516995322372</v>
      </c>
      <c r="DR28" s="7">
        <f t="shared" si="146"/>
        <v>-98.668915572453628</v>
      </c>
      <c r="DS28" s="7">
        <f t="shared" si="50"/>
        <v>98.668915572453599</v>
      </c>
      <c r="DT28" s="7">
        <f t="shared" si="51"/>
        <v>15.179833164992861</v>
      </c>
      <c r="DU28" s="7">
        <f t="shared" si="52"/>
        <v>-5.244300253209313</v>
      </c>
      <c r="DV28" s="8">
        <f t="shared" si="53"/>
        <v>-6.6465828408445677</v>
      </c>
      <c r="DW28" s="8">
        <f t="shared" si="54"/>
        <v>-2976.3868948741542</v>
      </c>
      <c r="DX28" s="7">
        <f t="shared" si="55"/>
        <v>-3.840223281814318</v>
      </c>
      <c r="DY28" s="7">
        <f t="shared" si="56"/>
        <v>8.512516463407902</v>
      </c>
      <c r="DZ28" s="7">
        <f t="shared" si="57"/>
        <v>-829.19542272832655</v>
      </c>
      <c r="EA28" s="7">
        <f t="shared" si="147"/>
        <v>-100.92330374645756</v>
      </c>
      <c r="EB28" s="7">
        <f t="shared" si="148"/>
        <v>439.63764175033083</v>
      </c>
      <c r="EC28" s="7">
        <f t="shared" si="58"/>
        <v>0</v>
      </c>
      <c r="ED28" s="7">
        <f t="shared" si="59"/>
        <v>0</v>
      </c>
      <c r="EE28" s="7">
        <f t="shared" si="60"/>
        <v>4453.7671454768906</v>
      </c>
      <c r="EF28" s="7">
        <f t="shared" si="61"/>
        <v>-1621.0386713063401</v>
      </c>
      <c r="EG28" s="7">
        <f t="shared" si="149"/>
        <v>4453.7671454768906</v>
      </c>
      <c r="EH28" s="7">
        <f t="shared" si="150"/>
        <v>-1621.0386713063401</v>
      </c>
      <c r="EI28" s="7">
        <f t="shared" si="151"/>
        <v>4739.5999999999995</v>
      </c>
      <c r="EJ28" s="7">
        <f t="shared" si="152"/>
        <v>-0.34906585039886612</v>
      </c>
      <c r="EK28" s="7">
        <f t="shared" si="62"/>
        <v>-428.56353542273922</v>
      </c>
      <c r="EL28" s="7">
        <f t="shared" si="63"/>
        <v>-548.87665410317913</v>
      </c>
      <c r="EM28" s="7">
        <f t="shared" si="64"/>
        <v>-836.22179258329152</v>
      </c>
      <c r="EN28" s="7">
        <f t="shared" si="65"/>
        <v>652.92295663875666</v>
      </c>
      <c r="EO28" s="7">
        <f t="shared" si="153"/>
        <v>-1264.7853280060308</v>
      </c>
      <c r="EP28" s="7">
        <f t="shared" si="154"/>
        <v>104.04630253557752</v>
      </c>
      <c r="EQ28" s="7">
        <f t="shared" si="155"/>
        <v>1269.0577445532761</v>
      </c>
      <c r="ER28" s="7">
        <f t="shared" si="156"/>
        <v>3.0595134720946442</v>
      </c>
      <c r="ES28" s="7">
        <f t="shared" si="157"/>
        <v>3188.9818174708598</v>
      </c>
      <c r="ET28" s="7">
        <f t="shared" si="158"/>
        <v>-1516.9923687707626</v>
      </c>
      <c r="EU28" s="7">
        <f t="shared" si="159"/>
        <v>3531.4120234077018</v>
      </c>
      <c r="EV28" s="7">
        <f t="shared" si="160"/>
        <v>-0.44401771228492598</v>
      </c>
      <c r="EW28" s="7">
        <f t="shared" si="66"/>
        <v>5.9716468101852138</v>
      </c>
      <c r="EX28" s="7">
        <f t="shared" si="67"/>
        <v>4.5693642225499724</v>
      </c>
      <c r="EY28" s="7">
        <f t="shared" si="68"/>
        <v>-2996.829758867354</v>
      </c>
      <c r="EZ28" s="7">
        <f t="shared" si="69"/>
        <v>-2.5669893600100426</v>
      </c>
      <c r="FA28" s="7">
        <f t="shared" si="70"/>
        <v>9.7857503852121788</v>
      </c>
      <c r="FB28" s="7">
        <f t="shared" si="71"/>
        <v>-649.11376102785584</v>
      </c>
      <c r="FC28" s="7">
        <f t="shared" si="161"/>
        <v>164.88066603547139</v>
      </c>
      <c r="FD28" s="7">
        <f t="shared" si="162"/>
        <v>-375.6802794613165</v>
      </c>
      <c r="FE28" s="7">
        <f t="shared" si="72"/>
        <v>0</v>
      </c>
      <c r="FF28" s="7">
        <f t="shared" si="73"/>
        <v>0</v>
      </c>
      <c r="FG28" s="7">
        <f t="shared" si="74"/>
        <v>4453.7671454768906</v>
      </c>
      <c r="FH28" s="7">
        <f t="shared" si="75"/>
        <v>-1621.0386713063401</v>
      </c>
      <c r="FI28" s="7">
        <f t="shared" si="163"/>
        <v>4453.7671454768906</v>
      </c>
      <c r="FJ28" s="7">
        <f t="shared" si="164"/>
        <v>-1621.0386713063401</v>
      </c>
      <c r="FK28" s="7">
        <f t="shared" si="165"/>
        <v>4739.5999999999995</v>
      </c>
      <c r="FL28" s="7">
        <f t="shared" si="166"/>
        <v>-0.34906585039886612</v>
      </c>
      <c r="FM28" s="7">
        <f t="shared" si="76"/>
        <v>-481.33877157144298</v>
      </c>
      <c r="FN28" s="7">
        <f t="shared" si="77"/>
        <v>1030.8351096368074</v>
      </c>
      <c r="FO28" s="7">
        <f t="shared" si="78"/>
        <v>-552.91544448077502</v>
      </c>
      <c r="FP28" s="7">
        <f t="shared" si="79"/>
        <v>-258.17867313718409</v>
      </c>
      <c r="FQ28" s="7">
        <f t="shared" si="167"/>
        <v>-1034.254216052218</v>
      </c>
      <c r="FR28" s="7">
        <f t="shared" si="168"/>
        <v>772.65643649962328</v>
      </c>
      <c r="FS28" s="7">
        <f t="shared" si="169"/>
        <v>1290.9995167644659</v>
      </c>
      <c r="FT28" s="7">
        <f t="shared" si="170"/>
        <v>2.4999717793205014</v>
      </c>
      <c r="FU28" s="7">
        <f t="shared" si="171"/>
        <v>3419.5129294246726</v>
      </c>
      <c r="FV28" s="7">
        <f t="shared" si="172"/>
        <v>-848.38223480671684</v>
      </c>
      <c r="FW28" s="7">
        <f t="shared" si="173"/>
        <v>3523.1833745688209</v>
      </c>
      <c r="FX28" s="7">
        <f t="shared" si="174"/>
        <v>-0.24318992663653546</v>
      </c>
    </row>
    <row r="29" spans="1:180" x14ac:dyDescent="0.25">
      <c r="A29" s="8">
        <v>170</v>
      </c>
      <c r="B29" s="7">
        <f t="shared" si="80"/>
        <v>-1.4949184399737299</v>
      </c>
      <c r="C29" s="7">
        <f t="shared" si="81"/>
        <v>-0.34729635533386055</v>
      </c>
      <c r="D29" s="7">
        <f t="shared" si="0"/>
        <v>4.62103852946532</v>
      </c>
      <c r="E29" s="7">
        <f t="shared" si="82"/>
        <v>-5.6787000337817535</v>
      </c>
      <c r="F29" s="7">
        <f t="shared" si="83"/>
        <v>-0.34729635533386055</v>
      </c>
      <c r="G29" s="7">
        <f t="shared" si="84"/>
        <v>0.43725693565729729</v>
      </c>
      <c r="H29" s="7">
        <f t="shared" si="85"/>
        <v>325.57963659499569</v>
      </c>
      <c r="I29" s="7">
        <f t="shared" si="86"/>
        <v>236.06481995912586</v>
      </c>
      <c r="J29" s="49">
        <f t="shared" si="87"/>
        <v>325.57963659499569</v>
      </c>
      <c r="K29" s="49">
        <f t="shared" si="88"/>
        <v>236.06481995912586</v>
      </c>
      <c r="L29" s="7">
        <f t="shared" si="1"/>
        <v>-332.07977014273843</v>
      </c>
      <c r="M29" s="7">
        <f t="shared" si="2"/>
        <v>-242.56495350686865</v>
      </c>
      <c r="N29" s="11">
        <f t="shared" si="89"/>
        <v>27.920229857261575</v>
      </c>
      <c r="O29" s="11">
        <f t="shared" si="90"/>
        <v>117.43504649313135</v>
      </c>
      <c r="P29" s="50">
        <f t="shared" si="3"/>
        <v>89.514816635869778</v>
      </c>
      <c r="Q29" s="51">
        <f t="shared" si="91"/>
        <v>89.514816635869778</v>
      </c>
      <c r="R29" s="8">
        <f t="shared" si="4"/>
        <v>89.514816635869835</v>
      </c>
      <c r="S29" s="51">
        <f t="shared" si="92"/>
        <v>89.514816635869835</v>
      </c>
      <c r="T29" s="8">
        <f t="shared" si="93"/>
        <v>-4.0377117873500525</v>
      </c>
      <c r="U29" s="8">
        <f t="shared" si="5"/>
        <v>0.71195752843441407</v>
      </c>
      <c r="V29" s="7">
        <f t="shared" si="94"/>
        <v>5.6918972995956336</v>
      </c>
      <c r="W29" s="7">
        <f t="shared" si="6"/>
        <v>-3.9002955184006169</v>
      </c>
      <c r="X29" s="7">
        <f t="shared" si="95"/>
        <v>1.6541855122455811</v>
      </c>
      <c r="Y29" s="7">
        <f t="shared" si="96"/>
        <v>-3.188337989966203</v>
      </c>
      <c r="Z29" s="7">
        <f t="shared" si="175"/>
        <v>3.5919115867717157</v>
      </c>
      <c r="AA29" s="7">
        <f t="shared" si="97"/>
        <v>-62.578642905225685</v>
      </c>
      <c r="AB29" s="7">
        <f t="shared" si="98"/>
        <v>-12.578642905225685</v>
      </c>
      <c r="AC29" s="7">
        <f t="shared" si="99"/>
        <v>3.5056985513931824</v>
      </c>
      <c r="AD29" s="7">
        <f t="shared" si="100"/>
        <v>-0.78224453589951359</v>
      </c>
      <c r="AE29" s="4">
        <f t="shared" si="101"/>
        <v>6.4043242895001589</v>
      </c>
      <c r="AF29" s="4">
        <f t="shared" si="102"/>
        <v>-12.336718785597665</v>
      </c>
      <c r="AG29" s="4">
        <f t="shared" si="103"/>
        <v>13.900000000000002</v>
      </c>
      <c r="AH29" s="4">
        <f t="shared" si="104"/>
        <v>-1.0919644350520306</v>
      </c>
      <c r="AI29" s="7">
        <f t="shared" si="7"/>
        <v>6.0968424802868491</v>
      </c>
      <c r="AJ29" s="7">
        <f t="shared" si="8"/>
        <v>3.2308685783500559</v>
      </c>
      <c r="AK29" s="7">
        <f t="shared" si="9"/>
        <v>2.0591306929367965</v>
      </c>
      <c r="AL29" s="7">
        <f t="shared" si="10"/>
        <v>3.9428261067844699</v>
      </c>
      <c r="AM29" s="7">
        <f t="shared" si="105"/>
        <v>4.4481340940820964</v>
      </c>
      <c r="AN29" s="7">
        <f t="shared" si="106"/>
        <v>62.424302471624173</v>
      </c>
      <c r="AO29" s="7">
        <f t="shared" si="107"/>
        <v>112.42430247162417</v>
      </c>
      <c r="AP29" s="7">
        <f t="shared" si="108"/>
        <v>-1.6967963331416462</v>
      </c>
      <c r="AQ29" s="7">
        <f t="shared" si="109"/>
        <v>4.1117853935696367</v>
      </c>
      <c r="AR29" s="7">
        <v>0</v>
      </c>
      <c r="AS29" s="7">
        <v>0</v>
      </c>
      <c r="AT29" s="7">
        <f t="shared" si="11"/>
        <v>4.8713448554952867</v>
      </c>
      <c r="AU29" s="8">
        <f t="shared" si="12"/>
        <v>-5.3928528481926383</v>
      </c>
      <c r="AV29" s="7">
        <f t="shared" si="13"/>
        <v>8.5</v>
      </c>
      <c r="AW29" s="7">
        <v>0</v>
      </c>
      <c r="AX29" s="7">
        <f t="shared" si="14"/>
        <v>5.5051720948380582</v>
      </c>
      <c r="AY29" s="7">
        <f t="shared" si="15"/>
        <v>5.7689692162866759</v>
      </c>
      <c r="AZ29" s="7">
        <f t="shared" si="16"/>
        <v>11.797858200079659</v>
      </c>
      <c r="BA29" s="7">
        <f t="shared" si="17"/>
        <v>8.8667598655275999</v>
      </c>
      <c r="BB29" s="7">
        <f t="shared" si="18"/>
        <v>-24.206555966770075</v>
      </c>
      <c r="BC29" s="7">
        <f t="shared" si="19"/>
        <v>-137.28220076990178</v>
      </c>
      <c r="BD29" s="7">
        <f t="shared" si="20"/>
        <v>72.023687161820874</v>
      </c>
      <c r="BE29" s="7">
        <f t="shared" si="21"/>
        <v>105.10778696876704</v>
      </c>
      <c r="BF29" s="7">
        <f t="shared" si="110"/>
        <v>47.817131195050798</v>
      </c>
      <c r="BG29" s="7">
        <f t="shared" si="111"/>
        <v>-32.174413801134733</v>
      </c>
      <c r="BH29" s="7">
        <f t="shared" si="22"/>
        <v>46.015133464496607</v>
      </c>
      <c r="BI29" s="7">
        <f t="shared" si="23"/>
        <v>67.152197230045644</v>
      </c>
      <c r="BJ29" s="7">
        <f t="shared" si="112"/>
        <v>21.808577497726532</v>
      </c>
      <c r="BK29" s="7">
        <f t="shared" si="113"/>
        <v>-70.130003539856133</v>
      </c>
      <c r="BL29" s="7">
        <f t="shared" si="114"/>
        <v>73.442708616816262</v>
      </c>
      <c r="BM29" s="7">
        <f t="shared" si="115"/>
        <v>-72.725687038881347</v>
      </c>
      <c r="BN29" s="7">
        <f t="shared" si="116"/>
        <v>-22.725687038881347</v>
      </c>
      <c r="BO29" s="7">
        <f t="shared" si="117"/>
        <v>67.740982908048338</v>
      </c>
      <c r="BP29" s="7">
        <f t="shared" si="118"/>
        <v>-28.372357738229667</v>
      </c>
      <c r="BQ29" s="7">
        <f t="shared" si="24"/>
        <v>10.24940338909896</v>
      </c>
      <c r="BR29" s="7">
        <f t="shared" si="25"/>
        <v>13.180501723650996</v>
      </c>
      <c r="BS29" s="7">
        <f t="shared" si="26"/>
        <v>-24.206555966770075</v>
      </c>
      <c r="BT29" s="7">
        <f t="shared" si="27"/>
        <v>-137.28220076990178</v>
      </c>
      <c r="BU29" s="7">
        <f t="shared" si="28"/>
        <v>-51.831352732186019</v>
      </c>
      <c r="BV29" s="7">
        <f t="shared" si="29"/>
        <v>97.808866403876664</v>
      </c>
      <c r="BW29" s="7">
        <f t="shared" si="119"/>
        <v>-76.037908698956102</v>
      </c>
      <c r="BX29" s="7">
        <f t="shared" si="120"/>
        <v>-39.473334366025114</v>
      </c>
      <c r="BY29" s="7">
        <f t="shared" si="30"/>
        <v>-33.114475356674404</v>
      </c>
      <c r="BZ29" s="7">
        <f t="shared" si="31"/>
        <v>62.488997980254531</v>
      </c>
      <c r="CA29" s="7">
        <f t="shared" si="121"/>
        <v>-57.32103132344448</v>
      </c>
      <c r="CB29" s="7">
        <f t="shared" si="122"/>
        <v>-74.793202789647239</v>
      </c>
      <c r="CC29" s="7">
        <f t="shared" si="123"/>
        <v>94.232286481420999</v>
      </c>
      <c r="CD29" s="7">
        <f t="shared" si="124"/>
        <v>-127.46632421237182</v>
      </c>
      <c r="CE29" s="7">
        <f t="shared" si="125"/>
        <v>-77.466324212371816</v>
      </c>
      <c r="CF29" s="7">
        <f t="shared" si="126"/>
        <v>20.44966867091599</v>
      </c>
      <c r="CG29" s="7">
        <f t="shared" si="127"/>
        <v>-91.986601561131479</v>
      </c>
      <c r="CH29" s="7">
        <f t="shared" si="128"/>
        <v>94.232286481420999</v>
      </c>
      <c r="CI29" s="7">
        <f t="shared" si="32"/>
        <v>155.57963659499569</v>
      </c>
      <c r="CJ29" s="79">
        <f t="shared" si="129"/>
        <v>24.420363405004309</v>
      </c>
      <c r="CK29" s="7">
        <f t="shared" si="130"/>
        <v>0.26078705486845882</v>
      </c>
      <c r="CL29" s="11">
        <f t="shared" si="33"/>
        <v>0.26078705486845899</v>
      </c>
      <c r="CM29" s="7" t="e">
        <f t="shared" si="131"/>
        <v>#DIV/0!</v>
      </c>
      <c r="CN29" s="7" t="e">
        <f t="shared" si="132"/>
        <v>#DIV/0!</v>
      </c>
      <c r="CO29" s="7">
        <f t="shared" si="34"/>
        <v>142.07977014273843</v>
      </c>
      <c r="CP29" s="79">
        <f t="shared" si="133"/>
        <v>37.920229857261575</v>
      </c>
      <c r="CQ29" s="7">
        <f t="shared" si="134"/>
        <v>0.38766181540149991</v>
      </c>
      <c r="CR29" s="11">
        <f t="shared" si="35"/>
        <v>0.38766181540149997</v>
      </c>
      <c r="CS29" s="7" t="e">
        <f t="shared" si="135"/>
        <v>#DIV/0!</v>
      </c>
      <c r="CT29" s="7" t="e">
        <f t="shared" si="136"/>
        <v>#DIV/0!</v>
      </c>
      <c r="CU29" s="7">
        <f t="shared" si="36"/>
        <v>9.2997300746183438</v>
      </c>
      <c r="CV29" s="7">
        <f t="shared" si="37"/>
        <v>-0.82966966895271355</v>
      </c>
      <c r="CW29" s="7">
        <f t="shared" si="38"/>
        <v>0.17364817766693028</v>
      </c>
      <c r="CX29" s="7">
        <f t="shared" si="137"/>
        <v>-7.7157039723581953</v>
      </c>
      <c r="CY29" s="7">
        <f t="shared" si="39"/>
        <v>-11.815703972358195</v>
      </c>
      <c r="CZ29" s="7">
        <f t="shared" si="138"/>
        <v>1.6148811802518208</v>
      </c>
      <c r="DA29" s="7">
        <f t="shared" si="40"/>
        <v>-4.885118819748179</v>
      </c>
      <c r="DB29" s="7">
        <f t="shared" si="139"/>
        <v>-139.39999999999992</v>
      </c>
      <c r="DC29" s="7">
        <f t="shared" si="41"/>
        <v>139.39999999999998</v>
      </c>
      <c r="DD29" s="7">
        <f t="shared" si="140"/>
        <v>11.797858200079657</v>
      </c>
      <c r="DE29" s="7">
        <f t="shared" si="141"/>
        <v>-57.633939125929508</v>
      </c>
      <c r="DF29" s="7">
        <f t="shared" si="42"/>
        <v>57.633939125929402</v>
      </c>
      <c r="DG29" s="7">
        <f t="shared" si="43"/>
        <v>8.8667598655275999</v>
      </c>
      <c r="DH29" s="7">
        <f t="shared" si="44"/>
        <v>-10.704710562573419</v>
      </c>
      <c r="DI29" s="7">
        <f t="shared" si="45"/>
        <v>0.88753372558256571</v>
      </c>
      <c r="DJ29" s="7">
        <f t="shared" si="46"/>
        <v>0.17364817766693028</v>
      </c>
      <c r="DK29" s="7">
        <f t="shared" si="142"/>
        <v>-9.5007916468838296</v>
      </c>
      <c r="DL29" s="7">
        <f t="shared" si="47"/>
        <v>-13.600791646883829</v>
      </c>
      <c r="DM29" s="7">
        <f t="shared" si="143"/>
        <v>-1.8588534816428142</v>
      </c>
      <c r="DN29" s="7">
        <f t="shared" si="48"/>
        <v>-8.3588534816428144</v>
      </c>
      <c r="DO29" s="7">
        <f t="shared" si="144"/>
        <v>-139.39999999999995</v>
      </c>
      <c r="DP29" s="7">
        <f t="shared" si="49"/>
        <v>139.39999999999998</v>
      </c>
      <c r="DQ29" s="7">
        <f t="shared" si="145"/>
        <v>10.24940338909896</v>
      </c>
      <c r="DR29" s="7">
        <f t="shared" si="146"/>
        <v>-85.673261203731499</v>
      </c>
      <c r="DS29" s="7">
        <f t="shared" si="50"/>
        <v>85.673261203731471</v>
      </c>
      <c r="DT29" s="7">
        <f t="shared" si="51"/>
        <v>13.180501723650995</v>
      </c>
      <c r="DU29" s="7">
        <f t="shared" si="52"/>
        <v>-5.3928528481926374</v>
      </c>
      <c r="DV29" s="8">
        <f t="shared" si="53"/>
        <v>-6.1048103766270527</v>
      </c>
      <c r="DW29" s="8">
        <f t="shared" si="54"/>
        <v>-3142.2652588061878</v>
      </c>
      <c r="DX29" s="7">
        <f t="shared" si="55"/>
        <v>-3.6286551445047182</v>
      </c>
      <c r="DY29" s="7">
        <f t="shared" si="56"/>
        <v>8.9090566428453393</v>
      </c>
      <c r="DZ29" s="7">
        <f t="shared" si="57"/>
        <v>-397.28067445306533</v>
      </c>
      <c r="EA29" s="7">
        <f t="shared" si="147"/>
        <v>-131.90958386237551</v>
      </c>
      <c r="EB29" s="7">
        <f t="shared" si="148"/>
        <v>433.34804940020166</v>
      </c>
      <c r="EC29" s="7">
        <f t="shared" si="58"/>
        <v>0</v>
      </c>
      <c r="ED29" s="7">
        <f t="shared" si="59"/>
        <v>0</v>
      </c>
      <c r="EE29" s="7">
        <f t="shared" si="60"/>
        <v>4667.5948261766607</v>
      </c>
      <c r="EF29" s="7">
        <f t="shared" si="61"/>
        <v>-823.02290287018263</v>
      </c>
      <c r="EG29" s="7">
        <f t="shared" si="149"/>
        <v>4667.5948261766607</v>
      </c>
      <c r="EH29" s="7">
        <f t="shared" si="150"/>
        <v>-823.02290287018263</v>
      </c>
      <c r="EI29" s="7">
        <f t="shared" si="151"/>
        <v>4739.5999999999995</v>
      </c>
      <c r="EJ29" s="7">
        <f t="shared" si="152"/>
        <v>-0.17453292519943289</v>
      </c>
      <c r="EK29" s="7">
        <f t="shared" si="62"/>
        <v>-514.48635877251297</v>
      </c>
      <c r="EL29" s="7">
        <f t="shared" si="63"/>
        <v>-750.81580417703935</v>
      </c>
      <c r="EM29" s="7">
        <f t="shared" si="64"/>
        <v>-792.25210074386064</v>
      </c>
      <c r="EN29" s="7">
        <f t="shared" si="65"/>
        <v>542.88001967187131</v>
      </c>
      <c r="EO29" s="7">
        <f t="shared" si="153"/>
        <v>-1306.7384595163735</v>
      </c>
      <c r="EP29" s="7">
        <f t="shared" si="154"/>
        <v>-207.93578450516804</v>
      </c>
      <c r="EQ29" s="7">
        <f t="shared" si="155"/>
        <v>1323.1790098308711</v>
      </c>
      <c r="ER29" s="7">
        <f t="shared" si="156"/>
        <v>-2.9837899001816668</v>
      </c>
      <c r="ES29" s="7">
        <f t="shared" si="157"/>
        <v>3360.8563666602872</v>
      </c>
      <c r="ET29" s="7">
        <f t="shared" si="158"/>
        <v>-1030.9586873753506</v>
      </c>
      <c r="EU29" s="7">
        <f t="shared" si="159"/>
        <v>3515.4276172886412</v>
      </c>
      <c r="EV29" s="7">
        <f t="shared" si="160"/>
        <v>-0.29764224333836631</v>
      </c>
      <c r="EW29" s="7">
        <f t="shared" si="66"/>
        <v>5.7689692162866768</v>
      </c>
      <c r="EX29" s="7">
        <f t="shared" si="67"/>
        <v>5.0570116878522615</v>
      </c>
      <c r="EY29" s="7">
        <f t="shared" si="68"/>
        <v>-3144.8339477231934</v>
      </c>
      <c r="EZ29" s="7">
        <f t="shared" si="69"/>
        <v>-2.9948279051619449</v>
      </c>
      <c r="FA29" s="7">
        <f t="shared" si="70"/>
        <v>9.5428838821881108</v>
      </c>
      <c r="FB29" s="7">
        <f t="shared" si="71"/>
        <v>-352.04555855562614</v>
      </c>
      <c r="FC29" s="7">
        <f t="shared" si="161"/>
        <v>163.09952939892815</v>
      </c>
      <c r="FD29" s="7">
        <f t="shared" si="162"/>
        <v>-402.15810386364876</v>
      </c>
      <c r="FE29" s="7">
        <f t="shared" si="72"/>
        <v>0</v>
      </c>
      <c r="FF29" s="7">
        <f t="shared" si="73"/>
        <v>0</v>
      </c>
      <c r="FG29" s="7">
        <f t="shared" si="74"/>
        <v>4667.5948261766607</v>
      </c>
      <c r="FH29" s="7">
        <f t="shared" si="75"/>
        <v>-823.02290287018263</v>
      </c>
      <c r="FI29" s="7">
        <f t="shared" si="163"/>
        <v>4667.5948261766607</v>
      </c>
      <c r="FJ29" s="7">
        <f t="shared" si="164"/>
        <v>-823.02290287018263</v>
      </c>
      <c r="FK29" s="7">
        <f t="shared" si="165"/>
        <v>4739.5999999999995</v>
      </c>
      <c r="FL29" s="7">
        <f t="shared" si="166"/>
        <v>-0.17453292519943289</v>
      </c>
      <c r="FM29" s="7">
        <f t="shared" si="76"/>
        <v>-526.9531446786782</v>
      </c>
      <c r="FN29" s="7">
        <f t="shared" si="77"/>
        <v>994.39213935417899</v>
      </c>
      <c r="FO29" s="7">
        <f t="shared" si="78"/>
        <v>-640.47494768021886</v>
      </c>
      <c r="FP29" s="7">
        <f t="shared" si="79"/>
        <v>-339.40361594893261</v>
      </c>
      <c r="FQ29" s="7">
        <f t="shared" si="167"/>
        <v>-1167.4280923588972</v>
      </c>
      <c r="FR29" s="7">
        <f t="shared" si="168"/>
        <v>654.98852340524638</v>
      </c>
      <c r="FS29" s="7">
        <f t="shared" si="169"/>
        <v>1338.6180622647069</v>
      </c>
      <c r="FT29" s="7">
        <f t="shared" si="170"/>
        <v>2.6303034099749496</v>
      </c>
      <c r="FU29" s="7">
        <f t="shared" si="171"/>
        <v>3500.1667338177635</v>
      </c>
      <c r="FV29" s="7">
        <f t="shared" si="172"/>
        <v>-168.03437946493625</v>
      </c>
      <c r="FW29" s="7">
        <f t="shared" si="173"/>
        <v>3504.1978707268627</v>
      </c>
      <c r="FX29" s="7">
        <f t="shared" si="174"/>
        <v>-4.7970705262062582E-2</v>
      </c>
    </row>
    <row r="30" spans="1:180" x14ac:dyDescent="0.25">
      <c r="A30" s="8">
        <v>180</v>
      </c>
      <c r="B30" s="7">
        <f t="shared" si="80"/>
        <v>-1.4902439024390246</v>
      </c>
      <c r="C30" s="7">
        <f t="shared" si="81"/>
        <v>-2.45029690981724E-16</v>
      </c>
      <c r="D30" s="7">
        <f t="shared" si="0"/>
        <v>4.656097560975609</v>
      </c>
      <c r="E30" s="7">
        <f t="shared" si="82"/>
        <v>-5.7058491418247517</v>
      </c>
      <c r="F30" s="7">
        <f t="shared" si="83"/>
        <v>-2.45029690981724E-16</v>
      </c>
      <c r="G30" s="7">
        <f t="shared" si="84"/>
        <v>0.44049232158988239</v>
      </c>
      <c r="H30" s="7">
        <f t="shared" si="85"/>
        <v>328.94418833897566</v>
      </c>
      <c r="I30" s="7">
        <f t="shared" si="86"/>
        <v>238.9972399942535</v>
      </c>
      <c r="J30" s="49">
        <f t="shared" si="87"/>
        <v>328.94418833897566</v>
      </c>
      <c r="K30" s="49">
        <f t="shared" si="88"/>
        <v>238.9972399942535</v>
      </c>
      <c r="L30" s="7">
        <f t="shared" si="1"/>
        <v>-328.94418833897566</v>
      </c>
      <c r="M30" s="7">
        <f t="shared" si="2"/>
        <v>-238.9972399942535</v>
      </c>
      <c r="N30" s="11">
        <f t="shared" si="89"/>
        <v>31.055811661024336</v>
      </c>
      <c r="O30" s="11">
        <f t="shared" si="90"/>
        <v>121.0027600057465</v>
      </c>
      <c r="P30" s="50">
        <f t="shared" si="3"/>
        <v>89.946948344722159</v>
      </c>
      <c r="Q30" s="51">
        <f t="shared" si="91"/>
        <v>89.946948344722159</v>
      </c>
      <c r="R30" s="8">
        <f t="shared" si="4"/>
        <v>89.946948344722159</v>
      </c>
      <c r="S30" s="51">
        <f t="shared" si="92"/>
        <v>89.946948344722159</v>
      </c>
      <c r="T30" s="8">
        <f t="shared" si="93"/>
        <v>-4.0999999999999996</v>
      </c>
      <c r="U30" s="8">
        <f t="shared" si="5"/>
        <v>5.023108665125342E-16</v>
      </c>
      <c r="V30" s="7">
        <f t="shared" si="94"/>
        <v>5.9109898589065262</v>
      </c>
      <c r="W30" s="7">
        <f t="shared" si="6"/>
        <v>-3.55952228366451</v>
      </c>
      <c r="X30" s="7">
        <f t="shared" si="95"/>
        <v>1.8109898589065265</v>
      </c>
      <c r="Y30" s="7">
        <f t="shared" si="96"/>
        <v>-3.5595222836645095</v>
      </c>
      <c r="Z30" s="7">
        <f t="shared" si="175"/>
        <v>3.9937304812626611</v>
      </c>
      <c r="AA30" s="7">
        <f t="shared" si="97"/>
        <v>-63.034223713035388</v>
      </c>
      <c r="AB30" s="7">
        <f t="shared" si="98"/>
        <v>-13.034223713035388</v>
      </c>
      <c r="AC30" s="7">
        <f t="shared" si="99"/>
        <v>3.8908341081324616</v>
      </c>
      <c r="AD30" s="7">
        <f t="shared" si="100"/>
        <v>-0.90071810238251515</v>
      </c>
      <c r="AE30" s="4">
        <f t="shared" si="101"/>
        <v>7.1596031746031681</v>
      </c>
      <c r="AF30" s="4">
        <f t="shared" si="102"/>
        <v>-11.914280606994794</v>
      </c>
      <c r="AG30" s="4">
        <f t="shared" si="103"/>
        <v>13.899999999999999</v>
      </c>
      <c r="AH30" s="4">
        <f t="shared" si="104"/>
        <v>-1.0296960874890042</v>
      </c>
      <c r="AI30" s="7">
        <f t="shared" si="7"/>
        <v>5.9109898589065279</v>
      </c>
      <c r="AJ30" s="7">
        <f t="shared" si="8"/>
        <v>3.5595222836645077</v>
      </c>
      <c r="AK30" s="7">
        <f t="shared" si="9"/>
        <v>1.8109898589065283</v>
      </c>
      <c r="AL30" s="7">
        <f t="shared" si="10"/>
        <v>3.5595222836645082</v>
      </c>
      <c r="AM30" s="7">
        <f t="shared" si="105"/>
        <v>3.9937304812626606</v>
      </c>
      <c r="AN30" s="7">
        <f t="shared" si="106"/>
        <v>63.034223713035352</v>
      </c>
      <c r="AO30" s="7">
        <f t="shared" si="107"/>
        <v>113.03422371303535</v>
      </c>
      <c r="AP30" s="7">
        <f t="shared" si="108"/>
        <v>-1.56267042298628</v>
      </c>
      <c r="AQ30" s="7">
        <f t="shared" si="109"/>
        <v>3.6753155383028493</v>
      </c>
      <c r="AR30" s="7">
        <v>0</v>
      </c>
      <c r="AS30" s="7">
        <v>0</v>
      </c>
      <c r="AT30" s="7">
        <f t="shared" si="11"/>
        <v>5.1519841269841287</v>
      </c>
      <c r="AU30" s="8">
        <f t="shared" si="12"/>
        <v>-5.5714261831270582</v>
      </c>
      <c r="AV30" s="7">
        <f t="shared" si="13"/>
        <v>8.5</v>
      </c>
      <c r="AW30" s="7">
        <v>0</v>
      </c>
      <c r="AX30" s="7">
        <f t="shared" si="14"/>
        <v>5.1519841269841322</v>
      </c>
      <c r="AY30" s="7">
        <f t="shared" si="15"/>
        <v>5.5714261831270564</v>
      </c>
      <c r="AZ30" s="7">
        <f t="shared" si="16"/>
        <v>11.063492063492065</v>
      </c>
      <c r="BA30" s="7">
        <f t="shared" si="17"/>
        <v>11.063492063492051</v>
      </c>
      <c r="BB30" s="7">
        <f t="shared" si="18"/>
        <v>-1.707856946142616E-14</v>
      </c>
      <c r="BC30" s="7">
        <f t="shared" si="19"/>
        <v>-139.39999999999998</v>
      </c>
      <c r="BD30" s="7">
        <f t="shared" si="20"/>
        <v>61.639429359358111</v>
      </c>
      <c r="BE30" s="7">
        <f t="shared" si="21"/>
        <v>102.35925296044346</v>
      </c>
      <c r="BF30" s="7">
        <f t="shared" si="110"/>
        <v>61.639429359358097</v>
      </c>
      <c r="BG30" s="7">
        <f t="shared" si="111"/>
        <v>-37.040747039556521</v>
      </c>
      <c r="BH30" s="7">
        <f t="shared" si="22"/>
        <v>39.380746535145455</v>
      </c>
      <c r="BI30" s="7">
        <f t="shared" si="23"/>
        <v>65.396189391394429</v>
      </c>
      <c r="BJ30" s="7">
        <f t="shared" si="112"/>
        <v>39.380746535145441</v>
      </c>
      <c r="BK30" s="7">
        <f t="shared" si="113"/>
        <v>-74.003810608605548</v>
      </c>
      <c r="BL30" s="7">
        <f t="shared" si="114"/>
        <v>83.829631886700597</v>
      </c>
      <c r="BM30" s="7">
        <f t="shared" si="115"/>
        <v>-61.980554521101787</v>
      </c>
      <c r="BN30" s="7">
        <f t="shared" si="116"/>
        <v>-11.980554521101787</v>
      </c>
      <c r="BO30" s="7">
        <f t="shared" si="117"/>
        <v>82.003663819349157</v>
      </c>
      <c r="BP30" s="7">
        <f t="shared" si="118"/>
        <v>-17.401330479675817</v>
      </c>
      <c r="BQ30" s="7">
        <f t="shared" si="24"/>
        <v>11.063492063492065</v>
      </c>
      <c r="BR30" s="7">
        <f t="shared" si="25"/>
        <v>11.063492063492051</v>
      </c>
      <c r="BS30" s="7">
        <f t="shared" si="26"/>
        <v>-1.707856946142616E-14</v>
      </c>
      <c r="BT30" s="7">
        <f t="shared" si="27"/>
        <v>-139.39999999999998</v>
      </c>
      <c r="BU30" s="7">
        <f t="shared" si="28"/>
        <v>-61.639429359358068</v>
      </c>
      <c r="BV30" s="7">
        <f t="shared" si="29"/>
        <v>102.3592529604435</v>
      </c>
      <c r="BW30" s="7">
        <f t="shared" si="119"/>
        <v>-61.639429359358083</v>
      </c>
      <c r="BX30" s="7">
        <f t="shared" si="120"/>
        <v>-37.040747039556479</v>
      </c>
      <c r="BY30" s="7">
        <f t="shared" si="30"/>
        <v>-39.380746535145434</v>
      </c>
      <c r="BZ30" s="7">
        <f t="shared" si="31"/>
        <v>65.396189391394458</v>
      </c>
      <c r="CA30" s="7">
        <f t="shared" si="121"/>
        <v>-39.380746535145448</v>
      </c>
      <c r="CB30" s="7">
        <f t="shared" si="122"/>
        <v>-74.003810608605519</v>
      </c>
      <c r="CC30" s="7">
        <f t="shared" si="123"/>
        <v>83.829631886700568</v>
      </c>
      <c r="CD30" s="7">
        <f t="shared" si="124"/>
        <v>-118.01944547889821</v>
      </c>
      <c r="CE30" s="7">
        <f t="shared" si="125"/>
        <v>-68.019445478898206</v>
      </c>
      <c r="CF30" s="7">
        <f t="shared" si="126"/>
        <v>31.376751953353963</v>
      </c>
      <c r="CG30" s="7">
        <f t="shared" si="127"/>
        <v>-77.736134577926009</v>
      </c>
      <c r="CH30" s="7">
        <f t="shared" si="128"/>
        <v>83.829631886700568</v>
      </c>
      <c r="CI30" s="7">
        <f t="shared" si="32"/>
        <v>148.94418833897566</v>
      </c>
      <c r="CJ30" s="79">
        <f t="shared" si="129"/>
        <v>31.055811661024336</v>
      </c>
      <c r="CK30" s="7">
        <f t="shared" si="130"/>
        <v>0.32539682539682502</v>
      </c>
      <c r="CL30" s="11">
        <f t="shared" si="33"/>
        <v>0.32539682539682513</v>
      </c>
      <c r="CM30" s="7" t="e">
        <f t="shared" si="131"/>
        <v>#DIV/0!</v>
      </c>
      <c r="CN30" s="7" t="e">
        <f t="shared" si="132"/>
        <v>#DIV/0!</v>
      </c>
      <c r="CO30" s="7">
        <f t="shared" si="34"/>
        <v>148.94418833897566</v>
      </c>
      <c r="CP30" s="79">
        <f t="shared" si="133"/>
        <v>31.055811661024336</v>
      </c>
      <c r="CQ30" s="7">
        <f t="shared" si="134"/>
        <v>0.32539682539682502</v>
      </c>
      <c r="CR30" s="11">
        <f t="shared" si="35"/>
        <v>0.32539682539682524</v>
      </c>
      <c r="CS30" s="7" t="e">
        <f t="shared" si="135"/>
        <v>#DIV/0!</v>
      </c>
      <c r="CT30" s="7" t="e">
        <f t="shared" si="136"/>
        <v>#DIV/0!</v>
      </c>
      <c r="CU30" s="7">
        <f t="shared" si="36"/>
        <v>9.9166709176410475</v>
      </c>
      <c r="CV30" s="7">
        <f t="shared" si="37"/>
        <v>-0.85714248971185569</v>
      </c>
      <c r="CW30" s="7">
        <f t="shared" si="38"/>
        <v>1.22514845490862E-16</v>
      </c>
      <c r="CX30" s="7">
        <f t="shared" si="137"/>
        <v>-8.5</v>
      </c>
      <c r="CY30" s="7">
        <f t="shared" si="39"/>
        <v>-12.6</v>
      </c>
      <c r="CZ30" s="7">
        <f t="shared" si="138"/>
        <v>1.2149394052585177E-15</v>
      </c>
      <c r="DA30" s="7">
        <f t="shared" si="40"/>
        <v>-6.4999999999999991</v>
      </c>
      <c r="DB30" s="7">
        <f t="shared" si="139"/>
        <v>-139.4</v>
      </c>
      <c r="DC30" s="7">
        <f t="shared" si="41"/>
        <v>139.39999999999998</v>
      </c>
      <c r="DD30" s="7">
        <f t="shared" si="140"/>
        <v>11.063492063492065</v>
      </c>
      <c r="DE30" s="7">
        <f t="shared" si="141"/>
        <v>-71.912698412698418</v>
      </c>
      <c r="DF30" s="7">
        <f t="shared" si="42"/>
        <v>71.912698412698333</v>
      </c>
      <c r="DG30" s="7">
        <f t="shared" si="43"/>
        <v>11.063492063492051</v>
      </c>
      <c r="DH30" s="7">
        <f t="shared" si="44"/>
        <v>-9.9166709176410475</v>
      </c>
      <c r="DI30" s="7">
        <f t="shared" si="45"/>
        <v>0.85714248971185569</v>
      </c>
      <c r="DJ30" s="7">
        <f t="shared" si="46"/>
        <v>1.22514845490862E-16</v>
      </c>
      <c r="DK30" s="7">
        <f t="shared" si="142"/>
        <v>-8.5</v>
      </c>
      <c r="DL30" s="7">
        <f t="shared" si="47"/>
        <v>-12.6</v>
      </c>
      <c r="DM30" s="7">
        <f t="shared" si="143"/>
        <v>-1.2149394052585177E-15</v>
      </c>
      <c r="DN30" s="7">
        <f t="shared" si="48"/>
        <v>-6.5000000000000009</v>
      </c>
      <c r="DO30" s="7">
        <f t="shared" si="144"/>
        <v>-139.4</v>
      </c>
      <c r="DP30" s="7">
        <f t="shared" si="49"/>
        <v>139.39999999999998</v>
      </c>
      <c r="DQ30" s="7">
        <f t="shared" si="145"/>
        <v>11.063492063492065</v>
      </c>
      <c r="DR30" s="7">
        <f t="shared" si="146"/>
        <v>-71.912698412698433</v>
      </c>
      <c r="DS30" s="7">
        <f t="shared" si="50"/>
        <v>71.912698412698333</v>
      </c>
      <c r="DT30" s="7">
        <f t="shared" si="51"/>
        <v>11.063492063492051</v>
      </c>
      <c r="DU30" s="7">
        <f t="shared" si="52"/>
        <v>-5.5714261831270608</v>
      </c>
      <c r="DV30" s="8">
        <f t="shared" si="53"/>
        <v>-5.5714261831270591</v>
      </c>
      <c r="DW30" s="8">
        <f t="shared" si="54"/>
        <v>-3197.3492063492067</v>
      </c>
      <c r="DX30" s="7">
        <f t="shared" si="55"/>
        <v>-3.3480158730158713</v>
      </c>
      <c r="DY30" s="7">
        <f t="shared" si="56"/>
        <v>9.2519841269841283</v>
      </c>
      <c r="DZ30" s="7">
        <f t="shared" si="57"/>
        <v>1.0231815394945443E-12</v>
      </c>
      <c r="EA30" s="7">
        <f t="shared" si="147"/>
        <v>-152.4897504735722</v>
      </c>
      <c r="EB30" s="7">
        <f t="shared" si="148"/>
        <v>421.39368641594587</v>
      </c>
      <c r="EC30" s="7">
        <f t="shared" si="58"/>
        <v>0</v>
      </c>
      <c r="ED30" s="7">
        <f t="shared" si="59"/>
        <v>0</v>
      </c>
      <c r="EE30" s="7">
        <f t="shared" si="60"/>
        <v>4739.5999999999995</v>
      </c>
      <c r="EF30" s="7">
        <f t="shared" si="61"/>
        <v>-5.8067136168848944E-13</v>
      </c>
      <c r="EG30" s="7">
        <f t="shared" si="149"/>
        <v>4739.5999999999995</v>
      </c>
      <c r="EH30" s="7">
        <f t="shared" si="150"/>
        <v>-5.8067136168848944E-13</v>
      </c>
      <c r="EI30" s="7">
        <f t="shared" si="151"/>
        <v>4739.5999999999995</v>
      </c>
      <c r="EJ30" s="7">
        <f t="shared" si="152"/>
        <v>-1.22514845490862E-16</v>
      </c>
      <c r="EK30" s="7">
        <f t="shared" si="62"/>
        <v>-542.79066484112104</v>
      </c>
      <c r="EL30" s="7">
        <f t="shared" si="63"/>
        <v>-901.36536863647189</v>
      </c>
      <c r="EM30" s="7">
        <f t="shared" si="64"/>
        <v>-723.51022231431625</v>
      </c>
      <c r="EN30" s="7">
        <f t="shared" si="65"/>
        <v>435.68857674597439</v>
      </c>
      <c r="EO30" s="7">
        <f t="shared" si="153"/>
        <v>-1266.3008871554373</v>
      </c>
      <c r="EP30" s="7">
        <f t="shared" si="154"/>
        <v>-465.6767918904975</v>
      </c>
      <c r="EQ30" s="7">
        <f t="shared" si="155"/>
        <v>1349.2119223146797</v>
      </c>
      <c r="ER30" s="7">
        <f t="shared" si="156"/>
        <v>-2.7891969761116244</v>
      </c>
      <c r="ES30" s="7">
        <f t="shared" si="157"/>
        <v>3473.2991128445619</v>
      </c>
      <c r="ET30" s="7">
        <f t="shared" si="158"/>
        <v>-465.67679189049807</v>
      </c>
      <c r="EU30" s="7">
        <f t="shared" si="159"/>
        <v>3504.3774913374054</v>
      </c>
      <c r="EV30" s="7">
        <f t="shared" si="160"/>
        <v>-0.13327853653939481</v>
      </c>
      <c r="EW30" s="7">
        <f t="shared" si="66"/>
        <v>5.5714261831270617</v>
      </c>
      <c r="EX30" s="7">
        <f t="shared" si="67"/>
        <v>5.5714261831270555</v>
      </c>
      <c r="EY30" s="7">
        <f t="shared" si="68"/>
        <v>-3197.3492063492063</v>
      </c>
      <c r="EZ30" s="7">
        <f t="shared" si="69"/>
        <v>-3.3480158730158696</v>
      </c>
      <c r="FA30" s="7">
        <f t="shared" si="70"/>
        <v>9.2519841269841319</v>
      </c>
      <c r="FB30" s="7">
        <f t="shared" si="71"/>
        <v>-1.5916157281026244E-12</v>
      </c>
      <c r="FC30" s="7">
        <f t="shared" si="161"/>
        <v>152.48975047357212</v>
      </c>
      <c r="FD30" s="7">
        <f t="shared" si="162"/>
        <v>-421.39368641594587</v>
      </c>
      <c r="FE30" s="7">
        <f t="shared" si="72"/>
        <v>0</v>
      </c>
      <c r="FF30" s="7">
        <f t="shared" si="73"/>
        <v>0</v>
      </c>
      <c r="FG30" s="7">
        <f t="shared" si="74"/>
        <v>4739.5999999999995</v>
      </c>
      <c r="FH30" s="7">
        <f t="shared" si="75"/>
        <v>-5.8067136168848944E-13</v>
      </c>
      <c r="FI30" s="7">
        <f t="shared" si="163"/>
        <v>4739.5999999999995</v>
      </c>
      <c r="FJ30" s="7">
        <f t="shared" si="164"/>
        <v>-5.8067136168848944E-13</v>
      </c>
      <c r="FK30" s="7">
        <f t="shared" si="165"/>
        <v>4739.5999999999995</v>
      </c>
      <c r="FL30" s="7">
        <f t="shared" si="166"/>
        <v>-1.22514845490862E-16</v>
      </c>
      <c r="FM30" s="7">
        <f t="shared" si="76"/>
        <v>-542.79066484112047</v>
      </c>
      <c r="FN30" s="7">
        <f t="shared" si="77"/>
        <v>901.36536863647177</v>
      </c>
      <c r="FO30" s="7">
        <f t="shared" si="78"/>
        <v>-723.51022231431648</v>
      </c>
      <c r="FP30" s="7">
        <f t="shared" si="79"/>
        <v>-435.6885767459741</v>
      </c>
      <c r="FQ30" s="7">
        <f t="shared" si="167"/>
        <v>-1266.3008871554371</v>
      </c>
      <c r="FR30" s="7">
        <f t="shared" si="168"/>
        <v>465.67679189049767</v>
      </c>
      <c r="FS30" s="7">
        <f t="shared" si="169"/>
        <v>1349.2119223146794</v>
      </c>
      <c r="FT30" s="7">
        <f t="shared" si="170"/>
        <v>2.789196976111624</v>
      </c>
      <c r="FU30" s="7">
        <f t="shared" si="171"/>
        <v>3473.2991128445624</v>
      </c>
      <c r="FV30" s="7">
        <f t="shared" si="172"/>
        <v>465.6767918904971</v>
      </c>
      <c r="FW30" s="7">
        <f t="shared" si="173"/>
        <v>3504.3774913374059</v>
      </c>
      <c r="FX30" s="7">
        <f t="shared" si="174"/>
        <v>0.1332785365393945</v>
      </c>
    </row>
    <row r="31" spans="1:180" x14ac:dyDescent="0.25">
      <c r="A31" s="8">
        <v>190</v>
      </c>
      <c r="B31" s="7">
        <f t="shared" si="80"/>
        <v>-1.4949184399737299</v>
      </c>
      <c r="C31" s="7">
        <f t="shared" si="81"/>
        <v>0.34729635533386094</v>
      </c>
      <c r="D31" s="7">
        <f t="shared" si="0"/>
        <v>4.62103852946532</v>
      </c>
      <c r="E31" s="7">
        <f t="shared" si="82"/>
        <v>-5.6787000337817535</v>
      </c>
      <c r="F31" s="7">
        <f t="shared" si="83"/>
        <v>0.34729635533386094</v>
      </c>
      <c r="G31" s="7">
        <f t="shared" si="84"/>
        <v>0.43725693565729729</v>
      </c>
      <c r="H31" s="7">
        <f t="shared" si="85"/>
        <v>332.07977014273843</v>
      </c>
      <c r="I31" s="7">
        <f t="shared" si="86"/>
        <v>242.56495350686865</v>
      </c>
      <c r="J31" s="49">
        <f t="shared" si="87"/>
        <v>332.07977014273843</v>
      </c>
      <c r="K31" s="49">
        <f t="shared" si="88"/>
        <v>242.56495350686865</v>
      </c>
      <c r="L31" s="7">
        <f t="shared" si="1"/>
        <v>-325.57963659499569</v>
      </c>
      <c r="M31" s="7">
        <f t="shared" si="2"/>
        <v>-236.06481995912586</v>
      </c>
      <c r="N31" s="11">
        <f t="shared" si="89"/>
        <v>34.420363405004309</v>
      </c>
      <c r="O31" s="11">
        <f t="shared" si="90"/>
        <v>123.93518004087414</v>
      </c>
      <c r="P31" s="50">
        <f t="shared" si="3"/>
        <v>89.514816635869835</v>
      </c>
      <c r="Q31" s="51">
        <f t="shared" si="91"/>
        <v>89.514816635869835</v>
      </c>
      <c r="R31" s="8">
        <f t="shared" si="4"/>
        <v>89.514816635869778</v>
      </c>
      <c r="S31" s="51">
        <f t="shared" si="92"/>
        <v>89.514816635869778</v>
      </c>
      <c r="T31" s="8">
        <f t="shared" si="93"/>
        <v>-4.0377117873500525</v>
      </c>
      <c r="U31" s="8">
        <f t="shared" si="5"/>
        <v>-0.71195752843441484</v>
      </c>
      <c r="V31" s="7">
        <f t="shared" si="94"/>
        <v>6.0968424802868473</v>
      </c>
      <c r="W31" s="7">
        <f t="shared" si="6"/>
        <v>-3.2308685783500581</v>
      </c>
      <c r="X31" s="7">
        <f t="shared" si="95"/>
        <v>2.0591306929367947</v>
      </c>
      <c r="Y31" s="7">
        <f t="shared" si="96"/>
        <v>-3.942826106784473</v>
      </c>
      <c r="Z31" s="7">
        <f t="shared" si="175"/>
        <v>4.4481340940820981</v>
      </c>
      <c r="AA31" s="7">
        <f t="shared" si="97"/>
        <v>-62.424302471624209</v>
      </c>
      <c r="AB31" s="7">
        <f t="shared" si="98"/>
        <v>-12.424302471624209</v>
      </c>
      <c r="AC31" s="7">
        <f t="shared" si="99"/>
        <v>4.3439637254317098</v>
      </c>
      <c r="AD31" s="7">
        <f t="shared" si="100"/>
        <v>-0.95701414360971315</v>
      </c>
      <c r="AE31" s="4">
        <f t="shared" si="101"/>
        <v>7.7597394628639327</v>
      </c>
      <c r="AF31" s="4">
        <f t="shared" si="102"/>
        <v>-11.532408398442719</v>
      </c>
      <c r="AG31" s="4">
        <f t="shared" si="103"/>
        <v>13.9</v>
      </c>
      <c r="AH31" s="4">
        <f t="shared" si="104"/>
        <v>-0.97851570282457889</v>
      </c>
      <c r="AI31" s="7">
        <f t="shared" si="7"/>
        <v>5.6918972995956363</v>
      </c>
      <c r="AJ31" s="7">
        <f t="shared" si="8"/>
        <v>3.9002955184006134</v>
      </c>
      <c r="AK31" s="7">
        <f t="shared" si="9"/>
        <v>1.6541855122455837</v>
      </c>
      <c r="AL31" s="7">
        <f t="shared" si="10"/>
        <v>3.1883379899661985</v>
      </c>
      <c r="AM31" s="7">
        <f t="shared" si="105"/>
        <v>3.5919115867717131</v>
      </c>
      <c r="AN31" s="7">
        <f t="shared" si="106"/>
        <v>62.578642905225621</v>
      </c>
      <c r="AO31" s="7">
        <f t="shared" si="107"/>
        <v>112.57864290522562</v>
      </c>
      <c r="AP31" s="7">
        <f t="shared" si="108"/>
        <v>-1.3791186486042966</v>
      </c>
      <c r="AQ31" s="7">
        <f t="shared" si="109"/>
        <v>3.3166037749868078</v>
      </c>
      <c r="AR31" s="7">
        <v>0</v>
      </c>
      <c r="AS31" s="7">
        <v>0</v>
      </c>
      <c r="AT31" s="7">
        <f t="shared" si="11"/>
        <v>5.5051720948380565</v>
      </c>
      <c r="AU31" s="8">
        <f t="shared" si="12"/>
        <v>-5.7689692162866795</v>
      </c>
      <c r="AV31" s="7">
        <f t="shared" si="13"/>
        <v>8.5</v>
      </c>
      <c r="AW31" s="7">
        <v>0</v>
      </c>
      <c r="AX31" s="7">
        <f t="shared" si="14"/>
        <v>4.8713448554952903</v>
      </c>
      <c r="AY31" s="7">
        <f t="shared" si="15"/>
        <v>5.3928528481926321</v>
      </c>
      <c r="AZ31" s="7">
        <f t="shared" si="16"/>
        <v>10.24940338909896</v>
      </c>
      <c r="BA31" s="7">
        <f t="shared" si="17"/>
        <v>13.180501723650996</v>
      </c>
      <c r="BB31" s="7">
        <f t="shared" si="18"/>
        <v>24.206555966770104</v>
      </c>
      <c r="BC31" s="7">
        <f t="shared" si="19"/>
        <v>-137.28220076990178</v>
      </c>
      <c r="BD31" s="7">
        <f t="shared" si="20"/>
        <v>51.831352732186055</v>
      </c>
      <c r="BE31" s="7">
        <f t="shared" si="21"/>
        <v>97.808866403876635</v>
      </c>
      <c r="BF31" s="7">
        <f t="shared" si="110"/>
        <v>76.037908698956159</v>
      </c>
      <c r="BG31" s="7">
        <f t="shared" si="111"/>
        <v>-39.473334366025142</v>
      </c>
      <c r="BH31" s="7">
        <f t="shared" si="22"/>
        <v>33.114475356674419</v>
      </c>
      <c r="BI31" s="7">
        <f t="shared" si="23"/>
        <v>62.488997980254517</v>
      </c>
      <c r="BJ31" s="7">
        <f t="shared" si="112"/>
        <v>57.321031323444522</v>
      </c>
      <c r="BK31" s="7">
        <f t="shared" si="113"/>
        <v>-74.793202789647268</v>
      </c>
      <c r="BL31" s="7">
        <f t="shared" si="114"/>
        <v>94.232286481421056</v>
      </c>
      <c r="BM31" s="7">
        <f t="shared" si="115"/>
        <v>-52.533675787628177</v>
      </c>
      <c r="BN31" s="7">
        <f t="shared" si="116"/>
        <v>-2.5336757876281766</v>
      </c>
      <c r="BO31" s="7">
        <f t="shared" si="117"/>
        <v>94.140166089244303</v>
      </c>
      <c r="BP31" s="7">
        <f t="shared" si="118"/>
        <v>-4.1656865227844184</v>
      </c>
      <c r="BQ31" s="7">
        <f t="shared" si="24"/>
        <v>11.797858200079659</v>
      </c>
      <c r="BR31" s="7">
        <f t="shared" si="25"/>
        <v>8.8667598655275999</v>
      </c>
      <c r="BS31" s="7">
        <f t="shared" si="26"/>
        <v>24.206555966770104</v>
      </c>
      <c r="BT31" s="7">
        <f t="shared" si="27"/>
        <v>-137.28220076990178</v>
      </c>
      <c r="BU31" s="7">
        <f t="shared" si="28"/>
        <v>-72.023687161820803</v>
      </c>
      <c r="BV31" s="7">
        <f t="shared" si="29"/>
        <v>105.10778696876709</v>
      </c>
      <c r="BW31" s="7">
        <f t="shared" si="119"/>
        <v>-47.817131195050699</v>
      </c>
      <c r="BX31" s="7">
        <f t="shared" si="120"/>
        <v>-32.174413801134691</v>
      </c>
      <c r="BY31" s="7">
        <f t="shared" si="30"/>
        <v>-46.015133464496621</v>
      </c>
      <c r="BZ31" s="7">
        <f t="shared" si="31"/>
        <v>67.152197230045644</v>
      </c>
      <c r="CA31" s="7">
        <f t="shared" si="121"/>
        <v>-21.808577497726517</v>
      </c>
      <c r="CB31" s="7">
        <f t="shared" si="122"/>
        <v>-70.130003539856133</v>
      </c>
      <c r="CC31" s="7">
        <f t="shared" si="123"/>
        <v>73.442708616816262</v>
      </c>
      <c r="CD31" s="7">
        <f t="shared" si="124"/>
        <v>-107.27431296111864</v>
      </c>
      <c r="CE31" s="7">
        <f t="shared" si="125"/>
        <v>-57.274312961118639</v>
      </c>
      <c r="CF31" s="7">
        <f t="shared" si="126"/>
        <v>39.704416107193786</v>
      </c>
      <c r="CG31" s="7">
        <f t="shared" si="127"/>
        <v>-61.785036947155646</v>
      </c>
      <c r="CH31" s="7">
        <f t="shared" si="128"/>
        <v>73.442708616816262</v>
      </c>
      <c r="CI31" s="7">
        <f t="shared" si="32"/>
        <v>142.07977014273843</v>
      </c>
      <c r="CJ31" s="79">
        <f t="shared" si="129"/>
        <v>37.920229857261575</v>
      </c>
      <c r="CK31" s="7">
        <f t="shared" si="130"/>
        <v>0.38766181540149991</v>
      </c>
      <c r="CL31" s="11">
        <f t="shared" si="33"/>
        <v>0.38766181540149997</v>
      </c>
      <c r="CM31" s="7" t="e">
        <f t="shared" si="131"/>
        <v>#DIV/0!</v>
      </c>
      <c r="CN31" s="7" t="e">
        <f t="shared" si="132"/>
        <v>#DIV/0!</v>
      </c>
      <c r="CO31" s="7">
        <f t="shared" si="34"/>
        <v>155.57963659499569</v>
      </c>
      <c r="CP31" s="79">
        <f t="shared" si="133"/>
        <v>24.420363405004309</v>
      </c>
      <c r="CQ31" s="7">
        <f t="shared" si="134"/>
        <v>0.26078705486845882</v>
      </c>
      <c r="CR31" s="11">
        <f t="shared" si="35"/>
        <v>0.26078705486845916</v>
      </c>
      <c r="CS31" s="7" t="e">
        <f t="shared" si="135"/>
        <v>#DIV/0!</v>
      </c>
      <c r="CT31" s="7" t="e">
        <f t="shared" si="136"/>
        <v>#DIV/0!</v>
      </c>
      <c r="CU31" s="7">
        <f t="shared" si="36"/>
        <v>10.704710562573419</v>
      </c>
      <c r="CV31" s="7">
        <f t="shared" si="37"/>
        <v>-0.88753372558256571</v>
      </c>
      <c r="CW31" s="7">
        <f t="shared" si="38"/>
        <v>-0.17364817766693047</v>
      </c>
      <c r="CX31" s="7">
        <f t="shared" si="137"/>
        <v>-9.5007916468838296</v>
      </c>
      <c r="CY31" s="7">
        <f t="shared" si="39"/>
        <v>-13.600791646883829</v>
      </c>
      <c r="CZ31" s="7">
        <f t="shared" si="138"/>
        <v>-1.8588534816428164</v>
      </c>
      <c r="DA31" s="7">
        <f t="shared" si="40"/>
        <v>-8.3588534816428162</v>
      </c>
      <c r="DB31" s="7">
        <f t="shared" si="139"/>
        <v>-139.39999999999995</v>
      </c>
      <c r="DC31" s="7">
        <f t="shared" si="41"/>
        <v>139.39999999999998</v>
      </c>
      <c r="DD31" s="7">
        <f t="shared" si="140"/>
        <v>10.24940338909896</v>
      </c>
      <c r="DE31" s="7">
        <f t="shared" si="141"/>
        <v>-85.673261203731528</v>
      </c>
      <c r="DF31" s="7">
        <f t="shared" si="42"/>
        <v>85.673261203731471</v>
      </c>
      <c r="DG31" s="7">
        <f t="shared" si="43"/>
        <v>13.180501723650995</v>
      </c>
      <c r="DH31" s="7">
        <f t="shared" si="44"/>
        <v>-9.2997300746183438</v>
      </c>
      <c r="DI31" s="7">
        <f t="shared" si="45"/>
        <v>0.82966966895271355</v>
      </c>
      <c r="DJ31" s="7">
        <f t="shared" si="46"/>
        <v>-0.17364817766693047</v>
      </c>
      <c r="DK31" s="7">
        <f t="shared" si="142"/>
        <v>-7.7157039723581953</v>
      </c>
      <c r="DL31" s="7">
        <f t="shared" si="47"/>
        <v>-11.815703972358195</v>
      </c>
      <c r="DM31" s="7">
        <f t="shared" si="143"/>
        <v>1.6148811802518228</v>
      </c>
      <c r="DN31" s="7">
        <f t="shared" si="48"/>
        <v>-4.8851188197481772</v>
      </c>
      <c r="DO31" s="7">
        <f t="shared" si="144"/>
        <v>-139.39999999999992</v>
      </c>
      <c r="DP31" s="7">
        <f t="shared" si="49"/>
        <v>139.39999999999998</v>
      </c>
      <c r="DQ31" s="7">
        <f t="shared" si="145"/>
        <v>11.797858200079657</v>
      </c>
      <c r="DR31" s="7">
        <f t="shared" si="146"/>
        <v>-57.633939125929501</v>
      </c>
      <c r="DS31" s="7">
        <f t="shared" si="50"/>
        <v>57.633939125929402</v>
      </c>
      <c r="DT31" s="7">
        <f t="shared" si="51"/>
        <v>8.8667598655275999</v>
      </c>
      <c r="DU31" s="7">
        <f t="shared" si="52"/>
        <v>-5.7689692162866777</v>
      </c>
      <c r="DV31" s="8">
        <f t="shared" si="53"/>
        <v>-5.0570116878522651</v>
      </c>
      <c r="DW31" s="8">
        <f t="shared" si="54"/>
        <v>-3144.8339477231939</v>
      </c>
      <c r="DX31" s="7">
        <f t="shared" si="55"/>
        <v>-2.9948279051619435</v>
      </c>
      <c r="DY31" s="7">
        <f t="shared" si="56"/>
        <v>9.542883882188109</v>
      </c>
      <c r="DZ31" s="7">
        <f t="shared" si="57"/>
        <v>352.04555855562694</v>
      </c>
      <c r="EA31" s="7">
        <f t="shared" si="147"/>
        <v>-163.09952939892818</v>
      </c>
      <c r="EB31" s="7">
        <f t="shared" si="148"/>
        <v>402.15810386364876</v>
      </c>
      <c r="EC31" s="7">
        <f t="shared" si="58"/>
        <v>0</v>
      </c>
      <c r="ED31" s="7">
        <f t="shared" si="59"/>
        <v>0</v>
      </c>
      <c r="EE31" s="7">
        <f t="shared" si="60"/>
        <v>4667.5948261766607</v>
      </c>
      <c r="EF31" s="7">
        <f t="shared" si="61"/>
        <v>823.02290287018354</v>
      </c>
      <c r="EG31" s="7">
        <f t="shared" si="149"/>
        <v>4667.5948261766607</v>
      </c>
      <c r="EH31" s="7">
        <f t="shared" si="150"/>
        <v>823.02290287018354</v>
      </c>
      <c r="EI31" s="7">
        <f t="shared" si="151"/>
        <v>4739.5999999999995</v>
      </c>
      <c r="EJ31" s="7">
        <f t="shared" si="152"/>
        <v>0.17453292519943306</v>
      </c>
      <c r="EK31" s="7">
        <f t="shared" si="62"/>
        <v>-526.95314467867865</v>
      </c>
      <c r="EL31" s="7">
        <f t="shared" si="63"/>
        <v>-994.39213935417888</v>
      </c>
      <c r="EM31" s="7">
        <f t="shared" si="64"/>
        <v>-640.47494768021875</v>
      </c>
      <c r="EN31" s="7">
        <f t="shared" si="65"/>
        <v>339.40361594893278</v>
      </c>
      <c r="EO31" s="7">
        <f t="shared" si="153"/>
        <v>-1167.4280923588974</v>
      </c>
      <c r="EP31" s="7">
        <f t="shared" si="154"/>
        <v>-654.98852340524604</v>
      </c>
      <c r="EQ31" s="7">
        <f t="shared" si="155"/>
        <v>1338.6180622647069</v>
      </c>
      <c r="ER31" s="7">
        <f t="shared" si="156"/>
        <v>-2.6303034099749496</v>
      </c>
      <c r="ES31" s="7">
        <f t="shared" si="157"/>
        <v>3500.1667338177631</v>
      </c>
      <c r="ET31" s="7">
        <f t="shared" si="158"/>
        <v>168.0343794649375</v>
      </c>
      <c r="EU31" s="7">
        <f t="shared" si="159"/>
        <v>3504.1978707268622</v>
      </c>
      <c r="EV31" s="7">
        <f t="shared" si="160"/>
        <v>4.797070526206295E-2</v>
      </c>
      <c r="EW31" s="7">
        <f t="shared" si="66"/>
        <v>5.3928528481926383</v>
      </c>
      <c r="EX31" s="7">
        <f t="shared" si="67"/>
        <v>6.1048103766270474</v>
      </c>
      <c r="EY31" s="7">
        <f t="shared" si="68"/>
        <v>-3142.2652588061878</v>
      </c>
      <c r="EZ31" s="7">
        <f t="shared" si="69"/>
        <v>-3.6286551445047168</v>
      </c>
      <c r="FA31" s="7">
        <f t="shared" si="70"/>
        <v>8.9090566428453428</v>
      </c>
      <c r="FB31" s="7">
        <f t="shared" si="71"/>
        <v>397.28067445306721</v>
      </c>
      <c r="FC31" s="7">
        <f t="shared" si="161"/>
        <v>131.90958386237534</v>
      </c>
      <c r="FD31" s="7">
        <f t="shared" si="162"/>
        <v>-433.34804940020194</v>
      </c>
      <c r="FE31" s="7">
        <f t="shared" si="72"/>
        <v>0</v>
      </c>
      <c r="FF31" s="7">
        <f t="shared" si="73"/>
        <v>0</v>
      </c>
      <c r="FG31" s="7">
        <f t="shared" si="74"/>
        <v>4667.5948261766607</v>
      </c>
      <c r="FH31" s="7">
        <f t="shared" si="75"/>
        <v>823.02290287018354</v>
      </c>
      <c r="FI31" s="7">
        <f t="shared" si="163"/>
        <v>4667.5948261766607</v>
      </c>
      <c r="FJ31" s="7">
        <f t="shared" si="164"/>
        <v>823.02290287018354</v>
      </c>
      <c r="FK31" s="7">
        <f t="shared" si="165"/>
        <v>4739.5999999999995</v>
      </c>
      <c r="FL31" s="7">
        <f t="shared" si="166"/>
        <v>0.17453292519943306</v>
      </c>
      <c r="FM31" s="7">
        <f t="shared" si="76"/>
        <v>-514.4863587725124</v>
      </c>
      <c r="FN31" s="7">
        <f t="shared" si="77"/>
        <v>750.81580417703833</v>
      </c>
      <c r="FO31" s="7">
        <f t="shared" si="78"/>
        <v>-792.25210074386052</v>
      </c>
      <c r="FP31" s="7">
        <f t="shared" si="79"/>
        <v>-542.88001967187142</v>
      </c>
      <c r="FQ31" s="7">
        <f t="shared" si="167"/>
        <v>-1306.738459516373</v>
      </c>
      <c r="FR31" s="7">
        <f t="shared" si="168"/>
        <v>207.93578450516691</v>
      </c>
      <c r="FS31" s="7">
        <f t="shared" si="169"/>
        <v>1323.1790098308707</v>
      </c>
      <c r="FT31" s="7">
        <f t="shared" si="170"/>
        <v>2.9837899001816677</v>
      </c>
      <c r="FU31" s="7">
        <f t="shared" si="171"/>
        <v>3360.8563666602877</v>
      </c>
      <c r="FV31" s="7">
        <f t="shared" si="172"/>
        <v>1030.9586873753506</v>
      </c>
      <c r="FW31" s="7">
        <f t="shared" si="173"/>
        <v>3515.4276172886416</v>
      </c>
      <c r="FX31" s="7">
        <f t="shared" si="174"/>
        <v>0.29764224333836631</v>
      </c>
    </row>
    <row r="32" spans="1:180" x14ac:dyDescent="0.25">
      <c r="A32" s="8">
        <v>200</v>
      </c>
      <c r="B32" s="7">
        <f t="shared" si="80"/>
        <v>-1.5088000191202835</v>
      </c>
      <c r="C32" s="7">
        <f t="shared" si="81"/>
        <v>0.68404028665133731</v>
      </c>
      <c r="D32" s="7">
        <f t="shared" si="0"/>
        <v>4.5169266858661663</v>
      </c>
      <c r="E32" s="7">
        <f t="shared" si="82"/>
        <v>-5.5980776215625321</v>
      </c>
      <c r="F32" s="7">
        <f t="shared" si="83"/>
        <v>0.68404028665133731</v>
      </c>
      <c r="G32" s="7">
        <f t="shared" si="84"/>
        <v>0.42764908342391883</v>
      </c>
      <c r="H32" s="7">
        <f t="shared" si="85"/>
        <v>334.97021914281117</v>
      </c>
      <c r="I32" s="7">
        <f t="shared" si="86"/>
        <v>246.73892543352454</v>
      </c>
      <c r="J32" s="49">
        <f t="shared" si="87"/>
        <v>334.97021914281117</v>
      </c>
      <c r="K32" s="49">
        <f t="shared" si="88"/>
        <v>246.73892543352454</v>
      </c>
      <c r="L32" s="7">
        <f t="shared" si="1"/>
        <v>-322.01724014791012</v>
      </c>
      <c r="M32" s="7">
        <f t="shared" si="2"/>
        <v>-233.78594643862348</v>
      </c>
      <c r="N32" s="11">
        <f t="shared" si="89"/>
        <v>37.982759852089885</v>
      </c>
      <c r="O32" s="11">
        <f t="shared" si="90"/>
        <v>126.21405356137652</v>
      </c>
      <c r="P32" s="50">
        <f t="shared" si="3"/>
        <v>88.231293709286632</v>
      </c>
      <c r="Q32" s="51">
        <f t="shared" si="91"/>
        <v>88.231293709286632</v>
      </c>
      <c r="R32" s="8">
        <f t="shared" si="4"/>
        <v>88.231293709286632</v>
      </c>
      <c r="S32" s="51">
        <f t="shared" si="92"/>
        <v>88.231293709286632</v>
      </c>
      <c r="T32" s="8">
        <f t="shared" si="93"/>
        <v>-3.8527397452222241</v>
      </c>
      <c r="U32" s="8">
        <f t="shared" si="5"/>
        <v>-1.4022825876352414</v>
      </c>
      <c r="V32" s="7">
        <f t="shared" si="94"/>
        <v>6.2520071905522228</v>
      </c>
      <c r="W32" s="7">
        <f t="shared" si="6"/>
        <v>-2.919316031073599</v>
      </c>
      <c r="X32" s="7">
        <f t="shared" si="95"/>
        <v>2.3992674453299987</v>
      </c>
      <c r="Y32" s="7">
        <f t="shared" si="96"/>
        <v>-4.3215986187088404</v>
      </c>
      <c r="Z32" s="7">
        <f t="shared" si="175"/>
        <v>4.9429443548806509</v>
      </c>
      <c r="AA32" s="7">
        <f t="shared" si="97"/>
        <v>-60.961817775901068</v>
      </c>
      <c r="AB32" s="7">
        <f t="shared" si="98"/>
        <v>-10.961817775901068</v>
      </c>
      <c r="AC32" s="7">
        <f t="shared" si="99"/>
        <v>4.8527559934349576</v>
      </c>
      <c r="AD32" s="7">
        <f t="shared" si="100"/>
        <v>-0.93992455209319359</v>
      </c>
      <c r="AE32" s="4">
        <f t="shared" si="101"/>
        <v>8.2121697872644628</v>
      </c>
      <c r="AF32" s="4">
        <f t="shared" si="102"/>
        <v>-11.214734387632227</v>
      </c>
      <c r="AG32" s="4">
        <f t="shared" si="103"/>
        <v>13.900000000000002</v>
      </c>
      <c r="AH32" s="4">
        <f t="shared" si="104"/>
        <v>-0.93874185665529819</v>
      </c>
      <c r="AI32" s="7">
        <f t="shared" si="7"/>
        <v>5.4385521849550509</v>
      </c>
      <c r="AJ32" s="7">
        <f t="shared" si="8"/>
        <v>4.2464279260951363</v>
      </c>
      <c r="AK32" s="7">
        <f t="shared" si="9"/>
        <v>1.5858124397328268</v>
      </c>
      <c r="AL32" s="7">
        <f t="shared" si="10"/>
        <v>2.8441453384598949</v>
      </c>
      <c r="AM32" s="7">
        <f t="shared" si="105"/>
        <v>3.2563727981136514</v>
      </c>
      <c r="AN32" s="7">
        <f t="shared" si="106"/>
        <v>60.857237963379028</v>
      </c>
      <c r="AO32" s="7">
        <f t="shared" si="107"/>
        <v>110.85723796337902</v>
      </c>
      <c r="AP32" s="7">
        <f t="shared" si="108"/>
        <v>-1.1594011444029035</v>
      </c>
      <c r="AQ32" s="7">
        <f t="shared" si="109"/>
        <v>3.0429841909960311</v>
      </c>
      <c r="AR32" s="7">
        <v>0</v>
      </c>
      <c r="AS32" s="7">
        <v>0</v>
      </c>
      <c r="AT32" s="7">
        <f t="shared" si="11"/>
        <v>5.9330106399899512</v>
      </c>
      <c r="AU32" s="8">
        <f t="shared" si="12"/>
        <v>-5.9716468101852227</v>
      </c>
      <c r="AV32" s="7">
        <f t="shared" si="13"/>
        <v>8.5</v>
      </c>
      <c r="AW32" s="7">
        <v>0</v>
      </c>
      <c r="AX32" s="7">
        <f t="shared" si="14"/>
        <v>4.6597767181856815</v>
      </c>
      <c r="AY32" s="7">
        <f t="shared" si="15"/>
        <v>5.2443002532093201</v>
      </c>
      <c r="AZ32" s="7">
        <f t="shared" si="16"/>
        <v>9.4041516995322318</v>
      </c>
      <c r="BA32" s="7">
        <f t="shared" si="17"/>
        <v>15.179833164992861</v>
      </c>
      <c r="BB32" s="7">
        <f t="shared" si="18"/>
        <v>47.6776079795982</v>
      </c>
      <c r="BC32" s="7">
        <f t="shared" si="19"/>
        <v>-130.99315133755562</v>
      </c>
      <c r="BD32" s="7">
        <f t="shared" si="20"/>
        <v>42.970994319275178</v>
      </c>
      <c r="BE32" s="7">
        <f t="shared" si="21"/>
        <v>92.026681116291257</v>
      </c>
      <c r="BF32" s="7">
        <f t="shared" si="110"/>
        <v>90.648602298873385</v>
      </c>
      <c r="BG32" s="7">
        <f t="shared" si="111"/>
        <v>-38.966470221264359</v>
      </c>
      <c r="BH32" s="7">
        <f t="shared" si="22"/>
        <v>27.453690815092422</v>
      </c>
      <c r="BI32" s="7">
        <f t="shared" si="23"/>
        <v>58.794824046519444</v>
      </c>
      <c r="BJ32" s="7">
        <f t="shared" si="112"/>
        <v>75.131298794690622</v>
      </c>
      <c r="BK32" s="7">
        <f t="shared" si="113"/>
        <v>-72.198327291036179</v>
      </c>
      <c r="BL32" s="7">
        <f t="shared" si="114"/>
        <v>104.19841900048513</v>
      </c>
      <c r="BM32" s="7">
        <f t="shared" si="115"/>
        <v>-43.859532201675329</v>
      </c>
      <c r="BN32" s="7">
        <f t="shared" si="116"/>
        <v>6.1404677983246714</v>
      </c>
      <c r="BO32" s="7">
        <f t="shared" si="117"/>
        <v>103.60059538866788</v>
      </c>
      <c r="BP32" s="7">
        <f t="shared" si="118"/>
        <v>11.145723723212738</v>
      </c>
      <c r="BQ32" s="7">
        <f t="shared" si="24"/>
        <v>12.399925921600101</v>
      </c>
      <c r="BR32" s="7">
        <f t="shared" si="25"/>
        <v>6.6242444561394906</v>
      </c>
      <c r="BS32" s="7">
        <f t="shared" si="26"/>
        <v>47.6776079795982</v>
      </c>
      <c r="BT32" s="7">
        <f t="shared" si="27"/>
        <v>-130.99315133755562</v>
      </c>
      <c r="BU32" s="7">
        <f t="shared" si="28"/>
        <v>-82.417134858250918</v>
      </c>
      <c r="BV32" s="7">
        <f t="shared" si="29"/>
        <v>105.55457355265931</v>
      </c>
      <c r="BW32" s="7">
        <f t="shared" si="119"/>
        <v>-34.739526878652718</v>
      </c>
      <c r="BX32" s="7">
        <f t="shared" si="120"/>
        <v>-25.43857778489631</v>
      </c>
      <c r="BY32" s="7">
        <f t="shared" si="30"/>
        <v>-52.655391714993641</v>
      </c>
      <c r="BZ32" s="7">
        <f t="shared" si="31"/>
        <v>67.437644214198997</v>
      </c>
      <c r="CA32" s="7">
        <f t="shared" si="121"/>
        <v>-4.9777837353954411</v>
      </c>
      <c r="CB32" s="7">
        <f t="shared" si="122"/>
        <v>-63.55550712335662</v>
      </c>
      <c r="CC32" s="7">
        <f t="shared" si="123"/>
        <v>63.750143659629515</v>
      </c>
      <c r="CD32" s="7">
        <f t="shared" si="124"/>
        <v>-94.478368102593734</v>
      </c>
      <c r="CE32" s="7">
        <f t="shared" si="125"/>
        <v>-44.478368102593734</v>
      </c>
      <c r="CF32" s="7">
        <f t="shared" si="126"/>
        <v>45.486685352644606</v>
      </c>
      <c r="CG32" s="7">
        <f t="shared" si="127"/>
        <v>-44.665896075785916</v>
      </c>
      <c r="CH32" s="7">
        <f t="shared" si="128"/>
        <v>63.750143659629515</v>
      </c>
      <c r="CI32" s="7">
        <f t="shared" si="32"/>
        <v>134.97021914281117</v>
      </c>
      <c r="CJ32" s="79">
        <f t="shared" si="129"/>
        <v>45.029780857188825</v>
      </c>
      <c r="CK32" s="7">
        <f t="shared" si="130"/>
        <v>0.44646568132331943</v>
      </c>
      <c r="CL32" s="11">
        <f t="shared" si="33"/>
        <v>0.44646568132331949</v>
      </c>
      <c r="CM32" s="7" t="e">
        <f t="shared" si="131"/>
        <v>#DIV/0!</v>
      </c>
      <c r="CN32" s="7" t="e">
        <f t="shared" si="132"/>
        <v>#DIV/0!</v>
      </c>
      <c r="CO32" s="7">
        <f t="shared" si="34"/>
        <v>162.01724014791012</v>
      </c>
      <c r="CP32" s="79">
        <f t="shared" si="133"/>
        <v>17.982759852089885</v>
      </c>
      <c r="CQ32" s="7">
        <f t="shared" si="134"/>
        <v>0.19483071929822032</v>
      </c>
      <c r="CR32" s="11">
        <f t="shared" si="35"/>
        <v>0.19483071929822035</v>
      </c>
      <c r="CS32" s="7" t="e">
        <f t="shared" si="135"/>
        <v>#DIV/0!</v>
      </c>
      <c r="CT32" s="7" t="e">
        <f t="shared" si="136"/>
        <v>#DIV/0!</v>
      </c>
      <c r="CU32" s="7">
        <f t="shared" si="36"/>
        <v>11.672000010666762</v>
      </c>
      <c r="CV32" s="7">
        <f t="shared" si="37"/>
        <v>-0.918714893874648</v>
      </c>
      <c r="CW32" s="7">
        <f t="shared" si="38"/>
        <v>-0.34202014332566866</v>
      </c>
      <c r="CX32" s="7">
        <f t="shared" si="137"/>
        <v>-10.723240251104604</v>
      </c>
      <c r="CY32" s="7">
        <f t="shared" si="39"/>
        <v>-14.823240251104604</v>
      </c>
      <c r="CZ32" s="7">
        <f t="shared" si="138"/>
        <v>-3.9920591165454522</v>
      </c>
      <c r="DA32" s="7">
        <f t="shared" si="40"/>
        <v>-10.492059116545452</v>
      </c>
      <c r="DB32" s="7">
        <f t="shared" si="139"/>
        <v>-139.39999999999995</v>
      </c>
      <c r="DC32" s="7">
        <f t="shared" si="41"/>
        <v>139.39999999999998</v>
      </c>
      <c r="DD32" s="7">
        <f t="shared" si="140"/>
        <v>9.4041516995322318</v>
      </c>
      <c r="DE32" s="7">
        <f t="shared" si="141"/>
        <v>-98.668915572453557</v>
      </c>
      <c r="DF32" s="7">
        <f t="shared" si="42"/>
        <v>98.668915572453599</v>
      </c>
      <c r="DG32" s="7">
        <f t="shared" si="43"/>
        <v>15.179833164992861</v>
      </c>
      <c r="DH32" s="7">
        <f t="shared" si="44"/>
        <v>-8.8520898778956436</v>
      </c>
      <c r="DI32" s="7">
        <f t="shared" si="45"/>
        <v>0.8068154235706636</v>
      </c>
      <c r="DJ32" s="7">
        <f t="shared" si="46"/>
        <v>-0.34202014332566866</v>
      </c>
      <c r="DK32" s="7">
        <f t="shared" si="142"/>
        <v>-7.1420026443199571</v>
      </c>
      <c r="DL32" s="7">
        <f t="shared" si="47"/>
        <v>-11.242002644319957</v>
      </c>
      <c r="DM32" s="7">
        <f t="shared" si="143"/>
        <v>3.0275930487695688</v>
      </c>
      <c r="DN32" s="7">
        <f t="shared" si="48"/>
        <v>-3.4724069512304312</v>
      </c>
      <c r="DO32" s="7">
        <f t="shared" si="144"/>
        <v>-139.39999999999992</v>
      </c>
      <c r="DP32" s="7">
        <f t="shared" si="49"/>
        <v>139.39999999999998</v>
      </c>
      <c r="DQ32" s="7">
        <f t="shared" si="145"/>
        <v>12.399925921600103</v>
      </c>
      <c r="DR32" s="7">
        <f t="shared" si="146"/>
        <v>-43.0575889649066</v>
      </c>
      <c r="DS32" s="7">
        <f t="shared" si="50"/>
        <v>43.057588964906692</v>
      </c>
      <c r="DT32" s="7">
        <f t="shared" si="51"/>
        <v>6.6242444561394915</v>
      </c>
      <c r="DU32" s="7">
        <f t="shared" si="52"/>
        <v>-5.9716468101852112</v>
      </c>
      <c r="DV32" s="8">
        <f t="shared" si="53"/>
        <v>-4.5693642225499813</v>
      </c>
      <c r="DW32" s="8">
        <f t="shared" si="54"/>
        <v>-2996.8297588673545</v>
      </c>
      <c r="DX32" s="7">
        <f t="shared" si="55"/>
        <v>-2.566989360010048</v>
      </c>
      <c r="DY32" s="7">
        <f t="shared" si="56"/>
        <v>9.7857503852121752</v>
      </c>
      <c r="DZ32" s="7">
        <f t="shared" si="57"/>
        <v>649.11376102785562</v>
      </c>
      <c r="EA32" s="7">
        <f t="shared" si="147"/>
        <v>-164.88066603547159</v>
      </c>
      <c r="EB32" s="7">
        <f t="shared" si="148"/>
        <v>375.68027946131639</v>
      </c>
      <c r="EC32" s="7">
        <f t="shared" si="58"/>
        <v>0</v>
      </c>
      <c r="ED32" s="7">
        <f t="shared" si="59"/>
        <v>0</v>
      </c>
      <c r="EE32" s="7">
        <f t="shared" si="60"/>
        <v>4453.7671454768906</v>
      </c>
      <c r="EF32" s="7">
        <f t="shared" si="61"/>
        <v>1621.038671306339</v>
      </c>
      <c r="EG32" s="7">
        <f t="shared" si="149"/>
        <v>4453.7671454768906</v>
      </c>
      <c r="EH32" s="7">
        <f t="shared" si="150"/>
        <v>1621.038671306339</v>
      </c>
      <c r="EI32" s="7">
        <f t="shared" si="151"/>
        <v>4739.5999999999995</v>
      </c>
      <c r="EJ32" s="7">
        <f t="shared" si="152"/>
        <v>0.34906585039886584</v>
      </c>
      <c r="EK32" s="7">
        <f t="shared" si="62"/>
        <v>-481.33877157144354</v>
      </c>
      <c r="EL32" s="7">
        <f t="shared" si="63"/>
        <v>-1030.8351096368085</v>
      </c>
      <c r="EM32" s="7">
        <f t="shared" si="64"/>
        <v>-552.91544448077434</v>
      </c>
      <c r="EN32" s="7">
        <f t="shared" si="65"/>
        <v>258.17867313718381</v>
      </c>
      <c r="EO32" s="7">
        <f t="shared" si="153"/>
        <v>-1034.254216052218</v>
      </c>
      <c r="EP32" s="7">
        <f t="shared" si="154"/>
        <v>-772.65643649962476</v>
      </c>
      <c r="EQ32" s="7">
        <f t="shared" si="155"/>
        <v>1290.9995167644668</v>
      </c>
      <c r="ER32" s="7">
        <f t="shared" si="156"/>
        <v>-2.4999717793205005</v>
      </c>
      <c r="ES32" s="7">
        <f t="shared" si="157"/>
        <v>3419.5129294246726</v>
      </c>
      <c r="ET32" s="7">
        <f t="shared" si="158"/>
        <v>848.38223480671422</v>
      </c>
      <c r="EU32" s="7">
        <f t="shared" si="159"/>
        <v>3523.1833745688205</v>
      </c>
      <c r="EV32" s="7">
        <f t="shared" si="160"/>
        <v>0.24318992663653471</v>
      </c>
      <c r="EW32" s="7">
        <f t="shared" si="66"/>
        <v>5.2443002532093139</v>
      </c>
      <c r="EX32" s="7">
        <f t="shared" si="67"/>
        <v>6.6465828408445615</v>
      </c>
      <c r="EY32" s="7">
        <f t="shared" si="68"/>
        <v>-2976.3868948741533</v>
      </c>
      <c r="EZ32" s="7">
        <f t="shared" si="69"/>
        <v>-3.8402232818143167</v>
      </c>
      <c r="FA32" s="7">
        <f t="shared" si="70"/>
        <v>8.5125164634079056</v>
      </c>
      <c r="FB32" s="7">
        <f t="shared" si="71"/>
        <v>829.19542272832632</v>
      </c>
      <c r="FC32" s="7">
        <f t="shared" si="161"/>
        <v>100.92330374645746</v>
      </c>
      <c r="FD32" s="7">
        <f t="shared" si="162"/>
        <v>-439.63764175033077</v>
      </c>
      <c r="FE32" s="7">
        <f t="shared" si="72"/>
        <v>0</v>
      </c>
      <c r="FF32" s="7">
        <f t="shared" si="73"/>
        <v>0</v>
      </c>
      <c r="FG32" s="7">
        <f t="shared" si="74"/>
        <v>4453.7671454768906</v>
      </c>
      <c r="FH32" s="7">
        <f t="shared" si="75"/>
        <v>1621.038671306339</v>
      </c>
      <c r="FI32" s="7">
        <f t="shared" si="163"/>
        <v>4453.7671454768906</v>
      </c>
      <c r="FJ32" s="7">
        <f t="shared" si="164"/>
        <v>1621.038671306339</v>
      </c>
      <c r="FK32" s="7">
        <f t="shared" si="165"/>
        <v>4739.5999999999995</v>
      </c>
      <c r="FL32" s="7">
        <f t="shared" si="166"/>
        <v>0.34906585039886584</v>
      </c>
      <c r="FM32" s="7">
        <f t="shared" si="76"/>
        <v>-428.56353542273888</v>
      </c>
      <c r="FN32" s="7">
        <f t="shared" si="77"/>
        <v>548.87665410317845</v>
      </c>
      <c r="FO32" s="7">
        <f t="shared" si="78"/>
        <v>-836.22179258329118</v>
      </c>
      <c r="FP32" s="7">
        <f t="shared" si="79"/>
        <v>-652.92295663875677</v>
      </c>
      <c r="FQ32" s="7">
        <f t="shared" si="167"/>
        <v>-1264.7853280060301</v>
      </c>
      <c r="FR32" s="7">
        <f t="shared" si="168"/>
        <v>-104.04630253557832</v>
      </c>
      <c r="FS32" s="7">
        <f t="shared" si="169"/>
        <v>1269.0577445532754</v>
      </c>
      <c r="FT32" s="7">
        <f t="shared" si="170"/>
        <v>-3.0595134720946437</v>
      </c>
      <c r="FU32" s="7">
        <f t="shared" si="171"/>
        <v>3188.9818174708607</v>
      </c>
      <c r="FV32" s="7">
        <f t="shared" si="172"/>
        <v>1516.9923687707605</v>
      </c>
      <c r="FW32" s="7">
        <f t="shared" si="173"/>
        <v>3531.4120234077018</v>
      </c>
      <c r="FX32" s="7">
        <f t="shared" si="174"/>
        <v>0.44401771228492537</v>
      </c>
    </row>
    <row r="33" spans="1:180" x14ac:dyDescent="0.25">
      <c r="A33" s="8">
        <v>210</v>
      </c>
      <c r="B33" s="7">
        <f t="shared" si="80"/>
        <v>-1.5314668551207355</v>
      </c>
      <c r="C33" s="7">
        <f t="shared" si="81"/>
        <v>1.0000000000000002</v>
      </c>
      <c r="D33" s="7">
        <f t="shared" si="0"/>
        <v>4.346925415862775</v>
      </c>
      <c r="E33" s="7">
        <f t="shared" si="82"/>
        <v>-5.4664315763654612</v>
      </c>
      <c r="F33" s="7">
        <f t="shared" si="83"/>
        <v>1.0000000000000002</v>
      </c>
      <c r="G33" s="7">
        <f t="shared" si="84"/>
        <v>0.41196069461805007</v>
      </c>
      <c r="H33" s="7">
        <f t="shared" si="85"/>
        <v>337.61262144908221</v>
      </c>
      <c r="I33" s="7">
        <f t="shared" si="86"/>
        <v>251.47936027350246</v>
      </c>
      <c r="J33" s="49">
        <f t="shared" si="87"/>
        <v>337.61262144908221</v>
      </c>
      <c r="K33" s="49">
        <f t="shared" si="88"/>
        <v>251.47936027350246</v>
      </c>
      <c r="L33" s="7">
        <f t="shared" si="1"/>
        <v>-318.30377435376346</v>
      </c>
      <c r="M33" s="7">
        <f t="shared" si="2"/>
        <v>-232.17051317818365</v>
      </c>
      <c r="N33" s="11">
        <f t="shared" si="89"/>
        <v>41.696225646236542</v>
      </c>
      <c r="O33" s="11">
        <f t="shared" si="90"/>
        <v>127.82948682181635</v>
      </c>
      <c r="P33" s="50">
        <f t="shared" si="3"/>
        <v>86.133261175579804</v>
      </c>
      <c r="Q33" s="51">
        <f t="shared" si="91"/>
        <v>86.133261175579804</v>
      </c>
      <c r="R33" s="8">
        <f t="shared" si="4"/>
        <v>86.133261175579747</v>
      </c>
      <c r="S33" s="51">
        <f t="shared" si="92"/>
        <v>86.133261175579747</v>
      </c>
      <c r="T33" s="8">
        <f t="shared" si="93"/>
        <v>-3.5507041555161978</v>
      </c>
      <c r="U33" s="8">
        <f t="shared" si="5"/>
        <v>-2.0500000000000003</v>
      </c>
      <c r="V33" s="7">
        <f t="shared" si="94"/>
        <v>6.3799466935605409</v>
      </c>
      <c r="W33" s="7">
        <f t="shared" si="6"/>
        <v>-2.6279802486559767</v>
      </c>
      <c r="X33" s="7">
        <f t="shared" si="95"/>
        <v>2.8292425380443431</v>
      </c>
      <c r="Y33" s="7">
        <f t="shared" si="96"/>
        <v>-4.6779802486559774</v>
      </c>
      <c r="Z33" s="7">
        <f t="shared" si="175"/>
        <v>5.4670021534562281</v>
      </c>
      <c r="AA33" s="7">
        <f t="shared" si="97"/>
        <v>-58.834450480286087</v>
      </c>
      <c r="AB33" s="7">
        <f t="shared" si="98"/>
        <v>-8.8344504802860868</v>
      </c>
      <c r="AC33" s="7">
        <f t="shared" si="99"/>
        <v>5.4021428227562476</v>
      </c>
      <c r="AD33" s="7">
        <f t="shared" si="100"/>
        <v>-0.83962221768971501</v>
      </c>
      <c r="AE33" s="4">
        <f t="shared" si="101"/>
        <v>8.5250593113941768</v>
      </c>
      <c r="AF33" s="4">
        <f t="shared" si="102"/>
        <v>-10.978768771461189</v>
      </c>
      <c r="AG33" s="4">
        <f t="shared" si="103"/>
        <v>13.899999999999999</v>
      </c>
      <c r="AH33" s="4">
        <f t="shared" si="104"/>
        <v>-0.91054722741439609</v>
      </c>
      <c r="AI33" s="7">
        <f t="shared" si="7"/>
        <v>5.1521058182755803</v>
      </c>
      <c r="AJ33" s="7">
        <f t="shared" si="8"/>
        <v>4.5897500626167993</v>
      </c>
      <c r="AK33" s="7">
        <f t="shared" si="9"/>
        <v>1.6014016627593826</v>
      </c>
      <c r="AL33" s="7">
        <f t="shared" si="10"/>
        <v>2.539750062616799</v>
      </c>
      <c r="AM33" s="7">
        <f t="shared" si="105"/>
        <v>3.0024685953479264</v>
      </c>
      <c r="AN33" s="7">
        <f t="shared" si="106"/>
        <v>57.767128045034454</v>
      </c>
      <c r="AO33" s="7">
        <f t="shared" si="107"/>
        <v>107.76712804503445</v>
      </c>
      <c r="AP33" s="7">
        <f t="shared" si="108"/>
        <v>-0.91620027542552274</v>
      </c>
      <c r="AQ33" s="7">
        <f t="shared" si="109"/>
        <v>2.8592647169090073</v>
      </c>
      <c r="AR33" s="7">
        <v>0</v>
      </c>
      <c r="AS33" s="7">
        <v>0</v>
      </c>
      <c r="AT33" s="7">
        <f t="shared" si="11"/>
        <v>6.4352993648394312</v>
      </c>
      <c r="AU33" s="8">
        <f t="shared" si="12"/>
        <v>-6.1633603892006601</v>
      </c>
      <c r="AV33" s="7">
        <f t="shared" si="13"/>
        <v>8.5</v>
      </c>
      <c r="AW33" s="7">
        <v>0</v>
      </c>
      <c r="AX33" s="7">
        <f t="shared" si="14"/>
        <v>4.5134614730890581</v>
      </c>
      <c r="AY33" s="7">
        <f t="shared" si="15"/>
        <v>5.1339566197480337</v>
      </c>
      <c r="AZ33" s="7">
        <f t="shared" si="16"/>
        <v>8.5687298829510308</v>
      </c>
      <c r="BA33" s="7">
        <f t="shared" si="17"/>
        <v>17.027444033643736</v>
      </c>
      <c r="BB33" s="7">
        <f t="shared" si="18"/>
        <v>69.7</v>
      </c>
      <c r="BC33" s="7">
        <f t="shared" si="19"/>
        <v>-120.72394128755072</v>
      </c>
      <c r="BD33" s="7">
        <f t="shared" si="20"/>
        <v>35.246274086290768</v>
      </c>
      <c r="BE33" s="7">
        <f t="shared" si="21"/>
        <v>85.567366776125482</v>
      </c>
      <c r="BF33" s="7">
        <f t="shared" si="110"/>
        <v>104.94627408629077</v>
      </c>
      <c r="BG33" s="7">
        <f t="shared" si="111"/>
        <v>-35.156574511425234</v>
      </c>
      <c r="BH33" s="7">
        <f t="shared" si="22"/>
        <v>22.518452888463504</v>
      </c>
      <c r="BI33" s="7">
        <f t="shared" si="23"/>
        <v>54.668039884746854</v>
      </c>
      <c r="BJ33" s="7">
        <f t="shared" si="112"/>
        <v>92.218452888463503</v>
      </c>
      <c r="BK33" s="7">
        <f t="shared" si="113"/>
        <v>-66.055901402803869</v>
      </c>
      <c r="BL33" s="7">
        <f t="shared" si="114"/>
        <v>113.43555511072668</v>
      </c>
      <c r="BM33" s="7">
        <f t="shared" si="115"/>
        <v>-35.613952757839677</v>
      </c>
      <c r="BN33" s="7">
        <f t="shared" si="116"/>
        <v>14.386047242160323</v>
      </c>
      <c r="BO33" s="7">
        <f t="shared" si="117"/>
        <v>109.87863510599921</v>
      </c>
      <c r="BP33" s="7">
        <f t="shared" si="118"/>
        <v>28.183518419838716</v>
      </c>
      <c r="BQ33" s="7">
        <f t="shared" si="24"/>
        <v>12.816257800729174</v>
      </c>
      <c r="BR33" s="7">
        <f t="shared" si="25"/>
        <v>4.3575436500364688</v>
      </c>
      <c r="BS33" s="7">
        <f t="shared" si="26"/>
        <v>69.7</v>
      </c>
      <c r="BT33" s="7">
        <f t="shared" si="27"/>
        <v>-120.72394128755072</v>
      </c>
      <c r="BU33" s="7">
        <f t="shared" si="28"/>
        <v>-92.071440067945716</v>
      </c>
      <c r="BV33" s="7">
        <f t="shared" si="29"/>
        <v>103.35242564398419</v>
      </c>
      <c r="BW33" s="7">
        <f t="shared" si="119"/>
        <v>-22.371440067945713</v>
      </c>
      <c r="BX33" s="7">
        <f t="shared" si="120"/>
        <v>-17.371515643566525</v>
      </c>
      <c r="BY33" s="7">
        <f t="shared" si="30"/>
        <v>-58.823420043409769</v>
      </c>
      <c r="BZ33" s="7">
        <f t="shared" si="31"/>
        <v>66.030716383656568</v>
      </c>
      <c r="CA33" s="7">
        <f t="shared" si="121"/>
        <v>10.876579956590234</v>
      </c>
      <c r="CB33" s="7">
        <f t="shared" si="122"/>
        <v>-54.693224903894148</v>
      </c>
      <c r="CC33" s="7">
        <f t="shared" si="123"/>
        <v>55.764225467050537</v>
      </c>
      <c r="CD33" s="7">
        <f t="shared" si="124"/>
        <v>-78.752598803792182</v>
      </c>
      <c r="CE33" s="7">
        <f t="shared" si="125"/>
        <v>-28.752598803792182</v>
      </c>
      <c r="CF33" s="7">
        <f t="shared" si="126"/>
        <v>48.888771845745779</v>
      </c>
      <c r="CG33" s="7">
        <f t="shared" si="127"/>
        <v>-26.82418366613722</v>
      </c>
      <c r="CH33" s="7">
        <f t="shared" si="128"/>
        <v>55.764225467050544</v>
      </c>
      <c r="CI33" s="7">
        <f t="shared" si="32"/>
        <v>127.61262144908221</v>
      </c>
      <c r="CJ33" s="79">
        <f t="shared" si="129"/>
        <v>52.387378550917788</v>
      </c>
      <c r="CK33" s="7">
        <f t="shared" si="130"/>
        <v>0.50080717746010983</v>
      </c>
      <c r="CL33" s="11">
        <f t="shared" si="33"/>
        <v>0.50080717746010994</v>
      </c>
      <c r="CM33" s="7" t="e">
        <f t="shared" si="131"/>
        <v>#DIV/0!</v>
      </c>
      <c r="CN33" s="7" t="e">
        <f t="shared" si="132"/>
        <v>#DIV/0!</v>
      </c>
      <c r="CO33" s="7">
        <f t="shared" si="34"/>
        <v>168.30377435376346</v>
      </c>
      <c r="CP33" s="79">
        <f t="shared" si="133"/>
        <v>11.696225646236542</v>
      </c>
      <c r="CQ33" s="7">
        <f t="shared" si="134"/>
        <v>0.12816304853048438</v>
      </c>
      <c r="CR33" s="11">
        <f t="shared" si="35"/>
        <v>0.12816304853048438</v>
      </c>
      <c r="CS33" s="7" t="e">
        <f t="shared" si="135"/>
        <v>#DIV/0!</v>
      </c>
      <c r="CT33" s="7" t="e">
        <f t="shared" si="136"/>
        <v>#DIV/0!</v>
      </c>
      <c r="CU33" s="7">
        <f t="shared" si="36"/>
        <v>12.833090255044219</v>
      </c>
      <c r="CV33" s="7">
        <f t="shared" si="37"/>
        <v>-0.94820929064625337</v>
      </c>
      <c r="CW33" s="7">
        <f t="shared" si="38"/>
        <v>-0.50000000000000011</v>
      </c>
      <c r="CX33" s="7">
        <f t="shared" si="137"/>
        <v>-12.168455407534825</v>
      </c>
      <c r="CY33" s="7">
        <f t="shared" si="39"/>
        <v>-16.268455407534823</v>
      </c>
      <c r="CZ33" s="7">
        <f t="shared" si="138"/>
        <v>-6.4165451275221113</v>
      </c>
      <c r="DA33" s="7">
        <f t="shared" si="40"/>
        <v>-12.916545127522111</v>
      </c>
      <c r="DB33" s="7">
        <f t="shared" si="139"/>
        <v>-139.39999999999992</v>
      </c>
      <c r="DC33" s="7">
        <f t="shared" si="41"/>
        <v>139.39999999999998</v>
      </c>
      <c r="DD33" s="7">
        <f t="shared" si="140"/>
        <v>8.5687298829510308</v>
      </c>
      <c r="DE33" s="7">
        <f t="shared" si="141"/>
        <v>-110.67838621868425</v>
      </c>
      <c r="DF33" s="7">
        <f t="shared" si="42"/>
        <v>110.67838621868428</v>
      </c>
      <c r="DG33" s="7">
        <f t="shared" si="43"/>
        <v>17.027444033643736</v>
      </c>
      <c r="DH33" s="7">
        <f t="shared" si="44"/>
        <v>-8.5799837728567496</v>
      </c>
      <c r="DI33" s="7">
        <f t="shared" si="45"/>
        <v>0.78983947996123649</v>
      </c>
      <c r="DJ33" s="7">
        <f t="shared" si="46"/>
        <v>-0.50000000000000011</v>
      </c>
      <c r="DK33" s="7">
        <f t="shared" si="142"/>
        <v>-6.7768099212290229</v>
      </c>
      <c r="DL33" s="7">
        <f t="shared" si="47"/>
        <v>-10.876809921229022</v>
      </c>
      <c r="DM33" s="7">
        <f t="shared" si="143"/>
        <v>4.2899918864283757</v>
      </c>
      <c r="DN33" s="7">
        <f t="shared" si="48"/>
        <v>-2.2100081135716243</v>
      </c>
      <c r="DO33" s="7">
        <f t="shared" si="144"/>
        <v>-139.39999999999992</v>
      </c>
      <c r="DP33" s="7">
        <f t="shared" si="49"/>
        <v>139.39999999999998</v>
      </c>
      <c r="DQ33" s="7">
        <f t="shared" si="145"/>
        <v>12.816257800729174</v>
      </c>
      <c r="DR33" s="7">
        <f t="shared" si="146"/>
        <v>-28.324033725237097</v>
      </c>
      <c r="DS33" s="7">
        <f t="shared" si="50"/>
        <v>28.324033725237047</v>
      </c>
      <c r="DT33" s="7">
        <f t="shared" si="51"/>
        <v>4.3575436500364688</v>
      </c>
      <c r="DU33" s="7">
        <f t="shared" si="52"/>
        <v>-6.1633603892006459</v>
      </c>
      <c r="DV33" s="8">
        <f t="shared" si="53"/>
        <v>-4.1133603892006594</v>
      </c>
      <c r="DW33" s="8">
        <f t="shared" si="54"/>
        <v>-2772.7837461687873</v>
      </c>
      <c r="DX33" s="7">
        <f t="shared" si="55"/>
        <v>-2.0647006351605688</v>
      </c>
      <c r="DY33" s="7">
        <f t="shared" si="56"/>
        <v>9.986003520355629</v>
      </c>
      <c r="DZ33" s="7">
        <f t="shared" si="57"/>
        <v>884.84899348213207</v>
      </c>
      <c r="EA33" s="7">
        <f t="shared" si="147"/>
        <v>-159.60280211877824</v>
      </c>
      <c r="EB33" s="7">
        <f t="shared" si="148"/>
        <v>343.36462064364918</v>
      </c>
      <c r="EC33" s="7">
        <f t="shared" si="58"/>
        <v>0</v>
      </c>
      <c r="ED33" s="7">
        <f t="shared" si="59"/>
        <v>0</v>
      </c>
      <c r="EE33" s="7">
        <f t="shared" si="60"/>
        <v>4104.6140037767245</v>
      </c>
      <c r="EF33" s="7">
        <f t="shared" si="61"/>
        <v>2369.8000000000002</v>
      </c>
      <c r="EG33" s="7">
        <f t="shared" si="149"/>
        <v>4104.6140037767245</v>
      </c>
      <c r="EH33" s="7">
        <f t="shared" si="150"/>
        <v>2369.8000000000002</v>
      </c>
      <c r="EI33" s="7">
        <f t="shared" si="151"/>
        <v>4739.5999999999995</v>
      </c>
      <c r="EJ33" s="7">
        <f t="shared" si="152"/>
        <v>0.52359877559829904</v>
      </c>
      <c r="EK33" s="7">
        <f t="shared" si="62"/>
        <v>-419.43301159829662</v>
      </c>
      <c r="EL33" s="7">
        <f t="shared" si="63"/>
        <v>-1018.2573696606969</v>
      </c>
      <c r="EM33" s="7">
        <f t="shared" si="64"/>
        <v>-468.43566700278916</v>
      </c>
      <c r="EN33" s="7">
        <f t="shared" si="65"/>
        <v>192.95454018320217</v>
      </c>
      <c r="EO33" s="7">
        <f t="shared" si="153"/>
        <v>-887.86867860108578</v>
      </c>
      <c r="EP33" s="7">
        <f t="shared" si="154"/>
        <v>-825.3028294774947</v>
      </c>
      <c r="EQ33" s="7">
        <f t="shared" si="155"/>
        <v>1212.2027680154822</v>
      </c>
      <c r="ER33" s="7">
        <f t="shared" si="156"/>
        <v>-2.3926987487705897</v>
      </c>
      <c r="ES33" s="7">
        <f t="shared" si="157"/>
        <v>3216.7453251756388</v>
      </c>
      <c r="ET33" s="7">
        <f t="shared" si="158"/>
        <v>1544.4971705225055</v>
      </c>
      <c r="EU33" s="7">
        <f t="shared" si="159"/>
        <v>3568.3220141673523</v>
      </c>
      <c r="EV33" s="7">
        <f t="shared" si="160"/>
        <v>0.44763604447721883</v>
      </c>
      <c r="EW33" s="7">
        <f t="shared" si="66"/>
        <v>5.1339566197480382</v>
      </c>
      <c r="EX33" s="7">
        <f t="shared" si="67"/>
        <v>7.1839566197480336</v>
      </c>
      <c r="EY33" s="7">
        <f t="shared" si="68"/>
        <v>-2704.3255347085974</v>
      </c>
      <c r="EZ33" s="7">
        <f t="shared" si="69"/>
        <v>-3.9865385269109459</v>
      </c>
      <c r="FA33" s="7">
        <f t="shared" si="70"/>
        <v>8.0641656286052559</v>
      </c>
      <c r="FB33" s="7">
        <f t="shared" si="71"/>
        <v>1287.2732146150706</v>
      </c>
      <c r="FC33" s="7">
        <f t="shared" si="161"/>
        <v>59.56712443893737</v>
      </c>
      <c r="FD33" s="7">
        <f t="shared" si="162"/>
        <v>-443.40029832349046</v>
      </c>
      <c r="FE33" s="7">
        <f t="shared" si="72"/>
        <v>0</v>
      </c>
      <c r="FF33" s="7">
        <f t="shared" si="73"/>
        <v>0</v>
      </c>
      <c r="FG33" s="7">
        <f t="shared" si="74"/>
        <v>4104.6140037767245</v>
      </c>
      <c r="FH33" s="7">
        <f t="shared" si="75"/>
        <v>2369.8000000000002</v>
      </c>
      <c r="FI33" s="7">
        <f t="shared" si="163"/>
        <v>4104.6140037767245</v>
      </c>
      <c r="FJ33" s="7">
        <f t="shared" si="164"/>
        <v>2369.8000000000002</v>
      </c>
      <c r="FK33" s="7">
        <f t="shared" si="165"/>
        <v>4739.5999999999995</v>
      </c>
      <c r="FL33" s="7">
        <f t="shared" si="166"/>
        <v>0.52359877559829904</v>
      </c>
      <c r="FM33" s="7">
        <f t="shared" si="76"/>
        <v>-273.39821312351546</v>
      </c>
      <c r="FN33" s="7">
        <f t="shared" si="77"/>
        <v>306.89612839979475</v>
      </c>
      <c r="FO33" s="7">
        <f t="shared" si="78"/>
        <v>-846.26668393977411</v>
      </c>
      <c r="FP33" s="7">
        <f t="shared" si="79"/>
        <v>-753.89611599691921</v>
      </c>
      <c r="FQ33" s="7">
        <f t="shared" si="167"/>
        <v>-1119.6648970632896</v>
      </c>
      <c r="FR33" s="7">
        <f t="shared" si="168"/>
        <v>-446.99998759712446</v>
      </c>
      <c r="FS33" s="7">
        <f t="shared" si="169"/>
        <v>1205.5946543625582</v>
      </c>
      <c r="FT33" s="7">
        <f t="shared" si="170"/>
        <v>-2.7617531956256234</v>
      </c>
      <c r="FU33" s="7">
        <f t="shared" si="171"/>
        <v>2984.949106713435</v>
      </c>
      <c r="FV33" s="7">
        <f t="shared" si="172"/>
        <v>1922.8000124028758</v>
      </c>
      <c r="FW33" s="7">
        <f t="shared" si="173"/>
        <v>3550.6451607230247</v>
      </c>
      <c r="FX33" s="7">
        <f t="shared" si="174"/>
        <v>0.57226240870343181</v>
      </c>
    </row>
    <row r="34" spans="1:180" x14ac:dyDescent="0.25">
      <c r="A34" s="8">
        <v>220</v>
      </c>
      <c r="B34" s="7">
        <f t="shared" si="80"/>
        <v>-1.5622302276331852</v>
      </c>
      <c r="C34" s="7">
        <f t="shared" si="81"/>
        <v>1.2855752193730785</v>
      </c>
      <c r="D34" s="7">
        <f t="shared" si="0"/>
        <v>4.1162001220194044</v>
      </c>
      <c r="E34" s="7">
        <f t="shared" si="82"/>
        <v>-5.2877618966577398</v>
      </c>
      <c r="F34" s="7">
        <f t="shared" si="83"/>
        <v>1.2855752193730785</v>
      </c>
      <c r="G34" s="7">
        <f t="shared" si="84"/>
        <v>0.39066845299485009</v>
      </c>
      <c r="H34" s="7">
        <f t="shared" si="85"/>
        <v>340.01468010707458</v>
      </c>
      <c r="I34" s="7">
        <f t="shared" si="86"/>
        <v>256.73774457076314</v>
      </c>
      <c r="J34" s="49">
        <f t="shared" si="87"/>
        <v>340.01468010707458</v>
      </c>
      <c r="K34" s="49">
        <f t="shared" si="88"/>
        <v>256.73774457076314</v>
      </c>
      <c r="L34" s="7">
        <f t="shared" si="1"/>
        <v>-314.50167215379656</v>
      </c>
      <c r="M34" s="7">
        <f t="shared" si="2"/>
        <v>-231.22473661748518</v>
      </c>
      <c r="N34" s="11">
        <f t="shared" si="89"/>
        <v>45.498327846203438</v>
      </c>
      <c r="O34" s="11">
        <f t="shared" si="90"/>
        <v>128.77526338251482</v>
      </c>
      <c r="P34" s="50">
        <f t="shared" si="3"/>
        <v>83.276935536311385</v>
      </c>
      <c r="Q34" s="51">
        <f t="shared" si="91"/>
        <v>83.276935536311385</v>
      </c>
      <c r="R34" s="8">
        <f t="shared" si="4"/>
        <v>83.276935536311441</v>
      </c>
      <c r="S34" s="51">
        <f t="shared" si="92"/>
        <v>83.276935536311441</v>
      </c>
      <c r="T34" s="8">
        <f t="shared" si="93"/>
        <v>-3.1407822167878097</v>
      </c>
      <c r="U34" s="8">
        <f t="shared" si="5"/>
        <v>-2.6354291997148107</v>
      </c>
      <c r="V34" s="7">
        <f t="shared" si="94"/>
        <v>6.4844835252004343</v>
      </c>
      <c r="W34" s="7">
        <f t="shared" si="6"/>
        <v>-2.3582776366246949</v>
      </c>
      <c r="X34" s="7">
        <f t="shared" si="95"/>
        <v>3.3437013084126246</v>
      </c>
      <c r="Y34" s="7">
        <f t="shared" si="96"/>
        <v>-4.9937068363395056</v>
      </c>
      <c r="Z34" s="7">
        <f t="shared" si="175"/>
        <v>6.0097792311518576</v>
      </c>
      <c r="AA34" s="7">
        <f t="shared" si="97"/>
        <v>-56.194407125539534</v>
      </c>
      <c r="AB34" s="7">
        <f t="shared" si="98"/>
        <v>-6.1944071255395343</v>
      </c>
      <c r="AC34" s="7">
        <f t="shared" si="99"/>
        <v>5.9746911440834349</v>
      </c>
      <c r="AD34" s="7">
        <f t="shared" si="100"/>
        <v>-0.64846907404685428</v>
      </c>
      <c r="AE34" s="4">
        <f t="shared" si="101"/>
        <v>8.7051152638981151</v>
      </c>
      <c r="AF34" s="4">
        <f t="shared" si="102"/>
        <v>-10.83655702897595</v>
      </c>
      <c r="AG34" s="4">
        <f t="shared" si="103"/>
        <v>13.9</v>
      </c>
      <c r="AH34" s="4">
        <f t="shared" si="104"/>
        <v>-0.89404031244201942</v>
      </c>
      <c r="AI34" s="7">
        <f t="shared" si="7"/>
        <v>4.8364175514674148</v>
      </c>
      <c r="AJ34" s="7">
        <f t="shared" si="8"/>
        <v>4.9212869523995382</v>
      </c>
      <c r="AK34" s="7">
        <f t="shared" si="9"/>
        <v>1.6956353346796051</v>
      </c>
      <c r="AL34" s="7">
        <f t="shared" si="10"/>
        <v>2.2858577526847275</v>
      </c>
      <c r="AM34" s="7">
        <f t="shared" si="105"/>
        <v>2.8461069645610455</v>
      </c>
      <c r="AN34" s="7">
        <f t="shared" si="106"/>
        <v>53.432201486723038</v>
      </c>
      <c r="AO34" s="7">
        <f t="shared" si="107"/>
        <v>103.43220148672305</v>
      </c>
      <c r="AP34" s="7">
        <f t="shared" si="108"/>
        <v>-0.66113524552583236</v>
      </c>
      <c r="AQ34" s="7">
        <f t="shared" si="109"/>
        <v>2.7682530666191605</v>
      </c>
      <c r="AR34" s="7">
        <v>0</v>
      </c>
      <c r="AS34" s="7">
        <v>0</v>
      </c>
      <c r="AT34" s="7">
        <f t="shared" si="11"/>
        <v>7.0088441704824342</v>
      </c>
      <c r="AU34" s="8">
        <f t="shared" si="12"/>
        <v>-6.326646370083898</v>
      </c>
      <c r="AV34" s="7">
        <f t="shared" si="13"/>
        <v>8.5</v>
      </c>
      <c r="AW34" s="7">
        <v>0</v>
      </c>
      <c r="AX34" s="7">
        <f t="shared" si="14"/>
        <v>4.4292626463785796</v>
      </c>
      <c r="AY34" s="7">
        <f t="shared" si="15"/>
        <v>5.0674547257801184</v>
      </c>
      <c r="AZ34" s="7">
        <f t="shared" si="16"/>
        <v>7.7740646057307199</v>
      </c>
      <c r="BA34" s="7">
        <f t="shared" si="17"/>
        <v>18.698746006403791</v>
      </c>
      <c r="BB34" s="7">
        <f t="shared" si="18"/>
        <v>89.604592790303556</v>
      </c>
      <c r="BC34" s="7">
        <f t="shared" si="19"/>
        <v>-106.78659537078552</v>
      </c>
      <c r="BD34" s="7">
        <f t="shared" si="20"/>
        <v>28.695760756231824</v>
      </c>
      <c r="BE34" s="7">
        <f t="shared" si="21"/>
        <v>78.903851258668169</v>
      </c>
      <c r="BF34" s="7">
        <f t="shared" si="110"/>
        <v>118.30035354653538</v>
      </c>
      <c r="BG34" s="7">
        <f t="shared" si="111"/>
        <v>-27.882744112117351</v>
      </c>
      <c r="BH34" s="7">
        <f t="shared" si="22"/>
        <v>18.333402705370332</v>
      </c>
      <c r="BI34" s="7">
        <f t="shared" si="23"/>
        <v>50.410793859704661</v>
      </c>
      <c r="BJ34" s="7">
        <f t="shared" si="112"/>
        <v>107.93799549567389</v>
      </c>
      <c r="BK34" s="7">
        <f t="shared" si="113"/>
        <v>-56.375801511080859</v>
      </c>
      <c r="BL34" s="7">
        <f t="shared" si="114"/>
        <v>121.77373225634871</v>
      </c>
      <c r="BM34" s="7">
        <f t="shared" si="115"/>
        <v>-27.577976231995919</v>
      </c>
      <c r="BN34" s="7">
        <f t="shared" si="116"/>
        <v>22.422023768004081</v>
      </c>
      <c r="BO34" s="7">
        <f t="shared" si="117"/>
        <v>112.56757559296264</v>
      </c>
      <c r="BP34" s="7">
        <f t="shared" si="118"/>
        <v>46.447634953391798</v>
      </c>
      <c r="BQ34" s="7">
        <f t="shared" si="24"/>
        <v>12.993809282573901</v>
      </c>
      <c r="BR34" s="7">
        <f t="shared" si="25"/>
        <v>2.0691278819008216</v>
      </c>
      <c r="BS34" s="7">
        <f t="shared" si="26"/>
        <v>89.604592790303556</v>
      </c>
      <c r="BT34" s="7">
        <f t="shared" si="27"/>
        <v>-106.78659537078552</v>
      </c>
      <c r="BU34" s="7">
        <f t="shared" si="28"/>
        <v>-100.08980465368531</v>
      </c>
      <c r="BV34" s="7">
        <f t="shared" si="29"/>
        <v>98.363719212512308</v>
      </c>
      <c r="BW34" s="7">
        <f t="shared" si="119"/>
        <v>-10.48521186338175</v>
      </c>
      <c r="BX34" s="7">
        <f t="shared" si="120"/>
        <v>-8.4228761582732119</v>
      </c>
      <c r="BY34" s="7">
        <f t="shared" si="30"/>
        <v>-63.946264084298946</v>
      </c>
      <c r="BZ34" s="7">
        <f t="shared" si="31"/>
        <v>62.843487274660639</v>
      </c>
      <c r="CA34" s="7">
        <f t="shared" si="121"/>
        <v>25.65832870600461</v>
      </c>
      <c r="CB34" s="7">
        <f t="shared" si="122"/>
        <v>-43.943108096124881</v>
      </c>
      <c r="CC34" s="7">
        <f t="shared" si="123"/>
        <v>50.885622538523549</v>
      </c>
      <c r="CD34" s="7">
        <f t="shared" si="124"/>
        <v>-59.719394944647128</v>
      </c>
      <c r="CE34" s="7">
        <f t="shared" si="125"/>
        <v>-9.7193949446471279</v>
      </c>
      <c r="CF34" s="7">
        <f t="shared" si="126"/>
        <v>50.155229547897257</v>
      </c>
      <c r="CG34" s="7">
        <f t="shared" si="127"/>
        <v>-8.5906652903503318</v>
      </c>
      <c r="CH34" s="7">
        <f t="shared" si="128"/>
        <v>50.885622538523549</v>
      </c>
      <c r="CI34" s="7">
        <f t="shared" si="32"/>
        <v>120.01468010707458</v>
      </c>
      <c r="CJ34" s="79">
        <f t="shared" si="129"/>
        <v>59.985319892925418</v>
      </c>
      <c r="CK34" s="7">
        <f t="shared" si="130"/>
        <v>0.54996311783540563</v>
      </c>
      <c r="CL34" s="11">
        <f t="shared" si="33"/>
        <v>0.54996311783540586</v>
      </c>
      <c r="CM34" s="7" t="e">
        <f t="shared" si="131"/>
        <v>#DIV/0!</v>
      </c>
      <c r="CN34" s="7" t="e">
        <f t="shared" si="132"/>
        <v>#DIV/0!</v>
      </c>
      <c r="CO34" s="7">
        <f t="shared" si="34"/>
        <v>174.50167215379656</v>
      </c>
      <c r="CP34" s="79">
        <f t="shared" si="133"/>
        <v>5.4983278462034377</v>
      </c>
      <c r="CQ34" s="7">
        <f t="shared" si="134"/>
        <v>6.0856702408847697E-2</v>
      </c>
      <c r="CR34" s="11">
        <f t="shared" si="35"/>
        <v>6.0856702408847989E-2</v>
      </c>
      <c r="CS34" s="7" t="e">
        <f t="shared" si="135"/>
        <v>#DIV/0!</v>
      </c>
      <c r="CT34" s="7" t="e">
        <f t="shared" si="136"/>
        <v>#DIV/0!</v>
      </c>
      <c r="CU34" s="7">
        <f t="shared" si="36"/>
        <v>14.210406282425595</v>
      </c>
      <c r="CV34" s="7">
        <f t="shared" si="37"/>
        <v>-0.97333021078213833</v>
      </c>
      <c r="CW34" s="7">
        <f t="shared" si="38"/>
        <v>-0.64278760968653925</v>
      </c>
      <c r="CX34" s="7">
        <f t="shared" si="137"/>
        <v>-13.831417742173127</v>
      </c>
      <c r="CY34" s="7">
        <f t="shared" si="39"/>
        <v>-17.931417742173124</v>
      </c>
      <c r="CZ34" s="7">
        <f t="shared" si="138"/>
        <v>-9.1342730869549289</v>
      </c>
      <c r="DA34" s="7">
        <f t="shared" si="40"/>
        <v>-15.634273086954929</v>
      </c>
      <c r="DB34" s="7">
        <f t="shared" si="139"/>
        <v>-139.39999999999995</v>
      </c>
      <c r="DC34" s="7">
        <f t="shared" si="41"/>
        <v>139.39999999999998</v>
      </c>
      <c r="DD34" s="7">
        <f t="shared" si="140"/>
        <v>7.7740646057307199</v>
      </c>
      <c r="DE34" s="7">
        <f t="shared" si="141"/>
        <v>-121.54184904162467</v>
      </c>
      <c r="DF34" s="7">
        <f t="shared" si="42"/>
        <v>121.54184904162464</v>
      </c>
      <c r="DG34" s="7">
        <f t="shared" si="43"/>
        <v>18.698746006403791</v>
      </c>
      <c r="DH34" s="7">
        <f t="shared" si="44"/>
        <v>-8.5019422796526634</v>
      </c>
      <c r="DI34" s="7">
        <f t="shared" si="45"/>
        <v>0.77960841935078773</v>
      </c>
      <c r="DJ34" s="7">
        <f t="shared" si="46"/>
        <v>-0.64278760968653925</v>
      </c>
      <c r="DK34" s="7">
        <f t="shared" si="142"/>
        <v>-6.6281857820516459</v>
      </c>
      <c r="DL34" s="7">
        <f t="shared" si="47"/>
        <v>-10.728185782051646</v>
      </c>
      <c r="DM34" s="7">
        <f t="shared" si="143"/>
        <v>5.4649431556308619</v>
      </c>
      <c r="DN34" s="7">
        <f t="shared" si="48"/>
        <v>-1.0350568443691381</v>
      </c>
      <c r="DO34" s="7">
        <f t="shared" si="144"/>
        <v>-139.40000000000003</v>
      </c>
      <c r="DP34" s="7">
        <f t="shared" si="49"/>
        <v>139.39999999999998</v>
      </c>
      <c r="DQ34" s="7">
        <f t="shared" si="145"/>
        <v>12.993809282573901</v>
      </c>
      <c r="DR34" s="7">
        <f t="shared" si="146"/>
        <v>-13.449331232355357</v>
      </c>
      <c r="DS34" s="7">
        <f t="shared" si="50"/>
        <v>13.449331232355341</v>
      </c>
      <c r="DT34" s="7">
        <f t="shared" si="51"/>
        <v>2.0691278819008216</v>
      </c>
      <c r="DU34" s="7">
        <f t="shared" si="52"/>
        <v>-6.326646370083898</v>
      </c>
      <c r="DV34" s="8">
        <f t="shared" si="53"/>
        <v>-3.6912171703690877</v>
      </c>
      <c r="DW34" s="8">
        <f t="shared" si="54"/>
        <v>-2495.9682551668193</v>
      </c>
      <c r="DX34" s="7">
        <f t="shared" si="55"/>
        <v>-1.4911558295175729</v>
      </c>
      <c r="DY34" s="7">
        <f t="shared" si="56"/>
        <v>10.149626387270244</v>
      </c>
      <c r="DZ34" s="7">
        <f t="shared" si="57"/>
        <v>1057.5705894654257</v>
      </c>
      <c r="EA34" s="7">
        <f t="shared" si="147"/>
        <v>-149.35684813885243</v>
      </c>
      <c r="EB34" s="7">
        <f t="shared" si="148"/>
        <v>307.37606925526495</v>
      </c>
      <c r="EC34" s="7">
        <f t="shared" si="58"/>
        <v>0</v>
      </c>
      <c r="ED34" s="7">
        <f t="shared" si="59"/>
        <v>0</v>
      </c>
      <c r="EE34" s="7">
        <f t="shared" si="60"/>
        <v>3630.7442426067078</v>
      </c>
      <c r="EF34" s="7">
        <f t="shared" si="61"/>
        <v>3046.5561548703213</v>
      </c>
      <c r="EG34" s="7">
        <f t="shared" si="149"/>
        <v>3630.7442426067078</v>
      </c>
      <c r="EH34" s="7">
        <f t="shared" si="150"/>
        <v>3046.5561548703213</v>
      </c>
      <c r="EI34" s="7">
        <f t="shared" si="151"/>
        <v>4739.5999999999995</v>
      </c>
      <c r="EJ34" s="7">
        <f t="shared" si="152"/>
        <v>0.69813170079773179</v>
      </c>
      <c r="EK34" s="7">
        <f t="shared" si="62"/>
        <v>-352.22491484260632</v>
      </c>
      <c r="EL34" s="7">
        <f t="shared" si="63"/>
        <v>-968.50202113225157</v>
      </c>
      <c r="EM34" s="7">
        <f t="shared" si="64"/>
        <v>-391.8967682915175</v>
      </c>
      <c r="EN34" s="7">
        <f t="shared" si="65"/>
        <v>142.52505707442734</v>
      </c>
      <c r="EO34" s="7">
        <f t="shared" si="153"/>
        <v>-744.12168313412383</v>
      </c>
      <c r="EP34" s="7">
        <f t="shared" si="154"/>
        <v>-825.97696405782426</v>
      </c>
      <c r="EQ34" s="7">
        <f t="shared" si="155"/>
        <v>1111.7351413284289</v>
      </c>
      <c r="ER34" s="7">
        <f t="shared" si="156"/>
        <v>-2.3041077996000574</v>
      </c>
      <c r="ES34" s="7">
        <f t="shared" si="157"/>
        <v>2886.6225594725838</v>
      </c>
      <c r="ET34" s="7">
        <f t="shared" si="158"/>
        <v>2220.579190812497</v>
      </c>
      <c r="EU34" s="7">
        <f t="shared" si="159"/>
        <v>3641.9173169534665</v>
      </c>
      <c r="EV34" s="7">
        <f t="shared" si="160"/>
        <v>0.65571745521667169</v>
      </c>
      <c r="EW34" s="7">
        <f t="shared" si="66"/>
        <v>5.0674547257801201</v>
      </c>
      <c r="EX34" s="7">
        <f t="shared" si="67"/>
        <v>7.7028839254949295</v>
      </c>
      <c r="EY34" s="7">
        <f t="shared" si="68"/>
        <v>-2335.1968269297918</v>
      </c>
      <c r="EZ34" s="7">
        <f t="shared" si="69"/>
        <v>-4.0707373536214204</v>
      </c>
      <c r="FA34" s="7">
        <f t="shared" si="70"/>
        <v>7.5700448631663892</v>
      </c>
      <c r="FB34" s="7">
        <f t="shared" si="71"/>
        <v>1767.7035662844171</v>
      </c>
      <c r="FC34" s="7">
        <f t="shared" si="161"/>
        <v>7.8634046643612256</v>
      </c>
      <c r="FD34" s="7">
        <f t="shared" si="162"/>
        <v>-448.86951272975597</v>
      </c>
      <c r="FE34" s="7">
        <f t="shared" si="72"/>
        <v>0</v>
      </c>
      <c r="FF34" s="7">
        <f t="shared" si="73"/>
        <v>0</v>
      </c>
      <c r="FG34" s="7">
        <f t="shared" si="74"/>
        <v>3630.7442426067078</v>
      </c>
      <c r="FH34" s="7">
        <f t="shared" si="75"/>
        <v>3046.5561548703213</v>
      </c>
      <c r="FI34" s="7">
        <f t="shared" si="163"/>
        <v>3630.7442426067078</v>
      </c>
      <c r="FJ34" s="7">
        <f t="shared" si="164"/>
        <v>3046.5561548703213</v>
      </c>
      <c r="FK34" s="7">
        <f t="shared" si="165"/>
        <v>4739.5999999999995</v>
      </c>
      <c r="FL34" s="7">
        <f t="shared" si="166"/>
        <v>0.69813170079773179</v>
      </c>
      <c r="FM34" s="7">
        <f t="shared" si="76"/>
        <v>-38.698070776158573</v>
      </c>
      <c r="FN34" s="7">
        <f t="shared" si="77"/>
        <v>38.030708333007375</v>
      </c>
      <c r="FO34" s="7">
        <f t="shared" si="78"/>
        <v>-816.57628829880014</v>
      </c>
      <c r="FP34" s="7">
        <f t="shared" si="79"/>
        <v>-830.90555984448565</v>
      </c>
      <c r="FQ34" s="7">
        <f t="shared" si="167"/>
        <v>-855.27435907495874</v>
      </c>
      <c r="FR34" s="7">
        <f t="shared" si="168"/>
        <v>-792.87485151147825</v>
      </c>
      <c r="FS34" s="7">
        <f t="shared" si="169"/>
        <v>1166.2524424199205</v>
      </c>
      <c r="FT34" s="7">
        <f t="shared" si="170"/>
        <v>-2.3940367669506304</v>
      </c>
      <c r="FU34" s="7">
        <f t="shared" si="171"/>
        <v>2775.469883531749</v>
      </c>
      <c r="FV34" s="7">
        <f t="shared" si="172"/>
        <v>2253.6813033588433</v>
      </c>
      <c r="FW34" s="7">
        <f t="shared" si="173"/>
        <v>3575.2360050073553</v>
      </c>
      <c r="FX34" s="7">
        <f t="shared" si="174"/>
        <v>0.6820152521342755</v>
      </c>
    </row>
    <row r="35" spans="1:180" x14ac:dyDescent="0.25">
      <c r="A35" s="8">
        <v>230</v>
      </c>
      <c r="B35" s="7">
        <f t="shared" si="80"/>
        <v>-1.6001554071508588</v>
      </c>
      <c r="C35" s="7">
        <f t="shared" si="81"/>
        <v>1.5320888862379558</v>
      </c>
      <c r="D35" s="7">
        <f t="shared" si="0"/>
        <v>3.8317612756368544</v>
      </c>
      <c r="E35" s="7">
        <f t="shared" si="82"/>
        <v>-5.0674973702460679</v>
      </c>
      <c r="F35" s="7">
        <f t="shared" si="83"/>
        <v>1.5320888862379558</v>
      </c>
      <c r="G35" s="7">
        <f t="shared" si="84"/>
        <v>0.3644193125416455</v>
      </c>
      <c r="H35" s="7">
        <f t="shared" si="85"/>
        <v>342.19160481331971</v>
      </c>
      <c r="I35" s="7">
        <f t="shared" si="86"/>
        <v>262.46003075349847</v>
      </c>
      <c r="J35" s="49">
        <f t="shared" si="87"/>
        <v>342.19160481331971</v>
      </c>
      <c r="K35" s="49">
        <f t="shared" si="88"/>
        <v>262.46003075349847</v>
      </c>
      <c r="L35" s="7">
        <f t="shared" si="1"/>
        <v>-310.68906555360917</v>
      </c>
      <c r="M35" s="7">
        <f t="shared" si="2"/>
        <v>-230.95749149378796</v>
      </c>
      <c r="N35" s="11">
        <f t="shared" si="89"/>
        <v>49.310934446390831</v>
      </c>
      <c r="O35" s="11">
        <f t="shared" si="90"/>
        <v>129.04250850621204</v>
      </c>
      <c r="P35" s="50">
        <f t="shared" si="3"/>
        <v>79.731574059821213</v>
      </c>
      <c r="Q35" s="51">
        <f t="shared" si="91"/>
        <v>79.731574059821213</v>
      </c>
      <c r="R35" s="8">
        <f t="shared" si="4"/>
        <v>79.731574059821241</v>
      </c>
      <c r="S35" s="51">
        <f t="shared" si="92"/>
        <v>79.731574059821241</v>
      </c>
      <c r="T35" s="8">
        <f t="shared" si="93"/>
        <v>-2.6354291997148116</v>
      </c>
      <c r="U35" s="8">
        <f t="shared" si="5"/>
        <v>-3.1407822167878092</v>
      </c>
      <c r="V35" s="7">
        <f t="shared" si="94"/>
        <v>6.5693836774173366</v>
      </c>
      <c r="W35" s="7">
        <f t="shared" si="6"/>
        <v>-2.1102601969621362</v>
      </c>
      <c r="X35" s="7">
        <f t="shared" si="95"/>
        <v>3.933954477702525</v>
      </c>
      <c r="Y35" s="7">
        <f t="shared" si="96"/>
        <v>-5.2510424137499454</v>
      </c>
      <c r="Z35" s="7">
        <f t="shared" si="175"/>
        <v>6.5612075309074473</v>
      </c>
      <c r="AA35" s="7">
        <f t="shared" si="97"/>
        <v>-53.160333119506355</v>
      </c>
      <c r="AB35" s="7">
        <f t="shared" si="98"/>
        <v>-3.1603331195063546</v>
      </c>
      <c r="AC35" s="7">
        <f t="shared" si="99"/>
        <v>6.5512290569732761</v>
      </c>
      <c r="AD35" s="7">
        <f t="shared" si="100"/>
        <v>-0.36172103436992287</v>
      </c>
      <c r="AE35" s="4">
        <f t="shared" si="101"/>
        <v>8.7555654198411457</v>
      </c>
      <c r="AF35" s="4">
        <f t="shared" si="102"/>
        <v>-10.795835964800593</v>
      </c>
      <c r="AG35" s="4">
        <f t="shared" si="103"/>
        <v>13.9</v>
      </c>
      <c r="AH35" s="4">
        <f t="shared" si="104"/>
        <v>-0.88937600512360337</v>
      </c>
      <c r="AI35" s="7">
        <f t="shared" si="7"/>
        <v>4.4984805852969094</v>
      </c>
      <c r="AJ35" s="7">
        <f t="shared" si="8"/>
        <v>5.2319855144779197</v>
      </c>
      <c r="AK35" s="7">
        <f t="shared" si="9"/>
        <v>1.8630513855820978</v>
      </c>
      <c r="AL35" s="7">
        <f t="shared" si="10"/>
        <v>2.0912032976901105</v>
      </c>
      <c r="AM35" s="7">
        <f t="shared" si="105"/>
        <v>2.8007305649757468</v>
      </c>
      <c r="AN35" s="7">
        <f t="shared" si="106"/>
        <v>48.302180995198889</v>
      </c>
      <c r="AO35" s="7">
        <f t="shared" si="107"/>
        <v>98.302180995198881</v>
      </c>
      <c r="AP35" s="7">
        <f t="shared" si="108"/>
        <v>-0.40440831876607891</v>
      </c>
      <c r="AQ35" s="7">
        <f t="shared" si="109"/>
        <v>2.771379730261113</v>
      </c>
      <c r="AR35" s="7">
        <v>0</v>
      </c>
      <c r="AS35" s="7">
        <v>0</v>
      </c>
      <c r="AT35" s="7">
        <f t="shared" si="11"/>
        <v>7.6470843823297141</v>
      </c>
      <c r="AU35" s="8">
        <f t="shared" si="12"/>
        <v>-6.443798177250283</v>
      </c>
      <c r="AV35" s="7">
        <f t="shared" si="13"/>
        <v>8.5</v>
      </c>
      <c r="AW35" s="7">
        <v>0</v>
      </c>
      <c r="AX35" s="7">
        <f t="shared" si="14"/>
        <v>4.4056708468368733</v>
      </c>
      <c r="AY35" s="7">
        <f t="shared" si="15"/>
        <v>5.0484125015254566</v>
      </c>
      <c r="AZ35" s="7">
        <f t="shared" si="16"/>
        <v>7.0403109355286242</v>
      </c>
      <c r="BA35" s="7">
        <f t="shared" si="17"/>
        <v>20.180777110084236</v>
      </c>
      <c r="BB35" s="7">
        <f t="shared" si="18"/>
        <v>106.78659537078551</v>
      </c>
      <c r="BC35" s="7">
        <f t="shared" si="19"/>
        <v>-89.604592790303585</v>
      </c>
      <c r="BD35" s="7">
        <f t="shared" si="20"/>
        <v>23.254259386669538</v>
      </c>
      <c r="BE35" s="7">
        <f t="shared" si="21"/>
        <v>72.392092816389678</v>
      </c>
      <c r="BF35" s="7">
        <f t="shared" si="110"/>
        <v>130.04085475745504</v>
      </c>
      <c r="BG35" s="7">
        <f t="shared" si="111"/>
        <v>-17.212499973913907</v>
      </c>
      <c r="BH35" s="7">
        <f t="shared" si="22"/>
        <v>14.856887941483357</v>
      </c>
      <c r="BI35" s="7">
        <f t="shared" si="23"/>
        <v>46.250503743804508</v>
      </c>
      <c r="BJ35" s="7">
        <f t="shared" si="112"/>
        <v>121.64348331226887</v>
      </c>
      <c r="BK35" s="7">
        <f t="shared" si="113"/>
        <v>-43.354089046499077</v>
      </c>
      <c r="BL35" s="7">
        <f t="shared" si="114"/>
        <v>129.13835243410071</v>
      </c>
      <c r="BM35" s="7">
        <f t="shared" si="115"/>
        <v>-19.616214312866859</v>
      </c>
      <c r="BN35" s="7">
        <f t="shared" si="116"/>
        <v>30.383785687133141</v>
      </c>
      <c r="BO35" s="7">
        <f t="shared" si="117"/>
        <v>111.4020828727937</v>
      </c>
      <c r="BP35" s="7">
        <f t="shared" si="118"/>
        <v>65.316843164663183</v>
      </c>
      <c r="BQ35" s="7">
        <f t="shared" si="24"/>
        <v>12.878352864801412</v>
      </c>
      <c r="BR35" s="7">
        <f t="shared" si="25"/>
        <v>-0.262113309754195</v>
      </c>
      <c r="BS35" s="7">
        <f t="shared" si="26"/>
        <v>106.78659537078551</v>
      </c>
      <c r="BT35" s="7">
        <f t="shared" si="27"/>
        <v>-89.604592790303585</v>
      </c>
      <c r="BU35" s="7">
        <f t="shared" si="28"/>
        <v>-105.46333926100623</v>
      </c>
      <c r="BV35" s="7">
        <f t="shared" si="29"/>
        <v>90.677770955862243</v>
      </c>
      <c r="BW35" s="7">
        <f t="shared" si="119"/>
        <v>1.3232561097792797</v>
      </c>
      <c r="BX35" s="7">
        <f t="shared" si="120"/>
        <v>1.0731781655586587</v>
      </c>
      <c r="BY35" s="7">
        <f t="shared" si="30"/>
        <v>-67.379355638976207</v>
      </c>
      <c r="BZ35" s="7">
        <f t="shared" si="31"/>
        <v>57.933020332911994</v>
      </c>
      <c r="CA35" s="7">
        <f t="shared" si="121"/>
        <v>39.407239731809298</v>
      </c>
      <c r="CB35" s="7">
        <f t="shared" si="122"/>
        <v>-31.671572457391591</v>
      </c>
      <c r="CC35" s="7">
        <f t="shared" si="123"/>
        <v>50.557086992864761</v>
      </c>
      <c r="CD35" s="7">
        <f t="shared" si="124"/>
        <v>-38.788816948551599</v>
      </c>
      <c r="CE35" s="7">
        <f t="shared" si="125"/>
        <v>11.211183051448401</v>
      </c>
      <c r="CF35" s="7">
        <f t="shared" si="126"/>
        <v>49.592317517379023</v>
      </c>
      <c r="CG35" s="7">
        <f t="shared" si="127"/>
        <v>9.8296026603091438</v>
      </c>
      <c r="CH35" s="7">
        <f t="shared" si="128"/>
        <v>50.557086992864754</v>
      </c>
      <c r="CI35" s="7">
        <f t="shared" si="32"/>
        <v>112.19160481331971</v>
      </c>
      <c r="CJ35" s="79">
        <f t="shared" si="129"/>
        <v>67.808395186680286</v>
      </c>
      <c r="CK35" s="7">
        <f t="shared" si="130"/>
        <v>0.59355226794365401</v>
      </c>
      <c r="CL35" s="11">
        <f t="shared" si="33"/>
        <v>0.59355226794365401</v>
      </c>
      <c r="CM35" s="7" t="e">
        <f t="shared" si="131"/>
        <v>#DIV/0!</v>
      </c>
      <c r="CN35" s="7" t="e">
        <f t="shared" si="132"/>
        <v>#DIV/0!</v>
      </c>
      <c r="CO35" s="7">
        <f t="shared" si="34"/>
        <v>180.68906555360917</v>
      </c>
      <c r="CP35" s="79">
        <f t="shared" si="133"/>
        <v>0.68906555360916855</v>
      </c>
      <c r="CQ35" s="7">
        <f t="shared" si="134"/>
        <v>-7.7092149927704412E-3</v>
      </c>
      <c r="CR35" s="11">
        <f t="shared" si="35"/>
        <v>-7.7092149927704412E-3</v>
      </c>
      <c r="CS35" s="7" t="e">
        <f t="shared" si="135"/>
        <v>#DIV/0!</v>
      </c>
      <c r="CT35" s="7" t="e">
        <f t="shared" si="136"/>
        <v>#DIV/0!</v>
      </c>
      <c r="CU35" s="7">
        <f t="shared" si="36"/>
        <v>15.837197129888898</v>
      </c>
      <c r="CV35" s="7">
        <f t="shared" si="37"/>
        <v>-0.99135356573081324</v>
      </c>
      <c r="CW35" s="7">
        <f t="shared" si="38"/>
        <v>-0.7660444431189779</v>
      </c>
      <c r="CX35" s="7">
        <f t="shared" si="137"/>
        <v>-15.70026184589716</v>
      </c>
      <c r="CY35" s="7">
        <f t="shared" si="39"/>
        <v>-19.800261845897161</v>
      </c>
      <c r="CZ35" s="7">
        <f t="shared" si="138"/>
        <v>-12.131996855931217</v>
      </c>
      <c r="DA35" s="7">
        <f t="shared" si="40"/>
        <v>-18.631996855931217</v>
      </c>
      <c r="DB35" s="7">
        <f t="shared" si="139"/>
        <v>-139.39999999999998</v>
      </c>
      <c r="DC35" s="7">
        <f t="shared" si="41"/>
        <v>139.39999999999998</v>
      </c>
      <c r="DD35" s="7">
        <f t="shared" si="140"/>
        <v>7.0403109355286251</v>
      </c>
      <c r="DE35" s="7">
        <f t="shared" si="141"/>
        <v>-131.17505121554751</v>
      </c>
      <c r="DF35" s="7">
        <f t="shared" si="42"/>
        <v>131.17505121554754</v>
      </c>
      <c r="DG35" s="7">
        <f t="shared" si="43"/>
        <v>20.180777110084236</v>
      </c>
      <c r="DH35" s="7">
        <f t="shared" si="44"/>
        <v>-8.657845713051028</v>
      </c>
      <c r="DI35" s="7">
        <f t="shared" si="45"/>
        <v>0.77667884638853191</v>
      </c>
      <c r="DJ35" s="7">
        <f t="shared" si="46"/>
        <v>-0.7660444431189779</v>
      </c>
      <c r="DK35" s="7">
        <f t="shared" si="142"/>
        <v>-6.7243656206223692</v>
      </c>
      <c r="DL35" s="7">
        <f t="shared" si="47"/>
        <v>-10.82436562062237</v>
      </c>
      <c r="DM35" s="7">
        <f t="shared" si="143"/>
        <v>6.6322945978642052</v>
      </c>
      <c r="DN35" s="7">
        <f t="shared" si="48"/>
        <v>0.13229459786420517</v>
      </c>
      <c r="DO35" s="7">
        <f t="shared" si="144"/>
        <v>-139.4</v>
      </c>
      <c r="DP35" s="7">
        <f t="shared" si="49"/>
        <v>139.39999999999998</v>
      </c>
      <c r="DQ35" s="7">
        <f t="shared" si="145"/>
        <v>12.878352864801412</v>
      </c>
      <c r="DR35" s="7">
        <f t="shared" si="146"/>
        <v>1.7037365134022373</v>
      </c>
      <c r="DS35" s="7">
        <f t="shared" si="50"/>
        <v>-1.7037365134022675</v>
      </c>
      <c r="DT35" s="7">
        <f t="shared" si="51"/>
        <v>-0.262113309754195</v>
      </c>
      <c r="DU35" s="7">
        <f t="shared" si="52"/>
        <v>-6.4437981772502857</v>
      </c>
      <c r="DV35" s="8">
        <f t="shared" si="53"/>
        <v>-3.3030159604624743</v>
      </c>
      <c r="DW35" s="8">
        <f t="shared" si="54"/>
        <v>-2189.5316866884032</v>
      </c>
      <c r="DX35" s="7">
        <f t="shared" si="55"/>
        <v>-0.85291561767028912</v>
      </c>
      <c r="DY35" s="7">
        <f t="shared" si="56"/>
        <v>10.282513582044526</v>
      </c>
      <c r="DZ35" s="7">
        <f t="shared" si="57"/>
        <v>1170.1359541992574</v>
      </c>
      <c r="EA35" s="7">
        <f t="shared" si="147"/>
        <v>-136.19282022747043</v>
      </c>
      <c r="EB35" s="7">
        <f t="shared" si="148"/>
        <v>269.97813710531739</v>
      </c>
      <c r="EC35" s="7">
        <f t="shared" si="58"/>
        <v>0</v>
      </c>
      <c r="ED35" s="7">
        <f t="shared" si="59"/>
        <v>0</v>
      </c>
      <c r="EE35" s="7">
        <f t="shared" si="60"/>
        <v>3046.5561548703222</v>
      </c>
      <c r="EF35" s="7">
        <f t="shared" si="61"/>
        <v>3630.7442426067073</v>
      </c>
      <c r="EG35" s="7">
        <f t="shared" si="149"/>
        <v>3046.5561548703222</v>
      </c>
      <c r="EH35" s="7">
        <f t="shared" si="150"/>
        <v>3630.7442426067073</v>
      </c>
      <c r="EI35" s="7">
        <f t="shared" si="151"/>
        <v>4739.5999999999995</v>
      </c>
      <c r="EJ35" s="7">
        <f t="shared" si="152"/>
        <v>0.87266462599716466</v>
      </c>
      <c r="EK35" s="7">
        <f t="shared" si="62"/>
        <v>-287.40228763805135</v>
      </c>
      <c r="EL35" s="7">
        <f t="shared" si="63"/>
        <v>-894.70289018377775</v>
      </c>
      <c r="EM35" s="7">
        <f t="shared" si="64"/>
        <v>-325.61792728121446</v>
      </c>
      <c r="EN35" s="7">
        <f t="shared" si="65"/>
        <v>104.59711064234864</v>
      </c>
      <c r="EO35" s="7">
        <f t="shared" si="153"/>
        <v>-613.02021491926575</v>
      </c>
      <c r="EP35" s="7">
        <f t="shared" si="154"/>
        <v>-790.10577954142911</v>
      </c>
      <c r="EQ35" s="7">
        <f t="shared" si="155"/>
        <v>1000.0304629182215</v>
      </c>
      <c r="ER35" s="7">
        <f t="shared" si="156"/>
        <v>-2.2306503704992409</v>
      </c>
      <c r="ES35" s="7">
        <f t="shared" si="157"/>
        <v>2433.5359399510562</v>
      </c>
      <c r="ET35" s="7">
        <f t="shared" si="158"/>
        <v>2840.6384630652783</v>
      </c>
      <c r="EU35" s="7">
        <f t="shared" si="159"/>
        <v>3740.497834363674</v>
      </c>
      <c r="EV35" s="7">
        <f t="shared" si="160"/>
        <v>0.8624333290825611</v>
      </c>
      <c r="EW35" s="7">
        <f t="shared" si="66"/>
        <v>5.0484125015254575</v>
      </c>
      <c r="EX35" s="7">
        <f t="shared" si="67"/>
        <v>8.1891947183132654</v>
      </c>
      <c r="EY35" s="7">
        <f t="shared" si="68"/>
        <v>-1878.4945292261566</v>
      </c>
      <c r="EZ35" s="7">
        <f t="shared" si="69"/>
        <v>-4.094329153163125</v>
      </c>
      <c r="FA35" s="7">
        <f t="shared" si="70"/>
        <v>7.0411000465516844</v>
      </c>
      <c r="FB35" s="7">
        <f t="shared" si="71"/>
        <v>2272.8969883417908</v>
      </c>
      <c r="FC35" s="7">
        <f t="shared" si="161"/>
        <v>-54.771072190158819</v>
      </c>
      <c r="FD35" s="7">
        <f t="shared" si="162"/>
        <v>-460.94202952294654</v>
      </c>
      <c r="FE35" s="7">
        <f t="shared" si="72"/>
        <v>0</v>
      </c>
      <c r="FF35" s="7">
        <f t="shared" si="73"/>
        <v>0</v>
      </c>
      <c r="FG35" s="7">
        <f t="shared" si="74"/>
        <v>3046.5561548703222</v>
      </c>
      <c r="FH35" s="7">
        <f t="shared" si="75"/>
        <v>3630.7442426067073</v>
      </c>
      <c r="FI35" s="7">
        <f t="shared" si="163"/>
        <v>3046.5561548703222</v>
      </c>
      <c r="FJ35" s="7">
        <f t="shared" si="164"/>
        <v>3630.7442426067073</v>
      </c>
      <c r="FK35" s="7">
        <f t="shared" si="165"/>
        <v>4739.5999999999995</v>
      </c>
      <c r="FL35" s="7">
        <f t="shared" si="166"/>
        <v>0.87266462599716466</v>
      </c>
      <c r="FM35" s="7">
        <f t="shared" si="76"/>
        <v>286.56145631133535</v>
      </c>
      <c r="FN35" s="7">
        <f t="shared" si="77"/>
        <v>-246.38660488332494</v>
      </c>
      <c r="FO35" s="7">
        <f t="shared" si="78"/>
        <v>-746.08187837095556</v>
      </c>
      <c r="FP35" s="7">
        <f t="shared" si="79"/>
        <v>-867.7351177216824</v>
      </c>
      <c r="FQ35" s="7">
        <f t="shared" si="167"/>
        <v>-459.52042205962022</v>
      </c>
      <c r="FR35" s="7">
        <f t="shared" si="168"/>
        <v>-1114.1217226050073</v>
      </c>
      <c r="FS35" s="7">
        <f t="shared" si="169"/>
        <v>1205.1664744217708</v>
      </c>
      <c r="FT35" s="7">
        <f t="shared" si="170"/>
        <v>-1.9619898796798858</v>
      </c>
      <c r="FU35" s="7">
        <f t="shared" si="171"/>
        <v>2587.035732810702</v>
      </c>
      <c r="FV35" s="7">
        <f t="shared" si="172"/>
        <v>2516.6225200016997</v>
      </c>
      <c r="FW35" s="7">
        <f t="shared" si="173"/>
        <v>3609.1748074898105</v>
      </c>
      <c r="FX35" s="7">
        <f t="shared" si="174"/>
        <v>0.77160242273602098</v>
      </c>
    </row>
    <row r="36" spans="1:180" x14ac:dyDescent="0.25">
      <c r="A36" s="8">
        <v>240</v>
      </c>
      <c r="B36" s="7">
        <f t="shared" si="80"/>
        <v>-1.6440900562851783</v>
      </c>
      <c r="C36" s="7">
        <f t="shared" si="81"/>
        <v>1.7320508075688767</v>
      </c>
      <c r="D36" s="7">
        <f t="shared" si="0"/>
        <v>3.502251407129457</v>
      </c>
      <c r="E36" s="7">
        <f t="shared" si="82"/>
        <v>-4.8123306233062335</v>
      </c>
      <c r="F36" s="7">
        <f t="shared" si="83"/>
        <v>1.7320508075688767</v>
      </c>
      <c r="G36" s="7">
        <f t="shared" si="84"/>
        <v>0.33401084010840099</v>
      </c>
      <c r="H36" s="7">
        <f t="shared" si="85"/>
        <v>344.16305071511681</v>
      </c>
      <c r="I36" s="7">
        <f t="shared" si="86"/>
        <v>268.58999188200613</v>
      </c>
      <c r="J36" s="49">
        <f t="shared" si="87"/>
        <v>344.16305071511681</v>
      </c>
      <c r="K36" s="49">
        <f t="shared" si="88"/>
        <v>268.58999188200613</v>
      </c>
      <c r="L36" s="7">
        <f t="shared" si="1"/>
        <v>-306.96073943731</v>
      </c>
      <c r="M36" s="7">
        <f t="shared" si="2"/>
        <v>-231.38768060419935</v>
      </c>
      <c r="N36" s="11">
        <f t="shared" si="89"/>
        <v>53.039260562690004</v>
      </c>
      <c r="O36" s="11">
        <f t="shared" si="90"/>
        <v>128.61231939580065</v>
      </c>
      <c r="P36" s="50">
        <f t="shared" si="3"/>
        <v>75.57305883311065</v>
      </c>
      <c r="Q36" s="51">
        <f t="shared" si="91"/>
        <v>75.57305883311065</v>
      </c>
      <c r="R36" s="8">
        <f t="shared" si="4"/>
        <v>75.573058833110679</v>
      </c>
      <c r="S36" s="51">
        <f t="shared" si="92"/>
        <v>75.573058833110679</v>
      </c>
      <c r="T36" s="8">
        <f t="shared" si="93"/>
        <v>-2.0500000000000016</v>
      </c>
      <c r="U36" s="8">
        <f t="shared" si="5"/>
        <v>-3.5507041555161969</v>
      </c>
      <c r="V36" s="7">
        <f t="shared" si="94"/>
        <v>6.6380912045264866</v>
      </c>
      <c r="W36" s="7">
        <f t="shared" si="6"/>
        <v>-1.8830149124178754</v>
      </c>
      <c r="X36" s="7">
        <f t="shared" si="95"/>
        <v>4.588091204526485</v>
      </c>
      <c r="Y36" s="7">
        <f t="shared" si="96"/>
        <v>-5.4337190679340726</v>
      </c>
      <c r="Z36" s="7">
        <f t="shared" si="175"/>
        <v>7.1116723638173616</v>
      </c>
      <c r="AA36" s="7">
        <f t="shared" si="97"/>
        <v>-49.823121623158855</v>
      </c>
      <c r="AB36" s="7">
        <f t="shared" si="98"/>
        <v>0.17687837684114527</v>
      </c>
      <c r="AC36" s="7">
        <f t="shared" si="99"/>
        <v>7.1116384758419429</v>
      </c>
      <c r="AD36" s="7">
        <f t="shared" si="100"/>
        <v>2.1954480365058999E-2</v>
      </c>
      <c r="AE36" s="4">
        <f t="shared" si="101"/>
        <v>8.6742619200039517</v>
      </c>
      <c r="AF36" s="4">
        <f t="shared" si="102"/>
        <v>-10.861269729786171</v>
      </c>
      <c r="AG36" s="4">
        <f t="shared" si="103"/>
        <v>13.9</v>
      </c>
      <c r="AH36" s="4">
        <f t="shared" si="104"/>
        <v>-0.89688422150650793</v>
      </c>
      <c r="AI36" s="7">
        <f t="shared" si="7"/>
        <v>4.1487466885679591</v>
      </c>
      <c r="AJ36" s="7">
        <f t="shared" si="8"/>
        <v>5.5134291429287812</v>
      </c>
      <c r="AK36" s="7">
        <f t="shared" si="9"/>
        <v>2.0987466885679575</v>
      </c>
      <c r="AL36" s="7">
        <f t="shared" si="10"/>
        <v>1.9627249874125843</v>
      </c>
      <c r="AM36" s="7">
        <f t="shared" si="105"/>
        <v>2.8735043133756899</v>
      </c>
      <c r="AN36" s="7">
        <f t="shared" si="106"/>
        <v>43.081838756151249</v>
      </c>
      <c r="AO36" s="7">
        <f t="shared" si="107"/>
        <v>93.081838756151257</v>
      </c>
      <c r="AP36" s="7">
        <f t="shared" si="108"/>
        <v>-0.15448620269603935</v>
      </c>
      <c r="AQ36" s="7">
        <f t="shared" si="109"/>
        <v>2.8693485414228177</v>
      </c>
      <c r="AR36" s="7">
        <v>0</v>
      </c>
      <c r="AS36" s="7">
        <v>0</v>
      </c>
      <c r="AT36" s="7">
        <f t="shared" si="11"/>
        <v>8.3400557983892831</v>
      </c>
      <c r="AU36" s="8">
        <f t="shared" si="12"/>
        <v>-6.4980318445180885</v>
      </c>
      <c r="AV36" s="7">
        <f t="shared" si="13"/>
        <v>8.5</v>
      </c>
      <c r="AW36" s="7">
        <v>0</v>
      </c>
      <c r="AX36" s="7">
        <f t="shared" si="14"/>
        <v>4.4436904690628909</v>
      </c>
      <c r="AY36" s="7">
        <f t="shared" si="15"/>
        <v>5.0790110247201561</v>
      </c>
      <c r="AZ36" s="7">
        <f t="shared" si="16"/>
        <v>6.3778083019109193</v>
      </c>
      <c r="BA36" s="7">
        <f t="shared" si="17"/>
        <v>21.471337110885798</v>
      </c>
      <c r="BB36" s="7">
        <f t="shared" si="18"/>
        <v>120.72394128755069</v>
      </c>
      <c r="BC36" s="7">
        <f t="shared" si="19"/>
        <v>-69.700000000000045</v>
      </c>
      <c r="BD36" s="7">
        <f t="shared" si="20"/>
        <v>18.79749100336819</v>
      </c>
      <c r="BE36" s="7">
        <f t="shared" si="21"/>
        <v>66.265784128284849</v>
      </c>
      <c r="BF36" s="7">
        <f t="shared" si="110"/>
        <v>139.52143229091888</v>
      </c>
      <c r="BG36" s="7">
        <f t="shared" si="111"/>
        <v>-3.434215871715196</v>
      </c>
      <c r="BH36" s="7">
        <f t="shared" si="22"/>
        <v>12.00950814104079</v>
      </c>
      <c r="BI36" s="7">
        <f t="shared" si="23"/>
        <v>42.33647319307088</v>
      </c>
      <c r="BJ36" s="7">
        <f t="shared" si="112"/>
        <v>132.73344942859148</v>
      </c>
      <c r="BK36" s="7">
        <f t="shared" si="113"/>
        <v>-27.363526806929166</v>
      </c>
      <c r="BL36" s="7">
        <f t="shared" si="114"/>
        <v>135.52465161927546</v>
      </c>
      <c r="BM36" s="7">
        <f t="shared" si="115"/>
        <v>-11.648562568123934</v>
      </c>
      <c r="BN36" s="7">
        <f t="shared" si="116"/>
        <v>38.351437431876064</v>
      </c>
      <c r="BO36" s="7">
        <f t="shared" si="117"/>
        <v>106.28109433823874</v>
      </c>
      <c r="BP36" s="7">
        <f t="shared" si="118"/>
        <v>84.090785361966851</v>
      </c>
      <c r="BQ36" s="7">
        <f t="shared" si="24"/>
        <v>12.409860167139199</v>
      </c>
      <c r="BR36" s="7">
        <f t="shared" si="25"/>
        <v>-2.6836686418356734</v>
      </c>
      <c r="BS36" s="7">
        <f t="shared" si="26"/>
        <v>120.72394128755069</v>
      </c>
      <c r="BT36" s="7">
        <f t="shared" si="27"/>
        <v>-69.700000000000045</v>
      </c>
      <c r="BU36" s="7">
        <f t="shared" si="28"/>
        <v>-107.0935586689716</v>
      </c>
      <c r="BV36" s="7">
        <f t="shared" si="29"/>
        <v>80.585790689755044</v>
      </c>
      <c r="BW36" s="7">
        <f t="shared" si="119"/>
        <v>13.630382618579091</v>
      </c>
      <c r="BX36" s="7">
        <f t="shared" si="120"/>
        <v>10.885790689754998</v>
      </c>
      <c r="BY36" s="7">
        <f t="shared" si="30"/>
        <v>-68.420884705176277</v>
      </c>
      <c r="BZ36" s="7">
        <f t="shared" si="31"/>
        <v>51.485366274010175</v>
      </c>
      <c r="CA36" s="7">
        <f t="shared" si="121"/>
        <v>52.30305658237441</v>
      </c>
      <c r="CB36" s="7">
        <f t="shared" si="122"/>
        <v>-18.21463372598987</v>
      </c>
      <c r="CC36" s="7">
        <f t="shared" si="123"/>
        <v>55.383956247554458</v>
      </c>
      <c r="CD36" s="7">
        <f t="shared" si="124"/>
        <v>-19.200764355653568</v>
      </c>
      <c r="CE36" s="7">
        <f t="shared" si="125"/>
        <v>30.799235644346432</v>
      </c>
      <c r="CF36" s="7">
        <f t="shared" si="126"/>
        <v>47.572975669126329</v>
      </c>
      <c r="CG36" s="7">
        <f t="shared" si="127"/>
        <v>28.358324979020551</v>
      </c>
      <c r="CH36" s="7">
        <f t="shared" si="128"/>
        <v>55.383956247554458</v>
      </c>
      <c r="CI36" s="7">
        <f t="shared" si="32"/>
        <v>104.16305071511681</v>
      </c>
      <c r="CJ36" s="79">
        <f t="shared" si="129"/>
        <v>75.83694928488319</v>
      </c>
      <c r="CK36" s="7">
        <f t="shared" si="130"/>
        <v>0.63150991502605291</v>
      </c>
      <c r="CL36" s="11">
        <f t="shared" si="33"/>
        <v>0.63150991502605314</v>
      </c>
      <c r="CM36" s="7" t="e">
        <f t="shared" si="131"/>
        <v>#DIV/0!</v>
      </c>
      <c r="CN36" s="7" t="e">
        <f t="shared" si="132"/>
        <v>#DIV/0!</v>
      </c>
      <c r="CO36" s="7">
        <f t="shared" si="34"/>
        <v>186.96073943731</v>
      </c>
      <c r="CP36" s="79">
        <f t="shared" si="133"/>
        <v>6.9607394373099964</v>
      </c>
      <c r="CQ36" s="7">
        <f t="shared" si="134"/>
        <v>-7.8931430642225686E-2</v>
      </c>
      <c r="CR36" s="11">
        <f t="shared" si="35"/>
        <v>-7.89314306422257E-2</v>
      </c>
      <c r="CS36" s="7" t="e">
        <f t="shared" si="135"/>
        <v>#DIV/0!</v>
      </c>
      <c r="CT36" s="7" t="e">
        <f t="shared" si="136"/>
        <v>#DIV/0!</v>
      </c>
      <c r="CU36" s="7">
        <f t="shared" si="36"/>
        <v>17.762416587142756</v>
      </c>
      <c r="CV36" s="7">
        <f t="shared" si="37"/>
        <v>-0.99969720684893626</v>
      </c>
      <c r="CW36" s="7">
        <f t="shared" si="38"/>
        <v>-0.86602540378443837</v>
      </c>
      <c r="CX36" s="7">
        <f t="shared" si="137"/>
        <v>-17.757038249053828</v>
      </c>
      <c r="CY36" s="7">
        <f t="shared" si="39"/>
        <v>-21.857038249053829</v>
      </c>
      <c r="CZ36" s="7">
        <f t="shared" si="138"/>
        <v>-15.382703997067711</v>
      </c>
      <c r="DA36" s="7">
        <f t="shared" si="40"/>
        <v>-21.882703997067711</v>
      </c>
      <c r="DB36" s="7">
        <f t="shared" si="139"/>
        <v>-139.4</v>
      </c>
      <c r="DC36" s="7">
        <f t="shared" si="41"/>
        <v>139.39999999999998</v>
      </c>
      <c r="DD36" s="7">
        <f t="shared" si="140"/>
        <v>6.3778083019109184</v>
      </c>
      <c r="DE36" s="7">
        <f t="shared" si="141"/>
        <v>-139.56369122075768</v>
      </c>
      <c r="DF36" s="7">
        <f t="shared" si="42"/>
        <v>139.56369122075768</v>
      </c>
      <c r="DG36" s="7">
        <f t="shared" si="43"/>
        <v>21.471337110885795</v>
      </c>
      <c r="DH36" s="7">
        <f t="shared" si="44"/>
        <v>-9.1286514469723112</v>
      </c>
      <c r="DI36" s="7">
        <f t="shared" si="45"/>
        <v>0.78138631149540771</v>
      </c>
      <c r="DJ36" s="7">
        <f t="shared" si="46"/>
        <v>-0.86602540378443837</v>
      </c>
      <c r="DK36" s="7">
        <f t="shared" si="142"/>
        <v>-7.1330032830769108</v>
      </c>
      <c r="DL36" s="7">
        <f t="shared" si="47"/>
        <v>-11.233003283076911</v>
      </c>
      <c r="DM36" s="7">
        <f t="shared" si="143"/>
        <v>7.9056440553715932</v>
      </c>
      <c r="DN36" s="7">
        <f t="shared" si="48"/>
        <v>1.4056440553715932</v>
      </c>
      <c r="DO36" s="7">
        <f t="shared" si="144"/>
        <v>-139.4</v>
      </c>
      <c r="DP36" s="7">
        <f t="shared" si="49"/>
        <v>139.39999999999998</v>
      </c>
      <c r="DQ36" s="7">
        <f t="shared" si="145"/>
        <v>12.409860167139199</v>
      </c>
      <c r="DR36" s="7">
        <f t="shared" si="146"/>
        <v>17.443846171931941</v>
      </c>
      <c r="DS36" s="7">
        <f t="shared" si="50"/>
        <v>-17.443846171931877</v>
      </c>
      <c r="DT36" s="7">
        <f t="shared" si="51"/>
        <v>-2.6836686418356734</v>
      </c>
      <c r="DU36" s="7">
        <f t="shared" si="52"/>
        <v>-6.4980318445180849</v>
      </c>
      <c r="DV36" s="8">
        <f t="shared" si="53"/>
        <v>-2.947327689001892</v>
      </c>
      <c r="DW36" s="8">
        <f t="shared" si="54"/>
        <v>-1873.4323251608384</v>
      </c>
      <c r="DX36" s="7">
        <f t="shared" si="55"/>
        <v>-0.15994420161071779</v>
      </c>
      <c r="DY36" s="7">
        <f t="shared" si="56"/>
        <v>10.390055798389284</v>
      </c>
      <c r="DZ36" s="7">
        <f t="shared" si="57"/>
        <v>1228.7890910411552</v>
      </c>
      <c r="EA36" s="7">
        <f t="shared" si="147"/>
        <v>-121.8532656050529</v>
      </c>
      <c r="EB36" s="7">
        <f t="shared" si="148"/>
        <v>233.03838111000653</v>
      </c>
      <c r="EC36" s="7">
        <f t="shared" si="58"/>
        <v>0</v>
      </c>
      <c r="ED36" s="7">
        <f t="shared" si="59"/>
        <v>0</v>
      </c>
      <c r="EE36" s="7">
        <f t="shared" si="60"/>
        <v>2369.800000000002</v>
      </c>
      <c r="EF36" s="7">
        <f t="shared" si="61"/>
        <v>4104.6140037767236</v>
      </c>
      <c r="EG36" s="7">
        <f t="shared" si="149"/>
        <v>2369.800000000002</v>
      </c>
      <c r="EH36" s="7">
        <f t="shared" si="150"/>
        <v>4104.6140037767236</v>
      </c>
      <c r="EI36" s="7">
        <f t="shared" si="151"/>
        <v>4739.5999999999995</v>
      </c>
      <c r="EJ36" s="7">
        <f t="shared" si="152"/>
        <v>1.0471975511965972</v>
      </c>
      <c r="EK36" s="7">
        <f t="shared" si="62"/>
        <v>-229.45151626113079</v>
      </c>
      <c r="EL36" s="7">
        <f t="shared" si="63"/>
        <v>-808.87309065573152</v>
      </c>
      <c r="EM36" s="7">
        <f t="shared" si="64"/>
        <v>-270.01391020439655</v>
      </c>
      <c r="EN36" s="7">
        <f t="shared" si="65"/>
        <v>76.594340723796719</v>
      </c>
      <c r="EO36" s="7">
        <f t="shared" si="153"/>
        <v>-499.46542646552734</v>
      </c>
      <c r="EP36" s="7">
        <f t="shared" si="154"/>
        <v>-732.27874993193484</v>
      </c>
      <c r="EQ36" s="7">
        <f t="shared" si="155"/>
        <v>886.39600621633463</v>
      </c>
      <c r="ER36" s="7">
        <f t="shared" si="156"/>
        <v>-2.1693871596700722</v>
      </c>
      <c r="ES36" s="7">
        <f t="shared" si="157"/>
        <v>1870.3345735344747</v>
      </c>
      <c r="ET36" s="7">
        <f t="shared" si="158"/>
        <v>3372.3352538447889</v>
      </c>
      <c r="EU36" s="7">
        <f t="shared" si="159"/>
        <v>3856.267169333938</v>
      </c>
      <c r="EV36" s="7">
        <f t="shared" si="160"/>
        <v>1.0644198163612291</v>
      </c>
      <c r="EW36" s="7">
        <f t="shared" si="66"/>
        <v>5.0790110247201516</v>
      </c>
      <c r="EX36" s="7">
        <f t="shared" si="67"/>
        <v>8.629715180236353</v>
      </c>
      <c r="EY36" s="7">
        <f t="shared" si="68"/>
        <v>-1340.5277509661116</v>
      </c>
      <c r="EZ36" s="7">
        <f t="shared" si="69"/>
        <v>-4.0563095309370993</v>
      </c>
      <c r="FA36" s="7">
        <f t="shared" si="70"/>
        <v>6.4936904690628925</v>
      </c>
      <c r="FB36" s="7">
        <f t="shared" si="71"/>
        <v>2812.1773463031714</v>
      </c>
      <c r="FC36" s="7">
        <f t="shared" si="161"/>
        <v>-130.10682249127143</v>
      </c>
      <c r="FD36" s="7">
        <f t="shared" si="162"/>
        <v>-484.99846920633127</v>
      </c>
      <c r="FE36" s="7">
        <f t="shared" si="72"/>
        <v>0</v>
      </c>
      <c r="FF36" s="7">
        <f t="shared" si="73"/>
        <v>0</v>
      </c>
      <c r="FG36" s="7">
        <f t="shared" si="74"/>
        <v>2369.800000000002</v>
      </c>
      <c r="FH36" s="7">
        <f t="shared" si="75"/>
        <v>4104.6140037767236</v>
      </c>
      <c r="FI36" s="7">
        <f t="shared" si="163"/>
        <v>2369.800000000002</v>
      </c>
      <c r="FJ36" s="7">
        <f t="shared" si="164"/>
        <v>4104.6140037767236</v>
      </c>
      <c r="FK36" s="7">
        <f t="shared" si="165"/>
        <v>4739.5999999999995</v>
      </c>
      <c r="FL36" s="7">
        <f t="shared" si="166"/>
        <v>1.0471975511965972</v>
      </c>
      <c r="FM36" s="7">
        <f t="shared" si="76"/>
        <v>717.3347468172376</v>
      </c>
      <c r="FN36" s="7">
        <f t="shared" si="77"/>
        <v>-539.7802489707617</v>
      </c>
      <c r="FO36" s="7">
        <f t="shared" si="78"/>
        <v>-638.92619611441069</v>
      </c>
      <c r="FP36" s="7">
        <f t="shared" si="79"/>
        <v>-849.09361170319073</v>
      </c>
      <c r="FQ36" s="7">
        <f t="shared" si="167"/>
        <v>78.408550702826915</v>
      </c>
      <c r="FR36" s="7">
        <f t="shared" si="168"/>
        <v>-1388.8738606739525</v>
      </c>
      <c r="FS36" s="7">
        <f t="shared" si="169"/>
        <v>1391.0853682239231</v>
      </c>
      <c r="FT36" s="7">
        <f t="shared" si="170"/>
        <v>-1.5144014214289883</v>
      </c>
      <c r="FU36" s="7">
        <f t="shared" si="171"/>
        <v>2448.2085507028287</v>
      </c>
      <c r="FV36" s="7">
        <f t="shared" si="172"/>
        <v>2715.7401431027711</v>
      </c>
      <c r="FW36" s="7">
        <f t="shared" si="173"/>
        <v>3656.3601617721283</v>
      </c>
      <c r="FX36" s="7">
        <f t="shared" si="174"/>
        <v>0.83715944904873052</v>
      </c>
    </row>
    <row r="37" spans="1:180" x14ac:dyDescent="0.25">
      <c r="A37" s="8">
        <v>250</v>
      </c>
      <c r="B37" s="7">
        <f t="shared" si="80"/>
        <v>-1.6926992429542032</v>
      </c>
      <c r="C37" s="7">
        <f t="shared" si="81"/>
        <v>1.8793852415718164</v>
      </c>
      <c r="D37" s="7">
        <f t="shared" si="0"/>
        <v>3.1376825071117698</v>
      </c>
      <c r="E37" s="7">
        <f t="shared" si="82"/>
        <v>-4.5300147683234018</v>
      </c>
      <c r="F37" s="7">
        <f t="shared" si="83"/>
        <v>1.8793852415718164</v>
      </c>
      <c r="G37" s="7">
        <f t="shared" si="84"/>
        <v>0.30036698174257137</v>
      </c>
      <c r="H37" s="7">
        <f t="shared" si="85"/>
        <v>345.95050107560991</v>
      </c>
      <c r="I37" s="7">
        <f t="shared" si="86"/>
        <v>275.07201060373598</v>
      </c>
      <c r="J37" s="49">
        <f t="shared" si="87"/>
        <v>345.95050107560991</v>
      </c>
      <c r="K37" s="49">
        <f t="shared" si="88"/>
        <v>275.07201060373598</v>
      </c>
      <c r="L37" s="7">
        <f t="shared" si="1"/>
        <v>-303.43087416406189</v>
      </c>
      <c r="M37" s="7">
        <f t="shared" si="2"/>
        <v>-232.55238369218796</v>
      </c>
      <c r="N37" s="11">
        <f t="shared" si="89"/>
        <v>56.56912583593811</v>
      </c>
      <c r="O37" s="11">
        <f t="shared" si="90"/>
        <v>127.44761630781204</v>
      </c>
      <c r="P37" s="50">
        <f t="shared" si="3"/>
        <v>70.878490471873931</v>
      </c>
      <c r="Q37" s="51">
        <f t="shared" si="91"/>
        <v>70.878490471873931</v>
      </c>
      <c r="R37" s="8">
        <f t="shared" si="4"/>
        <v>70.878490471873931</v>
      </c>
      <c r="S37" s="51">
        <f t="shared" si="92"/>
        <v>70.878490471873931</v>
      </c>
      <c r="T37" s="8">
        <f t="shared" si="93"/>
        <v>-1.4022825876352443</v>
      </c>
      <c r="U37" s="8">
        <f t="shared" si="5"/>
        <v>-3.8527397452222232</v>
      </c>
      <c r="V37" s="7">
        <f t="shared" si="94"/>
        <v>6.6935959063328987</v>
      </c>
      <c r="W37" s="7">
        <f t="shared" si="6"/>
        <v>-1.6750444300744607</v>
      </c>
      <c r="X37" s="7">
        <f t="shared" si="95"/>
        <v>5.2913133186976546</v>
      </c>
      <c r="Y37" s="7">
        <f t="shared" si="96"/>
        <v>-5.5277841752966843</v>
      </c>
      <c r="Z37" s="7">
        <f t="shared" si="175"/>
        <v>7.6520843255473627</v>
      </c>
      <c r="AA37" s="7">
        <f t="shared" si="97"/>
        <v>-46.252103068656098</v>
      </c>
      <c r="AB37" s="7">
        <f t="shared" si="98"/>
        <v>3.7478969313439023</v>
      </c>
      <c r="AC37" s="7">
        <f t="shared" si="99"/>
        <v>7.6357189904752634</v>
      </c>
      <c r="AD37" s="7">
        <f t="shared" si="100"/>
        <v>0.50018998768774214</v>
      </c>
      <c r="AE37" s="4">
        <f t="shared" si="101"/>
        <v>8.4516981369059838</v>
      </c>
      <c r="AF37" s="4">
        <f t="shared" si="102"/>
        <v>-11.035343157447343</v>
      </c>
      <c r="AG37" s="4">
        <f t="shared" si="103"/>
        <v>13.899999999999999</v>
      </c>
      <c r="AH37" s="4">
        <f t="shared" si="104"/>
        <v>-0.91721212520005413</v>
      </c>
      <c r="AI37" s="7">
        <f t="shared" si="7"/>
        <v>3.801420607113394</v>
      </c>
      <c r="AJ37" s="7">
        <f t="shared" si="8"/>
        <v>5.7584026750318218</v>
      </c>
      <c r="AK37" s="7">
        <f t="shared" si="9"/>
        <v>2.3991380194781495</v>
      </c>
      <c r="AL37" s="7">
        <f t="shared" si="10"/>
        <v>1.9056629298095986</v>
      </c>
      <c r="AM37" s="7">
        <f t="shared" si="105"/>
        <v>3.0638887771190455</v>
      </c>
      <c r="AN37" s="7">
        <f t="shared" si="106"/>
        <v>38.460520212899809</v>
      </c>
      <c r="AO37" s="7">
        <f t="shared" si="107"/>
        <v>88.460520212899809</v>
      </c>
      <c r="AP37" s="7">
        <f t="shared" si="108"/>
        <v>8.2313695009983506E-2</v>
      </c>
      <c r="AQ37" s="7">
        <f t="shared" si="109"/>
        <v>3.0627828676172664</v>
      </c>
      <c r="AR37" s="7">
        <v>0</v>
      </c>
      <c r="AS37" s="7">
        <v>0</v>
      </c>
      <c r="AT37" s="7">
        <f t="shared" si="11"/>
        <v>9.0746501353205957</v>
      </c>
      <c r="AU37" s="8">
        <f t="shared" si="12"/>
        <v>-6.4745484183822484</v>
      </c>
      <c r="AV37" s="7">
        <f t="shared" si="13"/>
        <v>8.5</v>
      </c>
      <c r="AW37" s="7">
        <v>0</v>
      </c>
      <c r="AX37" s="7">
        <f t="shared" si="14"/>
        <v>4.5477670582813721</v>
      </c>
      <c r="AY37" s="7">
        <f t="shared" si="15"/>
        <v>5.1604122678710631</v>
      </c>
      <c r="AZ37" s="7">
        <f t="shared" si="16"/>
        <v>5.7890068196114735</v>
      </c>
      <c r="BA37" s="7">
        <f t="shared" si="17"/>
        <v>22.576218475900792</v>
      </c>
      <c r="BB37" s="7">
        <f t="shared" si="18"/>
        <v>130.99315133755559</v>
      </c>
      <c r="BC37" s="7">
        <f t="shared" si="19"/>
        <v>-47.677607979598307</v>
      </c>
      <c r="BD37" s="7">
        <f t="shared" si="20"/>
        <v>15.177668288639897</v>
      </c>
      <c r="BE37" s="7">
        <f t="shared" si="21"/>
        <v>60.651034981801963</v>
      </c>
      <c r="BF37" s="7">
        <f t="shared" si="110"/>
        <v>146.17081962619548</v>
      </c>
      <c r="BG37" s="7">
        <f t="shared" si="111"/>
        <v>12.973427002203657</v>
      </c>
      <c r="BH37" s="7">
        <f t="shared" si="22"/>
        <v>9.6968436288532676</v>
      </c>
      <c r="BI37" s="7">
        <f t="shared" si="23"/>
        <v>38.749272349484592</v>
      </c>
      <c r="BJ37" s="7">
        <f t="shared" si="112"/>
        <v>140.68999496640885</v>
      </c>
      <c r="BK37" s="7">
        <f t="shared" si="113"/>
        <v>-8.9283356301137147</v>
      </c>
      <c r="BL37" s="7">
        <f t="shared" si="114"/>
        <v>140.97301110770141</v>
      </c>
      <c r="BM37" s="7">
        <f t="shared" si="115"/>
        <v>-3.631181262990733</v>
      </c>
      <c r="BN37" s="7">
        <f t="shared" si="116"/>
        <v>46.368818737009263</v>
      </c>
      <c r="BO37" s="7">
        <f t="shared" si="117"/>
        <v>97.273287467019003</v>
      </c>
      <c r="BP37" s="7">
        <f t="shared" si="118"/>
        <v>102.03576532829453</v>
      </c>
      <c r="BQ37" s="7">
        <f t="shared" si="24"/>
        <v>11.514979286651311</v>
      </c>
      <c r="BR37" s="7">
        <f t="shared" si="25"/>
        <v>-5.2722323696380036</v>
      </c>
      <c r="BS37" s="7">
        <f t="shared" si="26"/>
        <v>130.99315133755559</v>
      </c>
      <c r="BT37" s="7">
        <f t="shared" si="27"/>
        <v>-47.677607979598307</v>
      </c>
      <c r="BU37" s="7">
        <f t="shared" si="28"/>
        <v>-103.78625873820874</v>
      </c>
      <c r="BV37" s="7">
        <f t="shared" si="29"/>
        <v>68.514698427276798</v>
      </c>
      <c r="BW37" s="7">
        <f t="shared" si="119"/>
        <v>27.206892599346844</v>
      </c>
      <c r="BX37" s="7">
        <f t="shared" si="120"/>
        <v>20.837090447678492</v>
      </c>
      <c r="BY37" s="7">
        <f t="shared" si="30"/>
        <v>-66.307887527188925</v>
      </c>
      <c r="BZ37" s="7">
        <f t="shared" si="31"/>
        <v>43.773279550760186</v>
      </c>
      <c r="CA37" s="7">
        <f t="shared" si="121"/>
        <v>64.685263810366664</v>
      </c>
      <c r="CB37" s="7">
        <f t="shared" si="122"/>
        <v>-3.9043284288381201</v>
      </c>
      <c r="CC37" s="7">
        <f t="shared" si="123"/>
        <v>64.802987081591894</v>
      </c>
      <c r="CD37" s="7">
        <f t="shared" si="124"/>
        <v>-3.4541170187781738</v>
      </c>
      <c r="CE37" s="7">
        <f t="shared" si="125"/>
        <v>46.545882981221823</v>
      </c>
      <c r="CF37" s="7">
        <f t="shared" si="126"/>
        <v>44.5697752036317</v>
      </c>
      <c r="CG37" s="7">
        <f t="shared" si="127"/>
        <v>47.042132955412455</v>
      </c>
      <c r="CH37" s="7">
        <f t="shared" si="128"/>
        <v>64.802987081591894</v>
      </c>
      <c r="CI37" s="7">
        <f t="shared" si="32"/>
        <v>95.950501075609907</v>
      </c>
      <c r="CJ37" s="79">
        <f t="shared" si="129"/>
        <v>84.049498924390093</v>
      </c>
      <c r="CK37" s="7">
        <f t="shared" si="130"/>
        <v>0.66400642576178803</v>
      </c>
      <c r="CL37" s="11">
        <f t="shared" si="33"/>
        <v>0.66400642576178803</v>
      </c>
      <c r="CM37" s="7" t="e">
        <f t="shared" si="131"/>
        <v>#DIV/0!</v>
      </c>
      <c r="CN37" s="7" t="e">
        <f t="shared" si="132"/>
        <v>#DIV/0!</v>
      </c>
      <c r="CO37" s="7">
        <f t="shared" si="34"/>
        <v>193.43087416406189</v>
      </c>
      <c r="CP37" s="79">
        <f t="shared" si="133"/>
        <v>13.43087416406189</v>
      </c>
      <c r="CQ37" s="7">
        <f t="shared" si="134"/>
        <v>-0.15506565793052951</v>
      </c>
      <c r="CR37" s="11">
        <f t="shared" si="35"/>
        <v>-0.15506565793052923</v>
      </c>
      <c r="CS37" s="7" t="e">
        <f t="shared" si="135"/>
        <v>#DIV/0!</v>
      </c>
      <c r="CT37" s="7" t="e">
        <f t="shared" si="136"/>
        <v>#DIV/0!</v>
      </c>
      <c r="CU37" s="7">
        <f t="shared" si="36"/>
        <v>20.05866591807866</v>
      </c>
      <c r="CV37" s="7">
        <f t="shared" si="37"/>
        <v>-0.99608437205880684</v>
      </c>
      <c r="CW37" s="7">
        <f t="shared" si="38"/>
        <v>-0.93969262078590821</v>
      </c>
      <c r="CX37" s="7">
        <f t="shared" si="137"/>
        <v>-19.980123645346772</v>
      </c>
      <c r="CY37" s="7">
        <f t="shared" si="39"/>
        <v>-24.080123645346774</v>
      </c>
      <c r="CZ37" s="7">
        <f t="shared" si="138"/>
        <v>-18.848980346028313</v>
      </c>
      <c r="DA37" s="7">
        <f t="shared" si="40"/>
        <v>-25.348980346028313</v>
      </c>
      <c r="DB37" s="7">
        <f t="shared" si="139"/>
        <v>-139.39999999999998</v>
      </c>
      <c r="DC37" s="7">
        <f t="shared" si="41"/>
        <v>139.39999999999998</v>
      </c>
      <c r="DD37" s="7">
        <f t="shared" si="140"/>
        <v>5.7890068196114735</v>
      </c>
      <c r="DE37" s="7">
        <f t="shared" si="141"/>
        <v>-146.74542009335511</v>
      </c>
      <c r="DF37" s="7">
        <f t="shared" si="42"/>
        <v>146.74542009335514</v>
      </c>
      <c r="DG37" s="7">
        <f t="shared" si="43"/>
        <v>22.576218475900792</v>
      </c>
      <c r="DH37" s="7">
        <f t="shared" si="44"/>
        <v>-10.08423470867003</v>
      </c>
      <c r="DI37" s="7">
        <f t="shared" si="45"/>
        <v>0.79390957967247078</v>
      </c>
      <c r="DJ37" s="7">
        <f t="shared" si="46"/>
        <v>-0.93969262078590821</v>
      </c>
      <c r="DK37" s="7">
        <f t="shared" si="142"/>
        <v>-8.0059705388787634</v>
      </c>
      <c r="DL37" s="7">
        <f t="shared" si="47"/>
        <v>-12.105970538878763</v>
      </c>
      <c r="DM37" s="7">
        <f t="shared" si="143"/>
        <v>9.4760809420103591</v>
      </c>
      <c r="DN37" s="7">
        <f t="shared" si="48"/>
        <v>2.9760809420103591</v>
      </c>
      <c r="DO37" s="7">
        <f t="shared" si="144"/>
        <v>-139.39999999999998</v>
      </c>
      <c r="DP37" s="7">
        <f t="shared" si="49"/>
        <v>139.39999999999998</v>
      </c>
      <c r="DQ37" s="7">
        <f t="shared" si="145"/>
        <v>11.514979286651313</v>
      </c>
      <c r="DR37" s="7">
        <f t="shared" si="146"/>
        <v>34.269510402647008</v>
      </c>
      <c r="DS37" s="7">
        <f t="shared" si="50"/>
        <v>-34.269510402647022</v>
      </c>
      <c r="DT37" s="7">
        <f t="shared" si="51"/>
        <v>-5.2722323696380036</v>
      </c>
      <c r="DU37" s="7">
        <f t="shared" si="52"/>
        <v>-6.4745484183822439</v>
      </c>
      <c r="DV37" s="8">
        <f t="shared" si="53"/>
        <v>-2.6218086731600256</v>
      </c>
      <c r="DW37" s="8">
        <f t="shared" si="54"/>
        <v>-1562.8203385630995</v>
      </c>
      <c r="DX37" s="7">
        <f t="shared" si="55"/>
        <v>0.57465013532059761</v>
      </c>
      <c r="DY37" s="7">
        <f t="shared" si="56"/>
        <v>10.476932722955841</v>
      </c>
      <c r="DZ37" s="7">
        <f t="shared" si="57"/>
        <v>1241.6464120231508</v>
      </c>
      <c r="EA37" s="7">
        <f t="shared" si="147"/>
        <v>-107.66426930256048</v>
      </c>
      <c r="EB37" s="7">
        <f t="shared" si="148"/>
        <v>197.78139582376801</v>
      </c>
      <c r="EC37" s="7">
        <f t="shared" si="58"/>
        <v>0</v>
      </c>
      <c r="ED37" s="7">
        <f t="shared" si="59"/>
        <v>0</v>
      </c>
      <c r="EE37" s="7">
        <f t="shared" si="60"/>
        <v>1621.0386713063424</v>
      </c>
      <c r="EF37" s="7">
        <f t="shared" si="61"/>
        <v>4453.7671454768897</v>
      </c>
      <c r="EG37" s="7">
        <f t="shared" si="149"/>
        <v>1621.0386713063424</v>
      </c>
      <c r="EH37" s="7">
        <f t="shared" si="150"/>
        <v>4453.7671454768897</v>
      </c>
      <c r="EI37" s="7">
        <f t="shared" si="151"/>
        <v>4739.5999999999995</v>
      </c>
      <c r="EJ37" s="7">
        <f t="shared" si="152"/>
        <v>1.2217304763960299</v>
      </c>
      <c r="EK37" s="7">
        <f t="shared" si="62"/>
        <v>-180.34243461329069</v>
      </c>
      <c r="EL37" s="7">
        <f t="shared" si="63"/>
        <v>-720.66111226194164</v>
      </c>
      <c r="EM37" s="7">
        <f t="shared" si="64"/>
        <v>-224.31980188614855</v>
      </c>
      <c r="EN37" s="7">
        <f t="shared" si="65"/>
        <v>56.135093896137626</v>
      </c>
      <c r="EO37" s="7">
        <f t="shared" si="153"/>
        <v>-404.66223649943925</v>
      </c>
      <c r="EP37" s="7">
        <f t="shared" si="154"/>
        <v>-664.52601836580402</v>
      </c>
      <c r="EQ37" s="7">
        <f t="shared" si="155"/>
        <v>778.04007270438001</v>
      </c>
      <c r="ER37" s="7">
        <f t="shared" si="156"/>
        <v>-2.1177697642792266</v>
      </c>
      <c r="ES37" s="7">
        <f t="shared" si="157"/>
        <v>1216.376434806903</v>
      </c>
      <c r="ET37" s="7">
        <f t="shared" si="158"/>
        <v>3789.2411271110859</v>
      </c>
      <c r="EU37" s="7">
        <f t="shared" si="159"/>
        <v>3979.6884238019998</v>
      </c>
      <c r="EV37" s="7">
        <f t="shared" si="160"/>
        <v>1.2601793485325574</v>
      </c>
      <c r="EW37" s="7">
        <f t="shared" si="66"/>
        <v>5.1604122678710604</v>
      </c>
      <c r="EX37" s="7">
        <f t="shared" si="67"/>
        <v>9.0131520130932863</v>
      </c>
      <c r="EY37" s="7">
        <f t="shared" si="68"/>
        <v>-722.23535533776294</v>
      </c>
      <c r="EZ37" s="7">
        <f t="shared" si="69"/>
        <v>-3.9522329417186257</v>
      </c>
      <c r="FA37" s="7">
        <f t="shared" si="70"/>
        <v>5.9500496459166161</v>
      </c>
      <c r="FB37" s="7">
        <f t="shared" si="71"/>
        <v>3402.1115857069231</v>
      </c>
      <c r="FC37" s="7">
        <f t="shared" si="161"/>
        <v>-221.65790025324443</v>
      </c>
      <c r="FD37" s="7">
        <f t="shared" si="162"/>
        <v>-527.10356537957284</v>
      </c>
      <c r="FE37" s="7">
        <f t="shared" si="72"/>
        <v>0</v>
      </c>
      <c r="FF37" s="7">
        <f t="shared" si="73"/>
        <v>0</v>
      </c>
      <c r="FG37" s="7">
        <f t="shared" si="74"/>
        <v>1621.0386713063424</v>
      </c>
      <c r="FH37" s="7">
        <f t="shared" si="75"/>
        <v>4453.7671454768897</v>
      </c>
      <c r="FI37" s="7">
        <f t="shared" si="163"/>
        <v>1621.0386713063424</v>
      </c>
      <c r="FJ37" s="7">
        <f t="shared" si="164"/>
        <v>4453.7671454768897</v>
      </c>
      <c r="FK37" s="7">
        <f t="shared" si="165"/>
        <v>4739.5999999999995</v>
      </c>
      <c r="FL37" s="7">
        <f t="shared" si="166"/>
        <v>1.2217304763960299</v>
      </c>
      <c r="FM37" s="7">
        <f t="shared" si="76"/>
        <v>1276.3954457602194</v>
      </c>
      <c r="FN37" s="7">
        <f t="shared" si="77"/>
        <v>-842.6149097521685</v>
      </c>
      <c r="FO37" s="7">
        <f t="shared" si="78"/>
        <v>-504.0484073358009</v>
      </c>
      <c r="FP37" s="7">
        <f t="shared" si="79"/>
        <v>-763.53395141718534</v>
      </c>
      <c r="FQ37" s="7">
        <f t="shared" si="167"/>
        <v>772.34703842441854</v>
      </c>
      <c r="FR37" s="7">
        <f t="shared" si="168"/>
        <v>-1606.1488611693539</v>
      </c>
      <c r="FS37" s="7">
        <f t="shared" si="169"/>
        <v>1782.1992346532368</v>
      </c>
      <c r="FT37" s="7">
        <f t="shared" si="170"/>
        <v>-1.1225703967741458</v>
      </c>
      <c r="FU37" s="7">
        <f t="shared" si="171"/>
        <v>2393.3857097307609</v>
      </c>
      <c r="FV37" s="7">
        <f t="shared" si="172"/>
        <v>2847.6182843075358</v>
      </c>
      <c r="FW37" s="7">
        <f t="shared" si="173"/>
        <v>3719.8420730813305</v>
      </c>
      <c r="FX37" s="7">
        <f t="shared" si="174"/>
        <v>0.87185113091210276</v>
      </c>
    </row>
    <row r="38" spans="1:180" x14ac:dyDescent="0.25">
      <c r="A38" s="8">
        <v>260</v>
      </c>
      <c r="B38" s="7">
        <f t="shared" si="80"/>
        <v>-1.7445060016184311</v>
      </c>
      <c r="C38" s="7">
        <f t="shared" si="81"/>
        <v>1.969615506024416</v>
      </c>
      <c r="D38" s="7">
        <f t="shared" si="0"/>
        <v>2.7491318171300643</v>
      </c>
      <c r="E38" s="7">
        <f t="shared" si="82"/>
        <v>-4.2291278296925068</v>
      </c>
      <c r="F38" s="7">
        <f t="shared" si="83"/>
        <v>1.969615506024416</v>
      </c>
      <c r="G38" s="7">
        <f t="shared" si="84"/>
        <v>0.26450998905598788</v>
      </c>
      <c r="H38" s="7">
        <f t="shared" si="85"/>
        <v>347.57526080168321</v>
      </c>
      <c r="I38" s="7">
        <f t="shared" si="86"/>
        <v>281.85292227879921</v>
      </c>
      <c r="J38" s="49">
        <f t="shared" si="87"/>
        <v>347.57526080168321</v>
      </c>
      <c r="K38" s="49">
        <f t="shared" si="88"/>
        <v>281.85292227879921</v>
      </c>
      <c r="L38" s="7">
        <f t="shared" si="1"/>
        <v>-300.23842633361397</v>
      </c>
      <c r="M38" s="7">
        <f t="shared" si="2"/>
        <v>-234.51608781072989</v>
      </c>
      <c r="N38" s="11">
        <f t="shared" si="89"/>
        <v>59.761573666386028</v>
      </c>
      <c r="O38" s="11">
        <f t="shared" si="90"/>
        <v>125.48391218927011</v>
      </c>
      <c r="P38" s="50">
        <f t="shared" si="3"/>
        <v>65.722338522884087</v>
      </c>
      <c r="Q38" s="51">
        <f t="shared" si="91"/>
        <v>65.722338522884087</v>
      </c>
      <c r="R38" s="8">
        <f t="shared" si="4"/>
        <v>65.722338522884002</v>
      </c>
      <c r="S38" s="51">
        <f t="shared" si="92"/>
        <v>65.722338522884002</v>
      </c>
      <c r="T38" s="8">
        <f t="shared" si="93"/>
        <v>-0.71195752843441429</v>
      </c>
      <c r="U38" s="8">
        <f t="shared" si="5"/>
        <v>-4.0377117873500525</v>
      </c>
      <c r="V38" s="7">
        <f t="shared" si="94"/>
        <v>6.7383983345475587</v>
      </c>
      <c r="W38" s="7">
        <f t="shared" si="6"/>
        <v>-1.4845834045168005</v>
      </c>
      <c r="X38" s="7">
        <f t="shared" si="95"/>
        <v>6.0264408061131443</v>
      </c>
      <c r="Y38" s="7">
        <f t="shared" si="96"/>
        <v>-5.5222951918668528</v>
      </c>
      <c r="Z38" s="7">
        <f t="shared" si="175"/>
        <v>8.1739667833739933</v>
      </c>
      <c r="AA38" s="7">
        <f t="shared" si="97"/>
        <v>-42.500411437473957</v>
      </c>
      <c r="AB38" s="7">
        <f t="shared" si="98"/>
        <v>7.4995885625260428</v>
      </c>
      <c r="AC38" s="7">
        <f t="shared" si="99"/>
        <v>8.1040450256711409</v>
      </c>
      <c r="AD38" s="7">
        <f t="shared" si="100"/>
        <v>1.0668585649448652</v>
      </c>
      <c r="AE38" s="4">
        <f t="shared" si="101"/>
        <v>8.0685933423964595</v>
      </c>
      <c r="AF38" s="4">
        <f t="shared" si="102"/>
        <v>-11.318471693432622</v>
      </c>
      <c r="AG38" s="4">
        <f t="shared" si="103"/>
        <v>13.899999999999999</v>
      </c>
      <c r="AH38" s="4">
        <f t="shared" si="104"/>
        <v>-0.95148522760358401</v>
      </c>
      <c r="AI38" s="7">
        <f t="shared" si="7"/>
        <v>3.4748363652122585</v>
      </c>
      <c r="AJ38" s="7">
        <f t="shared" si="8"/>
        <v>5.9611670195523354</v>
      </c>
      <c r="AK38" s="7">
        <f t="shared" si="9"/>
        <v>2.7628788367778441</v>
      </c>
      <c r="AL38" s="7">
        <f t="shared" si="10"/>
        <v>1.9234552322022829</v>
      </c>
      <c r="AM38" s="7">
        <f t="shared" si="105"/>
        <v>3.3664787979432207</v>
      </c>
      <c r="AN38" s="7">
        <f t="shared" si="106"/>
        <v>34.844783490073169</v>
      </c>
      <c r="AO38" s="7">
        <f t="shared" si="107"/>
        <v>84.844783490073169</v>
      </c>
      <c r="AP38" s="7">
        <f t="shared" si="108"/>
        <v>0.30249209112927433</v>
      </c>
      <c r="AQ38" s="7">
        <f t="shared" si="109"/>
        <v>3.3528611709710665</v>
      </c>
      <c r="AR38" s="7">
        <v>0</v>
      </c>
      <c r="AS38" s="7">
        <v>0</v>
      </c>
      <c r="AT38" s="7">
        <f t="shared" si="11"/>
        <v>9.8351007343356773</v>
      </c>
      <c r="AU38" s="8">
        <f t="shared" si="12"/>
        <v>-6.361407550941566</v>
      </c>
      <c r="AV38" s="7">
        <f t="shared" si="13"/>
        <v>8.5</v>
      </c>
      <c r="AW38" s="7">
        <v>0</v>
      </c>
      <c r="AX38" s="7">
        <f t="shared" si="14"/>
        <v>4.7269167823325988</v>
      </c>
      <c r="AY38" s="7">
        <f t="shared" si="15"/>
        <v>5.2928105041231683</v>
      </c>
      <c r="AZ38" s="7">
        <f t="shared" si="16"/>
        <v>5.2705737738609688</v>
      </c>
      <c r="BA38" s="7">
        <f t="shared" si="17"/>
        <v>23.505711514708242</v>
      </c>
      <c r="BB38" s="7">
        <f t="shared" si="18"/>
        <v>137.28220076990178</v>
      </c>
      <c r="BC38" s="7">
        <f t="shared" si="19"/>
        <v>-24.206555966770082</v>
      </c>
      <c r="BD38" s="7">
        <f t="shared" si="20"/>
        <v>12.24720995001727</v>
      </c>
      <c r="BE38" s="7">
        <f t="shared" si="21"/>
        <v>55.589048671139679</v>
      </c>
      <c r="BF38" s="7">
        <f t="shared" si="110"/>
        <v>149.52941071991904</v>
      </c>
      <c r="BG38" s="7">
        <f t="shared" si="111"/>
        <v>31.382492704369596</v>
      </c>
      <c r="BH38" s="7">
        <f t="shared" si="22"/>
        <v>7.8246063569554778</v>
      </c>
      <c r="BI38" s="7">
        <f t="shared" si="23"/>
        <v>35.515225539894793</v>
      </c>
      <c r="BJ38" s="7">
        <f t="shared" si="112"/>
        <v>145.10680712685726</v>
      </c>
      <c r="BK38" s="7">
        <f t="shared" si="113"/>
        <v>11.30866957312471</v>
      </c>
      <c r="BL38" s="7">
        <f t="shared" si="114"/>
        <v>145.54680168957705</v>
      </c>
      <c r="BM38" s="7">
        <f t="shared" si="115"/>
        <v>4.4562486966285499</v>
      </c>
      <c r="BN38" s="7">
        <f t="shared" si="116"/>
        <v>54.456248696628549</v>
      </c>
      <c r="BO38" s="7">
        <f t="shared" si="117"/>
        <v>84.609914216757431</v>
      </c>
      <c r="BP38" s="7">
        <f t="shared" si="118"/>
        <v>118.42733594191004</v>
      </c>
      <c r="BQ38" s="7">
        <f t="shared" si="24"/>
        <v>10.096578046688148</v>
      </c>
      <c r="BR38" s="7">
        <f t="shared" si="25"/>
        <v>-8.1385596941591309</v>
      </c>
      <c r="BS38" s="7">
        <f t="shared" si="26"/>
        <v>137.28220076990178</v>
      </c>
      <c r="BT38" s="7">
        <f t="shared" si="27"/>
        <v>-24.206555966770082</v>
      </c>
      <c r="BU38" s="7">
        <f t="shared" si="28"/>
        <v>-94.206346532222895</v>
      </c>
      <c r="BV38" s="7">
        <f t="shared" si="29"/>
        <v>54.914018964786351</v>
      </c>
      <c r="BW38" s="7">
        <f t="shared" si="119"/>
        <v>43.075854237678882</v>
      </c>
      <c r="BX38" s="7">
        <f t="shared" si="120"/>
        <v>30.707462998016268</v>
      </c>
      <c r="BY38" s="7">
        <f t="shared" si="30"/>
        <v>-60.187388062253532</v>
      </c>
      <c r="BZ38" s="7">
        <f t="shared" si="31"/>
        <v>35.083956560835716</v>
      </c>
      <c r="CA38" s="7">
        <f t="shared" si="121"/>
        <v>77.094812707648245</v>
      </c>
      <c r="CB38" s="7">
        <f t="shared" si="122"/>
        <v>10.877400594065634</v>
      </c>
      <c r="CC38" s="7">
        <f t="shared" si="123"/>
        <v>77.858384199205815</v>
      </c>
      <c r="CD38" s="7">
        <f t="shared" si="124"/>
        <v>8.0309211773000833</v>
      </c>
      <c r="CE38" s="7">
        <f t="shared" si="125"/>
        <v>58.030921177300087</v>
      </c>
      <c r="CF38" s="7">
        <f t="shared" si="126"/>
        <v>41.223018098917613</v>
      </c>
      <c r="CG38" s="7">
        <f t="shared" si="127"/>
        <v>66.049911195454712</v>
      </c>
      <c r="CH38" s="7">
        <f t="shared" si="128"/>
        <v>77.858384199205815</v>
      </c>
      <c r="CI38" s="7">
        <f t="shared" si="32"/>
        <v>87.575260801683214</v>
      </c>
      <c r="CJ38" s="79">
        <f t="shared" si="129"/>
        <v>87.575260801683214</v>
      </c>
      <c r="CK38" s="7">
        <f t="shared" si="130"/>
        <v>0.69134445631494834</v>
      </c>
      <c r="CL38" s="11">
        <f t="shared" si="33"/>
        <v>0.6913444563149479</v>
      </c>
      <c r="CM38" s="7" t="e">
        <f t="shared" si="131"/>
        <v>#DIV/0!</v>
      </c>
      <c r="CN38" s="7" t="e">
        <f t="shared" si="132"/>
        <v>#DIV/0!</v>
      </c>
      <c r="CO38" s="7">
        <f t="shared" si="34"/>
        <v>200.23842633361397</v>
      </c>
      <c r="CP38" s="79">
        <f t="shared" si="133"/>
        <v>20.238426333613972</v>
      </c>
      <c r="CQ38" s="7">
        <f t="shared" si="134"/>
        <v>-0.2393694027693862</v>
      </c>
      <c r="CR38" s="11">
        <f t="shared" si="35"/>
        <v>-0.23936940276938629</v>
      </c>
      <c r="CS38" s="7" t="e">
        <f t="shared" si="135"/>
        <v>#DIV/0!</v>
      </c>
      <c r="CT38" s="7" t="e">
        <f t="shared" si="136"/>
        <v>#DIV/0!</v>
      </c>
      <c r="CU38" s="7">
        <f t="shared" si="36"/>
        <v>22.835632709360997</v>
      </c>
      <c r="CV38" s="7">
        <f t="shared" si="37"/>
        <v>-0.97867808476024043</v>
      </c>
      <c r="CW38" s="7">
        <f t="shared" si="38"/>
        <v>-0.98480775301220802</v>
      </c>
      <c r="CX38" s="7">
        <f t="shared" si="137"/>
        <v>-22.348733284285721</v>
      </c>
      <c r="CY38" s="7">
        <f t="shared" si="39"/>
        <v>-26.448733284285723</v>
      </c>
      <c r="CZ38" s="7">
        <f t="shared" si="138"/>
        <v>-22.488708137117882</v>
      </c>
      <c r="DA38" s="7">
        <f t="shared" si="40"/>
        <v>-28.988708137117882</v>
      </c>
      <c r="DB38" s="7">
        <f t="shared" si="139"/>
        <v>-139.4</v>
      </c>
      <c r="DC38" s="7">
        <f t="shared" si="41"/>
        <v>139.39999999999998</v>
      </c>
      <c r="DD38" s="7">
        <f t="shared" si="140"/>
        <v>5.2705737738609679</v>
      </c>
      <c r="DE38" s="7">
        <f t="shared" si="141"/>
        <v>-152.78712484560356</v>
      </c>
      <c r="DF38" s="7">
        <f t="shared" si="42"/>
        <v>152.78712484560359</v>
      </c>
      <c r="DG38" s="7">
        <f t="shared" si="43"/>
        <v>23.505711514708246</v>
      </c>
      <c r="DH38" s="7">
        <f t="shared" si="44"/>
        <v>-11.920562225234205</v>
      </c>
      <c r="DI38" s="7">
        <f t="shared" si="45"/>
        <v>0.814278539095872</v>
      </c>
      <c r="DJ38" s="7">
        <f t="shared" si="46"/>
        <v>-0.98480775301220802</v>
      </c>
      <c r="DK38" s="7">
        <f t="shared" si="142"/>
        <v>-9.7066579939651447</v>
      </c>
      <c r="DL38" s="7">
        <f t="shared" si="47"/>
        <v>-13.806657993965144</v>
      </c>
      <c r="DM38" s="7">
        <f t="shared" si="143"/>
        <v>11.739462099675103</v>
      </c>
      <c r="DN38" s="7">
        <f t="shared" si="48"/>
        <v>5.2394620996751033</v>
      </c>
      <c r="DO38" s="7">
        <f t="shared" si="144"/>
        <v>-139.39999999999989</v>
      </c>
      <c r="DP38" s="7">
        <f t="shared" si="49"/>
        <v>139.39999999999998</v>
      </c>
      <c r="DQ38" s="7">
        <f t="shared" si="145"/>
        <v>10.096578046688148</v>
      </c>
      <c r="DR38" s="7">
        <f t="shared" si="146"/>
        <v>52.900638012034236</v>
      </c>
      <c r="DS38" s="7">
        <f t="shared" si="50"/>
        <v>-52.900638012034349</v>
      </c>
      <c r="DT38" s="7">
        <f t="shared" si="51"/>
        <v>-8.1385596941591309</v>
      </c>
      <c r="DU38" s="7">
        <f t="shared" si="52"/>
        <v>-6.3614075509415633</v>
      </c>
      <c r="DV38" s="8">
        <f t="shared" si="53"/>
        <v>-2.3236957635915139</v>
      </c>
      <c r="DW38" s="8">
        <f t="shared" si="54"/>
        <v>-1267.7045409515399</v>
      </c>
      <c r="DX38" s="7">
        <f t="shared" si="55"/>
        <v>1.3351007343356767</v>
      </c>
      <c r="DY38" s="7">
        <f t="shared" si="56"/>
        <v>10.547058262770092</v>
      </c>
      <c r="DZ38" s="7">
        <f t="shared" si="57"/>
        <v>1217.3494583954516</v>
      </c>
      <c r="EA38" s="7">
        <f t="shared" si="147"/>
        <v>-94.567519353262099</v>
      </c>
      <c r="EB38" s="7">
        <f t="shared" si="148"/>
        <v>164.73687442048828</v>
      </c>
      <c r="EC38" s="7">
        <f t="shared" si="58"/>
        <v>0</v>
      </c>
      <c r="ED38" s="7">
        <f t="shared" si="59"/>
        <v>0</v>
      </c>
      <c r="EE38" s="7">
        <f t="shared" si="60"/>
        <v>823.02290287018286</v>
      </c>
      <c r="EF38" s="7">
        <f t="shared" si="61"/>
        <v>4667.5948261766607</v>
      </c>
      <c r="EG38" s="7">
        <f t="shared" si="149"/>
        <v>823.02290287018286</v>
      </c>
      <c r="EH38" s="7">
        <f t="shared" si="150"/>
        <v>4667.5948261766607</v>
      </c>
      <c r="EI38" s="7">
        <f t="shared" si="151"/>
        <v>4739.5999999999995</v>
      </c>
      <c r="EJ38" s="7">
        <f t="shared" si="152"/>
        <v>1.3962634015954636</v>
      </c>
      <c r="EK38" s="7">
        <f t="shared" si="62"/>
        <v>-140.39336983817427</v>
      </c>
      <c r="EL38" s="7">
        <f t="shared" si="63"/>
        <v>-637.23361491231537</v>
      </c>
      <c r="EM38" s="7">
        <f t="shared" si="64"/>
        <v>-187.18561630332675</v>
      </c>
      <c r="EN38" s="7">
        <f t="shared" si="65"/>
        <v>41.240165055755355</v>
      </c>
      <c r="EO38" s="7">
        <f t="shared" si="153"/>
        <v>-327.57898614150099</v>
      </c>
      <c r="EP38" s="7">
        <f t="shared" si="154"/>
        <v>-595.99344985656001</v>
      </c>
      <c r="EQ38" s="7">
        <f t="shared" si="155"/>
        <v>680.08542436477603</v>
      </c>
      <c r="ER38" s="7">
        <f t="shared" si="156"/>
        <v>-2.0733594269931581</v>
      </c>
      <c r="ES38" s="7">
        <f t="shared" si="157"/>
        <v>495.44391672868187</v>
      </c>
      <c r="ET38" s="7">
        <f t="shared" si="158"/>
        <v>4071.6013763201008</v>
      </c>
      <c r="EU38" s="7">
        <f t="shared" si="159"/>
        <v>4101.6341185282718</v>
      </c>
      <c r="EV38" s="7">
        <f t="shared" si="160"/>
        <v>1.4497088060897392</v>
      </c>
      <c r="EW38" s="7">
        <f t="shared" si="66"/>
        <v>5.2928105041231683</v>
      </c>
      <c r="EX38" s="7">
        <f t="shared" si="67"/>
        <v>9.3305222914732209</v>
      </c>
      <c r="EY38" s="7">
        <f t="shared" si="68"/>
        <v>-18.664703869366548</v>
      </c>
      <c r="EZ38" s="7">
        <f t="shared" si="69"/>
        <v>-3.7730832176674092</v>
      </c>
      <c r="FA38" s="7">
        <f t="shared" si="70"/>
        <v>5.4388743107670132</v>
      </c>
      <c r="FB38" s="7">
        <f t="shared" si="71"/>
        <v>4067.0085070109699</v>
      </c>
      <c r="FC38" s="7">
        <f t="shared" si="161"/>
        <v>-335.28502938297049</v>
      </c>
      <c r="FD38" s="7">
        <f t="shared" si="162"/>
        <v>-594.58942315672061</v>
      </c>
      <c r="FE38" s="7">
        <f t="shared" si="72"/>
        <v>0</v>
      </c>
      <c r="FF38" s="7">
        <f t="shared" si="73"/>
        <v>0</v>
      </c>
      <c r="FG38" s="7">
        <f t="shared" si="74"/>
        <v>823.02290287018286</v>
      </c>
      <c r="FH38" s="7">
        <f t="shared" si="75"/>
        <v>4667.5948261766607</v>
      </c>
      <c r="FI38" s="7">
        <f t="shared" si="163"/>
        <v>823.02290287018286</v>
      </c>
      <c r="FJ38" s="7">
        <f t="shared" si="164"/>
        <v>4667.5948261766607</v>
      </c>
      <c r="FK38" s="7">
        <f t="shared" si="165"/>
        <v>4739.5999999999995</v>
      </c>
      <c r="FL38" s="7">
        <f t="shared" si="166"/>
        <v>1.3962634015954636</v>
      </c>
      <c r="FM38" s="7">
        <f t="shared" si="76"/>
        <v>1998.6900593073997</v>
      </c>
      <c r="FN38" s="7">
        <f t="shared" si="77"/>
        <v>-1165.0606128112061</v>
      </c>
      <c r="FO38" s="7">
        <f t="shared" si="78"/>
        <v>-354.22790560309443</v>
      </c>
      <c r="FP38" s="7">
        <f t="shared" si="79"/>
        <v>-607.68666099684924</v>
      </c>
      <c r="FQ38" s="7">
        <f t="shared" si="167"/>
        <v>1644.4621537043054</v>
      </c>
      <c r="FR38" s="7">
        <f t="shared" si="168"/>
        <v>-1772.7472738080553</v>
      </c>
      <c r="FS38" s="7">
        <f t="shared" si="169"/>
        <v>2418.0340509926023</v>
      </c>
      <c r="FT38" s="7">
        <f t="shared" si="170"/>
        <v>-0.82292144338256723</v>
      </c>
      <c r="FU38" s="7">
        <f t="shared" si="171"/>
        <v>2467.4850565744882</v>
      </c>
      <c r="FV38" s="7">
        <f t="shared" si="172"/>
        <v>2894.8475523686056</v>
      </c>
      <c r="FW38" s="7">
        <f t="shared" si="173"/>
        <v>3803.7645636754273</v>
      </c>
      <c r="FX38" s="7">
        <f t="shared" si="174"/>
        <v>0.86492719360721804</v>
      </c>
    </row>
    <row r="39" spans="1:180" x14ac:dyDescent="0.25">
      <c r="A39" s="8">
        <v>270</v>
      </c>
      <c r="B39" s="7">
        <f t="shared" si="80"/>
        <v>-1.7979362101313319</v>
      </c>
      <c r="C39" s="7">
        <f t="shared" si="81"/>
        <v>2</v>
      </c>
      <c r="D39" s="7">
        <f t="shared" si="0"/>
        <v>2.3484052532833024</v>
      </c>
      <c r="E39" s="7">
        <f t="shared" si="82"/>
        <v>-3.9188121047877145</v>
      </c>
      <c r="F39" s="7">
        <f t="shared" si="83"/>
        <v>2</v>
      </c>
      <c r="G39" s="7">
        <f t="shared" si="84"/>
        <v>0.22752935862691959</v>
      </c>
      <c r="H39" s="7">
        <f t="shared" si="85"/>
        <v>349.05701824361967</v>
      </c>
      <c r="I39" s="7">
        <f t="shared" si="86"/>
        <v>288.88281899229747</v>
      </c>
      <c r="J39" s="49">
        <f t="shared" si="87"/>
        <v>349.05701824361967</v>
      </c>
      <c r="K39" s="49">
        <f t="shared" si="88"/>
        <v>288.88281899229747</v>
      </c>
      <c r="L39" s="7">
        <f t="shared" si="1"/>
        <v>-297.55606998898315</v>
      </c>
      <c r="M39" s="7">
        <f t="shared" si="2"/>
        <v>-237.3818707376609</v>
      </c>
      <c r="N39" s="11">
        <f t="shared" si="89"/>
        <v>62.443930011016846</v>
      </c>
      <c r="O39" s="11">
        <f t="shared" si="90"/>
        <v>122.6181292623391</v>
      </c>
      <c r="P39" s="50">
        <f t="shared" si="3"/>
        <v>60.17419925132225</v>
      </c>
      <c r="Q39" s="51">
        <f t="shared" si="91"/>
        <v>60.17419925132225</v>
      </c>
      <c r="R39" s="8">
        <f t="shared" si="4"/>
        <v>60.174199251322193</v>
      </c>
      <c r="S39" s="51">
        <f t="shared" si="92"/>
        <v>60.174199251322193</v>
      </c>
      <c r="T39" s="8">
        <f t="shared" si="93"/>
        <v>-7.5346629976880121E-16</v>
      </c>
      <c r="U39" s="8">
        <f t="shared" si="5"/>
        <v>-4.0999999999999996</v>
      </c>
      <c r="V39" s="7">
        <f t="shared" si="94"/>
        <v>6.7745344163448911</v>
      </c>
      <c r="W39" s="7">
        <f t="shared" si="6"/>
        <v>-1.309840998655404</v>
      </c>
      <c r="X39" s="7">
        <f t="shared" si="95"/>
        <v>6.7745344163448902</v>
      </c>
      <c r="Y39" s="7">
        <f t="shared" si="96"/>
        <v>-5.4098409986554037</v>
      </c>
      <c r="Z39" s="7">
        <f t="shared" si="175"/>
        <v>8.6695268722678467</v>
      </c>
      <c r="AA39" s="7">
        <f t="shared" si="97"/>
        <v>-38.609303263392725</v>
      </c>
      <c r="AB39" s="7">
        <f t="shared" si="98"/>
        <v>11.390696736607275</v>
      </c>
      <c r="AC39" s="7">
        <f t="shared" si="99"/>
        <v>8.4987654193987225</v>
      </c>
      <c r="AD39" s="7">
        <f t="shared" si="100"/>
        <v>1.7122156800493247</v>
      </c>
      <c r="AE39" s="4">
        <f t="shared" si="101"/>
        <v>7.492618787971729</v>
      </c>
      <c r="AF39" s="4">
        <f t="shared" si="102"/>
        <v>-11.707718125157141</v>
      </c>
      <c r="AG39" s="4">
        <f t="shared" si="103"/>
        <v>13.899999999999999</v>
      </c>
      <c r="AH39" s="4">
        <f t="shared" si="104"/>
        <v>-1.0015025753259703</v>
      </c>
      <c r="AI39" s="7">
        <f t="shared" si="7"/>
        <v>3.1920533397246733</v>
      </c>
      <c r="AJ39" s="7">
        <f t="shared" si="8"/>
        <v>6.1172539162889557</v>
      </c>
      <c r="AK39" s="7">
        <f t="shared" si="9"/>
        <v>3.1920533397246724</v>
      </c>
      <c r="AL39" s="7">
        <f t="shared" si="10"/>
        <v>2.017253916288956</v>
      </c>
      <c r="AM39" s="7">
        <f t="shared" si="105"/>
        <v>3.7760452707072467</v>
      </c>
      <c r="AN39" s="7">
        <f t="shared" si="106"/>
        <v>32.291298640029773</v>
      </c>
      <c r="AO39" s="7">
        <f t="shared" si="107"/>
        <v>82.291298640029765</v>
      </c>
      <c r="AP39" s="7">
        <f t="shared" si="108"/>
        <v>0.50650618330040642</v>
      </c>
      <c r="AQ39" s="7">
        <f t="shared" si="109"/>
        <v>3.7419205460176492</v>
      </c>
      <c r="AR39" s="7">
        <v>0</v>
      </c>
      <c r="AS39" s="7">
        <v>0</v>
      </c>
      <c r="AT39" s="7">
        <f t="shared" si="11"/>
        <v>10.603619086452873</v>
      </c>
      <c r="AU39" s="8">
        <f t="shared" si="12"/>
        <v>-6.1501859109388928</v>
      </c>
      <c r="AV39" s="7">
        <f t="shared" si="13"/>
        <v>8.5</v>
      </c>
      <c r="AW39" s="7">
        <v>0</v>
      </c>
      <c r="AX39" s="7">
        <f t="shared" si="14"/>
        <v>4.9962574013081831</v>
      </c>
      <c r="AY39" s="7">
        <f t="shared" si="15"/>
        <v>5.474832216800106</v>
      </c>
      <c r="AZ39" s="7">
        <f t="shared" si="16"/>
        <v>4.8150684809397379</v>
      </c>
      <c r="BA39" s="7">
        <f t="shared" si="17"/>
        <v>24.271101349038855</v>
      </c>
      <c r="BB39" s="7">
        <f t="shared" si="18"/>
        <v>139.39999999999998</v>
      </c>
      <c r="BC39" s="7">
        <f t="shared" si="19"/>
        <v>-2.5617854192139241E-14</v>
      </c>
      <c r="BD39" s="7">
        <f t="shared" si="20"/>
        <v>9.8717855598285915</v>
      </c>
      <c r="BE39" s="7">
        <f t="shared" si="21"/>
        <v>51.057152047070254</v>
      </c>
      <c r="BF39" s="7">
        <f t="shared" si="110"/>
        <v>149.27178555982857</v>
      </c>
      <c r="BG39" s="7">
        <f t="shared" si="111"/>
        <v>51.057152047070225</v>
      </c>
      <c r="BH39" s="7">
        <f t="shared" si="22"/>
        <v>6.3069741076682666</v>
      </c>
      <c r="BI39" s="7">
        <f t="shared" si="23"/>
        <v>32.619847141183776</v>
      </c>
      <c r="BJ39" s="7">
        <f t="shared" si="112"/>
        <v>145.70697410766823</v>
      </c>
      <c r="BK39" s="7">
        <f t="shared" si="113"/>
        <v>32.619847141183747</v>
      </c>
      <c r="BL39" s="7">
        <f t="shared" si="114"/>
        <v>149.31368567926683</v>
      </c>
      <c r="BM39" s="7">
        <f t="shared" si="115"/>
        <v>12.618903944809642</v>
      </c>
      <c r="BN39" s="7">
        <f t="shared" si="116"/>
        <v>62.618903944809645</v>
      </c>
      <c r="BO39" s="7">
        <f t="shared" si="117"/>
        <v>68.670384963432241</v>
      </c>
      <c r="BP39" s="7">
        <f t="shared" si="118"/>
        <v>132.58565141108187</v>
      </c>
      <c r="BQ39" s="7">
        <f t="shared" si="24"/>
        <v>8.0198742542949386</v>
      </c>
      <c r="BR39" s="7">
        <f t="shared" si="25"/>
        <v>-11.436158613804174</v>
      </c>
      <c r="BS39" s="7">
        <f t="shared" si="26"/>
        <v>139.39999999999998</v>
      </c>
      <c r="BT39" s="7">
        <f t="shared" si="27"/>
        <v>-2.5617854192139241E-14</v>
      </c>
      <c r="BU39" s="7">
        <f t="shared" si="28"/>
        <v>-76.788950384708897</v>
      </c>
      <c r="BV39" s="7">
        <f t="shared" si="29"/>
        <v>40.069356100582041</v>
      </c>
      <c r="BW39" s="7">
        <f t="shared" si="119"/>
        <v>62.61104961529108</v>
      </c>
      <c r="BX39" s="7">
        <f t="shared" si="120"/>
        <v>40.069356100582013</v>
      </c>
      <c r="BY39" s="7">
        <f t="shared" si="30"/>
        <v>-49.059607190230686</v>
      </c>
      <c r="BZ39" s="7">
        <f t="shared" si="31"/>
        <v>25.599866397594081</v>
      </c>
      <c r="CA39" s="7">
        <f t="shared" si="121"/>
        <v>90.340392809769298</v>
      </c>
      <c r="CB39" s="7">
        <f t="shared" si="122"/>
        <v>25.599866397594056</v>
      </c>
      <c r="CC39" s="7">
        <f t="shared" si="123"/>
        <v>93.897495880337942</v>
      </c>
      <c r="CD39" s="7">
        <f t="shared" si="124"/>
        <v>15.821202815874356</v>
      </c>
      <c r="CE39" s="7">
        <f t="shared" si="125"/>
        <v>65.821202815874358</v>
      </c>
      <c r="CF39" s="7">
        <f t="shared" si="126"/>
        <v>38.459049753869451</v>
      </c>
      <c r="CG39" s="7">
        <f t="shared" si="127"/>
        <v>85.660032831113682</v>
      </c>
      <c r="CH39" s="7">
        <f t="shared" si="128"/>
        <v>93.897495880337942</v>
      </c>
      <c r="CI39" s="7">
        <f t="shared" si="32"/>
        <v>79.057018243619666</v>
      </c>
      <c r="CJ39" s="79">
        <f t="shared" si="129"/>
        <v>79.057018243619666</v>
      </c>
      <c r="CK39" s="7">
        <f t="shared" si="130"/>
        <v>0.71385592203055459</v>
      </c>
      <c r="CL39" s="11">
        <f t="shared" si="33"/>
        <v>0.71385592203055426</v>
      </c>
      <c r="CM39" s="7" t="e">
        <f t="shared" si="131"/>
        <v>#DIV/0!</v>
      </c>
      <c r="CN39" s="7" t="e">
        <f t="shared" si="132"/>
        <v>#DIV/0!</v>
      </c>
      <c r="CO39" s="7">
        <f t="shared" si="34"/>
        <v>207.55606998898315</v>
      </c>
      <c r="CP39" s="79">
        <f t="shared" si="133"/>
        <v>27.556069988983154</v>
      </c>
      <c r="CQ39" s="7">
        <f t="shared" si="134"/>
        <v>-0.33635760628835809</v>
      </c>
      <c r="CR39" s="11">
        <f t="shared" si="35"/>
        <v>-0.33635760628835809</v>
      </c>
      <c r="CS39" s="7" t="e">
        <f t="shared" si="135"/>
        <v>#DIV/0!</v>
      </c>
      <c r="CT39" s="7" t="e">
        <f t="shared" si="136"/>
        <v>#DIV/0!</v>
      </c>
      <c r="CU39" s="7">
        <f t="shared" si="36"/>
        <v>26.264260652418127</v>
      </c>
      <c r="CV39" s="7">
        <f t="shared" si="37"/>
        <v>-0.94618244783675176</v>
      </c>
      <c r="CW39" s="7">
        <f t="shared" si="38"/>
        <v>-1</v>
      </c>
      <c r="CX39" s="7">
        <f t="shared" si="137"/>
        <v>-24.850782434727467</v>
      </c>
      <c r="CY39" s="7">
        <f t="shared" si="39"/>
        <v>-28.950782434727465</v>
      </c>
      <c r="CZ39" s="7">
        <f t="shared" si="138"/>
        <v>-26.264260652418127</v>
      </c>
      <c r="DA39" s="7">
        <f t="shared" si="40"/>
        <v>-32.76426065241813</v>
      </c>
      <c r="DB39" s="7">
        <f t="shared" si="139"/>
        <v>-139.40000000000003</v>
      </c>
      <c r="DC39" s="7">
        <f t="shared" si="41"/>
        <v>139.39999999999998</v>
      </c>
      <c r="DD39" s="7">
        <f t="shared" si="140"/>
        <v>4.8150684809397379</v>
      </c>
      <c r="DE39" s="7">
        <f t="shared" si="141"/>
        <v>-157.76215876875258</v>
      </c>
      <c r="DF39" s="7">
        <f t="shared" si="42"/>
        <v>157.76215876875256</v>
      </c>
      <c r="DG39" s="7">
        <f t="shared" si="43"/>
        <v>24.271101349038855</v>
      </c>
      <c r="DH39" s="7">
        <f t="shared" si="44"/>
        <v>-15.768852432432837</v>
      </c>
      <c r="DI39" s="7">
        <f t="shared" si="45"/>
        <v>0.84228187950770783</v>
      </c>
      <c r="DJ39" s="7">
        <f t="shared" si="46"/>
        <v>-1</v>
      </c>
      <c r="DK39" s="7">
        <f t="shared" si="142"/>
        <v>-13.28181866446922</v>
      </c>
      <c r="DL39" s="7">
        <f t="shared" si="47"/>
        <v>-17.381818664469222</v>
      </c>
      <c r="DM39" s="7">
        <f t="shared" si="143"/>
        <v>15.768852432432837</v>
      </c>
      <c r="DN39" s="7">
        <f t="shared" si="48"/>
        <v>9.268852432432837</v>
      </c>
      <c r="DO39" s="7">
        <f t="shared" si="144"/>
        <v>-139.39999999999995</v>
      </c>
      <c r="DP39" s="7">
        <f t="shared" si="49"/>
        <v>139.39999999999998</v>
      </c>
      <c r="DQ39" s="7">
        <f t="shared" si="145"/>
        <v>8.0198742542949386</v>
      </c>
      <c r="DR39" s="7">
        <f t="shared" si="146"/>
        <v>74.33503098972713</v>
      </c>
      <c r="DS39" s="7">
        <f t="shared" si="50"/>
        <v>-74.33503098972713</v>
      </c>
      <c r="DT39" s="7">
        <f t="shared" si="51"/>
        <v>-11.436158613804174</v>
      </c>
      <c r="DU39" s="7">
        <f t="shared" si="52"/>
        <v>-6.1501859109388857</v>
      </c>
      <c r="DV39" s="8">
        <f t="shared" si="53"/>
        <v>-2.0501859109388936</v>
      </c>
      <c r="DW39" s="8">
        <f t="shared" si="54"/>
        <v>-993.36962837933356</v>
      </c>
      <c r="DX39" s="7">
        <f t="shared" si="55"/>
        <v>2.1036190864528743</v>
      </c>
      <c r="DY39" s="7">
        <f t="shared" si="56"/>
        <v>10.603619086452873</v>
      </c>
      <c r="DZ39" s="7">
        <f t="shared" si="57"/>
        <v>1164.1426876251335</v>
      </c>
      <c r="EA39" s="7">
        <f t="shared" si="147"/>
        <v>-83.24966430472557</v>
      </c>
      <c r="EB39" s="7">
        <f t="shared" si="148"/>
        <v>133.76706841790423</v>
      </c>
      <c r="EC39" s="7">
        <f t="shared" si="58"/>
        <v>0</v>
      </c>
      <c r="ED39" s="7">
        <f t="shared" si="59"/>
        <v>0</v>
      </c>
      <c r="EE39" s="7">
        <f t="shared" si="60"/>
        <v>8.7100704253273421E-13</v>
      </c>
      <c r="EF39" s="7">
        <f t="shared" si="61"/>
        <v>4739.5999999999995</v>
      </c>
      <c r="EG39" s="7">
        <f t="shared" si="149"/>
        <v>8.7100704253273421E-13</v>
      </c>
      <c r="EH39" s="7">
        <f t="shared" si="150"/>
        <v>4739.5999999999995</v>
      </c>
      <c r="EI39" s="7">
        <f t="shared" si="151"/>
        <v>4739.5999999999995</v>
      </c>
      <c r="EJ39" s="7">
        <f t="shared" si="152"/>
        <v>1.5707963267948963</v>
      </c>
      <c r="EK39" s="7">
        <f t="shared" si="62"/>
        <v>-109.04382343062889</v>
      </c>
      <c r="EL39" s="7">
        <f t="shared" si="63"/>
        <v>-563.97771598152224</v>
      </c>
      <c r="EM39" s="7">
        <f t="shared" si="64"/>
        <v>-157.06679782258621</v>
      </c>
      <c r="EN39" s="7">
        <f t="shared" si="65"/>
        <v>30.3685122359365</v>
      </c>
      <c r="EO39" s="7">
        <f t="shared" si="153"/>
        <v>-266.11062125321507</v>
      </c>
      <c r="EP39" s="7">
        <f t="shared" si="154"/>
        <v>-533.60920374558577</v>
      </c>
      <c r="EQ39" s="7">
        <f t="shared" si="155"/>
        <v>596.28319200340559</v>
      </c>
      <c r="ER39" s="7">
        <f t="shared" si="156"/>
        <v>-2.0334029618816203</v>
      </c>
      <c r="ES39" s="7">
        <f t="shared" si="157"/>
        <v>-266.11062125321422</v>
      </c>
      <c r="ET39" s="7">
        <f t="shared" si="158"/>
        <v>4205.9907962544139</v>
      </c>
      <c r="EU39" s="7">
        <f t="shared" si="159"/>
        <v>4214.4007214455305</v>
      </c>
      <c r="EV39" s="7">
        <f t="shared" si="160"/>
        <v>1.6339815315355184</v>
      </c>
      <c r="EW39" s="7">
        <f t="shared" si="66"/>
        <v>5.4748322168001025</v>
      </c>
      <c r="EX39" s="7">
        <f t="shared" si="67"/>
        <v>9.5748322168001057</v>
      </c>
      <c r="EY39" s="7">
        <f t="shared" si="68"/>
        <v>779.59070929649101</v>
      </c>
      <c r="EZ39" s="7">
        <f t="shared" si="69"/>
        <v>-3.503742598691816</v>
      </c>
      <c r="FA39" s="7">
        <f t="shared" si="70"/>
        <v>4.996257401308184</v>
      </c>
      <c r="FB39" s="7">
        <f t="shared" si="71"/>
        <v>4839.7921681725738</v>
      </c>
      <c r="FC39" s="7">
        <f t="shared" si="161"/>
        <v>-479.93192907098563</v>
      </c>
      <c r="FD39" s="7">
        <f t="shared" si="162"/>
        <v>-696.94866179361566</v>
      </c>
      <c r="FE39" s="7">
        <f t="shared" si="72"/>
        <v>0</v>
      </c>
      <c r="FF39" s="7">
        <f t="shared" si="73"/>
        <v>0</v>
      </c>
      <c r="FG39" s="7">
        <f t="shared" si="74"/>
        <v>8.7100704253273421E-13</v>
      </c>
      <c r="FH39" s="7">
        <f t="shared" si="75"/>
        <v>4739.5999999999995</v>
      </c>
      <c r="FI39" s="7">
        <f t="shared" si="163"/>
        <v>8.7100704253273421E-13</v>
      </c>
      <c r="FJ39" s="7">
        <f t="shared" si="164"/>
        <v>4739.5999999999995</v>
      </c>
      <c r="FK39" s="7">
        <f t="shared" si="165"/>
        <v>4739.5999999999995</v>
      </c>
      <c r="FL39" s="7">
        <f t="shared" si="166"/>
        <v>1.5707963267948963</v>
      </c>
      <c r="FM39" s="7">
        <f t="shared" si="76"/>
        <v>2935.8654726616001</v>
      </c>
      <c r="FN39" s="7">
        <f t="shared" si="77"/>
        <v>-1531.9683170315445</v>
      </c>
      <c r="FO39" s="7">
        <f t="shared" si="78"/>
        <v>-205.30770943545488</v>
      </c>
      <c r="FP39" s="7">
        <f t="shared" si="79"/>
        <v>-393.45188063075386</v>
      </c>
      <c r="FQ39" s="7">
        <f t="shared" si="167"/>
        <v>2730.5577632261452</v>
      </c>
      <c r="FR39" s="7">
        <f t="shared" si="168"/>
        <v>-1925.4201976622985</v>
      </c>
      <c r="FS39" s="7">
        <f t="shared" si="169"/>
        <v>3341.1358302051253</v>
      </c>
      <c r="FT39" s="7">
        <f t="shared" si="170"/>
        <v>-0.61416600791664788</v>
      </c>
      <c r="FU39" s="7">
        <f t="shared" si="171"/>
        <v>2730.5577632261461</v>
      </c>
      <c r="FV39" s="7">
        <f t="shared" si="172"/>
        <v>2814.1798023377009</v>
      </c>
      <c r="FW39" s="7">
        <f t="shared" si="173"/>
        <v>3921.1673846190292</v>
      </c>
      <c r="FX39" s="7">
        <f t="shared" si="174"/>
        <v>0.80047835414361412</v>
      </c>
    </row>
    <row r="40" spans="1:180" x14ac:dyDescent="0.25">
      <c r="A40" s="8">
        <v>280</v>
      </c>
      <c r="B40" s="7">
        <f t="shared" si="80"/>
        <v>-1.8513664186442336</v>
      </c>
      <c r="C40" s="7">
        <f t="shared" si="81"/>
        <v>1.9696155060244163</v>
      </c>
      <c r="D40" s="7">
        <f t="shared" si="0"/>
        <v>1.9476786894365405</v>
      </c>
      <c r="E40" s="7">
        <f t="shared" si="82"/>
        <v>-3.608496379882923</v>
      </c>
      <c r="F40" s="7">
        <f t="shared" si="83"/>
        <v>1.9696155060244163</v>
      </c>
      <c r="G40" s="7">
        <f t="shared" si="84"/>
        <v>0.19054872819785129</v>
      </c>
      <c r="H40" s="7">
        <f t="shared" si="85"/>
        <v>350.41278290444944</v>
      </c>
      <c r="I40" s="7">
        <f t="shared" si="86"/>
        <v>296.11483920404089</v>
      </c>
      <c r="J40" s="49">
        <f t="shared" si="87"/>
        <v>350.41278290444944</v>
      </c>
      <c r="K40" s="49">
        <f t="shared" si="88"/>
        <v>296.11483920404089</v>
      </c>
      <c r="L40" s="7">
        <f t="shared" si="1"/>
        <v>-295.6038066017004</v>
      </c>
      <c r="M40" s="7">
        <f t="shared" si="2"/>
        <v>-241.30586290129182</v>
      </c>
      <c r="N40" s="11">
        <f t="shared" si="89"/>
        <v>64.396193398299602</v>
      </c>
      <c r="O40" s="11">
        <f t="shared" si="90"/>
        <v>118.69413709870818</v>
      </c>
      <c r="P40" s="50">
        <f t="shared" si="3"/>
        <v>54.297943700408581</v>
      </c>
      <c r="Q40" s="51">
        <f t="shared" si="91"/>
        <v>54.297943700408581</v>
      </c>
      <c r="R40" s="8">
        <f t="shared" si="4"/>
        <v>54.297943700408553</v>
      </c>
      <c r="S40" s="51">
        <f t="shared" si="92"/>
        <v>54.297943700408553</v>
      </c>
      <c r="T40" s="8">
        <f t="shared" si="93"/>
        <v>0.71195752843441285</v>
      </c>
      <c r="U40" s="8">
        <f t="shared" si="5"/>
        <v>-4.0377117873500534</v>
      </c>
      <c r="V40" s="7">
        <f t="shared" si="94"/>
        <v>6.8036292129442888</v>
      </c>
      <c r="W40" s="7">
        <f t="shared" si="6"/>
        <v>-1.1491864656230015</v>
      </c>
      <c r="X40" s="7">
        <f t="shared" si="95"/>
        <v>7.5155867413787014</v>
      </c>
      <c r="Y40" s="7">
        <f t="shared" si="96"/>
        <v>-5.1868982529730552</v>
      </c>
      <c r="Z40" s="7">
        <f t="shared" si="175"/>
        <v>9.1317006934022018</v>
      </c>
      <c r="AA40" s="7">
        <f t="shared" si="97"/>
        <v>-34.611580441515002</v>
      </c>
      <c r="AB40" s="7">
        <f t="shared" si="98"/>
        <v>15.388419558484998</v>
      </c>
      <c r="AC40" s="7">
        <f t="shared" si="99"/>
        <v>8.8043206205962061</v>
      </c>
      <c r="AD40" s="7">
        <f t="shared" si="100"/>
        <v>2.4231995302959843</v>
      </c>
      <c r="AE40" s="4">
        <f t="shared" si="101"/>
        <v>6.6738589756303659</v>
      </c>
      <c r="AF40" s="4">
        <f t="shared" si="102"/>
        <v>-12.193014654850458</v>
      </c>
      <c r="AG40" s="4">
        <f t="shared" si="103"/>
        <v>13.900000000000002</v>
      </c>
      <c r="AH40" s="4">
        <f t="shared" si="104"/>
        <v>-1.0699891584037859</v>
      </c>
      <c r="AI40" s="7">
        <f t="shared" si="7"/>
        <v>2.9818050785427244</v>
      </c>
      <c r="AJ40" s="7">
        <f t="shared" si="8"/>
        <v>6.2224463415586655</v>
      </c>
      <c r="AK40" s="7">
        <f t="shared" si="9"/>
        <v>3.6937626069771374</v>
      </c>
      <c r="AL40" s="7">
        <f t="shared" si="10"/>
        <v>2.1847345542086121</v>
      </c>
      <c r="AM40" s="7">
        <f t="shared" si="105"/>
        <v>4.2914970894846984</v>
      </c>
      <c r="AN40" s="7">
        <f t="shared" si="106"/>
        <v>30.602866483207844</v>
      </c>
      <c r="AO40" s="7">
        <f t="shared" si="107"/>
        <v>80.602866483207848</v>
      </c>
      <c r="AP40" s="7">
        <f t="shared" si="108"/>
        <v>0.70070107194682907</v>
      </c>
      <c r="AQ40" s="7">
        <f t="shared" si="109"/>
        <v>4.233906621174846</v>
      </c>
      <c r="AR40" s="7">
        <v>0</v>
      </c>
      <c r="AS40" s="7">
        <v>0</v>
      </c>
      <c r="AT40" s="7">
        <f t="shared" si="11"/>
        <v>11.361116296521125</v>
      </c>
      <c r="AU40" s="8">
        <f t="shared" si="12"/>
        <v>-5.8364384291947511</v>
      </c>
      <c r="AV40" s="7">
        <f t="shared" si="13"/>
        <v>8.5</v>
      </c>
      <c r="AW40" s="7">
        <v>0</v>
      </c>
      <c r="AX40" s="7">
        <f t="shared" si="14"/>
        <v>5.3791306948491115</v>
      </c>
      <c r="AY40" s="7">
        <f t="shared" si="15"/>
        <v>5.7017694429156833</v>
      </c>
      <c r="AZ40" s="7">
        <f t="shared" si="16"/>
        <v>4.4117596082491533</v>
      </c>
      <c r="BA40" s="7">
        <f t="shared" si="17"/>
        <v>24.881227151865883</v>
      </c>
      <c r="BB40" s="7">
        <f t="shared" si="18"/>
        <v>137.28220076990178</v>
      </c>
      <c r="BC40" s="7">
        <f t="shared" si="19"/>
        <v>24.206555966770033</v>
      </c>
      <c r="BD40" s="7">
        <f t="shared" si="20"/>
        <v>7.9355495447720799</v>
      </c>
      <c r="BE40" s="7">
        <f t="shared" si="21"/>
        <v>46.981528514877269</v>
      </c>
      <c r="BF40" s="7">
        <f t="shared" si="110"/>
        <v>145.21775031467385</v>
      </c>
      <c r="BG40" s="7">
        <f t="shared" si="111"/>
        <v>71.188084481647309</v>
      </c>
      <c r="BH40" s="7">
        <f t="shared" si="22"/>
        <v>5.0699344313821619</v>
      </c>
      <c r="BI40" s="7">
        <f t="shared" si="23"/>
        <v>30.01597655117159</v>
      </c>
      <c r="BJ40" s="7">
        <f t="shared" si="112"/>
        <v>142.35213520128394</v>
      </c>
      <c r="BK40" s="7">
        <f t="shared" si="113"/>
        <v>54.222532517941623</v>
      </c>
      <c r="BL40" s="7">
        <f t="shared" si="114"/>
        <v>152.32929274773076</v>
      </c>
      <c r="BM40" s="7">
        <f t="shared" si="115"/>
        <v>20.852049518289633</v>
      </c>
      <c r="BN40" s="7">
        <f t="shared" si="116"/>
        <v>70.852049518289633</v>
      </c>
      <c r="BO40" s="7">
        <f t="shared" si="117"/>
        <v>49.965318992601119</v>
      </c>
      <c r="BP40" s="7">
        <f t="shared" si="118"/>
        <v>143.90163420542339</v>
      </c>
      <c r="BQ40" s="7">
        <f t="shared" si="24"/>
        <v>5.0944736277112224</v>
      </c>
      <c r="BR40" s="7">
        <f t="shared" si="25"/>
        <v>-15.374993915905513</v>
      </c>
      <c r="BS40" s="7">
        <f t="shared" si="26"/>
        <v>137.28220076990178</v>
      </c>
      <c r="BT40" s="7">
        <f t="shared" si="27"/>
        <v>24.206555966770033</v>
      </c>
      <c r="BU40" s="7">
        <f t="shared" si="28"/>
        <v>-49.617530275177252</v>
      </c>
      <c r="BV40" s="7">
        <f t="shared" si="29"/>
        <v>23.776790612261163</v>
      </c>
      <c r="BW40" s="7">
        <f t="shared" si="119"/>
        <v>87.664670494724533</v>
      </c>
      <c r="BX40" s="7">
        <f t="shared" si="120"/>
        <v>47.983346579031192</v>
      </c>
      <c r="BY40" s="7">
        <f t="shared" si="30"/>
        <v>-31.700088786918798</v>
      </c>
      <c r="BZ40" s="7">
        <f t="shared" si="31"/>
        <v>15.190727335611298</v>
      </c>
      <c r="CA40" s="7">
        <f t="shared" si="121"/>
        <v>105.58211198298298</v>
      </c>
      <c r="CB40" s="7">
        <f t="shared" si="122"/>
        <v>39.397283302381332</v>
      </c>
      <c r="CC40" s="7">
        <f t="shared" si="123"/>
        <v>112.69307122620829</v>
      </c>
      <c r="CD40" s="7">
        <f t="shared" si="124"/>
        <v>20.462734939010751</v>
      </c>
      <c r="CE40" s="7">
        <f t="shared" si="125"/>
        <v>70.462734939010744</v>
      </c>
      <c r="CF40" s="7">
        <f t="shared" si="126"/>
        <v>37.686803439424843</v>
      </c>
      <c r="CG40" s="7">
        <f t="shared" si="127"/>
        <v>106.20467573941087</v>
      </c>
      <c r="CH40" s="7">
        <f t="shared" si="128"/>
        <v>112.69307122620829</v>
      </c>
      <c r="CI40" s="7">
        <f t="shared" si="32"/>
        <v>70.412782904449443</v>
      </c>
      <c r="CJ40" s="79">
        <f t="shared" si="129"/>
        <v>70.412782904449443</v>
      </c>
      <c r="CK40" s="7">
        <f t="shared" si="130"/>
        <v>0.7318007985842907</v>
      </c>
      <c r="CL40" s="11">
        <f t="shared" si="33"/>
        <v>0.7318007985842907</v>
      </c>
      <c r="CM40" s="7" t="e">
        <f t="shared" si="131"/>
        <v>#DIV/0!</v>
      </c>
      <c r="CN40" s="7" t="e">
        <f t="shared" si="132"/>
        <v>#DIV/0!</v>
      </c>
      <c r="CO40" s="7">
        <f t="shared" si="34"/>
        <v>215.6038066017004</v>
      </c>
      <c r="CP40" s="79">
        <f t="shared" si="133"/>
        <v>35.603806601700398</v>
      </c>
      <c r="CQ40" s="7">
        <f t="shared" si="134"/>
        <v>-0.45220570340898569</v>
      </c>
      <c r="CR40" s="11">
        <f t="shared" si="35"/>
        <v>-0.45220570340898575</v>
      </c>
      <c r="CS40" s="7" t="e">
        <f t="shared" si="135"/>
        <v>#DIV/0!</v>
      </c>
      <c r="CT40" s="7" t="e">
        <f t="shared" si="136"/>
        <v>#DIV/0!</v>
      </c>
      <c r="CU40" s="7">
        <f t="shared" si="36"/>
        <v>30.623625374864201</v>
      </c>
      <c r="CV40" s="7">
        <f t="shared" si="37"/>
        <v>-0.89791360449149971</v>
      </c>
      <c r="CW40" s="7">
        <f t="shared" si="38"/>
        <v>-0.98480775301220813</v>
      </c>
      <c r="CX40" s="7">
        <f t="shared" si="137"/>
        <v>-27.497369842941669</v>
      </c>
      <c r="CY40" s="7">
        <f t="shared" si="39"/>
        <v>-31.597369842941667</v>
      </c>
      <c r="CZ40" s="7">
        <f t="shared" si="138"/>
        <v>-30.158383694507652</v>
      </c>
      <c r="DA40" s="7">
        <f t="shared" si="40"/>
        <v>-36.658383694507648</v>
      </c>
      <c r="DB40" s="7">
        <f t="shared" si="139"/>
        <v>-139.39999999999995</v>
      </c>
      <c r="DC40" s="7">
        <f t="shared" si="41"/>
        <v>139.39999999999998</v>
      </c>
      <c r="DD40" s="7">
        <f t="shared" si="140"/>
        <v>4.4117596082491533</v>
      </c>
      <c r="DE40" s="7">
        <f t="shared" si="141"/>
        <v>-161.72797648712822</v>
      </c>
      <c r="DF40" s="7">
        <f t="shared" si="42"/>
        <v>161.72797648712825</v>
      </c>
      <c r="DG40" s="7">
        <f t="shared" si="43"/>
        <v>24.881227151865883</v>
      </c>
      <c r="DH40" s="7">
        <f t="shared" si="44"/>
        <v>-26.519731646481688</v>
      </c>
      <c r="DI40" s="7">
        <f t="shared" si="45"/>
        <v>0.87719529891010473</v>
      </c>
      <c r="DJ40" s="7">
        <f t="shared" si="46"/>
        <v>-0.98480775301220813</v>
      </c>
      <c r="DK40" s="7">
        <f t="shared" si="142"/>
        <v>-23.262983928651266</v>
      </c>
      <c r="DL40" s="7">
        <f t="shared" si="47"/>
        <v>-27.362983928651268</v>
      </c>
      <c r="DM40" s="7">
        <f t="shared" si="143"/>
        <v>26.116837333258378</v>
      </c>
      <c r="DN40" s="7">
        <f t="shared" si="48"/>
        <v>19.616837333258378</v>
      </c>
      <c r="DO40" s="7">
        <f t="shared" si="144"/>
        <v>-139.39999999999989</v>
      </c>
      <c r="DP40" s="7">
        <f t="shared" si="49"/>
        <v>139.39999999999998</v>
      </c>
      <c r="DQ40" s="7">
        <f t="shared" si="145"/>
        <v>5.0944736277112224</v>
      </c>
      <c r="DR40" s="7">
        <f t="shared" si="146"/>
        <v>99.937460453385754</v>
      </c>
      <c r="DS40" s="7">
        <f t="shared" si="50"/>
        <v>-99.937460453385839</v>
      </c>
      <c r="DT40" s="7">
        <f t="shared" si="51"/>
        <v>-15.374993915905513</v>
      </c>
      <c r="DU40" s="7">
        <f t="shared" si="52"/>
        <v>-5.8364384291947475</v>
      </c>
      <c r="DV40" s="8">
        <f t="shared" si="53"/>
        <v>-1.7987266418446979</v>
      </c>
      <c r="DW40" s="8">
        <f t="shared" si="54"/>
        <v>-740.95278778816396</v>
      </c>
      <c r="DX40" s="7">
        <f t="shared" si="55"/>
        <v>2.8611162965211241</v>
      </c>
      <c r="DY40" s="7">
        <f t="shared" si="56"/>
        <v>10.649158768086712</v>
      </c>
      <c r="DZ40" s="7">
        <f t="shared" si="57"/>
        <v>1089.4087310652039</v>
      </c>
      <c r="EA40" s="7">
        <f t="shared" si="147"/>
        <v>-74.34754064979667</v>
      </c>
      <c r="EB40" s="7">
        <f t="shared" si="148"/>
        <v>104.03979979096967</v>
      </c>
      <c r="EC40" s="7">
        <f t="shared" si="58"/>
        <v>0</v>
      </c>
      <c r="ED40" s="7">
        <f t="shared" si="59"/>
        <v>0</v>
      </c>
      <c r="EE40" s="7">
        <f t="shared" si="60"/>
        <v>-823.02290287018116</v>
      </c>
      <c r="EF40" s="7">
        <f t="shared" si="61"/>
        <v>4667.5948261766607</v>
      </c>
      <c r="EG40" s="7">
        <f t="shared" si="149"/>
        <v>-823.02290287018116</v>
      </c>
      <c r="EH40" s="7">
        <f t="shared" si="150"/>
        <v>4667.5948261766607</v>
      </c>
      <c r="EI40" s="7">
        <f t="shared" si="151"/>
        <v>4739.5999999999985</v>
      </c>
      <c r="EJ40" s="7">
        <f t="shared" si="152"/>
        <v>1.7453292519943291</v>
      </c>
      <c r="EK40" s="7">
        <f t="shared" si="62"/>
        <v>-85.439187467102272</v>
      </c>
      <c r="EL40" s="7">
        <f t="shared" si="63"/>
        <v>-505.83309947551965</v>
      </c>
      <c r="EM40" s="7">
        <f t="shared" si="64"/>
        <v>-132.42327295061253</v>
      </c>
      <c r="EN40" s="7">
        <f t="shared" si="65"/>
        <v>22.36733194084346</v>
      </c>
      <c r="EO40" s="7">
        <f t="shared" si="153"/>
        <v>-217.8624604177148</v>
      </c>
      <c r="EP40" s="7">
        <f t="shared" si="154"/>
        <v>-483.46576753467616</v>
      </c>
      <c r="EQ40" s="7">
        <f t="shared" si="155"/>
        <v>530.28596062610768</v>
      </c>
      <c r="ER40" s="7">
        <f t="shared" si="156"/>
        <v>-1.9941710835067727</v>
      </c>
      <c r="ES40" s="7">
        <f t="shared" si="157"/>
        <v>-1040.8853632878959</v>
      </c>
      <c r="ET40" s="7">
        <f t="shared" si="158"/>
        <v>4184.1290586419846</v>
      </c>
      <c r="EU40" s="7">
        <f t="shared" si="159"/>
        <v>4311.6560993287994</v>
      </c>
      <c r="EV40" s="7">
        <f t="shared" si="160"/>
        <v>1.8146169131255854</v>
      </c>
      <c r="EW40" s="7">
        <f t="shared" si="66"/>
        <v>5.7017694429156816</v>
      </c>
      <c r="EX40" s="7">
        <f t="shared" si="67"/>
        <v>9.7394812302657368</v>
      </c>
      <c r="EY40" s="7">
        <f t="shared" si="68"/>
        <v>1681.8967973133479</v>
      </c>
      <c r="EZ40" s="7">
        <f t="shared" si="69"/>
        <v>-3.1208693051508907</v>
      </c>
      <c r="FA40" s="7">
        <f t="shared" si="70"/>
        <v>4.6671731664146989</v>
      </c>
      <c r="FB40" s="7">
        <f t="shared" si="71"/>
        <v>5762.6634022138587</v>
      </c>
      <c r="FC40" s="7">
        <f t="shared" si="161"/>
        <v>-668.45293230125981</v>
      </c>
      <c r="FD40" s="7">
        <f t="shared" si="162"/>
        <v>-846.84027274202595</v>
      </c>
      <c r="FE40" s="7">
        <f t="shared" si="72"/>
        <v>0</v>
      </c>
      <c r="FF40" s="7">
        <f t="shared" si="73"/>
        <v>0</v>
      </c>
      <c r="FG40" s="7">
        <f t="shared" si="74"/>
        <v>-823.02290287018116</v>
      </c>
      <c r="FH40" s="7">
        <f t="shared" si="75"/>
        <v>4667.5948261766607</v>
      </c>
      <c r="FI40" s="7">
        <f t="shared" si="163"/>
        <v>-823.02290287018116</v>
      </c>
      <c r="FJ40" s="7">
        <f t="shared" si="164"/>
        <v>4667.5948261766607</v>
      </c>
      <c r="FK40" s="7">
        <f t="shared" si="165"/>
        <v>4739.5999999999985</v>
      </c>
      <c r="FL40" s="7">
        <f t="shared" si="166"/>
        <v>1.7453292519943291</v>
      </c>
      <c r="FM40" s="7">
        <f t="shared" si="76"/>
        <v>4159.4125031021367</v>
      </c>
      <c r="FN40" s="7">
        <f t="shared" si="77"/>
        <v>-1993.1963483026723</v>
      </c>
      <c r="FO40" s="7">
        <f t="shared" si="78"/>
        <v>-77.388759797023724</v>
      </c>
      <c r="FP40" s="7">
        <f t="shared" si="79"/>
        <v>-161.49526632106205</v>
      </c>
      <c r="FQ40" s="7">
        <f t="shared" si="167"/>
        <v>4082.0237433051129</v>
      </c>
      <c r="FR40" s="7">
        <f t="shared" si="168"/>
        <v>-2154.6916146237345</v>
      </c>
      <c r="FS40" s="7">
        <f t="shared" si="169"/>
        <v>4615.8004500884272</v>
      </c>
      <c r="FT40" s="7">
        <f t="shared" si="170"/>
        <v>-0.48567769440821446</v>
      </c>
      <c r="FU40" s="7">
        <f t="shared" si="171"/>
        <v>3259.0008404349319</v>
      </c>
      <c r="FV40" s="7">
        <f t="shared" si="172"/>
        <v>2512.9032115529262</v>
      </c>
      <c r="FW40" s="7">
        <f t="shared" si="173"/>
        <v>4115.309104865466</v>
      </c>
      <c r="FX40" s="7">
        <f t="shared" si="174"/>
        <v>0.65684729836880618</v>
      </c>
    </row>
    <row r="41" spans="1:180" x14ac:dyDescent="0.25">
      <c r="A41" s="8">
        <v>290</v>
      </c>
      <c r="B41" s="7">
        <f t="shared" si="80"/>
        <v>-1.903173177308461</v>
      </c>
      <c r="C41" s="7">
        <f t="shared" si="81"/>
        <v>1.8793852415718171</v>
      </c>
      <c r="D41" s="7">
        <f t="shared" si="0"/>
        <v>1.559127999454837</v>
      </c>
      <c r="E41" s="7">
        <f t="shared" si="82"/>
        <v>-3.3076094412520298</v>
      </c>
      <c r="F41" s="7">
        <f t="shared" si="83"/>
        <v>1.8793852415718171</v>
      </c>
      <c r="G41" s="7">
        <f t="shared" si="84"/>
        <v>0.1546917355112678</v>
      </c>
      <c r="H41" s="7">
        <f t="shared" si="85"/>
        <v>351.65588392951275</v>
      </c>
      <c r="I41" s="7">
        <f t="shared" si="86"/>
        <v>303.5038807593329</v>
      </c>
      <c r="J41" s="49">
        <f t="shared" si="87"/>
        <v>351.65588392951275</v>
      </c>
      <c r="K41" s="49">
        <f t="shared" si="88"/>
        <v>303.5038807593329</v>
      </c>
      <c r="L41" s="7">
        <f t="shared" si="1"/>
        <v>-294.66843318596312</v>
      </c>
      <c r="M41" s="7">
        <f t="shared" si="2"/>
        <v>-246.5164300157833</v>
      </c>
      <c r="N41" s="11">
        <f t="shared" si="89"/>
        <v>65.331566814036876</v>
      </c>
      <c r="O41" s="11">
        <f t="shared" si="90"/>
        <v>113.4835699842167</v>
      </c>
      <c r="P41" s="50">
        <f t="shared" si="3"/>
        <v>48.152003170179825</v>
      </c>
      <c r="Q41" s="51">
        <f t="shared" si="91"/>
        <v>48.152003170179825</v>
      </c>
      <c r="R41" s="8">
        <f t="shared" si="4"/>
        <v>48.152003170179853</v>
      </c>
      <c r="S41" s="51">
        <f t="shared" si="92"/>
        <v>48.152003170179853</v>
      </c>
      <c r="T41" s="8">
        <f t="shared" si="93"/>
        <v>1.4022825876352394</v>
      </c>
      <c r="U41" s="8">
        <f t="shared" si="5"/>
        <v>-3.8527397452222245</v>
      </c>
      <c r="V41" s="7">
        <f t="shared" si="94"/>
        <v>6.8269589854314114</v>
      </c>
      <c r="W41" s="7">
        <f t="shared" si="6"/>
        <v>-1.0013146414775547</v>
      </c>
      <c r="X41" s="7">
        <f t="shared" si="95"/>
        <v>8.2292415730666502</v>
      </c>
      <c r="Y41" s="7">
        <f t="shared" si="96"/>
        <v>-4.8540543866997794</v>
      </c>
      <c r="Z41" s="7">
        <f t="shared" si="175"/>
        <v>9.5541750484763384</v>
      </c>
      <c r="AA41" s="7">
        <f t="shared" si="97"/>
        <v>-30.534416476958668</v>
      </c>
      <c r="AB41" s="7">
        <f t="shared" si="98"/>
        <v>19.465583523041332</v>
      </c>
      <c r="AC41" s="7">
        <f t="shared" si="99"/>
        <v>9.0080759098132734</v>
      </c>
      <c r="AD41" s="7">
        <f t="shared" si="100"/>
        <v>3.1838387616161725</v>
      </c>
      <c r="AE41" s="4">
        <f t="shared" si="101"/>
        <v>5.5389564889153178</v>
      </c>
      <c r="AF41" s="4">
        <f t="shared" si="102"/>
        <v>-12.748723897469224</v>
      </c>
      <c r="AG41" s="4">
        <f t="shared" si="103"/>
        <v>13.9</v>
      </c>
      <c r="AH41" s="4">
        <f t="shared" si="104"/>
        <v>-1.1609307104478026</v>
      </c>
      <c r="AI41" s="7">
        <f t="shared" si="7"/>
        <v>2.8798286603520658</v>
      </c>
      <c r="AJ41" s="7">
        <f t="shared" si="8"/>
        <v>6.2702940032357999</v>
      </c>
      <c r="AK41" s="7">
        <f t="shared" si="9"/>
        <v>4.2821112479873049</v>
      </c>
      <c r="AL41" s="7">
        <f t="shared" si="10"/>
        <v>2.4175542580135754</v>
      </c>
      <c r="AM41" s="7">
        <f t="shared" si="105"/>
        <v>4.9174226308686304</v>
      </c>
      <c r="AN41" s="7">
        <f t="shared" si="106"/>
        <v>29.447796840653268</v>
      </c>
      <c r="AO41" s="7">
        <f t="shared" si="107"/>
        <v>79.447796840653268</v>
      </c>
      <c r="AP41" s="7">
        <f t="shared" si="108"/>
        <v>0.90053404821567984</v>
      </c>
      <c r="AQ41" s="7">
        <f t="shared" si="109"/>
        <v>4.8342614491340079</v>
      </c>
      <c r="AR41" s="7">
        <v>0</v>
      </c>
      <c r="AS41" s="7">
        <v>0</v>
      </c>
      <c r="AT41" s="7">
        <f t="shared" si="11"/>
        <v>12.087957521353971</v>
      </c>
      <c r="AU41" s="8">
        <f t="shared" si="12"/>
        <v>-5.4200148362305711</v>
      </c>
      <c r="AV41" s="7">
        <f t="shared" si="13"/>
        <v>8.5</v>
      </c>
      <c r="AW41" s="7">
        <v>0</v>
      </c>
      <c r="AX41" s="7">
        <f t="shared" si="14"/>
        <v>5.9098404907949948</v>
      </c>
      <c r="AY41" s="7">
        <f t="shared" si="15"/>
        <v>5.9616334772338089</v>
      </c>
      <c r="AZ41" s="7">
        <f t="shared" si="16"/>
        <v>4.0461191717343583</v>
      </c>
      <c r="BA41" s="7">
        <f t="shared" si="17"/>
        <v>25.338405388236449</v>
      </c>
      <c r="BB41" s="7">
        <f t="shared" si="18"/>
        <v>130.99315133755562</v>
      </c>
      <c r="BC41" s="7">
        <f t="shared" si="19"/>
        <v>47.677607979598136</v>
      </c>
      <c r="BD41" s="7">
        <f t="shared" si="20"/>
        <v>6.3413817931105827</v>
      </c>
      <c r="BE41" s="7">
        <f t="shared" si="21"/>
        <v>43.235514212240631</v>
      </c>
      <c r="BF41" s="7">
        <f t="shared" si="110"/>
        <v>137.33453313066619</v>
      </c>
      <c r="BG41" s="7">
        <f t="shared" si="111"/>
        <v>90.913122191838767</v>
      </c>
      <c r="BH41" s="7">
        <f t="shared" si="22"/>
        <v>4.0514383678206496</v>
      </c>
      <c r="BI41" s="7">
        <f t="shared" si="23"/>
        <v>27.622689635598174</v>
      </c>
      <c r="BJ41" s="7">
        <f t="shared" si="112"/>
        <v>135.04458970537627</v>
      </c>
      <c r="BK41" s="7">
        <f t="shared" si="113"/>
        <v>75.300297615196314</v>
      </c>
      <c r="BL41" s="7">
        <f t="shared" si="114"/>
        <v>154.61945553399985</v>
      </c>
      <c r="BM41" s="7">
        <f t="shared" si="115"/>
        <v>29.143854491369101</v>
      </c>
      <c r="BN41" s="7">
        <f t="shared" si="116"/>
        <v>79.143854491369098</v>
      </c>
      <c r="BO41" s="7">
        <f t="shared" si="117"/>
        <v>29.121614464491895</v>
      </c>
      <c r="BP41" s="7">
        <f t="shared" si="118"/>
        <v>151.8522558298429</v>
      </c>
      <c r="BQ41" s="7">
        <f t="shared" si="24"/>
        <v>1.0528468805719358</v>
      </c>
      <c r="BR41" s="7">
        <f t="shared" si="25"/>
        <v>-20.239439335930147</v>
      </c>
      <c r="BS41" s="7">
        <f t="shared" si="26"/>
        <v>130.99315133755562</v>
      </c>
      <c r="BT41" s="7">
        <f t="shared" si="27"/>
        <v>47.677607979598136</v>
      </c>
      <c r="BU41" s="7">
        <f t="shared" si="28"/>
        <v>-10.333032232031572</v>
      </c>
      <c r="BV41" s="7">
        <f t="shared" si="29"/>
        <v>4.7457682773391241</v>
      </c>
      <c r="BW41" s="7">
        <f t="shared" si="119"/>
        <v>120.66011910552405</v>
      </c>
      <c r="BX41" s="7">
        <f t="shared" si="120"/>
        <v>52.42337625693726</v>
      </c>
      <c r="BY41" s="7">
        <f t="shared" si="30"/>
        <v>-6.6016594815757283</v>
      </c>
      <c r="BZ41" s="7">
        <f t="shared" si="31"/>
        <v>3.0320186216333278</v>
      </c>
      <c r="CA41" s="7">
        <f t="shared" si="121"/>
        <v>124.39149185597989</v>
      </c>
      <c r="CB41" s="7">
        <f t="shared" si="122"/>
        <v>50.709626601231463</v>
      </c>
      <c r="CC41" s="7">
        <f t="shared" si="123"/>
        <v>134.33059769163776</v>
      </c>
      <c r="CD41" s="7">
        <f t="shared" si="124"/>
        <v>22.178832466059319</v>
      </c>
      <c r="CE41" s="7">
        <f t="shared" si="125"/>
        <v>72.178832466059319</v>
      </c>
      <c r="CF41" s="7">
        <f t="shared" si="126"/>
        <v>41.111482044936267</v>
      </c>
      <c r="CG41" s="7">
        <f t="shared" si="127"/>
        <v>127.88493077865554</v>
      </c>
      <c r="CH41" s="7">
        <f t="shared" si="128"/>
        <v>134.33059769163776</v>
      </c>
      <c r="CI41" s="7">
        <f t="shared" si="32"/>
        <v>61.655883929512754</v>
      </c>
      <c r="CJ41" s="79">
        <f t="shared" si="129"/>
        <v>61.655883929512754</v>
      </c>
      <c r="CK41" s="7">
        <f t="shared" si="130"/>
        <v>0.74524721730107202</v>
      </c>
      <c r="CL41" s="11">
        <f t="shared" si="33"/>
        <v>0.74524721730107246</v>
      </c>
      <c r="CM41" s="7" t="e">
        <f t="shared" si="131"/>
        <v>#DIV/0!</v>
      </c>
      <c r="CN41" s="7" t="e">
        <f t="shared" si="132"/>
        <v>#DIV/0!</v>
      </c>
      <c r="CO41" s="7">
        <f t="shared" si="34"/>
        <v>224.66843318596312</v>
      </c>
      <c r="CP41" s="79">
        <f t="shared" si="133"/>
        <v>44.668433185963124</v>
      </c>
      <c r="CQ41" s="7">
        <f t="shared" si="134"/>
        <v>-0.59527762752735724</v>
      </c>
      <c r="CR41" s="11">
        <f t="shared" si="35"/>
        <v>-0.59527762752735747</v>
      </c>
      <c r="CS41" s="7" t="e">
        <f t="shared" si="135"/>
        <v>#DIV/0!</v>
      </c>
      <c r="CT41" s="7" t="e">
        <f t="shared" si="136"/>
        <v>#DIV/0!</v>
      </c>
      <c r="CU41" s="7">
        <f t="shared" si="36"/>
        <v>36.400819874034212</v>
      </c>
      <c r="CV41" s="7">
        <f t="shared" si="37"/>
        <v>-0.83384843634316475</v>
      </c>
      <c r="CW41" s="7">
        <f t="shared" si="38"/>
        <v>-0.93969262078590854</v>
      </c>
      <c r="CX41" s="7">
        <f t="shared" si="137"/>
        <v>-30.352766733572622</v>
      </c>
      <c r="CY41" s="7">
        <f t="shared" si="39"/>
        <v>-34.452766733572624</v>
      </c>
      <c r="CZ41" s="7">
        <f t="shared" si="138"/>
        <v>-34.205581826186993</v>
      </c>
      <c r="DA41" s="7">
        <f t="shared" si="40"/>
        <v>-40.705581826186993</v>
      </c>
      <c r="DB41" s="7">
        <f t="shared" si="139"/>
        <v>-139.39999999999992</v>
      </c>
      <c r="DC41" s="7">
        <f t="shared" si="41"/>
        <v>139.39999999999998</v>
      </c>
      <c r="DD41" s="7">
        <f t="shared" si="140"/>
        <v>4.0461191717343583</v>
      </c>
      <c r="DE41" s="7">
        <f t="shared" si="141"/>
        <v>-164.69963502353687</v>
      </c>
      <c r="DF41" s="7">
        <f t="shared" si="42"/>
        <v>164.69963502353693</v>
      </c>
      <c r="DG41" s="7">
        <f t="shared" si="43"/>
        <v>25.338405388236449</v>
      </c>
      <c r="DH41" s="7">
        <f t="shared" si="44"/>
        <v>-139.88933991918293</v>
      </c>
      <c r="DI41" s="7">
        <f t="shared" si="45"/>
        <v>0.91717438111289384</v>
      </c>
      <c r="DJ41" s="7">
        <f t="shared" si="46"/>
        <v>-0.93969262078590854</v>
      </c>
      <c r="DK41" s="7">
        <f t="shared" si="142"/>
        <v>-128.30291876466785</v>
      </c>
      <c r="DL41" s="7">
        <f t="shared" si="47"/>
        <v>-132.40291876466785</v>
      </c>
      <c r="DM41" s="7">
        <f t="shared" si="143"/>
        <v>131.45298044866783</v>
      </c>
      <c r="DN41" s="7">
        <f t="shared" si="48"/>
        <v>124.95298044866783</v>
      </c>
      <c r="DO41" s="7">
        <f t="shared" si="144"/>
        <v>-139.39999999999995</v>
      </c>
      <c r="DP41" s="7">
        <f t="shared" si="49"/>
        <v>139.39999999999998</v>
      </c>
      <c r="DQ41" s="7">
        <f t="shared" si="145"/>
        <v>1.0528468805719358</v>
      </c>
      <c r="DR41" s="7">
        <f t="shared" si="146"/>
        <v>131.556355683546</v>
      </c>
      <c r="DS41" s="7">
        <f t="shared" si="50"/>
        <v>-131.55635568354595</v>
      </c>
      <c r="DT41" s="7">
        <f t="shared" si="51"/>
        <v>-20.239439335930147</v>
      </c>
      <c r="DU41" s="7">
        <f t="shared" si="52"/>
        <v>-5.4200148362305729</v>
      </c>
      <c r="DV41" s="8">
        <f t="shared" si="53"/>
        <v>-1.5672750910083466</v>
      </c>
      <c r="DW41" s="8">
        <f t="shared" si="54"/>
        <v>-507.61883094680888</v>
      </c>
      <c r="DX41" s="7">
        <f t="shared" si="55"/>
        <v>3.587957521353963</v>
      </c>
      <c r="DY41" s="7">
        <f t="shared" si="56"/>
        <v>10.685674933718731</v>
      </c>
      <c r="DZ41" s="7">
        <f t="shared" si="57"/>
        <v>999.58705765627246</v>
      </c>
      <c r="EA41" s="7">
        <f t="shared" si="147"/>
        <v>-68.774943293674681</v>
      </c>
      <c r="EB41" s="7">
        <f t="shared" si="148"/>
        <v>73.769092432076874</v>
      </c>
      <c r="EC41" s="7">
        <f t="shared" si="58"/>
        <v>0</v>
      </c>
      <c r="ED41" s="7">
        <f t="shared" si="59"/>
        <v>0</v>
      </c>
      <c r="EE41" s="7">
        <f t="shared" si="60"/>
        <v>-1621.0386713063367</v>
      </c>
      <c r="EF41" s="7">
        <f t="shared" si="61"/>
        <v>4453.7671454768915</v>
      </c>
      <c r="EG41" s="7">
        <f t="shared" si="149"/>
        <v>-1621.0386713063367</v>
      </c>
      <c r="EH41" s="7">
        <f t="shared" si="150"/>
        <v>4453.7671454768915</v>
      </c>
      <c r="EI41" s="7">
        <f t="shared" si="151"/>
        <v>4739.5999999999995</v>
      </c>
      <c r="EJ41" s="7">
        <f t="shared" si="152"/>
        <v>1.9198621771937618</v>
      </c>
      <c r="EK41" s="7">
        <f t="shared" si="62"/>
        <v>-68.865357686745014</v>
      </c>
      <c r="EL41" s="7">
        <f t="shared" si="63"/>
        <v>-469.52371709128812</v>
      </c>
      <c r="EM41" s="7">
        <f t="shared" si="64"/>
        <v>-111.76469410946174</v>
      </c>
      <c r="EN41" s="7">
        <f t="shared" si="65"/>
        <v>16.39260245313929</v>
      </c>
      <c r="EO41" s="7">
        <f t="shared" si="153"/>
        <v>-180.63005179620677</v>
      </c>
      <c r="EP41" s="7">
        <f t="shared" si="154"/>
        <v>-453.1311146381488</v>
      </c>
      <c r="EQ41" s="7">
        <f t="shared" si="155"/>
        <v>487.80633725394699</v>
      </c>
      <c r="ER41" s="7">
        <f t="shared" si="156"/>
        <v>-1.9501180565023224</v>
      </c>
      <c r="ES41" s="7">
        <f t="shared" si="157"/>
        <v>-1801.6687231025435</v>
      </c>
      <c r="ET41" s="7">
        <f t="shared" si="158"/>
        <v>4000.636030838743</v>
      </c>
      <c r="EU41" s="7">
        <f t="shared" si="159"/>
        <v>4387.6074162407831</v>
      </c>
      <c r="EV41" s="7">
        <f t="shared" si="160"/>
        <v>1.9939375940208808</v>
      </c>
      <c r="EW41" s="7">
        <f t="shared" si="66"/>
        <v>5.9616334772338098</v>
      </c>
      <c r="EX41" s="7">
        <f t="shared" si="67"/>
        <v>9.8143732224560338</v>
      </c>
      <c r="EY41" s="7">
        <f t="shared" si="68"/>
        <v>2687.0549821699738</v>
      </c>
      <c r="EZ41" s="7">
        <f t="shared" si="69"/>
        <v>-2.5901595092050047</v>
      </c>
      <c r="FA41" s="7">
        <f t="shared" si="70"/>
        <v>4.5075579031597552</v>
      </c>
      <c r="FB41" s="7">
        <f t="shared" si="71"/>
        <v>6884.9812056269056</v>
      </c>
      <c r="FC41" s="7">
        <f t="shared" si="161"/>
        <v>-918.00913412816749</v>
      </c>
      <c r="FD41" s="7">
        <f t="shared" si="162"/>
        <v>-1060.5531698539198</v>
      </c>
      <c r="FE41" s="7">
        <f t="shared" si="72"/>
        <v>0</v>
      </c>
      <c r="FF41" s="7">
        <f t="shared" si="73"/>
        <v>0</v>
      </c>
      <c r="FG41" s="7">
        <f t="shared" si="74"/>
        <v>-1621.0386713063367</v>
      </c>
      <c r="FH41" s="7">
        <f t="shared" si="75"/>
        <v>4453.7671454768915</v>
      </c>
      <c r="FI41" s="7">
        <f t="shared" si="163"/>
        <v>-1621.0386713063367</v>
      </c>
      <c r="FJ41" s="7">
        <f t="shared" si="164"/>
        <v>4453.7671454768915</v>
      </c>
      <c r="FK41" s="7">
        <f t="shared" si="165"/>
        <v>4739.5999999999995</v>
      </c>
      <c r="FL41" s="7">
        <f t="shared" si="166"/>
        <v>1.9198621771937618</v>
      </c>
      <c r="FM41" s="7">
        <f t="shared" si="76"/>
        <v>5756.187168639538</v>
      </c>
      <c r="FN41" s="7">
        <f t="shared" si="77"/>
        <v>-2643.7090149272794</v>
      </c>
      <c r="FO41" s="7">
        <f t="shared" si="78"/>
        <v>-3.192251347622669</v>
      </c>
      <c r="FP41" s="7">
        <f t="shared" si="79"/>
        <v>-6.9505365917751476</v>
      </c>
      <c r="FQ41" s="7">
        <f t="shared" si="167"/>
        <v>5752.994917291915</v>
      </c>
      <c r="FR41" s="7">
        <f t="shared" si="168"/>
        <v>-2650.6595515190547</v>
      </c>
      <c r="FS41" s="7">
        <f t="shared" si="169"/>
        <v>6334.2676432596218</v>
      </c>
      <c r="FT41" s="7">
        <f t="shared" si="170"/>
        <v>-0.431752869494614</v>
      </c>
      <c r="FU41" s="7">
        <f t="shared" si="171"/>
        <v>4131.9562459855788</v>
      </c>
      <c r="FV41" s="7">
        <f t="shared" si="172"/>
        <v>1803.1075939578368</v>
      </c>
      <c r="FW41" s="7">
        <f t="shared" si="173"/>
        <v>4508.2434954345199</v>
      </c>
      <c r="FX41" s="7">
        <f t="shared" si="174"/>
        <v>0.41147090992801005</v>
      </c>
    </row>
    <row r="42" spans="1:180" x14ac:dyDescent="0.25">
      <c r="A42" s="8">
        <v>300</v>
      </c>
      <c r="B42" s="7">
        <f t="shared" si="80"/>
        <v>-1.9517823639774865</v>
      </c>
      <c r="C42" s="7">
        <f t="shared" si="81"/>
        <v>1.7320508075688772</v>
      </c>
      <c r="D42" s="7">
        <f t="shared" si="0"/>
        <v>1.194559099437148</v>
      </c>
      <c r="E42" s="7">
        <f t="shared" si="82"/>
        <v>-3.0252935862691963</v>
      </c>
      <c r="F42" s="7">
        <f t="shared" si="83"/>
        <v>1.7320508075688772</v>
      </c>
      <c r="G42" s="7">
        <f t="shared" si="84"/>
        <v>0.12104787714543797</v>
      </c>
      <c r="H42" s="7">
        <f t="shared" si="85"/>
        <v>352.7945118667011</v>
      </c>
      <c r="I42" s="7">
        <f t="shared" si="86"/>
        <v>311.0038004395978</v>
      </c>
      <c r="J42" s="49">
        <f t="shared" si="87"/>
        <v>352.7945118667011</v>
      </c>
      <c r="K42" s="49">
        <f t="shared" si="88"/>
        <v>311.0038004395978</v>
      </c>
      <c r="L42" s="7">
        <f t="shared" si="1"/>
        <v>-295.12922878593247</v>
      </c>
      <c r="M42" s="7">
        <f t="shared" si="2"/>
        <v>-253.33851735882919</v>
      </c>
      <c r="N42" s="11">
        <f t="shared" si="89"/>
        <v>64.870771214067531</v>
      </c>
      <c r="O42" s="11">
        <f t="shared" si="90"/>
        <v>106.66148264117081</v>
      </c>
      <c r="P42" s="50">
        <f t="shared" si="3"/>
        <v>41.790711427103275</v>
      </c>
      <c r="Q42" s="51">
        <f t="shared" si="91"/>
        <v>41.790711427103275</v>
      </c>
      <c r="R42" s="8">
        <f t="shared" si="4"/>
        <v>41.790711427103304</v>
      </c>
      <c r="S42" s="51">
        <f t="shared" si="92"/>
        <v>41.790711427103304</v>
      </c>
      <c r="T42" s="8">
        <f t="shared" si="93"/>
        <v>2.0500000000000003</v>
      </c>
      <c r="U42" s="8">
        <f t="shared" si="5"/>
        <v>-3.5507041555161978</v>
      </c>
      <c r="V42" s="7">
        <f t="shared" si="94"/>
        <v>6.8455085720027462</v>
      </c>
      <c r="W42" s="7">
        <f t="shared" si="6"/>
        <v>-0.86545501941864711</v>
      </c>
      <c r="X42" s="7">
        <f t="shared" si="95"/>
        <v>8.8955085720027469</v>
      </c>
      <c r="Y42" s="7">
        <f t="shared" si="96"/>
        <v>-4.4161591749348448</v>
      </c>
      <c r="Z42" s="7">
        <f t="shared" si="175"/>
        <v>9.9313913734650274</v>
      </c>
      <c r="AA42" s="7">
        <f t="shared" si="97"/>
        <v>-26.402017245559733</v>
      </c>
      <c r="AB42" s="7">
        <f t="shared" si="98"/>
        <v>23.597982754440267</v>
      </c>
      <c r="AC42" s="7">
        <f t="shared" si="99"/>
        <v>9.100896887831496</v>
      </c>
      <c r="AD42" s="7">
        <f t="shared" si="100"/>
        <v>3.9757025102482912</v>
      </c>
      <c r="AE42" s="4">
        <f t="shared" si="101"/>
        <v>3.9853601042409319</v>
      </c>
      <c r="AF42" s="4">
        <f t="shared" si="102"/>
        <v>-13.316414864351618</v>
      </c>
      <c r="AG42" s="4">
        <f t="shared" si="103"/>
        <v>13.9</v>
      </c>
      <c r="AH42" s="4">
        <f t="shared" si="104"/>
        <v>-1.2799985964425848</v>
      </c>
      <c r="AI42" s="7">
        <f t="shared" si="7"/>
        <v>2.9301631982733398</v>
      </c>
      <c r="AJ42" s="7">
        <f t="shared" si="8"/>
        <v>6.2469307368886815</v>
      </c>
      <c r="AK42" s="7">
        <f t="shared" si="9"/>
        <v>4.9801631982733401</v>
      </c>
      <c r="AL42" s="7">
        <f t="shared" si="10"/>
        <v>2.6962265813724837</v>
      </c>
      <c r="AM42" s="7">
        <f t="shared" si="105"/>
        <v>5.6631849042332796</v>
      </c>
      <c r="AN42" s="7">
        <f t="shared" si="106"/>
        <v>28.430813887894615</v>
      </c>
      <c r="AO42" s="7">
        <f t="shared" si="107"/>
        <v>78.430813887894615</v>
      </c>
      <c r="AP42" s="7">
        <f t="shared" si="108"/>
        <v>1.1357578080169211</v>
      </c>
      <c r="AQ42" s="7">
        <f t="shared" si="109"/>
        <v>5.5481273832766584</v>
      </c>
      <c r="AR42" s="7">
        <v>0</v>
      </c>
      <c r="AS42" s="7">
        <v>0</v>
      </c>
      <c r="AT42" s="7">
        <f t="shared" si="11"/>
        <v>12.764709069221691</v>
      </c>
      <c r="AU42" s="8">
        <f t="shared" si="12"/>
        <v>-4.9053294033019066</v>
      </c>
      <c r="AV42" s="7">
        <f t="shared" si="13"/>
        <v>8.5</v>
      </c>
      <c r="AW42" s="7">
        <v>0</v>
      </c>
      <c r="AX42" s="7">
        <f t="shared" si="14"/>
        <v>6.6363423972974012</v>
      </c>
      <c r="AY42" s="7">
        <f t="shared" si="15"/>
        <v>6.227100476135651</v>
      </c>
      <c r="AZ42" s="7">
        <f t="shared" si="16"/>
        <v>3.6969491932433645</v>
      </c>
      <c r="BA42" s="7">
        <f t="shared" si="17"/>
        <v>25.631698030282255</v>
      </c>
      <c r="BB42" s="7">
        <f t="shared" si="18"/>
        <v>120.72394128755072</v>
      </c>
      <c r="BC42" s="7">
        <f t="shared" si="19"/>
        <v>69.7</v>
      </c>
      <c r="BD42" s="7">
        <f t="shared" si="20"/>
        <v>5.0079807169484685</v>
      </c>
      <c r="BE42" s="7">
        <f t="shared" si="21"/>
        <v>39.611735049296492</v>
      </c>
      <c r="BF42" s="7">
        <f t="shared" si="110"/>
        <v>125.73192200449918</v>
      </c>
      <c r="BG42" s="7">
        <f t="shared" si="111"/>
        <v>109.31173504929649</v>
      </c>
      <c r="BH42" s="7">
        <f t="shared" si="22"/>
        <v>3.1995432358282097</v>
      </c>
      <c r="BI42" s="7">
        <f t="shared" si="23"/>
        <v>25.307497392606084</v>
      </c>
      <c r="BJ42" s="7">
        <f t="shared" si="112"/>
        <v>123.92348452337893</v>
      </c>
      <c r="BK42" s="7">
        <f t="shared" si="113"/>
        <v>95.007497392606084</v>
      </c>
      <c r="BL42" s="7">
        <f t="shared" si="114"/>
        <v>156.15202392931764</v>
      </c>
      <c r="BM42" s="7">
        <f t="shared" si="115"/>
        <v>37.476031807777915</v>
      </c>
      <c r="BN42" s="7">
        <f t="shared" si="116"/>
        <v>87.476031807777915</v>
      </c>
      <c r="BO42" s="7">
        <f t="shared" si="117"/>
        <v>6.8765149685629199</v>
      </c>
      <c r="BP42" s="7">
        <f t="shared" si="118"/>
        <v>156.00053884236848</v>
      </c>
      <c r="BQ42" s="7">
        <f t="shared" si="24"/>
        <v>-4.4683935761985394</v>
      </c>
      <c r="BR42" s="7">
        <f t="shared" si="25"/>
        <v>-26.403142413237447</v>
      </c>
      <c r="BS42" s="7">
        <f t="shared" si="26"/>
        <v>120.72394128755072</v>
      </c>
      <c r="BT42" s="7">
        <f t="shared" si="27"/>
        <v>69.7</v>
      </c>
      <c r="BU42" s="7">
        <f t="shared" si="28"/>
        <v>43.691079405397453</v>
      </c>
      <c r="BV42" s="7">
        <f t="shared" si="29"/>
        <v>-20.493582906330719</v>
      </c>
      <c r="BW42" s="7">
        <f t="shared" si="119"/>
        <v>164.41502069294816</v>
      </c>
      <c r="BX42" s="7">
        <f t="shared" si="120"/>
        <v>49.206417093669288</v>
      </c>
      <c r="BY42" s="7">
        <f t="shared" si="30"/>
        <v>27.913745175670591</v>
      </c>
      <c r="BZ42" s="7">
        <f t="shared" si="31"/>
        <v>-13.093122412377959</v>
      </c>
      <c r="CA42" s="7">
        <f t="shared" si="121"/>
        <v>148.63768646322131</v>
      </c>
      <c r="CB42" s="7">
        <f t="shared" si="122"/>
        <v>56.606877587622044</v>
      </c>
      <c r="CC42" s="7">
        <f t="shared" si="123"/>
        <v>159.05187967251098</v>
      </c>
      <c r="CD42" s="7">
        <f t="shared" si="124"/>
        <v>20.848734269023122</v>
      </c>
      <c r="CE42" s="7">
        <f t="shared" si="125"/>
        <v>70.848734269023126</v>
      </c>
      <c r="CF42" s="7">
        <f t="shared" si="126"/>
        <v>52.179079172717231</v>
      </c>
      <c r="CG42" s="7">
        <f t="shared" si="127"/>
        <v>150.24927328957773</v>
      </c>
      <c r="CH42" s="7">
        <f t="shared" si="128"/>
        <v>159.05187967251098</v>
      </c>
      <c r="CI42" s="7">
        <f t="shared" si="32"/>
        <v>52.7945118667011</v>
      </c>
      <c r="CJ42" s="79">
        <f t="shared" si="129"/>
        <v>52.7945118667011</v>
      </c>
      <c r="CK42" s="7">
        <f t="shared" si="130"/>
        <v>0.75387347147888983</v>
      </c>
      <c r="CL42" s="11">
        <f t="shared" si="33"/>
        <v>0.7538734714788905</v>
      </c>
      <c r="CM42" s="7" t="e">
        <f t="shared" si="131"/>
        <v>#DIV/0!</v>
      </c>
      <c r="CN42" s="7" t="e">
        <f t="shared" si="132"/>
        <v>#DIV/0!</v>
      </c>
      <c r="CO42" s="7">
        <f t="shared" si="34"/>
        <v>235.12922878593247</v>
      </c>
      <c r="CP42" s="79">
        <f t="shared" si="133"/>
        <v>55.129228785932469</v>
      </c>
      <c r="CQ42" s="7">
        <f t="shared" si="134"/>
        <v>-0.77656301215404255</v>
      </c>
      <c r="CR42" s="11">
        <f t="shared" si="35"/>
        <v>-0.77656301215404233</v>
      </c>
      <c r="CS42" s="7" t="e">
        <f t="shared" si="135"/>
        <v>#DIV/0!</v>
      </c>
      <c r="CT42" s="7" t="e">
        <f t="shared" si="136"/>
        <v>#DIV/0!</v>
      </c>
      <c r="CU42" s="7">
        <f t="shared" si="36"/>
        <v>44.531970088908018</v>
      </c>
      <c r="CV42" s="7">
        <f t="shared" si="37"/>
        <v>-0.75466606204644771</v>
      </c>
      <c r="CW42" s="7">
        <f t="shared" si="38"/>
        <v>-0.8660254037844386</v>
      </c>
      <c r="CX42" s="7">
        <f t="shared" si="137"/>
        <v>-33.606766502166408</v>
      </c>
      <c r="CY42" s="7">
        <f t="shared" si="39"/>
        <v>-37.70676650216641</v>
      </c>
      <c r="CZ42" s="7">
        <f t="shared" si="138"/>
        <v>-38.565817377563107</v>
      </c>
      <c r="DA42" s="7">
        <f t="shared" si="40"/>
        <v>-45.065817377563107</v>
      </c>
      <c r="DB42" s="7">
        <f t="shared" si="139"/>
        <v>-139.40000000000003</v>
      </c>
      <c r="DC42" s="7">
        <f t="shared" si="41"/>
        <v>139.39999999999998</v>
      </c>
      <c r="DD42" s="7">
        <f t="shared" si="140"/>
        <v>3.6969491932433645</v>
      </c>
      <c r="DE42" s="7">
        <f t="shared" si="141"/>
        <v>-166.60603719683473</v>
      </c>
      <c r="DF42" s="7">
        <f t="shared" si="42"/>
        <v>166.60603719683465</v>
      </c>
      <c r="DG42" s="7">
        <f t="shared" si="43"/>
        <v>25.631698030282255</v>
      </c>
      <c r="DH42" s="7">
        <f t="shared" si="44"/>
        <v>36.843762324487614</v>
      </c>
      <c r="DI42" s="7">
        <f t="shared" si="45"/>
        <v>0.95801545786702291</v>
      </c>
      <c r="DJ42" s="7">
        <f t="shared" si="46"/>
        <v>-0.8660254037844386</v>
      </c>
      <c r="DK42" s="7">
        <f t="shared" si="142"/>
        <v>35.296893832837767</v>
      </c>
      <c r="DL42" s="7">
        <f t="shared" si="47"/>
        <v>31.196893832837766</v>
      </c>
      <c r="DM42" s="7">
        <f t="shared" si="143"/>
        <v>-31.907634144002273</v>
      </c>
      <c r="DN42" s="7">
        <f t="shared" si="48"/>
        <v>-38.407634144002273</v>
      </c>
      <c r="DO42" s="7">
        <f t="shared" si="144"/>
        <v>-139.40000000000009</v>
      </c>
      <c r="DP42" s="7">
        <f t="shared" si="49"/>
        <v>139.39999999999998</v>
      </c>
      <c r="DQ42" s="7">
        <f t="shared" si="145"/>
        <v>-4.4683935761985394</v>
      </c>
      <c r="DR42" s="7">
        <f t="shared" si="146"/>
        <v>171.62042568604343</v>
      </c>
      <c r="DS42" s="7">
        <f t="shared" si="50"/>
        <v>-171.6204256860434</v>
      </c>
      <c r="DT42" s="7">
        <f t="shared" si="51"/>
        <v>-26.403142413237447</v>
      </c>
      <c r="DU42" s="7">
        <f t="shared" si="52"/>
        <v>-4.9053294033019101</v>
      </c>
      <c r="DV42" s="8">
        <f t="shared" si="53"/>
        <v>-1.3546252477857086</v>
      </c>
      <c r="DW42" s="8">
        <f t="shared" si="54"/>
        <v>-285.60281201632006</v>
      </c>
      <c r="DX42" s="7">
        <f t="shared" si="55"/>
        <v>4.2647090692216896</v>
      </c>
      <c r="DY42" s="7">
        <f t="shared" si="56"/>
        <v>10.714709069221691</v>
      </c>
      <c r="DZ42" s="7">
        <f t="shared" si="57"/>
        <v>900.40559646170141</v>
      </c>
      <c r="EA42" s="7">
        <f t="shared" si="147"/>
        <v>-68.376013383323809</v>
      </c>
      <c r="EB42" s="7">
        <f t="shared" si="148"/>
        <v>39.3406685011687</v>
      </c>
      <c r="EC42" s="7">
        <f t="shared" si="58"/>
        <v>0</v>
      </c>
      <c r="ED42" s="7">
        <f t="shared" si="59"/>
        <v>0</v>
      </c>
      <c r="EE42" s="7">
        <f t="shared" si="60"/>
        <v>-2369.8000000000002</v>
      </c>
      <c r="EF42" s="7">
        <f t="shared" si="61"/>
        <v>4104.6140037767245</v>
      </c>
      <c r="EG42" s="7">
        <f t="shared" si="149"/>
        <v>-2369.8000000000002</v>
      </c>
      <c r="EH42" s="7">
        <f t="shared" si="150"/>
        <v>4104.6140037767245</v>
      </c>
      <c r="EI42" s="7">
        <f t="shared" si="151"/>
        <v>4739.5999999999995</v>
      </c>
      <c r="EJ42" s="7">
        <f t="shared" si="152"/>
        <v>2.0943951023931957</v>
      </c>
      <c r="EK42" s="7">
        <f t="shared" si="62"/>
        <v>-59.176363990434588</v>
      </c>
      <c r="EL42" s="7">
        <f t="shared" si="63"/>
        <v>-468.06858573491758</v>
      </c>
      <c r="EM42" s="7">
        <f t="shared" si="64"/>
        <v>-93.560532068603621</v>
      </c>
      <c r="EN42" s="7">
        <f t="shared" si="65"/>
        <v>11.828548784442363</v>
      </c>
      <c r="EO42" s="7">
        <f t="shared" si="153"/>
        <v>-152.7368960590382</v>
      </c>
      <c r="EP42" s="7">
        <f t="shared" si="154"/>
        <v>-456.2400369504752</v>
      </c>
      <c r="EQ42" s="7">
        <f t="shared" si="155"/>
        <v>481.12735396599555</v>
      </c>
      <c r="ER42" s="7">
        <f t="shared" si="156"/>
        <v>-1.8938421199762507</v>
      </c>
      <c r="ES42" s="7">
        <f t="shared" si="157"/>
        <v>-2522.5368960590386</v>
      </c>
      <c r="ET42" s="7">
        <f t="shared" si="158"/>
        <v>3648.3739668262492</v>
      </c>
      <c r="EU42" s="7">
        <f t="shared" si="159"/>
        <v>4435.5185710122632</v>
      </c>
      <c r="EV42" s="7">
        <f t="shared" si="160"/>
        <v>2.1757366124743944</v>
      </c>
      <c r="EW42" s="7">
        <f t="shared" si="66"/>
        <v>6.2271004761356483</v>
      </c>
      <c r="EX42" s="7">
        <f t="shared" si="67"/>
        <v>9.7778046316518488</v>
      </c>
      <c r="EY42" s="7">
        <f t="shared" si="68"/>
        <v>3760.577432381252</v>
      </c>
      <c r="EZ42" s="7">
        <f t="shared" si="69"/>
        <v>-1.863657602702594</v>
      </c>
      <c r="FA42" s="7">
        <f t="shared" si="70"/>
        <v>4.5863423972974013</v>
      </c>
      <c r="FB42" s="7">
        <f t="shared" si="71"/>
        <v>8250.4582714557619</v>
      </c>
      <c r="FC42" s="7">
        <f t="shared" si="161"/>
        <v>-1248.0172493525324</v>
      </c>
      <c r="FD42" s="7">
        <f t="shared" si="162"/>
        <v>-1355.7339312370261</v>
      </c>
      <c r="FE42" s="7">
        <f t="shared" si="72"/>
        <v>0</v>
      </c>
      <c r="FF42" s="7">
        <f t="shared" si="73"/>
        <v>0</v>
      </c>
      <c r="FG42" s="7">
        <f t="shared" si="74"/>
        <v>-2369.8000000000002</v>
      </c>
      <c r="FH42" s="7">
        <f t="shared" si="75"/>
        <v>4104.6140037767245</v>
      </c>
      <c r="FI42" s="7">
        <f t="shared" si="163"/>
        <v>-2369.8000000000002</v>
      </c>
      <c r="FJ42" s="7">
        <f t="shared" si="164"/>
        <v>4104.6140037767245</v>
      </c>
      <c r="FK42" s="7">
        <f t="shared" si="165"/>
        <v>4739.5999999999995</v>
      </c>
      <c r="FL42" s="7">
        <f t="shared" si="166"/>
        <v>2.0943951023931957</v>
      </c>
      <c r="FM42" s="7">
        <f t="shared" si="76"/>
        <v>7796.2773151476003</v>
      </c>
      <c r="FN42" s="7">
        <f t="shared" si="77"/>
        <v>-3656.8942148631122</v>
      </c>
      <c r="FO42" s="7">
        <f t="shared" si="78"/>
        <v>-58.505224079850784</v>
      </c>
      <c r="FP42" s="7">
        <f t="shared" si="79"/>
        <v>-124.72959963060943</v>
      </c>
      <c r="FQ42" s="7">
        <f t="shared" si="167"/>
        <v>7737.7720910677499</v>
      </c>
      <c r="FR42" s="7">
        <f t="shared" si="168"/>
        <v>-3781.6238144937215</v>
      </c>
      <c r="FS42" s="7">
        <f t="shared" si="169"/>
        <v>8612.4210073389368</v>
      </c>
      <c r="FT42" s="7">
        <f t="shared" si="170"/>
        <v>-0.45458502595833916</v>
      </c>
      <c r="FU42" s="7">
        <f t="shared" si="171"/>
        <v>5367.9720910677497</v>
      </c>
      <c r="FV42" s="7">
        <f t="shared" si="172"/>
        <v>322.99018928300302</v>
      </c>
      <c r="FW42" s="7">
        <f t="shared" si="173"/>
        <v>5377.6804509802678</v>
      </c>
      <c r="FX42" s="7">
        <f t="shared" si="174"/>
        <v>6.0097415250200702E-2</v>
      </c>
    </row>
    <row r="43" spans="1:180" x14ac:dyDescent="0.25">
      <c r="A43" s="8">
        <v>310</v>
      </c>
      <c r="B43" s="7">
        <f t="shared" si="80"/>
        <v>-1.9957170131118058</v>
      </c>
      <c r="C43" s="7">
        <f t="shared" si="81"/>
        <v>1.5320888862379562</v>
      </c>
      <c r="D43" s="7">
        <f t="shared" si="0"/>
        <v>0.86504923092974995</v>
      </c>
      <c r="E43" s="7">
        <f t="shared" si="82"/>
        <v>-2.7701268393293623</v>
      </c>
      <c r="F43" s="7">
        <f t="shared" si="83"/>
        <v>1.5320888862379562</v>
      </c>
      <c r="G43" s="7">
        <f t="shared" si="84"/>
        <v>9.0639404712193672E-2</v>
      </c>
      <c r="H43" s="7">
        <f t="shared" si="85"/>
        <v>353.828736101272</v>
      </c>
      <c r="I43" s="7">
        <f t="shared" si="86"/>
        <v>318.56164388938885</v>
      </c>
      <c r="J43" s="49">
        <f t="shared" si="87"/>
        <v>353.828736101272</v>
      </c>
      <c r="K43" s="49">
        <f t="shared" si="88"/>
        <v>318.56164388938885</v>
      </c>
      <c r="L43" s="7">
        <f t="shared" si="1"/>
        <v>-297.48601266500003</v>
      </c>
      <c r="M43" s="7">
        <f t="shared" si="2"/>
        <v>-262.21892045311682</v>
      </c>
      <c r="N43" s="11">
        <f t="shared" si="89"/>
        <v>62.513987334999968</v>
      </c>
      <c r="O43" s="11">
        <f t="shared" si="90"/>
        <v>97.781079546883177</v>
      </c>
      <c r="P43" s="50">
        <f t="shared" si="3"/>
        <v>35.26709221188321</v>
      </c>
      <c r="Q43" s="51">
        <f t="shared" si="91"/>
        <v>35.26709221188321</v>
      </c>
      <c r="R43" s="8">
        <f t="shared" si="4"/>
        <v>35.267092211883153</v>
      </c>
      <c r="S43" s="51">
        <f t="shared" si="92"/>
        <v>35.267092211883153</v>
      </c>
      <c r="T43" s="8">
        <f t="shared" si="93"/>
        <v>2.6354291997148107</v>
      </c>
      <c r="U43" s="8">
        <f t="shared" si="5"/>
        <v>-3.1407822167878101</v>
      </c>
      <c r="V43" s="7">
        <f t="shared" si="94"/>
        <v>6.8600145337158889</v>
      </c>
      <c r="W43" s="7">
        <f t="shared" si="6"/>
        <v>-0.7417550789895403</v>
      </c>
      <c r="X43" s="7">
        <f t="shared" si="95"/>
        <v>9.4954437334306991</v>
      </c>
      <c r="Y43" s="7">
        <f t="shared" si="96"/>
        <v>-3.8825372957773503</v>
      </c>
      <c r="Z43" s="7">
        <f t="shared" si="175"/>
        <v>10.258535351006518</v>
      </c>
      <c r="AA43" s="7">
        <f t="shared" si="97"/>
        <v>-22.238879260547048</v>
      </c>
      <c r="AB43" s="7">
        <f t="shared" si="98"/>
        <v>27.761120739452952</v>
      </c>
      <c r="AC43" s="7">
        <f t="shared" si="99"/>
        <v>9.0777497009573711</v>
      </c>
      <c r="AD43" s="7">
        <f t="shared" si="100"/>
        <v>4.778285039071946</v>
      </c>
      <c r="AE43" s="4">
        <f t="shared" si="101"/>
        <v>1.8818987061325001</v>
      </c>
      <c r="AF43" s="4">
        <f t="shared" si="102"/>
        <v>-13.772017181947488</v>
      </c>
      <c r="AG43" s="4">
        <f t="shared" si="103"/>
        <v>13.9</v>
      </c>
      <c r="AH43" s="4">
        <f t="shared" si="104"/>
        <v>-1.4349908693421969</v>
      </c>
      <c r="AI43" s="7">
        <f t="shared" si="7"/>
        <v>3.1845711996090484</v>
      </c>
      <c r="AJ43" s="7">
        <f t="shared" si="8"/>
        <v>6.121152364924483</v>
      </c>
      <c r="AK43" s="7">
        <f t="shared" si="9"/>
        <v>5.8200003993238596</v>
      </c>
      <c r="AL43" s="7">
        <f t="shared" si="10"/>
        <v>2.9803701481366729</v>
      </c>
      <c r="AM43" s="7">
        <f t="shared" si="105"/>
        <v>6.5387315947386995</v>
      </c>
      <c r="AN43" s="7">
        <f t="shared" si="106"/>
        <v>27.116579798956806</v>
      </c>
      <c r="AO43" s="7">
        <f t="shared" si="107"/>
        <v>77.116579798956806</v>
      </c>
      <c r="AP43" s="7">
        <f t="shared" si="108"/>
        <v>1.4579281546383043</v>
      </c>
      <c r="AQ43" s="7">
        <f t="shared" si="109"/>
        <v>6.3741239683541648</v>
      </c>
      <c r="AR43" s="7">
        <v>0</v>
      </c>
      <c r="AS43" s="7">
        <v>0</v>
      </c>
      <c r="AT43" s="7">
        <f t="shared" si="11"/>
        <v>13.372843252487506</v>
      </c>
      <c r="AU43" s="8">
        <f t="shared" si="12"/>
        <v>-4.3017901665105693</v>
      </c>
      <c r="AV43" s="7">
        <f t="shared" si="13"/>
        <v>8.5</v>
      </c>
      <c r="AW43" s="7">
        <v>0</v>
      </c>
      <c r="AX43" s="7">
        <f t="shared" si="14"/>
        <v>7.6199754251898426</v>
      </c>
      <c r="AY43" s="7">
        <f t="shared" si="15"/>
        <v>6.4401519196157277</v>
      </c>
      <c r="AZ43" s="7">
        <f t="shared" si="16"/>
        <v>3.3280341491051586</v>
      </c>
      <c r="BA43" s="7">
        <f t="shared" si="17"/>
        <v>25.721958810603873</v>
      </c>
      <c r="BB43" s="7">
        <f t="shared" si="18"/>
        <v>106.78659537078553</v>
      </c>
      <c r="BC43" s="7">
        <f t="shared" si="19"/>
        <v>89.604592790303556</v>
      </c>
      <c r="BD43" s="7">
        <f t="shared" si="20"/>
        <v>3.8638741040599061</v>
      </c>
      <c r="BE43" s="7">
        <f t="shared" si="21"/>
        <v>35.734480640709151</v>
      </c>
      <c r="BF43" s="7">
        <f t="shared" si="110"/>
        <v>110.65046947484544</v>
      </c>
      <c r="BG43" s="7">
        <f t="shared" si="111"/>
        <v>125.33907343101271</v>
      </c>
      <c r="BH43" s="7">
        <f t="shared" si="22"/>
        <v>2.468586233149364</v>
      </c>
      <c r="BI43" s="7">
        <f t="shared" si="23"/>
        <v>22.830362631564181</v>
      </c>
      <c r="BJ43" s="7">
        <f t="shared" si="112"/>
        <v>109.2551816039349</v>
      </c>
      <c r="BK43" s="7">
        <f t="shared" si="113"/>
        <v>112.43495542186774</v>
      </c>
      <c r="BL43" s="7">
        <f t="shared" si="114"/>
        <v>156.77472343469844</v>
      </c>
      <c r="BM43" s="7">
        <f t="shared" si="115"/>
        <v>45.821755670685569</v>
      </c>
      <c r="BN43" s="7">
        <f t="shared" si="116"/>
        <v>95.821755670685576</v>
      </c>
      <c r="BO43" s="7">
        <f t="shared" si="117"/>
        <v>-15.902295784189754</v>
      </c>
      <c r="BP43" s="7">
        <f t="shared" si="118"/>
        <v>155.96612099048411</v>
      </c>
      <c r="BQ43" s="7">
        <f t="shared" si="24"/>
        <v>-11.918585543947771</v>
      </c>
      <c r="BR43" s="7">
        <f t="shared" si="25"/>
        <v>-34.312510205446465</v>
      </c>
      <c r="BS43" s="7">
        <f t="shared" si="26"/>
        <v>106.78659537078553</v>
      </c>
      <c r="BT43" s="7">
        <f t="shared" si="27"/>
        <v>89.604592790303556</v>
      </c>
      <c r="BU43" s="7">
        <f t="shared" si="28"/>
        <v>114.19118309565492</v>
      </c>
      <c r="BV43" s="7">
        <f t="shared" si="29"/>
        <v>-59.40874058608614</v>
      </c>
      <c r="BW43" s="7">
        <f t="shared" si="119"/>
        <v>220.97777846644044</v>
      </c>
      <c r="BX43" s="7">
        <f t="shared" si="120"/>
        <v>30.195852204217417</v>
      </c>
      <c r="BY43" s="7">
        <f t="shared" si="30"/>
        <v>72.955478088890658</v>
      </c>
      <c r="BZ43" s="7">
        <f t="shared" si="31"/>
        <v>-37.955584263332817</v>
      </c>
      <c r="CA43" s="7">
        <f t="shared" si="121"/>
        <v>179.74207345967619</v>
      </c>
      <c r="CB43" s="7">
        <f t="shared" si="122"/>
        <v>51.649008526970739</v>
      </c>
      <c r="CC43" s="7">
        <f t="shared" si="123"/>
        <v>187.0155957491319</v>
      </c>
      <c r="CD43" s="7">
        <f t="shared" si="124"/>
        <v>16.032041196023169</v>
      </c>
      <c r="CE43" s="7">
        <f t="shared" si="125"/>
        <v>66.032041196023172</v>
      </c>
      <c r="CF43" s="7">
        <f t="shared" si="126"/>
        <v>75.970541784556985</v>
      </c>
      <c r="CG43" s="7">
        <f t="shared" si="127"/>
        <v>170.88975930219928</v>
      </c>
      <c r="CH43" s="7">
        <f t="shared" si="128"/>
        <v>187.0155957491319</v>
      </c>
      <c r="CI43" s="7">
        <f t="shared" si="32"/>
        <v>43.828736101272</v>
      </c>
      <c r="CJ43" s="79">
        <f t="shared" si="129"/>
        <v>43.828736101272</v>
      </c>
      <c r="CK43" s="7">
        <f t="shared" si="130"/>
        <v>0.75652820031187862</v>
      </c>
      <c r="CL43" s="11">
        <f t="shared" si="33"/>
        <v>0.7565282003118774</v>
      </c>
      <c r="CM43" s="7" t="e">
        <f t="shared" si="131"/>
        <v>#DIV/0!</v>
      </c>
      <c r="CN43" s="7" t="e">
        <f t="shared" si="132"/>
        <v>#DIV/0!</v>
      </c>
      <c r="CO43" s="7">
        <f t="shared" si="34"/>
        <v>247.48601266500003</v>
      </c>
      <c r="CP43" s="79">
        <f t="shared" si="133"/>
        <v>67.486012665000032</v>
      </c>
      <c r="CQ43" s="7">
        <f t="shared" si="134"/>
        <v>-1.0091914766307784</v>
      </c>
      <c r="CR43" s="11">
        <f t="shared" si="35"/>
        <v>-1.0091914766307786</v>
      </c>
      <c r="CS43" s="7" t="e">
        <f t="shared" si="135"/>
        <v>#DIV/0!</v>
      </c>
      <c r="CT43" s="7" t="e">
        <f t="shared" si="136"/>
        <v>#DIV/0!</v>
      </c>
      <c r="CU43" s="7">
        <f t="shared" si="36"/>
        <v>57.095493216408386</v>
      </c>
      <c r="CV43" s="7">
        <f t="shared" si="37"/>
        <v>-0.66181387177085538</v>
      </c>
      <c r="CW43" s="7">
        <f t="shared" si="38"/>
        <v>-0.76604444311897812</v>
      </c>
      <c r="CX43" s="7">
        <f t="shared" si="137"/>
        <v>-37.786589426217844</v>
      </c>
      <c r="CY43" s="7">
        <f t="shared" si="39"/>
        <v>-41.886589426217846</v>
      </c>
      <c r="CZ43" s="7">
        <f t="shared" si="138"/>
        <v>-43.737685305566956</v>
      </c>
      <c r="DA43" s="7">
        <f t="shared" si="40"/>
        <v>-50.237685305566956</v>
      </c>
      <c r="DB43" s="7">
        <f t="shared" si="139"/>
        <v>-139.40000000000003</v>
      </c>
      <c r="DC43" s="7">
        <f t="shared" si="41"/>
        <v>139.39999999999998</v>
      </c>
      <c r="DD43" s="7">
        <f t="shared" si="140"/>
        <v>3.3280341491051586</v>
      </c>
      <c r="DE43" s="7">
        <f t="shared" si="141"/>
        <v>-167.19273226892525</v>
      </c>
      <c r="DF43" s="7">
        <f t="shared" si="42"/>
        <v>167.19273226892517</v>
      </c>
      <c r="DG43" s="7">
        <f t="shared" si="43"/>
        <v>25.721958810603873</v>
      </c>
      <c r="DH43" s="7">
        <f t="shared" si="44"/>
        <v>15.942810535995045</v>
      </c>
      <c r="DI43" s="7">
        <f t="shared" si="45"/>
        <v>0.99079260301780481</v>
      </c>
      <c r="DJ43" s="7">
        <f t="shared" si="46"/>
        <v>-0.76604444311897812</v>
      </c>
      <c r="DK43" s="7">
        <f t="shared" si="142"/>
        <v>15.796018750378215</v>
      </c>
      <c r="DL43" s="7">
        <f t="shared" si="47"/>
        <v>11.696018750378215</v>
      </c>
      <c r="DM43" s="7">
        <f t="shared" si="143"/>
        <v>-12.212901418797701</v>
      </c>
      <c r="DN43" s="7">
        <f t="shared" si="48"/>
        <v>-18.712901418797699</v>
      </c>
      <c r="DO43" s="7">
        <f t="shared" si="144"/>
        <v>-139.39999999999986</v>
      </c>
      <c r="DP43" s="7">
        <f t="shared" si="49"/>
        <v>139.39999999999998</v>
      </c>
      <c r="DQ43" s="7">
        <f t="shared" si="145"/>
        <v>-11.918585543947771</v>
      </c>
      <c r="DR43" s="7">
        <f t="shared" si="146"/>
        <v>223.03131633540198</v>
      </c>
      <c r="DS43" s="7">
        <f t="shared" si="50"/>
        <v>-223.03131633540201</v>
      </c>
      <c r="DT43" s="7">
        <f t="shared" si="51"/>
        <v>-34.312510205446465</v>
      </c>
      <c r="DU43" s="7">
        <f t="shared" si="52"/>
        <v>-4.3017901665105587</v>
      </c>
      <c r="DV43" s="8">
        <f t="shared" si="53"/>
        <v>-1.1610079497227588</v>
      </c>
      <c r="DW43" s="8">
        <f t="shared" si="54"/>
        <v>-58.484757408625228</v>
      </c>
      <c r="DX43" s="7">
        <f t="shared" si="55"/>
        <v>4.8728432524875105</v>
      </c>
      <c r="DY43" s="7">
        <f t="shared" si="56"/>
        <v>10.737414052772696</v>
      </c>
      <c r="DZ43" s="7">
        <f t="shared" si="57"/>
        <v>797.45652936690931</v>
      </c>
      <c r="EA43" s="7">
        <f t="shared" si="147"/>
        <v>-77.604111940236209</v>
      </c>
      <c r="EB43" s="7">
        <f t="shared" si="148"/>
        <v>-7.3490877661306468</v>
      </c>
      <c r="EC43" s="7">
        <f t="shared" si="58"/>
        <v>0</v>
      </c>
      <c r="ED43" s="7">
        <f t="shared" si="59"/>
        <v>0</v>
      </c>
      <c r="EE43" s="7">
        <f t="shared" si="60"/>
        <v>-3046.5561548703213</v>
      </c>
      <c r="EF43" s="7">
        <f t="shared" si="61"/>
        <v>3630.7442426067082</v>
      </c>
      <c r="EG43" s="7">
        <f t="shared" si="149"/>
        <v>-3046.5561548703213</v>
      </c>
      <c r="EH43" s="7">
        <f t="shared" si="150"/>
        <v>3630.7442426067082</v>
      </c>
      <c r="EI43" s="7">
        <f t="shared" si="151"/>
        <v>4739.5999999999995</v>
      </c>
      <c r="EJ43" s="7">
        <f t="shared" si="152"/>
        <v>2.2689280275926285</v>
      </c>
      <c r="EK43" s="7">
        <f t="shared" si="62"/>
        <v>-57.563244182142562</v>
      </c>
      <c r="EL43" s="7">
        <f t="shared" si="63"/>
        <v>-532.36533578613523</v>
      </c>
      <c r="EM43" s="7">
        <f t="shared" si="64"/>
        <v>-75.980226474299911</v>
      </c>
      <c r="EN43" s="7">
        <f t="shared" si="65"/>
        <v>8.2155392839319514</v>
      </c>
      <c r="EO43" s="7">
        <f t="shared" si="153"/>
        <v>-133.54347065644248</v>
      </c>
      <c r="EP43" s="7">
        <f t="shared" si="154"/>
        <v>-524.14979650220323</v>
      </c>
      <c r="EQ43" s="7">
        <f t="shared" si="155"/>
        <v>540.89450702356839</v>
      </c>
      <c r="ER43" s="7">
        <f t="shared" si="156"/>
        <v>-1.8202697779962271</v>
      </c>
      <c r="ES43" s="7">
        <f t="shared" si="157"/>
        <v>-3180.0996255267637</v>
      </c>
      <c r="ET43" s="7">
        <f t="shared" si="158"/>
        <v>3106.5944461045051</v>
      </c>
      <c r="EU43" s="7">
        <f t="shared" si="159"/>
        <v>4445.6678554344135</v>
      </c>
      <c r="EV43" s="7">
        <f t="shared" si="160"/>
        <v>2.3678861407320859</v>
      </c>
      <c r="EW43" s="7">
        <f t="shared" si="66"/>
        <v>6.4401519196157322</v>
      </c>
      <c r="EX43" s="7">
        <f t="shared" si="67"/>
        <v>9.5809341364035383</v>
      </c>
      <c r="EY43" s="7">
        <f t="shared" si="68"/>
        <v>4790.7197985231523</v>
      </c>
      <c r="EZ43" s="7">
        <f t="shared" si="69"/>
        <v>-0.88002457481016194</v>
      </c>
      <c r="FA43" s="7">
        <f t="shared" si="70"/>
        <v>4.9845462254750323</v>
      </c>
      <c r="FB43" s="7">
        <f t="shared" si="71"/>
        <v>9852.0491373231689</v>
      </c>
      <c r="FC43" s="7">
        <f t="shared" si="161"/>
        <v>-1669.3843970764199</v>
      </c>
      <c r="FD43" s="7">
        <f t="shared" si="162"/>
        <v>-1739.6394212505234</v>
      </c>
      <c r="FE43" s="7">
        <f t="shared" si="72"/>
        <v>0</v>
      </c>
      <c r="FF43" s="7">
        <f t="shared" si="73"/>
        <v>0</v>
      </c>
      <c r="FG43" s="7">
        <f t="shared" si="74"/>
        <v>-3046.5561548703213</v>
      </c>
      <c r="FH43" s="7">
        <f t="shared" si="75"/>
        <v>3630.7442426067082</v>
      </c>
      <c r="FI43" s="7">
        <f t="shared" si="163"/>
        <v>-3046.5561548703213</v>
      </c>
      <c r="FJ43" s="7">
        <f t="shared" si="164"/>
        <v>3630.7442426067082</v>
      </c>
      <c r="FK43" s="7">
        <f t="shared" si="165"/>
        <v>4739.5999999999995</v>
      </c>
      <c r="FL43" s="7">
        <f t="shared" si="166"/>
        <v>2.2689280275926285</v>
      </c>
      <c r="FM43" s="7">
        <f t="shared" si="76"/>
        <v>10218.556250132358</v>
      </c>
      <c r="FN43" s="7">
        <f t="shared" si="77"/>
        <v>-5316.2734720062817</v>
      </c>
      <c r="FO43" s="7">
        <f t="shared" si="78"/>
        <v>-452.37687791304995</v>
      </c>
      <c r="FP43" s="7">
        <f t="shared" si="79"/>
        <v>-869.52610650205042</v>
      </c>
      <c r="FQ43" s="7">
        <f t="shared" si="167"/>
        <v>9766.1793722193088</v>
      </c>
      <c r="FR43" s="7">
        <f t="shared" si="168"/>
        <v>-6185.7995785083322</v>
      </c>
      <c r="FS43" s="7">
        <f t="shared" si="169"/>
        <v>11560.379576633104</v>
      </c>
      <c r="FT43" s="7">
        <f t="shared" si="170"/>
        <v>-0.56460978015806074</v>
      </c>
      <c r="FU43" s="7">
        <f t="shared" si="171"/>
        <v>6719.623217348988</v>
      </c>
      <c r="FV43" s="7">
        <f t="shared" si="172"/>
        <v>-2555.0553359016239</v>
      </c>
      <c r="FW43" s="7">
        <f t="shared" si="173"/>
        <v>7188.9946413010293</v>
      </c>
      <c r="FX43" s="7">
        <f t="shared" si="174"/>
        <v>-0.36335486432358649</v>
      </c>
    </row>
    <row r="44" spans="1:180" x14ac:dyDescent="0.25">
      <c r="A44" s="8">
        <v>320</v>
      </c>
      <c r="B44" s="7">
        <f t="shared" si="80"/>
        <v>-2.0336421926294794</v>
      </c>
      <c r="C44" s="7">
        <f t="shared" si="81"/>
        <v>1.2855752193730792</v>
      </c>
      <c r="D44" s="7">
        <f t="shared" si="0"/>
        <v>0.58061038454719949</v>
      </c>
      <c r="E44" s="7">
        <f t="shared" si="82"/>
        <v>-2.5498623129176896</v>
      </c>
      <c r="F44" s="7">
        <f t="shared" si="83"/>
        <v>1.2855752193730792</v>
      </c>
      <c r="G44" s="7">
        <f t="shared" si="84"/>
        <v>6.4390264258989083E-2</v>
      </c>
      <c r="H44" s="7">
        <f t="shared" si="85"/>
        <v>354.7431625338433</v>
      </c>
      <c r="I44" s="7">
        <f t="shared" si="86"/>
        <v>326.10438710569599</v>
      </c>
      <c r="J44" s="49">
        <f t="shared" si="87"/>
        <v>354.7431625338433</v>
      </c>
      <c r="K44" s="49">
        <f t="shared" si="88"/>
        <v>326.10438710569599</v>
      </c>
      <c r="L44" s="7">
        <f t="shared" si="1"/>
        <v>-302.37127452116169</v>
      </c>
      <c r="M44" s="7">
        <f t="shared" si="2"/>
        <v>-273.73249909301438</v>
      </c>
      <c r="N44" s="11">
        <f t="shared" si="89"/>
        <v>57.628725478838305</v>
      </c>
      <c r="O44" s="11">
        <f t="shared" si="90"/>
        <v>86.267500906985617</v>
      </c>
      <c r="P44" s="50">
        <f t="shared" si="3"/>
        <v>28.638775428147312</v>
      </c>
      <c r="Q44" s="51">
        <f t="shared" si="91"/>
        <v>28.638775428147312</v>
      </c>
      <c r="R44" s="8">
        <f t="shared" si="4"/>
        <v>28.638775428147312</v>
      </c>
      <c r="S44" s="51">
        <f t="shared" si="92"/>
        <v>28.638775428147312</v>
      </c>
      <c r="T44" s="8">
        <f t="shared" si="93"/>
        <v>3.1407822167878088</v>
      </c>
      <c r="U44" s="8">
        <f t="shared" si="5"/>
        <v>-2.635429199714812</v>
      </c>
      <c r="V44" s="7">
        <f t="shared" si="94"/>
        <v>6.8709786070355774</v>
      </c>
      <c r="W44" s="7">
        <f t="shared" si="6"/>
        <v>-0.63218113042026325</v>
      </c>
      <c r="X44" s="7">
        <f t="shared" si="95"/>
        <v>10.011760823823387</v>
      </c>
      <c r="Y44" s="7">
        <f t="shared" si="96"/>
        <v>-3.2676103301350752</v>
      </c>
      <c r="Z44" s="7">
        <f t="shared" si="175"/>
        <v>10.531506637848651</v>
      </c>
      <c r="AA44" s="7">
        <f t="shared" si="97"/>
        <v>-18.075501351078334</v>
      </c>
      <c r="AB44" s="7">
        <f t="shared" si="98"/>
        <v>31.924498648921666</v>
      </c>
      <c r="AC44" s="7">
        <f t="shared" si="99"/>
        <v>8.9385705443769154</v>
      </c>
      <c r="AD44" s="7">
        <f t="shared" si="100"/>
        <v>5.5690743114316188</v>
      </c>
      <c r="AE44" s="4">
        <f t="shared" si="101"/>
        <v>-0.90486681095608079</v>
      </c>
      <c r="AF44" s="4">
        <f t="shared" si="102"/>
        <v>-13.87051607022717</v>
      </c>
      <c r="AG44" s="4">
        <f t="shared" si="103"/>
        <v>13.9</v>
      </c>
      <c r="AH44" s="4">
        <f t="shared" si="104"/>
        <v>-1.6359407252956997</v>
      </c>
      <c r="AI44" s="7">
        <f t="shared" si="7"/>
        <v>3.6942836001816026</v>
      </c>
      <c r="AJ44" s="7">
        <f t="shared" si="8"/>
        <v>5.8277155628452961</v>
      </c>
      <c r="AK44" s="7">
        <f t="shared" si="9"/>
        <v>6.8350658169694114</v>
      </c>
      <c r="AL44" s="7">
        <f t="shared" si="10"/>
        <v>3.1922863631304841</v>
      </c>
      <c r="AM44" s="7">
        <f t="shared" si="105"/>
        <v>7.543793273051203</v>
      </c>
      <c r="AN44" s="7">
        <f t="shared" si="106"/>
        <v>25.034712253303432</v>
      </c>
      <c r="AO44" s="7">
        <f t="shared" si="107"/>
        <v>75.034712253303439</v>
      </c>
      <c r="AP44" s="7">
        <f t="shared" si="108"/>
        <v>1.9480623892193405</v>
      </c>
      <c r="AQ44" s="7">
        <f t="shared" si="109"/>
        <v>7.2879263082334749</v>
      </c>
      <c r="AR44" s="7">
        <v>0</v>
      </c>
      <c r="AS44" s="7">
        <v>0</v>
      </c>
      <c r="AT44" s="7">
        <f t="shared" si="11"/>
        <v>13.895357427800016</v>
      </c>
      <c r="AU44" s="8">
        <f t="shared" si="12"/>
        <v>-3.6249300995030502</v>
      </c>
      <c r="AV44" s="7">
        <f t="shared" si="13"/>
        <v>8.5</v>
      </c>
      <c r="AW44" s="7">
        <v>0</v>
      </c>
      <c r="AX44" s="7">
        <f t="shared" si="14"/>
        <v>8.9231391562024918</v>
      </c>
      <c r="AY44" s="7">
        <f t="shared" si="15"/>
        <v>6.4862125508256518</v>
      </c>
      <c r="AZ44" s="7">
        <f t="shared" si="16"/>
        <v>2.8637944191601834</v>
      </c>
      <c r="BA44" s="7">
        <f t="shared" si="17"/>
        <v>25.500717919372747</v>
      </c>
      <c r="BB44" s="7">
        <f t="shared" si="18"/>
        <v>89.604592790303599</v>
      </c>
      <c r="BC44" s="7">
        <f t="shared" si="19"/>
        <v>106.78659537078549</v>
      </c>
      <c r="BD44" s="7">
        <f t="shared" si="20"/>
        <v>2.8337271545675362</v>
      </c>
      <c r="BE44" s="7">
        <f t="shared" si="21"/>
        <v>30.798892469735215</v>
      </c>
      <c r="BF44" s="7">
        <f t="shared" si="110"/>
        <v>92.438319944871139</v>
      </c>
      <c r="BG44" s="7">
        <f t="shared" si="111"/>
        <v>137.5854878405207</v>
      </c>
      <c r="BH44" s="7">
        <f t="shared" si="22"/>
        <v>1.8104367931959087</v>
      </c>
      <c r="BI44" s="7">
        <f t="shared" si="23"/>
        <v>19.677070188997497</v>
      </c>
      <c r="BJ44" s="7">
        <f t="shared" si="112"/>
        <v>91.415029583499503</v>
      </c>
      <c r="BK44" s="7">
        <f t="shared" si="113"/>
        <v>126.46366555978298</v>
      </c>
      <c r="BL44" s="7">
        <f t="shared" si="114"/>
        <v>156.04411664836562</v>
      </c>
      <c r="BM44" s="7">
        <f t="shared" si="115"/>
        <v>54.138486406845175</v>
      </c>
      <c r="BN44" s="7">
        <f t="shared" si="116"/>
        <v>104.13848640684517</v>
      </c>
      <c r="BO44" s="7">
        <f t="shared" si="117"/>
        <v>-38.116339903126693</v>
      </c>
      <c r="BP44" s="7">
        <f t="shared" si="118"/>
        <v>151.31725272736765</v>
      </c>
      <c r="BQ44" s="7">
        <f t="shared" si="24"/>
        <v>-21.713087392007214</v>
      </c>
      <c r="BR44" s="7">
        <f t="shared" si="25"/>
        <v>-44.350010892219764</v>
      </c>
      <c r="BS44" s="7">
        <f t="shared" si="26"/>
        <v>89.604592790303599</v>
      </c>
      <c r="BT44" s="7">
        <f t="shared" si="27"/>
        <v>106.78659537078549</v>
      </c>
      <c r="BU44" s="7">
        <f t="shared" si="28"/>
        <v>198.05900448806676</v>
      </c>
      <c r="BV44" s="7">
        <f t="shared" si="29"/>
        <v>-125.55282155729037</v>
      </c>
      <c r="BW44" s="7">
        <f t="shared" si="119"/>
        <v>287.66359727837039</v>
      </c>
      <c r="BX44" s="7">
        <f t="shared" si="120"/>
        <v>-18.766226186504881</v>
      </c>
      <c r="BY44" s="7">
        <f t="shared" si="30"/>
        <v>126.53769731182044</v>
      </c>
      <c r="BZ44" s="7">
        <f t="shared" si="31"/>
        <v>-80.214302661602147</v>
      </c>
      <c r="CA44" s="7">
        <f t="shared" si="121"/>
        <v>216.14229010212404</v>
      </c>
      <c r="CB44" s="7">
        <f t="shared" si="122"/>
        <v>26.572292709183344</v>
      </c>
      <c r="CC44" s="7">
        <f t="shared" si="123"/>
        <v>217.76954862976885</v>
      </c>
      <c r="CD44" s="7">
        <f t="shared" si="124"/>
        <v>7.0087107793394123</v>
      </c>
      <c r="CE44" s="7">
        <f t="shared" si="125"/>
        <v>57.00871077933941</v>
      </c>
      <c r="CF44" s="7">
        <f t="shared" si="126"/>
        <v>118.57802883611802</v>
      </c>
      <c r="CG44" s="7">
        <f t="shared" si="127"/>
        <v>182.65494077016922</v>
      </c>
      <c r="CH44" s="7">
        <f t="shared" si="128"/>
        <v>217.76954862976885</v>
      </c>
      <c r="CI44" s="7">
        <f t="shared" si="32"/>
        <v>34.743162533843304</v>
      </c>
      <c r="CJ44" s="79">
        <f t="shared" si="129"/>
        <v>34.743162533843304</v>
      </c>
      <c r="CK44" s="7">
        <f t="shared" si="130"/>
        <v>0.75002111527566906</v>
      </c>
      <c r="CL44" s="11">
        <f t="shared" si="33"/>
        <v>0.75002111527566906</v>
      </c>
      <c r="CM44" s="7" t="e">
        <f t="shared" si="131"/>
        <v>#DIV/0!</v>
      </c>
      <c r="CN44" s="7" t="e">
        <f t="shared" si="132"/>
        <v>#DIV/0!</v>
      </c>
      <c r="CO44" s="7">
        <f t="shared" si="34"/>
        <v>262.37127452116169</v>
      </c>
      <c r="CP44" s="79">
        <f t="shared" si="133"/>
        <v>82.371274521161695</v>
      </c>
      <c r="CQ44" s="7">
        <f t="shared" si="134"/>
        <v>-1.3044120850652872</v>
      </c>
      <c r="CR44" s="11">
        <f t="shared" si="35"/>
        <v>-1.3044120850652872</v>
      </c>
      <c r="CS44" s="7" t="e">
        <f t="shared" si="135"/>
        <v>#DIV/0!</v>
      </c>
      <c r="CT44" s="7" t="e">
        <f t="shared" si="136"/>
        <v>#DIV/0!</v>
      </c>
      <c r="CU44" s="7">
        <f t="shared" si="36"/>
        <v>79.932137109115232</v>
      </c>
      <c r="CV44" s="7">
        <f t="shared" si="37"/>
        <v>-0.55768155376969997</v>
      </c>
      <c r="CW44" s="7">
        <f t="shared" si="38"/>
        <v>-0.64278760968653958</v>
      </c>
      <c r="CX44" s="7">
        <f t="shared" si="137"/>
        <v>-44.576678419144073</v>
      </c>
      <c r="CY44" s="7">
        <f t="shared" si="39"/>
        <v>-48.676678419144075</v>
      </c>
      <c r="CZ44" s="7">
        <f t="shared" si="138"/>
        <v>-51.379387349504931</v>
      </c>
      <c r="DA44" s="7">
        <f t="shared" si="40"/>
        <v>-57.879387349504931</v>
      </c>
      <c r="DB44" s="7">
        <f t="shared" si="139"/>
        <v>-139.39999999999975</v>
      </c>
      <c r="DC44" s="7">
        <f t="shared" si="41"/>
        <v>139.39999999999998</v>
      </c>
      <c r="DD44" s="7">
        <f t="shared" si="140"/>
        <v>2.8637944191601834</v>
      </c>
      <c r="DE44" s="7">
        <f t="shared" si="141"/>
        <v>-165.75466647592273</v>
      </c>
      <c r="DF44" s="7">
        <f t="shared" si="42"/>
        <v>165.75466647592285</v>
      </c>
      <c r="DG44" s="7">
        <f t="shared" si="43"/>
        <v>25.500717919372747</v>
      </c>
      <c r="DH44" s="7">
        <f t="shared" si="44"/>
        <v>10.542453223344664</v>
      </c>
      <c r="DI44" s="7">
        <f t="shared" si="45"/>
        <v>0.99787885397317766</v>
      </c>
      <c r="DJ44" s="7">
        <f t="shared" si="46"/>
        <v>-0.64278760968653958</v>
      </c>
      <c r="DK44" s="7">
        <f t="shared" si="142"/>
        <v>10.520091140577005</v>
      </c>
      <c r="DL44" s="7">
        <f t="shared" si="47"/>
        <v>6.4200911405770054</v>
      </c>
      <c r="DM44" s="7">
        <f t="shared" si="143"/>
        <v>-6.7765583076658711</v>
      </c>
      <c r="DN44" s="7">
        <f t="shared" si="48"/>
        <v>-13.276558307665871</v>
      </c>
      <c r="DO44" s="7">
        <f t="shared" si="144"/>
        <v>-139.39999999999978</v>
      </c>
      <c r="DP44" s="7">
        <f t="shared" si="49"/>
        <v>139.39999999999998</v>
      </c>
      <c r="DQ44" s="7">
        <f t="shared" si="145"/>
        <v>-21.713087392007214</v>
      </c>
      <c r="DR44" s="7">
        <f t="shared" si="146"/>
        <v>288.27507079942848</v>
      </c>
      <c r="DS44" s="7">
        <f t="shared" si="50"/>
        <v>-288.27507079942848</v>
      </c>
      <c r="DT44" s="7">
        <f t="shared" si="51"/>
        <v>-44.350010892219764</v>
      </c>
      <c r="DU44" s="7">
        <f t="shared" si="52"/>
        <v>-3.6249300995030485</v>
      </c>
      <c r="DV44" s="8">
        <f t="shared" si="53"/>
        <v>-0.98950089978823819</v>
      </c>
      <c r="DW44" s="8">
        <f t="shared" si="54"/>
        <v>210.4172237574403</v>
      </c>
      <c r="DX44" s="7">
        <f t="shared" si="55"/>
        <v>5.3953574278000183</v>
      </c>
      <c r="DY44" s="7">
        <f t="shared" si="56"/>
        <v>10.754575211012208</v>
      </c>
      <c r="DZ44" s="7">
        <f t="shared" si="57"/>
        <v>697.42784502611221</v>
      </c>
      <c r="EA44" s="7">
        <f t="shared" si="147"/>
        <v>-108.88121073443179</v>
      </c>
      <c r="EB44" s="7">
        <f t="shared" si="148"/>
        <v>-87.768666157951586</v>
      </c>
      <c r="EC44" s="7">
        <f t="shared" si="58"/>
        <v>0</v>
      </c>
      <c r="ED44" s="7">
        <f t="shared" si="59"/>
        <v>0</v>
      </c>
      <c r="EE44" s="7">
        <f t="shared" si="60"/>
        <v>-3630.7442426067068</v>
      </c>
      <c r="EF44" s="7">
        <f t="shared" si="61"/>
        <v>3046.5561548703226</v>
      </c>
      <c r="EG44" s="7">
        <f t="shared" si="149"/>
        <v>-3630.7442426067068</v>
      </c>
      <c r="EH44" s="7">
        <f t="shared" si="150"/>
        <v>3046.5561548703226</v>
      </c>
      <c r="EI44" s="7">
        <f t="shared" si="151"/>
        <v>4739.5999999999995</v>
      </c>
      <c r="EJ44" s="7">
        <f t="shared" si="152"/>
        <v>2.4434609527920612</v>
      </c>
      <c r="EK44" s="7">
        <f t="shared" si="62"/>
        <v>-68.832646883619333</v>
      </c>
      <c r="EL44" s="7">
        <f t="shared" si="63"/>
        <v>-748.12046966441335</v>
      </c>
      <c r="EM44" s="7">
        <f t="shared" si="64"/>
        <v>-56.351083792674252</v>
      </c>
      <c r="EN44" s="7">
        <f t="shared" si="65"/>
        <v>5.1847187845967024</v>
      </c>
      <c r="EO44" s="7">
        <f t="shared" si="153"/>
        <v>-125.18373067629358</v>
      </c>
      <c r="EP44" s="7">
        <f t="shared" si="154"/>
        <v>-742.93575087981662</v>
      </c>
      <c r="EQ44" s="7">
        <f t="shared" si="155"/>
        <v>753.40858527189062</v>
      </c>
      <c r="ER44" s="7">
        <f t="shared" si="156"/>
        <v>-1.7377270212464635</v>
      </c>
      <c r="ES44" s="7">
        <f t="shared" si="157"/>
        <v>-3755.9279732830005</v>
      </c>
      <c r="ET44" s="7">
        <f t="shared" si="158"/>
        <v>2303.620403990506</v>
      </c>
      <c r="EU44" s="7">
        <f t="shared" si="159"/>
        <v>4406.0937241700985</v>
      </c>
      <c r="EV44" s="7">
        <f t="shared" si="160"/>
        <v>2.5914298564392633</v>
      </c>
      <c r="EW44" s="7">
        <f t="shared" si="66"/>
        <v>6.4862125508256545</v>
      </c>
      <c r="EX44" s="7">
        <f t="shared" si="67"/>
        <v>9.1216417505404639</v>
      </c>
      <c r="EY44" s="7">
        <f t="shared" si="68"/>
        <v>5524.6012936158904</v>
      </c>
      <c r="EZ44" s="7">
        <f t="shared" si="69"/>
        <v>0.42313915620248382</v>
      </c>
      <c r="FA44" s="7">
        <f t="shared" si="70"/>
        <v>5.7823569394146821</v>
      </c>
      <c r="FB44" s="7">
        <f t="shared" si="71"/>
        <v>11503.967354237824</v>
      </c>
      <c r="FC44" s="7">
        <f t="shared" si="161"/>
        <v>-2148.242778003812</v>
      </c>
      <c r="FD44" s="7">
        <f t="shared" si="162"/>
        <v>-2169.3553225802893</v>
      </c>
      <c r="FE44" s="7">
        <f t="shared" si="72"/>
        <v>0</v>
      </c>
      <c r="FF44" s="7">
        <f t="shared" si="73"/>
        <v>0</v>
      </c>
      <c r="FG44" s="7">
        <f t="shared" si="74"/>
        <v>-3630.7442426067068</v>
      </c>
      <c r="FH44" s="7">
        <f t="shared" si="75"/>
        <v>3046.5561548703226</v>
      </c>
      <c r="FI44" s="7">
        <f t="shared" si="163"/>
        <v>-3630.7442426067068</v>
      </c>
      <c r="FJ44" s="7">
        <f t="shared" si="164"/>
        <v>3046.5561548703226</v>
      </c>
      <c r="FK44" s="7">
        <f t="shared" si="165"/>
        <v>4739.5999999999995</v>
      </c>
      <c r="FL44" s="7">
        <f t="shared" si="166"/>
        <v>2.4434609527920612</v>
      </c>
      <c r="FM44" s="7">
        <f t="shared" si="76"/>
        <v>12519.347870142828</v>
      </c>
      <c r="FN44" s="7">
        <f t="shared" si="77"/>
        <v>-7936.2180639880462</v>
      </c>
      <c r="FO44" s="7">
        <f t="shared" si="78"/>
        <v>-1741.7001637802841</v>
      </c>
      <c r="FP44" s="7">
        <f t="shared" si="79"/>
        <v>-2747.5240801149134</v>
      </c>
      <c r="FQ44" s="7">
        <f t="shared" si="167"/>
        <v>10777.647706362544</v>
      </c>
      <c r="FR44" s="7">
        <f t="shared" si="168"/>
        <v>-10683.74214410296</v>
      </c>
      <c r="FS44" s="7">
        <f t="shared" si="169"/>
        <v>15175.639567548496</v>
      </c>
      <c r="FT44" s="7">
        <f t="shared" si="170"/>
        <v>-0.78102263303195052</v>
      </c>
      <c r="FU44" s="7">
        <f t="shared" si="171"/>
        <v>7146.9034637558379</v>
      </c>
      <c r="FV44" s="7">
        <f t="shared" si="172"/>
        <v>-7637.1859892326374</v>
      </c>
      <c r="FW44" s="7">
        <f t="shared" si="173"/>
        <v>10459.6768092698</v>
      </c>
      <c r="FX44" s="7">
        <f t="shared" si="174"/>
        <v>-0.81854886314985231</v>
      </c>
    </row>
    <row r="45" spans="1:180" x14ac:dyDescent="0.25">
      <c r="A45" s="8">
        <v>330</v>
      </c>
      <c r="B45" s="7">
        <f t="shared" si="80"/>
        <v>-2.0644055651419291</v>
      </c>
      <c r="C45" s="7">
        <f t="shared" si="81"/>
        <v>1.0000000000000009</v>
      </c>
      <c r="D45" s="7">
        <f t="shared" si="0"/>
        <v>0.34988509070382884</v>
      </c>
      <c r="E45" s="7">
        <f t="shared" si="82"/>
        <v>-2.3711926332099686</v>
      </c>
      <c r="F45" s="7">
        <f t="shared" si="83"/>
        <v>1.0000000000000009</v>
      </c>
      <c r="G45" s="7">
        <f t="shared" si="84"/>
        <v>4.3098022635789102E-2</v>
      </c>
      <c r="H45" s="7">
        <f t="shared" si="85"/>
        <v>355.48578035672608</v>
      </c>
      <c r="I45" s="7">
        <f t="shared" si="86"/>
        <v>333.5025165468507</v>
      </c>
      <c r="J45" s="49">
        <f t="shared" si="87"/>
        <v>355.48578035672608</v>
      </c>
      <c r="K45" s="49">
        <f t="shared" si="88"/>
        <v>333.5025165468507</v>
      </c>
      <c r="L45" s="7">
        <f t="shared" si="1"/>
        <v>-310.48707406906647</v>
      </c>
      <c r="M45" s="7">
        <f t="shared" si="2"/>
        <v>-288.50381025919103</v>
      </c>
      <c r="N45" s="11">
        <f t="shared" si="89"/>
        <v>49.512925930933534</v>
      </c>
      <c r="O45" s="11">
        <f t="shared" si="90"/>
        <v>71.496189740808973</v>
      </c>
      <c r="P45" s="50">
        <f t="shared" si="3"/>
        <v>21.983263809875439</v>
      </c>
      <c r="Q45" s="51">
        <f t="shared" si="91"/>
        <v>21.983263809875439</v>
      </c>
      <c r="R45" s="8">
        <f t="shared" si="4"/>
        <v>21.983263809875382</v>
      </c>
      <c r="S45" s="51">
        <f t="shared" si="92"/>
        <v>21.983263809875382</v>
      </c>
      <c r="T45" s="8">
        <f t="shared" si="93"/>
        <v>3.5507041555161969</v>
      </c>
      <c r="U45" s="8">
        <f t="shared" si="5"/>
        <v>-2.0500000000000016</v>
      </c>
      <c r="V45" s="7">
        <f t="shared" si="94"/>
        <v>6.878595034487998</v>
      </c>
      <c r="W45" s="7">
        <f t="shared" si="6"/>
        <v>-0.54307490414956849</v>
      </c>
      <c r="X45" s="7">
        <f t="shared" si="95"/>
        <v>10.429299190004194</v>
      </c>
      <c r="Y45" s="7">
        <f t="shared" si="96"/>
        <v>-2.59307490414957</v>
      </c>
      <c r="Z45" s="7">
        <f t="shared" si="175"/>
        <v>10.746828325285206</v>
      </c>
      <c r="AA45" s="7">
        <f t="shared" si="97"/>
        <v>-13.962539717844093</v>
      </c>
      <c r="AB45" s="7">
        <f t="shared" si="98"/>
        <v>36.037460282155905</v>
      </c>
      <c r="AC45" s="7">
        <f t="shared" si="99"/>
        <v>8.6902349179636111</v>
      </c>
      <c r="AD45" s="7">
        <f t="shared" si="100"/>
        <v>6.3225102707515157</v>
      </c>
      <c r="AE45" s="4">
        <f t="shared" si="101"/>
        <v>-4.4114113179201606</v>
      </c>
      <c r="AF45" s="4">
        <f t="shared" si="102"/>
        <v>-13.181405470742714</v>
      </c>
      <c r="AG45" s="4">
        <f t="shared" si="103"/>
        <v>13.900000000000002</v>
      </c>
      <c r="AH45" s="4">
        <f t="shared" si="104"/>
        <v>-1.8937487399820854</v>
      </c>
      <c r="AI45" s="7">
        <f t="shared" si="7"/>
        <v>4.4800077408284098</v>
      </c>
      <c r="AJ45" s="7">
        <f t="shared" si="8"/>
        <v>5.2478119861631409</v>
      </c>
      <c r="AK45" s="7">
        <f t="shared" si="9"/>
        <v>8.0307118963446058</v>
      </c>
      <c r="AL45" s="7">
        <f t="shared" si="10"/>
        <v>3.1978119861631393</v>
      </c>
      <c r="AM45" s="7">
        <f t="shared" si="105"/>
        <v>8.6439768082138801</v>
      </c>
      <c r="AN45" s="7">
        <f t="shared" si="106"/>
        <v>21.712339383999776</v>
      </c>
      <c r="AO45" s="7">
        <f t="shared" si="107"/>
        <v>71.712339383999776</v>
      </c>
      <c r="AP45" s="7">
        <f t="shared" si="108"/>
        <v>2.7123760017930687</v>
      </c>
      <c r="AQ45" s="7">
        <f t="shared" si="109"/>
        <v>8.2073961452970252</v>
      </c>
      <c r="AR45" s="7">
        <v>0</v>
      </c>
      <c r="AS45" s="7">
        <v>0</v>
      </c>
      <c r="AT45" s="7">
        <f t="shared" si="11"/>
        <v>14.317200731236541</v>
      </c>
      <c r="AU45" s="8">
        <f t="shared" si="12"/>
        <v>-2.9000302847558479</v>
      </c>
      <c r="AV45" s="7">
        <f t="shared" si="13"/>
        <v>8.5</v>
      </c>
      <c r="AW45" s="7">
        <v>0</v>
      </c>
      <c r="AX45" s="7">
        <f t="shared" si="14"/>
        <v>10.562890184638926</v>
      </c>
      <c r="AY45" s="7">
        <f t="shared" si="15"/>
        <v>6.163966587037959</v>
      </c>
      <c r="AZ45" s="7">
        <f t="shared" si="16"/>
        <v>2.1065159877266266</v>
      </c>
      <c r="BA45" s="7">
        <f t="shared" si="17"/>
        <v>24.651674418948016</v>
      </c>
      <c r="BB45" s="7">
        <f t="shared" si="18"/>
        <v>69.700000000000045</v>
      </c>
      <c r="BC45" s="7">
        <f t="shared" si="19"/>
        <v>120.72394128755069</v>
      </c>
      <c r="BD45" s="7">
        <f t="shared" si="20"/>
        <v>1.7906023848900074</v>
      </c>
      <c r="BE45" s="7">
        <f t="shared" si="21"/>
        <v>22.679797168558885</v>
      </c>
      <c r="BF45" s="7">
        <f t="shared" si="110"/>
        <v>71.490602384890053</v>
      </c>
      <c r="BG45" s="7">
        <f t="shared" si="111"/>
        <v>143.40373845610958</v>
      </c>
      <c r="BH45" s="7">
        <f t="shared" si="22"/>
        <v>1.1439959681241585</v>
      </c>
      <c r="BI45" s="7">
        <f t="shared" si="23"/>
        <v>14.489870413245956</v>
      </c>
      <c r="BJ45" s="7">
        <f t="shared" si="112"/>
        <v>70.843995968124204</v>
      </c>
      <c r="BK45" s="7">
        <f t="shared" si="113"/>
        <v>135.21381170079664</v>
      </c>
      <c r="BL45" s="7">
        <f t="shared" si="114"/>
        <v>152.64876887610359</v>
      </c>
      <c r="BM45" s="7">
        <f t="shared" si="115"/>
        <v>62.34813499977561</v>
      </c>
      <c r="BN45" s="7">
        <f t="shared" si="116"/>
        <v>112.34813499977561</v>
      </c>
      <c r="BO45" s="7">
        <f t="shared" si="117"/>
        <v>-58.042146257337713</v>
      </c>
      <c r="BP45" s="7">
        <f t="shared" si="118"/>
        <v>141.18341225948575</v>
      </c>
      <c r="BQ45" s="7">
        <f t="shared" si="24"/>
        <v>-33.789074765622239</v>
      </c>
      <c r="BR45" s="7">
        <f t="shared" si="25"/>
        <v>-56.334233196843606</v>
      </c>
      <c r="BS45" s="7">
        <f t="shared" si="26"/>
        <v>69.700000000000045</v>
      </c>
      <c r="BT45" s="7">
        <f t="shared" si="27"/>
        <v>120.72394128755069</v>
      </c>
      <c r="BU45" s="7">
        <f t="shared" si="28"/>
        <v>277.54233113174854</v>
      </c>
      <c r="BV45" s="7">
        <f t="shared" si="29"/>
        <v>-236.9352780084796</v>
      </c>
      <c r="BW45" s="7">
        <f t="shared" si="119"/>
        <v>347.24233113174859</v>
      </c>
      <c r="BX45" s="7">
        <f t="shared" si="120"/>
        <v>-116.21133672092891</v>
      </c>
      <c r="BY45" s="7">
        <f t="shared" si="30"/>
        <v>177.3187115563949</v>
      </c>
      <c r="BZ45" s="7">
        <f t="shared" si="31"/>
        <v>-151.37531650541752</v>
      </c>
      <c r="CA45" s="7">
        <f t="shared" si="121"/>
        <v>247.01871155639495</v>
      </c>
      <c r="CB45" s="7">
        <f t="shared" si="122"/>
        <v>-30.651375217866828</v>
      </c>
      <c r="CC45" s="7">
        <f t="shared" si="123"/>
        <v>248.91313878887129</v>
      </c>
      <c r="CD45" s="7">
        <f t="shared" si="124"/>
        <v>-7.0734047982852069</v>
      </c>
      <c r="CE45" s="7">
        <f t="shared" si="125"/>
        <v>42.92659520171479</v>
      </c>
      <c r="CF45" s="7">
        <f t="shared" si="126"/>
        <v>182.26088280878551</v>
      </c>
      <c r="CG45" s="7">
        <f t="shared" si="127"/>
        <v>169.52498712428815</v>
      </c>
      <c r="CH45" s="7">
        <f t="shared" si="128"/>
        <v>248.91313878887129</v>
      </c>
      <c r="CI45" s="7">
        <f t="shared" si="32"/>
        <v>25.485780356726082</v>
      </c>
      <c r="CJ45" s="79">
        <f t="shared" si="129"/>
        <v>25.485780356726082</v>
      </c>
      <c r="CK45" s="7">
        <f t="shared" si="130"/>
        <v>0.72504924761611811</v>
      </c>
      <c r="CL45" s="11">
        <f t="shared" si="33"/>
        <v>0.72504924761611633</v>
      </c>
      <c r="CM45" s="7" t="e">
        <f t="shared" si="131"/>
        <v>#DIV/0!</v>
      </c>
      <c r="CN45" s="7" t="e">
        <f t="shared" si="132"/>
        <v>#DIV/0!</v>
      </c>
      <c r="CO45" s="7">
        <f t="shared" si="34"/>
        <v>280.48707406906647</v>
      </c>
      <c r="CP45" s="79">
        <f t="shared" si="133"/>
        <v>79.512925930933534</v>
      </c>
      <c r="CQ45" s="7">
        <f t="shared" si="134"/>
        <v>-1.6568892116718708</v>
      </c>
      <c r="CR45" s="11">
        <f t="shared" si="35"/>
        <v>-1.6568892116718712</v>
      </c>
      <c r="CS45" s="7" t="e">
        <f t="shared" si="135"/>
        <v>#DIV/0!</v>
      </c>
      <c r="CT45" s="7" t="e">
        <f t="shared" si="136"/>
        <v>#DIV/0!</v>
      </c>
      <c r="CU45" s="7">
        <f t="shared" si="36"/>
        <v>139.13355574489648</v>
      </c>
      <c r="CV45" s="7">
        <f t="shared" si="37"/>
        <v>-0.44615850534705181</v>
      </c>
      <c r="CW45" s="7">
        <f t="shared" si="38"/>
        <v>-0.50000000000000044</v>
      </c>
      <c r="CX45" s="7">
        <f t="shared" si="137"/>
        <v>-62.075619274763731</v>
      </c>
      <c r="CY45" s="7">
        <f t="shared" si="39"/>
        <v>-66.175619274763733</v>
      </c>
      <c r="CZ45" s="7">
        <f t="shared" si="138"/>
        <v>-69.566777872448299</v>
      </c>
      <c r="DA45" s="7">
        <f t="shared" si="40"/>
        <v>-76.066777872448299</v>
      </c>
      <c r="DB45" s="7">
        <f t="shared" si="139"/>
        <v>-139.40000000000012</v>
      </c>
      <c r="DC45" s="7">
        <f t="shared" si="41"/>
        <v>139.39999999999998</v>
      </c>
      <c r="DD45" s="7">
        <f t="shared" si="140"/>
        <v>2.1065159877266266</v>
      </c>
      <c r="DE45" s="7">
        <f t="shared" si="141"/>
        <v>-160.23588372316235</v>
      </c>
      <c r="DF45" s="7">
        <f t="shared" si="42"/>
        <v>160.23588372316209</v>
      </c>
      <c r="DG45" s="7">
        <f t="shared" si="43"/>
        <v>24.651674418948012</v>
      </c>
      <c r="DH45" s="7">
        <f t="shared" si="44"/>
        <v>8.6740184997332577</v>
      </c>
      <c r="DI45" s="7">
        <f t="shared" si="45"/>
        <v>0.94830255185199375</v>
      </c>
      <c r="DJ45" s="7">
        <f t="shared" si="46"/>
        <v>-0.50000000000000044</v>
      </c>
      <c r="DK45" s="7">
        <f t="shared" si="142"/>
        <v>8.2255938781084499</v>
      </c>
      <c r="DL45" s="7">
        <f t="shared" si="47"/>
        <v>4.1255938781084502</v>
      </c>
      <c r="DM45" s="7">
        <f t="shared" si="143"/>
        <v>-4.3370092498666324</v>
      </c>
      <c r="DN45" s="7">
        <f t="shared" si="48"/>
        <v>-10.837009249866632</v>
      </c>
      <c r="DO45" s="7">
        <f t="shared" si="144"/>
        <v>-139.39999999999984</v>
      </c>
      <c r="DP45" s="7">
        <f t="shared" si="49"/>
        <v>139.39999999999998</v>
      </c>
      <c r="DQ45" s="7">
        <f t="shared" si="145"/>
        <v>-33.789074765622239</v>
      </c>
      <c r="DR45" s="7">
        <f t="shared" si="146"/>
        <v>366.17251577948343</v>
      </c>
      <c r="DS45" s="7">
        <f t="shared" si="50"/>
        <v>-366.17251577948343</v>
      </c>
      <c r="DT45" s="7">
        <f t="shared" si="51"/>
        <v>-56.334233196843606</v>
      </c>
      <c r="DU45" s="7">
        <f t="shared" si="52"/>
        <v>-2.9000302847558403</v>
      </c>
      <c r="DV45" s="8">
        <f t="shared" si="53"/>
        <v>-0.85003028475584641</v>
      </c>
      <c r="DW45" s="8">
        <f t="shared" si="54"/>
        <v>617.24708823070205</v>
      </c>
      <c r="DX45" s="7">
        <f t="shared" si="55"/>
        <v>5.8172007312365421</v>
      </c>
      <c r="DY45" s="7">
        <f t="shared" si="56"/>
        <v>10.766496575720344</v>
      </c>
      <c r="DZ45" s="7">
        <f t="shared" si="57"/>
        <v>611.20887854465559</v>
      </c>
      <c r="EA45" s="7">
        <f t="shared" si="147"/>
        <v>-204.09083997846415</v>
      </c>
      <c r="EB45" s="7">
        <f t="shared" si="148"/>
        <v>-272.66283638835489</v>
      </c>
      <c r="EC45" s="7">
        <f t="shared" si="58"/>
        <v>0</v>
      </c>
      <c r="ED45" s="7">
        <f t="shared" si="59"/>
        <v>0</v>
      </c>
      <c r="EE45" s="7">
        <f t="shared" si="60"/>
        <v>-4104.6140037767236</v>
      </c>
      <c r="EF45" s="7">
        <f t="shared" si="61"/>
        <v>2369.800000000002</v>
      </c>
      <c r="EG45" s="7">
        <f t="shared" si="149"/>
        <v>-4104.6140037767236</v>
      </c>
      <c r="EH45" s="7">
        <f t="shared" si="150"/>
        <v>2369.800000000002</v>
      </c>
      <c r="EI45" s="7">
        <f t="shared" si="151"/>
        <v>4739.5999999999995</v>
      </c>
      <c r="EJ45" s="7">
        <f t="shared" si="152"/>
        <v>2.6179938779914935</v>
      </c>
      <c r="EK45" s="7">
        <f t="shared" si="62"/>
        <v>-110.83661335910809</v>
      </c>
      <c r="EL45" s="7">
        <f t="shared" si="63"/>
        <v>-1403.858238460348</v>
      </c>
      <c r="EM45" s="7">
        <f t="shared" si="64"/>
        <v>-30.523143685589627</v>
      </c>
      <c r="EN45" s="7">
        <f t="shared" si="65"/>
        <v>2.40984579674834</v>
      </c>
      <c r="EO45" s="7">
        <f t="shared" si="153"/>
        <v>-141.35975704469772</v>
      </c>
      <c r="EP45" s="7">
        <f t="shared" si="154"/>
        <v>-1401.4483926635996</v>
      </c>
      <c r="EQ45" s="7">
        <f t="shared" si="155"/>
        <v>1408.5596111670684</v>
      </c>
      <c r="ER45" s="7">
        <f t="shared" si="156"/>
        <v>-1.6713232237730629</v>
      </c>
      <c r="ES45" s="7">
        <f t="shared" si="157"/>
        <v>-4245.9737608214209</v>
      </c>
      <c r="ET45" s="7">
        <f t="shared" si="158"/>
        <v>968.35160733640237</v>
      </c>
      <c r="EU45" s="7">
        <f t="shared" si="159"/>
        <v>4354.9969016079676</v>
      </c>
      <c r="EV45" s="7">
        <f t="shared" si="160"/>
        <v>2.9173642544636413</v>
      </c>
      <c r="EW45" s="7">
        <f t="shared" si="66"/>
        <v>6.163966587037959</v>
      </c>
      <c r="EX45" s="7">
        <f t="shared" si="67"/>
        <v>8.2139665870379606</v>
      </c>
      <c r="EY45" s="7">
        <f t="shared" si="68"/>
        <v>5563.7612840650054</v>
      </c>
      <c r="EZ45" s="7">
        <f t="shared" si="69"/>
        <v>2.062890184638924</v>
      </c>
      <c r="FA45" s="7">
        <f t="shared" si="70"/>
        <v>7.0121860291227289</v>
      </c>
      <c r="FB45" s="7">
        <f t="shared" si="71"/>
        <v>12553.531880555776</v>
      </c>
      <c r="FC45" s="7">
        <f t="shared" si="161"/>
        <v>-2507.8467265307017</v>
      </c>
      <c r="FD45" s="7">
        <f t="shared" si="162"/>
        <v>-2439.2747301208087</v>
      </c>
      <c r="FE45" s="7">
        <f t="shared" si="72"/>
        <v>0</v>
      </c>
      <c r="FF45" s="7">
        <f t="shared" si="73"/>
        <v>0</v>
      </c>
      <c r="FG45" s="7">
        <f t="shared" si="74"/>
        <v>-4104.6140037767236</v>
      </c>
      <c r="FH45" s="7">
        <f t="shared" si="75"/>
        <v>2369.800000000002</v>
      </c>
      <c r="FI45" s="7">
        <f t="shared" si="163"/>
        <v>-4104.6140037767236</v>
      </c>
      <c r="FJ45" s="7">
        <f t="shared" si="164"/>
        <v>2369.800000000002</v>
      </c>
      <c r="FK45" s="7">
        <f t="shared" si="165"/>
        <v>4739.5999999999995</v>
      </c>
      <c r="FL45" s="7">
        <f t="shared" si="166"/>
        <v>2.6179938779914935</v>
      </c>
      <c r="FM45" s="7">
        <f t="shared" si="76"/>
        <v>13160.708110947813</v>
      </c>
      <c r="FN45" s="7">
        <f t="shared" si="77"/>
        <v>-11235.172747668734</v>
      </c>
      <c r="FO45" s="7">
        <f t="shared" si="78"/>
        <v>-5114.8318870712828</v>
      </c>
      <c r="FP45" s="7">
        <f t="shared" si="79"/>
        <v>-5991.4352021228315</v>
      </c>
      <c r="FQ45" s="7">
        <f t="shared" si="167"/>
        <v>8045.8762238765303</v>
      </c>
      <c r="FR45" s="7">
        <f t="shared" si="168"/>
        <v>-17226.607949791563</v>
      </c>
      <c r="FS45" s="7">
        <f t="shared" si="169"/>
        <v>19012.946790694059</v>
      </c>
      <c r="FT45" s="7">
        <f t="shared" si="170"/>
        <v>-1.1338454264367399</v>
      </c>
      <c r="FU45" s="7">
        <f t="shared" si="171"/>
        <v>3941.2622200998067</v>
      </c>
      <c r="FV45" s="7">
        <f t="shared" si="172"/>
        <v>-14856.807949791561</v>
      </c>
      <c r="FW45" s="7">
        <f t="shared" si="173"/>
        <v>15370.695831502742</v>
      </c>
      <c r="FX45" s="7">
        <f t="shared" si="174"/>
        <v>-1.3114859557707055</v>
      </c>
    </row>
    <row r="46" spans="1:180" x14ac:dyDescent="0.25">
      <c r="A46" s="8">
        <v>340</v>
      </c>
      <c r="B46" s="7">
        <f t="shared" si="80"/>
        <v>-2.0870724011423811</v>
      </c>
      <c r="C46" s="7">
        <f t="shared" si="81"/>
        <v>0.6840402866513372</v>
      </c>
      <c r="D46" s="7">
        <f t="shared" si="0"/>
        <v>0.17988382070043668</v>
      </c>
      <c r="E46" s="7">
        <f t="shared" si="82"/>
        <v>-2.2395465880128969</v>
      </c>
      <c r="F46" s="7">
        <f t="shared" si="83"/>
        <v>0.6840402866513372</v>
      </c>
      <c r="G46" s="7">
        <f t="shared" si="84"/>
        <v>2.7409633829920566E-2</v>
      </c>
      <c r="H46" s="7">
        <f t="shared" si="85"/>
        <v>355.89250302573674</v>
      </c>
      <c r="I46" s="7">
        <f t="shared" si="86"/>
        <v>340.44276183617114</v>
      </c>
      <c r="J46" s="49">
        <f t="shared" si="87"/>
        <v>355.89250302573674</v>
      </c>
      <c r="K46" s="49">
        <f t="shared" si="88"/>
        <v>340.44276183617114</v>
      </c>
      <c r="L46" s="7">
        <f t="shared" si="1"/>
        <v>-322.31076320510016</v>
      </c>
      <c r="M46" s="7">
        <f t="shared" si="2"/>
        <v>-306.8610220155345</v>
      </c>
      <c r="N46" s="11">
        <f t="shared" si="89"/>
        <v>37.689236794899841</v>
      </c>
      <c r="O46" s="11">
        <f t="shared" si="90"/>
        <v>53.138977984465498</v>
      </c>
      <c r="P46" s="50">
        <f t="shared" si="3"/>
        <v>15.449741189565657</v>
      </c>
      <c r="Q46" s="51">
        <f t="shared" si="91"/>
        <v>15.449741189565657</v>
      </c>
      <c r="R46" s="8">
        <f t="shared" si="4"/>
        <v>15.4497411895656</v>
      </c>
      <c r="S46" s="51">
        <f t="shared" si="92"/>
        <v>15.4497411895656</v>
      </c>
      <c r="T46" s="8">
        <f t="shared" si="93"/>
        <v>3.8527397452222241</v>
      </c>
      <c r="U46" s="8">
        <f t="shared" si="5"/>
        <v>-1.4022825876352412</v>
      </c>
      <c r="V46" s="7">
        <f t="shared" si="94"/>
        <v>6.8822767923044701</v>
      </c>
      <c r="W46" s="7">
        <f t="shared" si="6"/>
        <v>-0.49423289460264114</v>
      </c>
      <c r="X46" s="7">
        <f t="shared" si="95"/>
        <v>10.735016537526693</v>
      </c>
      <c r="Y46" s="7">
        <f t="shared" si="96"/>
        <v>-1.8965154822378822</v>
      </c>
      <c r="Z46" s="7">
        <f t="shared" si="175"/>
        <v>10.901254562450122</v>
      </c>
      <c r="AA46" s="7">
        <f t="shared" si="97"/>
        <v>-10.018853354426772</v>
      </c>
      <c r="AB46" s="7">
        <f t="shared" si="98"/>
        <v>39.981146645573226</v>
      </c>
      <c r="AC46" s="7">
        <f t="shared" si="99"/>
        <v>8.3531507665596934</v>
      </c>
      <c r="AD46" s="7">
        <f t="shared" si="100"/>
        <v>7.0044431118014518</v>
      </c>
      <c r="AE46" s="4">
        <f t="shared" si="101"/>
        <v>-8.3382773121706268</v>
      </c>
      <c r="AF46" s="4">
        <f t="shared" si="102"/>
        <v>-11.121291807399921</v>
      </c>
      <c r="AG46" s="4">
        <f t="shared" si="103"/>
        <v>13.9</v>
      </c>
      <c r="AH46" s="4">
        <f t="shared" si="104"/>
        <v>-2.2141425266160901</v>
      </c>
      <c r="AI46" s="7">
        <f t="shared" si="7"/>
        <v>5.4602349352956931</v>
      </c>
      <c r="AJ46" s="7">
        <f t="shared" si="8"/>
        <v>4.2185109282039832</v>
      </c>
      <c r="AK46" s="7">
        <f t="shared" si="9"/>
        <v>9.3129746805179181</v>
      </c>
      <c r="AL46" s="7">
        <f t="shared" si="10"/>
        <v>2.8162283405687418</v>
      </c>
      <c r="AM46" s="7">
        <f t="shared" si="105"/>
        <v>9.7294727229275058</v>
      </c>
      <c r="AN46" s="7">
        <f t="shared" si="106"/>
        <v>16.825230902853129</v>
      </c>
      <c r="AO46" s="7">
        <f t="shared" si="107"/>
        <v>66.825230902853122</v>
      </c>
      <c r="AP46" s="7">
        <f t="shared" si="108"/>
        <v>3.8289086631145097</v>
      </c>
      <c r="AQ46" s="7">
        <f t="shared" si="109"/>
        <v>8.9443891862841607</v>
      </c>
      <c r="AR46" s="7">
        <v>0</v>
      </c>
      <c r="AS46" s="7">
        <v>0</v>
      </c>
      <c r="AT46" s="7">
        <f t="shared" si="11"/>
        <v>14.624999072307482</v>
      </c>
      <c r="AU46" s="8">
        <f t="shared" si="12"/>
        <v>-2.175864509621984</v>
      </c>
      <c r="AV46" s="7">
        <f t="shared" si="13"/>
        <v>8.5</v>
      </c>
      <c r="AW46" s="7">
        <v>0</v>
      </c>
      <c r="AX46" s="7">
        <f t="shared" si="14"/>
        <v>12.399194426554615</v>
      </c>
      <c r="AY46" s="7">
        <f t="shared" si="15"/>
        <v>5.2006040825970805</v>
      </c>
      <c r="AZ46" s="7">
        <f t="shared" si="16"/>
        <v>0.3744203490072891</v>
      </c>
      <c r="BA46" s="7">
        <f t="shared" si="17"/>
        <v>22.045146920084534</v>
      </c>
      <c r="BB46" s="7">
        <f t="shared" si="18"/>
        <v>47.677607979598193</v>
      </c>
      <c r="BC46" s="7">
        <f t="shared" si="19"/>
        <v>130.99315133755562</v>
      </c>
      <c r="BD46" s="7">
        <f t="shared" si="20"/>
        <v>0.28964481321600571</v>
      </c>
      <c r="BE46" s="7">
        <f t="shared" si="21"/>
        <v>4.0333530968442872</v>
      </c>
      <c r="BF46" s="7">
        <f t="shared" si="110"/>
        <v>47.9672527928142</v>
      </c>
      <c r="BG46" s="7">
        <f t="shared" si="111"/>
        <v>135.0265044343999</v>
      </c>
      <c r="BH46" s="7">
        <f t="shared" si="22"/>
        <v>0.18505085288800363</v>
      </c>
      <c r="BI46" s="7">
        <f t="shared" si="23"/>
        <v>2.5768644785394055</v>
      </c>
      <c r="BJ46" s="7">
        <f t="shared" si="112"/>
        <v>47.862658832486197</v>
      </c>
      <c r="BK46" s="7">
        <f t="shared" si="113"/>
        <v>133.57001581609501</v>
      </c>
      <c r="BL46" s="7">
        <f t="shared" si="114"/>
        <v>141.8865153410529</v>
      </c>
      <c r="BM46" s="7">
        <f t="shared" si="115"/>
        <v>70.285678938513797</v>
      </c>
      <c r="BN46" s="7">
        <f t="shared" si="116"/>
        <v>120.2856789385138</v>
      </c>
      <c r="BO46" s="7">
        <f t="shared" si="117"/>
        <v>-71.555044319057473</v>
      </c>
      <c r="BP46" s="7">
        <f t="shared" si="118"/>
        <v>122.52207502374648</v>
      </c>
      <c r="BQ46" s="7">
        <f t="shared" si="24"/>
        <v>-46.369584613072803</v>
      </c>
      <c r="BR46" s="7">
        <f t="shared" si="25"/>
        <v>-68.040311184149985</v>
      </c>
      <c r="BS46" s="7">
        <f t="shared" si="26"/>
        <v>47.677607979598193</v>
      </c>
      <c r="BT46" s="7">
        <f t="shared" si="27"/>
        <v>130.99315133755562</v>
      </c>
      <c r="BU46" s="7">
        <f t="shared" si="28"/>
        <v>306.17311214586823</v>
      </c>
      <c r="BV46" s="7">
        <f t="shared" si="29"/>
        <v>-396.29555348783441</v>
      </c>
      <c r="BW46" s="7">
        <f t="shared" si="119"/>
        <v>353.85072012546641</v>
      </c>
      <c r="BX46" s="7">
        <f t="shared" si="120"/>
        <v>-265.30240215027879</v>
      </c>
      <c r="BY46" s="7">
        <f t="shared" si="30"/>
        <v>195.6105994265269</v>
      </c>
      <c r="BZ46" s="7">
        <f t="shared" si="31"/>
        <v>-253.18882583944972</v>
      </c>
      <c r="CA46" s="7">
        <f t="shared" si="121"/>
        <v>243.28820740612508</v>
      </c>
      <c r="CB46" s="7">
        <f t="shared" si="122"/>
        <v>-122.1956745018941</v>
      </c>
      <c r="CC46" s="7">
        <f t="shared" si="123"/>
        <v>272.25160188667138</v>
      </c>
      <c r="CD46" s="7">
        <f t="shared" si="124"/>
        <v>-26.66887539911475</v>
      </c>
      <c r="CE46" s="7">
        <f t="shared" si="125"/>
        <v>23.33112460088525</v>
      </c>
      <c r="CF46" s="7">
        <f t="shared" si="126"/>
        <v>249.98996272885753</v>
      </c>
      <c r="CG46" s="7">
        <f t="shared" si="127"/>
        <v>107.82371383273264</v>
      </c>
      <c r="CH46" s="7">
        <f t="shared" si="128"/>
        <v>272.25160188667138</v>
      </c>
      <c r="CI46" s="7">
        <f t="shared" si="32"/>
        <v>15.892503025736744</v>
      </c>
      <c r="CJ46" s="79">
        <f t="shared" si="129"/>
        <v>15.892503025736744</v>
      </c>
      <c r="CK46" s="7">
        <f t="shared" si="130"/>
        <v>0.6483866741201334</v>
      </c>
      <c r="CL46" s="11">
        <f t="shared" si="33"/>
        <v>0.64838667412013096</v>
      </c>
      <c r="CM46" s="7" t="e">
        <f t="shared" si="131"/>
        <v>#DIV/0!</v>
      </c>
      <c r="CN46" s="7" t="e">
        <f t="shared" si="132"/>
        <v>#DIV/0!</v>
      </c>
      <c r="CO46" s="7">
        <f t="shared" si="34"/>
        <v>302.31076320510016</v>
      </c>
      <c r="CP46" s="79">
        <f t="shared" si="133"/>
        <v>57.689236794899841</v>
      </c>
      <c r="CQ46" s="7">
        <f t="shared" si="134"/>
        <v>-2.0011856230632348</v>
      </c>
      <c r="CR46" s="11">
        <f t="shared" si="35"/>
        <v>-2.0011856230632352</v>
      </c>
      <c r="CS46" s="7" t="e">
        <f t="shared" si="135"/>
        <v>#DIV/0!</v>
      </c>
      <c r="CT46" s="7" t="e">
        <f t="shared" si="136"/>
        <v>#DIV/0!</v>
      </c>
      <c r="CU46" s="7">
        <f t="shared" si="36"/>
        <v>1099.9569819403346</v>
      </c>
      <c r="CV46" s="7">
        <f t="shared" si="37"/>
        <v>-0.33474838609568902</v>
      </c>
      <c r="CW46" s="7">
        <f t="shared" si="38"/>
        <v>-0.3420201433256686</v>
      </c>
      <c r="CX46" s="7">
        <f t="shared" si="137"/>
        <v>-368.20882447921196</v>
      </c>
      <c r="CY46" s="7">
        <f t="shared" si="39"/>
        <v>-372.30882447921198</v>
      </c>
      <c r="CZ46" s="7">
        <f t="shared" si="138"/>
        <v>-376.20744461530307</v>
      </c>
      <c r="DA46" s="7">
        <f t="shared" si="40"/>
        <v>-382.70744461530307</v>
      </c>
      <c r="DB46" s="7">
        <f t="shared" si="139"/>
        <v>-139.40000000000009</v>
      </c>
      <c r="DC46" s="7">
        <f t="shared" si="41"/>
        <v>139.39999999999998</v>
      </c>
      <c r="DD46" s="7">
        <f t="shared" si="140"/>
        <v>0.3744203490072891</v>
      </c>
      <c r="DE46" s="7">
        <f t="shared" si="141"/>
        <v>-143.29345498054954</v>
      </c>
      <c r="DF46" s="7">
        <f t="shared" si="42"/>
        <v>143.29345498054948</v>
      </c>
      <c r="DG46" s="7">
        <f t="shared" si="43"/>
        <v>22.045146920084537</v>
      </c>
      <c r="DH46" s="7">
        <f t="shared" si="44"/>
        <v>8.8818194190808573</v>
      </c>
      <c r="DI46" s="7">
        <f t="shared" si="45"/>
        <v>0.80009293578416696</v>
      </c>
      <c r="DJ46" s="7">
        <f t="shared" si="46"/>
        <v>-0.3420201433256686</v>
      </c>
      <c r="DK46" s="7">
        <f t="shared" si="142"/>
        <v>7.1062809741172277</v>
      </c>
      <c r="DL46" s="7">
        <f t="shared" si="47"/>
        <v>3.0062809741172281</v>
      </c>
      <c r="DM46" s="7">
        <f t="shared" si="143"/>
        <v>-3.0377611507067415</v>
      </c>
      <c r="DN46" s="7">
        <f t="shared" si="48"/>
        <v>-9.537761150706741</v>
      </c>
      <c r="DO46" s="7">
        <f t="shared" si="144"/>
        <v>-139.39999999999972</v>
      </c>
      <c r="DP46" s="7">
        <f t="shared" si="49"/>
        <v>139.39999999999998</v>
      </c>
      <c r="DQ46" s="7">
        <f t="shared" si="145"/>
        <v>-46.369584613072796</v>
      </c>
      <c r="DR46" s="7">
        <f t="shared" si="146"/>
        <v>442.26202269697484</v>
      </c>
      <c r="DS46" s="7">
        <f t="shared" si="50"/>
        <v>-442.2620226969749</v>
      </c>
      <c r="DT46" s="7">
        <f t="shared" si="51"/>
        <v>-68.040311184149985</v>
      </c>
      <c r="DU46" s="7">
        <f t="shared" si="52"/>
        <v>-2.1758645096219764</v>
      </c>
      <c r="DV46" s="8">
        <f t="shared" si="53"/>
        <v>-0.77358192198674269</v>
      </c>
      <c r="DW46" s="8">
        <f t="shared" si="54"/>
        <v>1478.5981865892882</v>
      </c>
      <c r="DX46" s="7">
        <f t="shared" si="55"/>
        <v>6.1249990723074816</v>
      </c>
      <c r="DY46" s="7">
        <f t="shared" si="56"/>
        <v>10.772259327085257</v>
      </c>
      <c r="DZ46" s="7">
        <f t="shared" si="57"/>
        <v>563.70198504796781</v>
      </c>
      <c r="EA46" s="7">
        <f t="shared" si="147"/>
        <v>-549.86728647058692</v>
      </c>
      <c r="EB46" s="7">
        <f t="shared" si="148"/>
        <v>-875.03866645888945</v>
      </c>
      <c r="EC46" s="7">
        <f t="shared" si="58"/>
        <v>0</v>
      </c>
      <c r="ED46" s="7">
        <f t="shared" si="59"/>
        <v>0</v>
      </c>
      <c r="EE46" s="7">
        <f t="shared" si="60"/>
        <v>-4453.7671454768906</v>
      </c>
      <c r="EF46" s="7">
        <f t="shared" si="61"/>
        <v>1621.0386713063388</v>
      </c>
      <c r="EG46" s="7">
        <f t="shared" si="149"/>
        <v>-4453.7671454768906</v>
      </c>
      <c r="EH46" s="7">
        <f t="shared" si="150"/>
        <v>1621.0386713063388</v>
      </c>
      <c r="EI46" s="7">
        <f t="shared" si="151"/>
        <v>4739.5999999999985</v>
      </c>
      <c r="EJ46" s="7">
        <f t="shared" si="152"/>
        <v>2.7925268031909272</v>
      </c>
      <c r="EK46" s="7">
        <f t="shared" si="62"/>
        <v>-271.7625006396579</v>
      </c>
      <c r="EL46" s="7">
        <f t="shared" si="63"/>
        <v>-3784.3388645239543</v>
      </c>
      <c r="EM46" s="7">
        <f t="shared" si="64"/>
        <v>-0.96483049739921023</v>
      </c>
      <c r="EN46" s="7">
        <f t="shared" si="65"/>
        <v>6.9286804922422826E-2</v>
      </c>
      <c r="EO46" s="7">
        <f t="shared" si="153"/>
        <v>-272.72733113705709</v>
      </c>
      <c r="EP46" s="7">
        <f t="shared" si="154"/>
        <v>-3784.269577719032</v>
      </c>
      <c r="EQ46" s="7">
        <f t="shared" si="155"/>
        <v>3794.0843999572444</v>
      </c>
      <c r="ER46" s="7">
        <f t="shared" si="156"/>
        <v>-1.6427406265214832</v>
      </c>
      <c r="ES46" s="7">
        <f t="shared" si="157"/>
        <v>-4726.4944766139479</v>
      </c>
      <c r="ET46" s="7">
        <f t="shared" si="158"/>
        <v>-2163.230906412693</v>
      </c>
      <c r="EU46" s="7">
        <f t="shared" si="159"/>
        <v>5198.0109649673923</v>
      </c>
      <c r="EV46" s="7">
        <f t="shared" si="160"/>
        <v>-2.712368862606731</v>
      </c>
      <c r="EW46" s="7">
        <f t="shared" si="66"/>
        <v>5.200604082597085</v>
      </c>
      <c r="EX46" s="7">
        <f t="shared" si="67"/>
        <v>6.6028866702323219</v>
      </c>
      <c r="EY46" s="7">
        <f t="shared" si="68"/>
        <v>4778.5693445080724</v>
      </c>
      <c r="EZ46" s="7">
        <f t="shared" si="69"/>
        <v>3.899194426554609</v>
      </c>
      <c r="FA46" s="7">
        <f t="shared" si="70"/>
        <v>8.5464546813323903</v>
      </c>
      <c r="FB46" s="7">
        <f t="shared" si="71"/>
        <v>11500.031751482979</v>
      </c>
      <c r="FC46" s="7">
        <f t="shared" si="161"/>
        <v>-2201.7543150156002</v>
      </c>
      <c r="FD46" s="7">
        <f t="shared" si="162"/>
        <v>-1876.5829350272877</v>
      </c>
      <c r="FE46" s="7">
        <f t="shared" si="72"/>
        <v>0</v>
      </c>
      <c r="FF46" s="7">
        <f t="shared" si="73"/>
        <v>0</v>
      </c>
      <c r="FG46" s="7">
        <f t="shared" si="74"/>
        <v>-4453.7671454768906</v>
      </c>
      <c r="FH46" s="7">
        <f t="shared" si="75"/>
        <v>1621.0386713063388</v>
      </c>
      <c r="FI46" s="7">
        <f t="shared" si="163"/>
        <v>-4453.7671454768906</v>
      </c>
      <c r="FJ46" s="7">
        <f t="shared" si="164"/>
        <v>1621.0386713063388</v>
      </c>
      <c r="FK46" s="7">
        <f t="shared" si="165"/>
        <v>4739.5999999999985</v>
      </c>
      <c r="FL46" s="7">
        <f t="shared" si="166"/>
        <v>2.7925268031909272</v>
      </c>
      <c r="FM46" s="7">
        <f t="shared" si="76"/>
        <v>9288.1246391135846</v>
      </c>
      <c r="FN46" s="7">
        <f t="shared" si="77"/>
        <v>-12022.095829786218</v>
      </c>
      <c r="FO46" s="7">
        <f t="shared" si="78"/>
        <v>-11740.260682846918</v>
      </c>
      <c r="FP46" s="7">
        <f t="shared" si="79"/>
        <v>-9070.3822413222297</v>
      </c>
      <c r="FQ46" s="7">
        <f t="shared" si="167"/>
        <v>-2452.1360437333333</v>
      </c>
      <c r="FR46" s="7">
        <f t="shared" si="168"/>
        <v>-21092.478071108446</v>
      </c>
      <c r="FS46" s="7">
        <f t="shared" si="169"/>
        <v>21234.537959587604</v>
      </c>
      <c r="FT46" s="7">
        <f t="shared" si="170"/>
        <v>-1.6865331993863188</v>
      </c>
      <c r="FU46" s="7">
        <f t="shared" si="171"/>
        <v>-6905.9031892102239</v>
      </c>
      <c r="FV46" s="7">
        <f t="shared" si="172"/>
        <v>-19471.439399802108</v>
      </c>
      <c r="FW46" s="7">
        <f t="shared" si="173"/>
        <v>20659.826987632539</v>
      </c>
      <c r="FX46" s="7">
        <f t="shared" si="174"/>
        <v>-1.9116239594774551</v>
      </c>
    </row>
    <row r="47" spans="1:180" x14ac:dyDescent="0.25">
      <c r="A47" s="103">
        <v>350</v>
      </c>
      <c r="B47" s="2">
        <f t="shared" si="80"/>
        <v>-2.1009539802889345</v>
      </c>
      <c r="C47" s="2">
        <f t="shared" si="81"/>
        <v>0.34729635533386255</v>
      </c>
      <c r="D47" s="2">
        <f t="shared" si="0"/>
        <v>7.5771977101283861E-2</v>
      </c>
      <c r="E47" s="2">
        <f t="shared" si="82"/>
        <v>-2.1589241757936763</v>
      </c>
      <c r="F47" s="2">
        <f t="shared" si="83"/>
        <v>0.34729635533386255</v>
      </c>
      <c r="G47" s="2">
        <f t="shared" si="84"/>
        <v>1.7801781596541888E-2</v>
      </c>
      <c r="H47" s="2">
        <f t="shared" si="85"/>
        <v>355.31889729642285</v>
      </c>
      <c r="I47" s="2">
        <f t="shared" si="86"/>
        <v>345.81049905083353</v>
      </c>
      <c r="J47" s="104">
        <f t="shared" si="87"/>
        <v>355.31889729642285</v>
      </c>
      <c r="K47" s="104">
        <f t="shared" si="88"/>
        <v>345.81049905083353</v>
      </c>
      <c r="L47" s="2">
        <f t="shared" si="1"/>
        <v>-337.18863996019445</v>
      </c>
      <c r="M47" s="2">
        <f t="shared" si="2"/>
        <v>-327.68024171460513</v>
      </c>
      <c r="N47" s="105">
        <f t="shared" si="89"/>
        <v>22.81136003980555</v>
      </c>
      <c r="O47" s="105">
        <f t="shared" si="90"/>
        <v>32.319758285394869</v>
      </c>
      <c r="P47" s="106">
        <f t="shared" si="3"/>
        <v>9.5083982455893192</v>
      </c>
      <c r="Q47" s="107">
        <f t="shared" si="91"/>
        <v>9.5083982455893192</v>
      </c>
      <c r="R47" s="103">
        <f t="shared" si="4"/>
        <v>9.5083982455893192</v>
      </c>
      <c r="S47" s="107">
        <f t="shared" si="92"/>
        <v>9.5083982455893192</v>
      </c>
      <c r="T47" s="103">
        <f t="shared" si="93"/>
        <v>4.0377117873500517</v>
      </c>
      <c r="U47" s="103">
        <f t="shared" si="5"/>
        <v>-0.71195752843441817</v>
      </c>
      <c r="V47" s="2">
        <f t="shared" si="94"/>
        <v>6.8769840672481406</v>
      </c>
      <c r="W47" s="2">
        <f t="shared" si="6"/>
        <v>-0.56310757304019909</v>
      </c>
      <c r="X47" s="2">
        <f t="shared" si="95"/>
        <v>10.914695854598193</v>
      </c>
      <c r="Y47" s="2">
        <f t="shared" si="96"/>
        <v>-1.2750651014746173</v>
      </c>
      <c r="Z47" s="2">
        <f t="shared" si="175"/>
        <v>10.988920629951854</v>
      </c>
      <c r="AA47" s="2">
        <f t="shared" si="97"/>
        <v>-6.6631457785738633</v>
      </c>
      <c r="AB47" s="2">
        <f t="shared" si="98"/>
        <v>43.336854221426137</v>
      </c>
      <c r="AC47" s="2">
        <f t="shared" si="99"/>
        <v>7.9925877944323194</v>
      </c>
      <c r="AD47" s="2">
        <f t="shared" si="100"/>
        <v>7.5415460589770955</v>
      </c>
      <c r="AE47" s="4">
        <f t="shared" si="101"/>
        <v>-11.746577431948646</v>
      </c>
      <c r="AF47" s="4">
        <f t="shared" si="102"/>
        <v>-7.4315488718863163</v>
      </c>
      <c r="AG47" s="4">
        <f t="shared" si="103"/>
        <v>13.9</v>
      </c>
      <c r="AH47" s="4">
        <f t="shared" si="104"/>
        <v>-2.5775064580609355</v>
      </c>
      <c r="AI47" s="2">
        <f t="shared" si="7"/>
        <v>6.3603254749410709</v>
      </c>
      <c r="AJ47" s="2">
        <f t="shared" si="8"/>
        <v>2.6751186614458158</v>
      </c>
      <c r="AK47" s="2">
        <f t="shared" si="9"/>
        <v>10.398037262291123</v>
      </c>
      <c r="AL47" s="2">
        <f t="shared" si="10"/>
        <v>1.9631611330113976</v>
      </c>
      <c r="AM47" s="2">
        <f t="shared" si="105"/>
        <v>10.581738068113445</v>
      </c>
      <c r="AN47" s="2">
        <f t="shared" si="106"/>
        <v>10.691655389382111</v>
      </c>
      <c r="AO47" s="2">
        <f t="shared" si="107"/>
        <v>60.691655389382113</v>
      </c>
      <c r="AP47" s="2">
        <f t="shared" si="108"/>
        <v>5.1798608403691411</v>
      </c>
      <c r="AQ47" s="2">
        <f t="shared" si="109"/>
        <v>9.2272543162401011</v>
      </c>
      <c r="AR47" s="2">
        <v>0</v>
      </c>
      <c r="AS47" s="2">
        <v>0</v>
      </c>
      <c r="AT47" s="2">
        <f t="shared" si="11"/>
        <v>14.801686849129752</v>
      </c>
      <c r="AU47" s="103">
        <f t="shared" si="12"/>
        <v>-1.5933432949321213</v>
      </c>
      <c r="AV47" s="2">
        <f t="shared" si="13"/>
        <v>8.5</v>
      </c>
      <c r="AW47" s="2">
        <v>0</v>
      </c>
      <c r="AX47" s="2">
        <f t="shared" si="14"/>
        <v>13.993003835083901</v>
      </c>
      <c r="AY47" s="2">
        <f t="shared" si="15"/>
        <v>3.4751847242633804</v>
      </c>
      <c r="AZ47" s="2">
        <f t="shared" si="16"/>
        <v>-5.7082389965629394</v>
      </c>
      <c r="BA47" s="2">
        <f t="shared" si="17"/>
        <v>12.034691723009546</v>
      </c>
      <c r="BB47" s="2">
        <f t="shared" si="18"/>
        <v>24.206555966770217</v>
      </c>
      <c r="BC47" s="2">
        <f t="shared" si="19"/>
        <v>137.28220076990175</v>
      </c>
      <c r="BD47" s="2">
        <f t="shared" si="20"/>
        <v>-5.0311606033377059</v>
      </c>
      <c r="BE47" s="2">
        <f t="shared" si="21"/>
        <v>-61.443342205681851</v>
      </c>
      <c r="BF47" s="2">
        <f t="shared" si="110"/>
        <v>19.175395363432511</v>
      </c>
      <c r="BG47" s="2">
        <f t="shared" si="111"/>
        <v>75.83885856421989</v>
      </c>
      <c r="BH47" s="2">
        <f t="shared" si="22"/>
        <v>-3.2143526076879785</v>
      </c>
      <c r="BI47" s="2">
        <f t="shared" si="23"/>
        <v>-39.255468631407851</v>
      </c>
      <c r="BJ47" s="2">
        <f t="shared" si="112"/>
        <v>20.992203359082239</v>
      </c>
      <c r="BK47" s="2">
        <f t="shared" si="113"/>
        <v>98.026732138493898</v>
      </c>
      <c r="BL47" s="2">
        <f t="shared" si="114"/>
        <v>100.24925344171446</v>
      </c>
      <c r="BM47" s="2">
        <f t="shared" si="115"/>
        <v>77.912801298465283</v>
      </c>
      <c r="BN47" s="2">
        <f t="shared" si="116"/>
        <v>127.91280129846528</v>
      </c>
      <c r="BO47" s="2">
        <f t="shared" si="117"/>
        <v>-61.599305212567565</v>
      </c>
      <c r="BP47" s="2">
        <f t="shared" si="118"/>
        <v>79.091329568733656</v>
      </c>
      <c r="BQ47" s="2">
        <f t="shared" si="24"/>
        <v>-52.606236099379288</v>
      </c>
      <c r="BR47" s="2">
        <f t="shared" si="25"/>
        <v>-70.349166818951659</v>
      </c>
      <c r="BS47" s="2">
        <f t="shared" si="26"/>
        <v>24.206555966770217</v>
      </c>
      <c r="BT47" s="2">
        <f t="shared" si="27"/>
        <v>137.28220076990175</v>
      </c>
      <c r="BU47" s="2">
        <f t="shared" si="28"/>
        <v>220.26979392710723</v>
      </c>
      <c r="BV47" s="2">
        <f t="shared" si="29"/>
        <v>-523.71044390136001</v>
      </c>
      <c r="BW47" s="2">
        <f t="shared" si="119"/>
        <v>244.47634989387745</v>
      </c>
      <c r="BX47" s="2">
        <f t="shared" si="120"/>
        <v>-386.42824313145826</v>
      </c>
      <c r="BY47" s="2">
        <f t="shared" si="30"/>
        <v>140.72792389787406</v>
      </c>
      <c r="BZ47" s="2">
        <f t="shared" si="31"/>
        <v>-334.59278360364664</v>
      </c>
      <c r="CA47" s="2">
        <f t="shared" si="121"/>
        <v>164.93447986464429</v>
      </c>
      <c r="CB47" s="2">
        <f t="shared" si="122"/>
        <v>-197.31058283374489</v>
      </c>
      <c r="CC47" s="2">
        <f t="shared" si="123"/>
        <v>257.1669666703188</v>
      </c>
      <c r="CD47" s="2">
        <f t="shared" si="124"/>
        <v>-50.107311136101835</v>
      </c>
      <c r="CE47" s="2">
        <f t="shared" si="125"/>
        <v>-0.10731113610183485</v>
      </c>
      <c r="CF47" s="2">
        <f t="shared" si="126"/>
        <v>257.16651561544444</v>
      </c>
      <c r="CG47" s="2">
        <f t="shared" si="127"/>
        <v>-0.48165612653106266</v>
      </c>
      <c r="CH47" s="2">
        <f t="shared" si="128"/>
        <v>257.16696667031874</v>
      </c>
      <c r="CI47" s="2">
        <f t="shared" si="32"/>
        <v>5.3188972964228469</v>
      </c>
      <c r="CJ47" s="108">
        <f t="shared" si="129"/>
        <v>5.3188972964228469</v>
      </c>
      <c r="CK47" s="2">
        <f t="shared" si="130"/>
        <v>0.35396152126498664</v>
      </c>
      <c r="CL47" s="105">
        <f t="shared" si="33"/>
        <v>0.3539615212649867</v>
      </c>
      <c r="CM47" s="2" t="e">
        <f t="shared" si="131"/>
        <v>#DIV/0!</v>
      </c>
      <c r="CN47" s="2" t="e">
        <f t="shared" si="132"/>
        <v>#DIV/0!</v>
      </c>
      <c r="CO47" s="2">
        <f t="shared" si="34"/>
        <v>327.18863996019445</v>
      </c>
      <c r="CP47" s="108">
        <f t="shared" si="133"/>
        <v>32.81136003980555</v>
      </c>
      <c r="CQ47" s="2">
        <f t="shared" si="134"/>
        <v>-2.0690931417338723</v>
      </c>
      <c r="CR47" s="105">
        <f t="shared" si="35"/>
        <v>-2.0690931417338696</v>
      </c>
      <c r="CS47" s="2" t="e">
        <f t="shared" si="135"/>
        <v>#DIV/0!</v>
      </c>
      <c r="CT47" s="2" t="e">
        <f t="shared" si="136"/>
        <v>#DIV/0!</v>
      </c>
      <c r="CU47" s="2">
        <f t="shared" si="36"/>
        <v>-116.34998596416227</v>
      </c>
      <c r="CV47" s="2">
        <f t="shared" si="37"/>
        <v>-0.2451297376818653</v>
      </c>
      <c r="CW47" s="2">
        <f t="shared" si="38"/>
        <v>-0.17364817766693127</v>
      </c>
      <c r="CX47" s="2">
        <f t="shared" si="137"/>
        <v>28.520841538683808</v>
      </c>
      <c r="CY47" s="2">
        <f t="shared" si="39"/>
        <v>24.42084153868381</v>
      </c>
      <c r="CZ47" s="2">
        <f t="shared" si="138"/>
        <v>20.20396303424981</v>
      </c>
      <c r="DA47" s="2">
        <f t="shared" si="40"/>
        <v>13.70396303424981</v>
      </c>
      <c r="DB47" s="2">
        <f t="shared" si="139"/>
        <v>-139.39999999999901</v>
      </c>
      <c r="DC47" s="2">
        <f t="shared" si="41"/>
        <v>139.39999999999998</v>
      </c>
      <c r="DD47" s="2">
        <f t="shared" si="140"/>
        <v>-5.7082389965629394</v>
      </c>
      <c r="DE47" s="2">
        <f t="shared" si="141"/>
        <v>-78.225496199561746</v>
      </c>
      <c r="DF47" s="2">
        <f t="shared" si="42"/>
        <v>78.225496199562045</v>
      </c>
      <c r="DG47" s="2">
        <f t="shared" si="43"/>
        <v>12.034691723009546</v>
      </c>
      <c r="DH47" s="2">
        <f t="shared" si="44"/>
        <v>12.624996129271036</v>
      </c>
      <c r="DI47" s="2">
        <f t="shared" si="45"/>
        <v>0.53464380373282872</v>
      </c>
      <c r="DJ47" s="2">
        <f t="shared" si="46"/>
        <v>-0.17364817766693127</v>
      </c>
      <c r="DK47" s="2">
        <f t="shared" si="142"/>
        <v>6.7498759526657057</v>
      </c>
      <c r="DL47" s="2">
        <f t="shared" si="47"/>
        <v>2.6498759526657061</v>
      </c>
      <c r="DM47" s="2">
        <f t="shared" si="143"/>
        <v>-2.1923075708999766</v>
      </c>
      <c r="DN47" s="2">
        <f t="shared" si="48"/>
        <v>-8.6923075708999775</v>
      </c>
      <c r="DO47" s="2">
        <f t="shared" si="144"/>
        <v>-139.39999999999975</v>
      </c>
      <c r="DP47" s="2">
        <f t="shared" si="49"/>
        <v>139.39999999999998</v>
      </c>
      <c r="DQ47" s="2">
        <f t="shared" si="145"/>
        <v>-52.606236099379288</v>
      </c>
      <c r="DR47" s="2">
        <f t="shared" si="146"/>
        <v>457.26958432318628</v>
      </c>
      <c r="DS47" s="2">
        <f t="shared" si="50"/>
        <v>-457.26958432318577</v>
      </c>
      <c r="DT47" s="2">
        <f t="shared" si="51"/>
        <v>-70.349166818951659</v>
      </c>
      <c r="DU47" s="2">
        <f t="shared" si="52"/>
        <v>-1.5933432949321251</v>
      </c>
      <c r="DV47" s="103">
        <f t="shared" si="53"/>
        <v>-0.88138576649770306</v>
      </c>
      <c r="DW47" s="103">
        <f t="shared" si="54"/>
        <v>4105.6308247889856</v>
      </c>
      <c r="DX47" s="2">
        <f t="shared" si="55"/>
        <v>6.3016868491297497</v>
      </c>
      <c r="DY47" s="2">
        <f t="shared" si="56"/>
        <v>10.7639750617797</v>
      </c>
      <c r="DZ47" s="2">
        <f t="shared" si="57"/>
        <v>620.97199815839531</v>
      </c>
      <c r="EA47" s="2">
        <f t="shared" si="147"/>
        <v>-2316.3750776495281</v>
      </c>
      <c r="EB47" s="2">
        <f t="shared" si="148"/>
        <v>-3858.0831059141947</v>
      </c>
      <c r="EC47" s="2">
        <f t="shared" si="58"/>
        <v>0</v>
      </c>
      <c r="ED47" s="2">
        <f t="shared" si="59"/>
        <v>0</v>
      </c>
      <c r="EE47" s="2">
        <f t="shared" si="60"/>
        <v>-4667.5948261766598</v>
      </c>
      <c r="EF47" s="2">
        <f t="shared" si="61"/>
        <v>823.02290287018741</v>
      </c>
      <c r="EG47" s="2">
        <f t="shared" si="149"/>
        <v>-4667.5948261766598</v>
      </c>
      <c r="EH47" s="2">
        <f t="shared" si="150"/>
        <v>823.02290287018741</v>
      </c>
      <c r="EI47" s="2">
        <f t="shared" si="151"/>
        <v>4739.5999999999995</v>
      </c>
      <c r="EJ47" s="2">
        <f t="shared" si="152"/>
        <v>2.967059728390359</v>
      </c>
      <c r="EK47" s="2">
        <f t="shared" si="62"/>
        <v>-1304.3683482260285</v>
      </c>
      <c r="EL47" s="2">
        <f t="shared" si="63"/>
        <v>-15929.674502766478</v>
      </c>
      <c r="EM47" s="2">
        <f t="shared" si="64"/>
        <v>-224.07959687015551</v>
      </c>
      <c r="EN47" s="2">
        <f t="shared" si="65"/>
        <v>18.348292903908295</v>
      </c>
      <c r="EO47" s="2">
        <f t="shared" si="153"/>
        <v>-1528.447945096184</v>
      </c>
      <c r="EP47" s="2">
        <f t="shared" si="154"/>
        <v>-15911.326209862569</v>
      </c>
      <c r="EQ47" s="2">
        <f t="shared" si="155"/>
        <v>15984.569274069549</v>
      </c>
      <c r="ER47" s="2">
        <f t="shared" si="156"/>
        <v>-1.6665628571214341</v>
      </c>
      <c r="ES47" s="2">
        <f t="shared" si="157"/>
        <v>-6196.0427712728433</v>
      </c>
      <c r="ET47" s="2">
        <f t="shared" si="158"/>
        <v>-15088.303306992382</v>
      </c>
      <c r="EU47" s="2">
        <f t="shared" si="159"/>
        <v>16310.973076651182</v>
      </c>
      <c r="EV47" s="2">
        <f t="shared" si="160"/>
        <v>-1.960451649205508</v>
      </c>
      <c r="EW47" s="2">
        <f t="shared" si="66"/>
        <v>3.4751847242633853</v>
      </c>
      <c r="EX47" s="2">
        <f t="shared" si="67"/>
        <v>4.1871422526977984</v>
      </c>
      <c r="EY47" s="2">
        <f t="shared" si="68"/>
        <v>5033.12514615295</v>
      </c>
      <c r="EZ47" s="2">
        <f t="shared" si="69"/>
        <v>5.4930038350838988</v>
      </c>
      <c r="FA47" s="2">
        <f t="shared" si="70"/>
        <v>9.9552920477338489</v>
      </c>
      <c r="FB47" s="2">
        <f t="shared" si="71"/>
        <v>6434.1656399519397</v>
      </c>
      <c r="FC47" s="2">
        <f t="shared" si="161"/>
        <v>455.91911031614899</v>
      </c>
      <c r="FD47" s="2">
        <f t="shared" si="162"/>
        <v>1997.6271385808325</v>
      </c>
      <c r="FE47" s="2">
        <f t="shared" si="72"/>
        <v>0</v>
      </c>
      <c r="FF47" s="2">
        <f t="shared" si="73"/>
        <v>0</v>
      </c>
      <c r="FG47" s="2">
        <f t="shared" si="74"/>
        <v>-4667.5948261766598</v>
      </c>
      <c r="FH47" s="2">
        <f t="shared" si="75"/>
        <v>823.02290287018741</v>
      </c>
      <c r="FI47" s="2">
        <f t="shared" si="163"/>
        <v>-4667.5948261766598</v>
      </c>
      <c r="FJ47" s="2">
        <f t="shared" si="164"/>
        <v>823.02290287018741</v>
      </c>
      <c r="FK47" s="2">
        <f t="shared" si="165"/>
        <v>4739.5999999999995</v>
      </c>
      <c r="FL47" s="2">
        <f t="shared" si="166"/>
        <v>2.967059728390359</v>
      </c>
      <c r="FM47" s="2">
        <f t="shared" si="76"/>
        <v>-1219.6377201165037</v>
      </c>
      <c r="FN47" s="2">
        <f t="shared" si="77"/>
        <v>2899.7939318562708</v>
      </c>
      <c r="FO47" s="2">
        <f t="shared" si="78"/>
        <v>-17601.666971401959</v>
      </c>
      <c r="FP47" s="2">
        <f t="shared" si="79"/>
        <v>-7403.1663903470435</v>
      </c>
      <c r="FQ47" s="2">
        <f t="shared" si="167"/>
        <v>-18821.304691518464</v>
      </c>
      <c r="FR47" s="2">
        <f t="shared" si="168"/>
        <v>-4503.3724584907723</v>
      </c>
      <c r="FS47" s="2">
        <f t="shared" si="169"/>
        <v>19352.567627859313</v>
      </c>
      <c r="FT47" s="2">
        <f t="shared" si="170"/>
        <v>-2.906738085215784</v>
      </c>
      <c r="FU47" s="2">
        <f t="shared" si="171"/>
        <v>-23488.899517695125</v>
      </c>
      <c r="FV47" s="2">
        <f t="shared" si="172"/>
        <v>-3680.3495556205849</v>
      </c>
      <c r="FW47" s="2">
        <f t="shared" si="173"/>
        <v>23775.478405364105</v>
      </c>
      <c r="FX47" s="2">
        <f t="shared" si="174"/>
        <v>-2.9861716669506801</v>
      </c>
    </row>
    <row r="48" spans="1:180" x14ac:dyDescent="0.25">
      <c r="A48" s="8">
        <v>360</v>
      </c>
      <c r="B48" s="7">
        <f t="shared" si="80"/>
        <v>-2.1056285178236398</v>
      </c>
      <c r="C48" s="7">
        <f t="shared" si="81"/>
        <v>4.90059381963448E-16</v>
      </c>
      <c r="D48" s="7">
        <f t="shared" si="0"/>
        <v>4.071294559099442E-2</v>
      </c>
      <c r="E48" s="7">
        <f t="shared" si="82"/>
        <v>-2.1317750677506777</v>
      </c>
      <c r="F48" s="7">
        <f t="shared" si="83"/>
        <v>4.90059381963448E-16</v>
      </c>
      <c r="G48" s="7">
        <f t="shared" si="84"/>
        <v>1.4566395663956566E-2</v>
      </c>
      <c r="H48" s="7">
        <f t="shared" si="85"/>
        <v>350.54913128649355</v>
      </c>
      <c r="I48" s="7">
        <f t="shared" si="86"/>
        <v>344.1674043191889</v>
      </c>
      <c r="J48" s="49">
        <f t="shared" si="87"/>
        <v>350.54913128649355</v>
      </c>
      <c r="K48" s="49">
        <f t="shared" si="88"/>
        <v>344.1674043191889</v>
      </c>
      <c r="L48" s="7">
        <f t="shared" si="1"/>
        <v>-350.54913128649349</v>
      </c>
      <c r="M48" s="7">
        <f t="shared" si="2"/>
        <v>-344.1674043191889</v>
      </c>
      <c r="N48" s="11">
        <f t="shared" si="89"/>
        <v>9.4508687135065088</v>
      </c>
      <c r="O48" s="11">
        <f t="shared" si="90"/>
        <v>15.832595680811096</v>
      </c>
      <c r="P48" s="50">
        <f t="shared" si="3"/>
        <v>6.3817269673045871</v>
      </c>
      <c r="Q48" s="51">
        <f t="shared" si="91"/>
        <v>6.3817269673045871</v>
      </c>
      <c r="R48" s="8">
        <f t="shared" si="4"/>
        <v>6.3817269673046439</v>
      </c>
      <c r="S48" s="51">
        <f t="shared" si="92"/>
        <v>6.3817269673046439</v>
      </c>
      <c r="T48" s="8">
        <f t="shared" si="93"/>
        <v>4.0999999999999996</v>
      </c>
      <c r="U48" s="8">
        <f t="shared" si="5"/>
        <v>-1.0046217330250684E-15</v>
      </c>
      <c r="V48" s="7">
        <f t="shared" si="94"/>
        <v>6.8063446969696981</v>
      </c>
      <c r="W48" s="7">
        <f t="shared" si="6"/>
        <v>-1.1329924386475301</v>
      </c>
      <c r="X48" s="7">
        <f t="shared" si="95"/>
        <v>10.906344696969697</v>
      </c>
      <c r="Y48" s="7">
        <f t="shared" si="96"/>
        <v>-1.1329924386475312</v>
      </c>
      <c r="Z48" s="7">
        <f t="shared" si="175"/>
        <v>10.965036548737606</v>
      </c>
      <c r="AA48" s="7">
        <f t="shared" si="97"/>
        <v>-5.9308290099012471</v>
      </c>
      <c r="AB48" s="7">
        <f t="shared" si="98"/>
        <v>44.069170990098755</v>
      </c>
      <c r="AC48" s="7">
        <f t="shared" si="99"/>
        <v>7.8783857999043763</v>
      </c>
      <c r="AD48" s="7">
        <f t="shared" si="100"/>
        <v>7.6264712484226012</v>
      </c>
      <c r="AE48" s="4">
        <f t="shared" si="101"/>
        <v>-13.372674825174826</v>
      </c>
      <c r="AF48" s="4">
        <f t="shared" si="102"/>
        <v>-3.7923037879546846</v>
      </c>
      <c r="AG48" s="4">
        <f t="shared" si="103"/>
        <v>13.900000000000002</v>
      </c>
      <c r="AH48" s="4">
        <f t="shared" si="104"/>
        <v>-2.8652617298226062</v>
      </c>
      <c r="AI48" s="7">
        <f t="shared" si="7"/>
        <v>6.8063446969696972</v>
      </c>
      <c r="AJ48" s="7">
        <f t="shared" si="8"/>
        <v>1.1329924386475358</v>
      </c>
      <c r="AK48" s="7">
        <f t="shared" si="9"/>
        <v>10.906344696969697</v>
      </c>
      <c r="AL48" s="7">
        <f t="shared" si="10"/>
        <v>1.1329924386475347</v>
      </c>
      <c r="AM48" s="7">
        <f t="shared" si="105"/>
        <v>10.965036548737606</v>
      </c>
      <c r="AN48" s="7">
        <f t="shared" si="106"/>
        <v>5.9308290099012657</v>
      </c>
      <c r="AO48" s="7">
        <f t="shared" si="107"/>
        <v>55.930829009901267</v>
      </c>
      <c r="AP48" s="7">
        <f t="shared" si="108"/>
        <v>6.1425406764608512</v>
      </c>
      <c r="AQ48" s="7">
        <f t="shared" si="109"/>
        <v>9.0830182512849422</v>
      </c>
      <c r="AR48" s="7">
        <v>0</v>
      </c>
      <c r="AS48" s="7">
        <v>0</v>
      </c>
      <c r="AT48" s="7">
        <f t="shared" si="11"/>
        <v>14.753409090909091</v>
      </c>
      <c r="AU48" s="8">
        <f t="shared" si="12"/>
        <v>-1.7733794691874396</v>
      </c>
      <c r="AV48" s="7">
        <f t="shared" si="13"/>
        <v>8.5</v>
      </c>
      <c r="AW48" s="7">
        <v>0</v>
      </c>
      <c r="AX48" s="7">
        <f t="shared" si="14"/>
        <v>14.753409090909091</v>
      </c>
      <c r="AY48" s="7">
        <f t="shared" si="15"/>
        <v>1.7733794691874463</v>
      </c>
      <c r="AZ48" s="7">
        <f t="shared" si="16"/>
        <v>-31.681818181818016</v>
      </c>
      <c r="BA48" s="7">
        <f t="shared" si="17"/>
        <v>-31.681818181817913</v>
      </c>
      <c r="BB48" s="7">
        <f t="shared" si="18"/>
        <v>3.415713892285232E-14</v>
      </c>
      <c r="BC48" s="7">
        <f t="shared" si="19"/>
        <v>139.39999999999998</v>
      </c>
      <c r="BD48" s="7">
        <f t="shared" si="20"/>
        <v>-56.183885910165372</v>
      </c>
      <c r="BE48" s="7">
        <f t="shared" si="21"/>
        <v>-337.51936983470904</v>
      </c>
      <c r="BF48" s="7">
        <f t="shared" si="110"/>
        <v>-56.183885910165337</v>
      </c>
      <c r="BG48" s="7">
        <f t="shared" si="111"/>
        <v>-198.11936983470906</v>
      </c>
      <c r="BH48" s="7">
        <f t="shared" si="22"/>
        <v>-35.895260442605654</v>
      </c>
      <c r="BI48" s="7">
        <f t="shared" si="23"/>
        <v>-215.63737517217521</v>
      </c>
      <c r="BJ48" s="7">
        <f t="shared" si="112"/>
        <v>-35.895260442605618</v>
      </c>
      <c r="BK48" s="7">
        <f t="shared" si="113"/>
        <v>-76.237375172175234</v>
      </c>
      <c r="BL48" s="7">
        <f t="shared" si="114"/>
        <v>84.265100103100153</v>
      </c>
      <c r="BM48" s="7">
        <f t="shared" si="115"/>
        <v>-115.21271983992256</v>
      </c>
      <c r="BN48" s="7">
        <f t="shared" si="116"/>
        <v>-65.212719839922556</v>
      </c>
      <c r="BO48" s="7">
        <f t="shared" si="117"/>
        <v>35.328188949643355</v>
      </c>
      <c r="BP48" s="7">
        <f t="shared" si="118"/>
        <v>-76.50180495206493</v>
      </c>
      <c r="BQ48" s="7">
        <f t="shared" si="24"/>
        <v>-31.681818181818343</v>
      </c>
      <c r="BR48" s="7">
        <f t="shared" si="25"/>
        <v>-31.681818181818389</v>
      </c>
      <c r="BS48" s="7">
        <f t="shared" si="26"/>
        <v>3.415713892285232E-14</v>
      </c>
      <c r="BT48" s="7">
        <f t="shared" si="27"/>
        <v>139.39999999999998</v>
      </c>
      <c r="BU48" s="7">
        <f t="shared" si="28"/>
        <v>56.183885910166239</v>
      </c>
      <c r="BV48" s="7">
        <f t="shared" si="29"/>
        <v>-337.51936983471251</v>
      </c>
      <c r="BW48" s="7">
        <f t="shared" si="119"/>
        <v>56.183885910166275</v>
      </c>
      <c r="BX48" s="7">
        <f t="shared" si="120"/>
        <v>-198.11936983471253</v>
      </c>
      <c r="BY48" s="7">
        <f t="shared" si="30"/>
        <v>35.895260442606208</v>
      </c>
      <c r="BZ48" s="7">
        <f t="shared" si="31"/>
        <v>-215.6373751721774</v>
      </c>
      <c r="CA48" s="7">
        <f t="shared" si="121"/>
        <v>35.895260442606244</v>
      </c>
      <c r="CB48" s="7">
        <f t="shared" si="122"/>
        <v>-76.237375172177423</v>
      </c>
      <c r="CC48" s="7">
        <f t="shared" si="123"/>
        <v>84.265100103102398</v>
      </c>
      <c r="CD48" s="7">
        <f t="shared" si="124"/>
        <v>-64.787280160077685</v>
      </c>
      <c r="CE48" s="7">
        <f t="shared" si="125"/>
        <v>-14.787280160077685</v>
      </c>
      <c r="CF48" s="7">
        <f t="shared" si="126"/>
        <v>81.474246267601913</v>
      </c>
      <c r="CG48" s="7">
        <f t="shared" si="127"/>
        <v>-21.507075359332873</v>
      </c>
      <c r="CH48" s="7">
        <f t="shared" si="128"/>
        <v>84.265100103102398</v>
      </c>
      <c r="CI48" s="7">
        <f t="shared" si="32"/>
        <v>9.450868713506452</v>
      </c>
      <c r="CJ48" s="79">
        <f t="shared" si="129"/>
        <v>9.450868713506452</v>
      </c>
      <c r="CK48" s="7">
        <f t="shared" si="130"/>
        <v>-0.93181818181817389</v>
      </c>
      <c r="CL48" s="11">
        <f t="shared" si="33"/>
        <v>0.93181818181818221</v>
      </c>
      <c r="CM48" s="7" t="e">
        <f t="shared" si="131"/>
        <v>#DIV/0!</v>
      </c>
      <c r="CN48" s="7" t="e">
        <f t="shared" si="132"/>
        <v>#DIV/0!</v>
      </c>
      <c r="CO48" s="7">
        <f t="shared" si="34"/>
        <v>350.54913128649349</v>
      </c>
      <c r="CP48" s="79">
        <f t="shared" si="133"/>
        <v>9.4508687135065088</v>
      </c>
      <c r="CQ48" s="7">
        <f t="shared" si="134"/>
        <v>-0.93181818181818787</v>
      </c>
      <c r="CR48" s="11">
        <f t="shared" si="35"/>
        <v>-0.93181818181818787</v>
      </c>
      <c r="CS48" s="7" t="e">
        <f t="shared" si="135"/>
        <v>#DIV/0!</v>
      </c>
      <c r="CT48" s="7" t="e">
        <f t="shared" si="136"/>
        <v>#DIV/0!</v>
      </c>
      <c r="CU48" s="7">
        <f t="shared" si="36"/>
        <v>-31.15520448949113</v>
      </c>
      <c r="CV48" s="7">
        <f t="shared" si="37"/>
        <v>-0.27282761064422217</v>
      </c>
      <c r="CW48" s="7">
        <f t="shared" si="38"/>
        <v>-2.45029690981724E-16</v>
      </c>
      <c r="CX48" s="7">
        <f t="shared" si="137"/>
        <v>8.5000000000000089</v>
      </c>
      <c r="CY48" s="7">
        <f t="shared" si="39"/>
        <v>4.4000000000000092</v>
      </c>
      <c r="CZ48" s="7">
        <f t="shared" si="138"/>
        <v>7.6339501285324317E-15</v>
      </c>
      <c r="DA48" s="7">
        <f t="shared" si="40"/>
        <v>-6.499999999999992</v>
      </c>
      <c r="DB48" s="7">
        <f t="shared" si="139"/>
        <v>-139.39999999999955</v>
      </c>
      <c r="DC48" s="7">
        <f t="shared" si="41"/>
        <v>139.39999999999998</v>
      </c>
      <c r="DD48" s="7">
        <f t="shared" si="140"/>
        <v>-31.681818181818013</v>
      </c>
      <c r="DE48" s="7">
        <f t="shared" si="141"/>
        <v>205.93181818181682</v>
      </c>
      <c r="DF48" s="7">
        <f t="shared" si="42"/>
        <v>-205.93181818181642</v>
      </c>
      <c r="DG48" s="7">
        <f t="shared" si="43"/>
        <v>-31.68181818181791</v>
      </c>
      <c r="DH48" s="7">
        <f t="shared" si="44"/>
        <v>31.155204489491087</v>
      </c>
      <c r="DI48" s="7">
        <f t="shared" si="45"/>
        <v>0.27282761064422217</v>
      </c>
      <c r="DJ48" s="7">
        <f t="shared" si="46"/>
        <v>-2.45029690981724E-16</v>
      </c>
      <c r="DK48" s="7">
        <f t="shared" si="142"/>
        <v>8.4999999999999964</v>
      </c>
      <c r="DL48" s="7">
        <f t="shared" si="47"/>
        <v>4.3999999999999968</v>
      </c>
      <c r="DM48" s="7">
        <f t="shared" si="143"/>
        <v>-7.6339501285324206E-15</v>
      </c>
      <c r="DN48" s="7">
        <f t="shared" si="48"/>
        <v>-6.500000000000008</v>
      </c>
      <c r="DO48" s="7">
        <f t="shared" si="144"/>
        <v>-139.4000000000006</v>
      </c>
      <c r="DP48" s="7">
        <f t="shared" si="49"/>
        <v>139.39999999999998</v>
      </c>
      <c r="DQ48" s="7">
        <f t="shared" si="145"/>
        <v>-31.681818181818343</v>
      </c>
      <c r="DR48" s="7">
        <f t="shared" si="146"/>
        <v>205.93181818181949</v>
      </c>
      <c r="DS48" s="7">
        <f t="shared" si="50"/>
        <v>-205.93181818181952</v>
      </c>
      <c r="DT48" s="7">
        <f t="shared" si="51"/>
        <v>-31.681818181818389</v>
      </c>
      <c r="DU48" s="7">
        <f t="shared" si="52"/>
        <v>-1.7733794691874449</v>
      </c>
      <c r="DV48" s="8">
        <f t="shared" si="53"/>
        <v>-1.7733794691874385</v>
      </c>
      <c r="DW48" s="8">
        <f t="shared" si="54"/>
        <v>9156.0454545454522</v>
      </c>
      <c r="DX48" s="7">
        <f t="shared" si="55"/>
        <v>6.2534090909090905</v>
      </c>
      <c r="DY48" s="7">
        <f t="shared" si="56"/>
        <v>10.653409090909092</v>
      </c>
      <c r="DZ48" s="7">
        <f t="shared" si="57"/>
        <v>6.3664629124104977E-12</v>
      </c>
      <c r="EA48" s="7">
        <f t="shared" si="147"/>
        <v>-7337.8770048252682</v>
      </c>
      <c r="EB48" s="7">
        <f t="shared" si="148"/>
        <v>-12500.926207566217</v>
      </c>
      <c r="EC48" s="7">
        <f t="shared" si="58"/>
        <v>0</v>
      </c>
      <c r="ED48" s="7">
        <f t="shared" si="59"/>
        <v>0</v>
      </c>
      <c r="EE48" s="7">
        <f t="shared" si="60"/>
        <v>-4739.5999999999995</v>
      </c>
      <c r="EF48" s="7">
        <f t="shared" si="61"/>
        <v>1.1613427233769789E-12</v>
      </c>
      <c r="EG48" s="7">
        <f t="shared" si="149"/>
        <v>-4739.5999999999995</v>
      </c>
      <c r="EH48" s="7">
        <f t="shared" si="150"/>
        <v>1.1613427233769789E-12</v>
      </c>
      <c r="EI48" s="7">
        <f t="shared" si="151"/>
        <v>4739.5999999999995</v>
      </c>
      <c r="EJ48" s="7">
        <f t="shared" si="152"/>
        <v>3.1415926535897927</v>
      </c>
      <c r="EK48" s="7">
        <f t="shared" si="62"/>
        <v>-8313.7591621926149</v>
      </c>
      <c r="EL48" s="7">
        <f t="shared" si="63"/>
        <v>-49944.120238808355</v>
      </c>
      <c r="EM48" s="7">
        <f t="shared" si="64"/>
        <v>-6831.7841134093333</v>
      </c>
      <c r="EN48" s="7">
        <f t="shared" si="65"/>
        <v>1137.2271149316368</v>
      </c>
      <c r="EO48" s="7">
        <f t="shared" si="153"/>
        <v>-15145.543275601947</v>
      </c>
      <c r="EP48" s="7">
        <f t="shared" si="154"/>
        <v>-48806.893123876718</v>
      </c>
      <c r="EQ48" s="7">
        <f t="shared" si="155"/>
        <v>51102.840405584655</v>
      </c>
      <c r="ER48" s="7">
        <f t="shared" si="156"/>
        <v>-1.8716899562304263</v>
      </c>
      <c r="ES48" s="7">
        <f t="shared" si="157"/>
        <v>-19885.143275601946</v>
      </c>
      <c r="ET48" s="7">
        <f t="shared" si="158"/>
        <v>-48806.893123876718</v>
      </c>
      <c r="EU48" s="7">
        <f t="shared" si="159"/>
        <v>52702.293493706144</v>
      </c>
      <c r="EV48" s="7">
        <f t="shared" si="160"/>
        <v>-1.9576870420777026</v>
      </c>
      <c r="EW48" s="7">
        <f t="shared" si="66"/>
        <v>1.7733794691874423</v>
      </c>
      <c r="EX48" s="7">
        <f t="shared" si="67"/>
        <v>1.7733794691874474</v>
      </c>
      <c r="EY48" s="7">
        <f t="shared" si="68"/>
        <v>9156.0454545454813</v>
      </c>
      <c r="EZ48" s="7">
        <f t="shared" si="69"/>
        <v>6.2534090909090914</v>
      </c>
      <c r="FA48" s="7">
        <f t="shared" si="70"/>
        <v>10.653409090909092</v>
      </c>
      <c r="FB48" s="7">
        <f t="shared" si="71"/>
        <v>0</v>
      </c>
      <c r="FC48" s="7">
        <f t="shared" si="161"/>
        <v>7337.8770048253709</v>
      </c>
      <c r="FD48" s="7">
        <f t="shared" si="162"/>
        <v>12500.926207566392</v>
      </c>
      <c r="FE48" s="7">
        <f t="shared" si="72"/>
        <v>0</v>
      </c>
      <c r="FF48" s="7">
        <f t="shared" si="73"/>
        <v>0</v>
      </c>
      <c r="FG48" s="7">
        <f t="shared" si="74"/>
        <v>-4739.5999999999995</v>
      </c>
      <c r="FH48" s="7">
        <f t="shared" si="75"/>
        <v>1.1613427233769789E-12</v>
      </c>
      <c r="FI48" s="7">
        <f t="shared" si="163"/>
        <v>-4739.5999999999995</v>
      </c>
      <c r="FJ48" s="7">
        <f t="shared" si="164"/>
        <v>1.1613427233769789E-12</v>
      </c>
      <c r="FK48" s="7">
        <f t="shared" si="165"/>
        <v>4739.5999999999995</v>
      </c>
      <c r="FL48" s="7">
        <f t="shared" si="166"/>
        <v>3.1415926535897927</v>
      </c>
      <c r="FM48" s="7">
        <f t="shared" si="76"/>
        <v>-8313.7591621927731</v>
      </c>
      <c r="FN48" s="7">
        <f t="shared" si="77"/>
        <v>49944.120238809046</v>
      </c>
      <c r="FO48" s="7">
        <f t="shared" si="78"/>
        <v>-6831.7841134094733</v>
      </c>
      <c r="FP48" s="7">
        <f t="shared" si="79"/>
        <v>-1137.2271149316662</v>
      </c>
      <c r="FQ48" s="7">
        <f t="shared" si="167"/>
        <v>-15145.543275602246</v>
      </c>
      <c r="FR48" s="7">
        <f t="shared" si="168"/>
        <v>48806.89312387738</v>
      </c>
      <c r="FS48" s="7">
        <f t="shared" si="169"/>
        <v>51102.840405585383</v>
      </c>
      <c r="FT48" s="7">
        <f t="shared" si="170"/>
        <v>1.8716899562304279</v>
      </c>
      <c r="FU48" s="7">
        <f t="shared" si="171"/>
        <v>-19885.143275602244</v>
      </c>
      <c r="FV48" s="7">
        <f t="shared" si="172"/>
        <v>48806.89312387738</v>
      </c>
      <c r="FW48" s="7">
        <f t="shared" si="173"/>
        <v>52702.293493706879</v>
      </c>
      <c r="FX48" s="7">
        <f t="shared" si="174"/>
        <v>1.9576870420777031</v>
      </c>
    </row>
    <row r="49" spans="1:180" x14ac:dyDescent="0.25">
      <c r="A49" s="9"/>
      <c r="B49" s="9"/>
      <c r="C49" s="9"/>
      <c r="D49" s="9"/>
      <c r="E49" s="9"/>
      <c r="F49" s="9"/>
      <c r="G49" s="9"/>
      <c r="H49" s="9"/>
      <c r="I49" s="9"/>
      <c r="J49" s="109"/>
      <c r="K49" s="109"/>
      <c r="L49" s="9"/>
      <c r="M49" s="9"/>
      <c r="N49" s="109"/>
      <c r="O49" s="109"/>
      <c r="P49" s="10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115"/>
      <c r="CK49" s="9"/>
      <c r="CL49" s="109"/>
      <c r="CM49" s="9"/>
      <c r="CN49" s="9"/>
      <c r="CO49" s="9"/>
      <c r="CP49" s="115"/>
      <c r="CQ49" s="9"/>
      <c r="CR49" s="10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</row>
    <row r="50" spans="1:180" x14ac:dyDescent="0.25">
      <c r="A50" s="9"/>
      <c r="B50" s="9"/>
      <c r="C50" s="9"/>
      <c r="D50" s="9"/>
      <c r="E50" s="9"/>
      <c r="F50" s="9"/>
      <c r="G50" s="9"/>
      <c r="H50" s="9"/>
      <c r="I50" s="9"/>
      <c r="J50" s="109"/>
      <c r="K50" s="109"/>
      <c r="L50" s="9"/>
      <c r="M50" s="9"/>
      <c r="N50" s="109"/>
      <c r="O50" s="109"/>
      <c r="P50" s="10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115"/>
      <c r="CK50" s="9"/>
      <c r="CL50" s="109"/>
      <c r="CM50" s="9"/>
      <c r="CN50" s="9"/>
      <c r="CO50" s="9"/>
      <c r="CP50" s="115"/>
      <c r="CQ50" s="9"/>
      <c r="CR50" s="10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</row>
    <row r="51" spans="1:180" x14ac:dyDescent="0.25">
      <c r="A51" s="9"/>
      <c r="B51" s="9"/>
      <c r="C51" s="9"/>
      <c r="D51" s="9"/>
      <c r="E51" s="9"/>
      <c r="F51" s="9"/>
      <c r="G51" s="9"/>
      <c r="H51" s="9"/>
      <c r="I51" s="9"/>
      <c r="J51" s="109"/>
      <c r="K51" s="109"/>
      <c r="L51" s="9"/>
      <c r="M51" s="9"/>
      <c r="N51" s="109"/>
      <c r="O51" s="109"/>
      <c r="P51" s="10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115"/>
      <c r="CK51" s="9"/>
      <c r="CL51" s="109"/>
      <c r="CM51" s="9"/>
      <c r="CN51" s="9"/>
      <c r="CO51" s="9"/>
      <c r="CP51" s="115"/>
      <c r="CQ51" s="9"/>
      <c r="CR51" s="10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</row>
    <row r="52" spans="1:180" x14ac:dyDescent="0.25">
      <c r="A52" s="9"/>
      <c r="B52" s="9"/>
      <c r="C52" s="9"/>
      <c r="D52" s="9"/>
      <c r="E52" s="9"/>
      <c r="F52" s="9"/>
      <c r="G52" s="9"/>
      <c r="H52" s="9"/>
      <c r="I52" s="9"/>
      <c r="J52" s="109"/>
      <c r="K52" s="109"/>
      <c r="L52" s="9"/>
      <c r="M52" s="9"/>
      <c r="N52" s="109"/>
      <c r="O52" s="109"/>
      <c r="P52" s="10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115"/>
      <c r="CK52" s="9"/>
      <c r="CL52" s="109"/>
      <c r="CM52" s="9"/>
      <c r="CN52" s="9"/>
      <c r="CO52" s="9"/>
      <c r="CP52" s="115"/>
      <c r="CQ52" s="9"/>
      <c r="CR52" s="10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</row>
    <row r="53" spans="1:180" x14ac:dyDescent="0.25">
      <c r="A53" s="9"/>
      <c r="B53" s="9"/>
      <c r="C53" s="9"/>
      <c r="D53" s="9"/>
      <c r="E53" s="9"/>
      <c r="F53" s="9"/>
      <c r="G53" s="9"/>
      <c r="H53" s="9"/>
      <c r="I53" s="9"/>
      <c r="J53" s="109"/>
      <c r="K53" s="109"/>
      <c r="L53" s="9"/>
      <c r="M53" s="9"/>
      <c r="N53" s="109"/>
      <c r="O53" s="109"/>
      <c r="P53" s="10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115"/>
      <c r="CK53" s="9"/>
      <c r="CL53" s="109"/>
      <c r="CM53" s="9"/>
      <c r="CN53" s="9"/>
      <c r="CO53" s="9"/>
      <c r="CP53" s="115"/>
      <c r="CQ53" s="9"/>
      <c r="CR53" s="10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</row>
    <row r="54" spans="1:180" x14ac:dyDescent="0.25">
      <c r="A54" s="9"/>
      <c r="B54" s="9"/>
      <c r="C54" s="9"/>
      <c r="D54" s="9"/>
      <c r="E54" s="9"/>
      <c r="F54" s="9"/>
      <c r="G54" s="9"/>
      <c r="H54" s="9"/>
      <c r="I54" s="9"/>
      <c r="J54" s="109"/>
      <c r="K54" s="109"/>
      <c r="L54" s="9"/>
      <c r="M54" s="9"/>
      <c r="N54" s="109"/>
      <c r="O54" s="109"/>
      <c r="P54" s="10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115"/>
      <c r="CK54" s="9"/>
      <c r="CL54" s="109"/>
      <c r="CM54" s="9"/>
      <c r="CN54" s="9"/>
      <c r="CO54" s="9"/>
      <c r="CP54" s="115"/>
      <c r="CQ54" s="9"/>
      <c r="CR54" s="10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</row>
    <row r="55" spans="1:180" x14ac:dyDescent="0.25">
      <c r="A55" s="9"/>
      <c r="B55" s="9"/>
      <c r="C55" s="9"/>
      <c r="D55" s="9"/>
      <c r="E55" s="9"/>
      <c r="F55" s="9"/>
      <c r="G55" s="9"/>
      <c r="H55" s="9"/>
      <c r="I55" s="9"/>
      <c r="J55" s="109"/>
      <c r="K55" s="109"/>
      <c r="L55" s="9"/>
      <c r="M55" s="9"/>
      <c r="N55" s="109"/>
      <c r="O55" s="109"/>
      <c r="P55" s="10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115"/>
      <c r="CK55" s="9"/>
      <c r="CL55" s="109"/>
      <c r="CM55" s="9"/>
      <c r="CN55" s="9"/>
      <c r="CO55" s="9"/>
      <c r="CP55" s="115"/>
      <c r="CQ55" s="9"/>
      <c r="CR55" s="10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</row>
    <row r="56" spans="1:180" x14ac:dyDescent="0.25">
      <c r="A56" s="9"/>
      <c r="B56" s="9"/>
      <c r="C56" s="9"/>
      <c r="D56" s="9"/>
      <c r="E56" s="9"/>
      <c r="F56" s="9"/>
      <c r="G56" s="9"/>
      <c r="H56" s="9"/>
      <c r="I56" s="9"/>
      <c r="J56" s="109"/>
      <c r="K56" s="109"/>
      <c r="L56" s="9"/>
      <c r="M56" s="9"/>
      <c r="N56" s="109"/>
      <c r="O56" s="109"/>
      <c r="P56" s="10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115"/>
      <c r="CK56" s="9"/>
      <c r="CL56" s="109"/>
      <c r="CM56" s="9"/>
      <c r="CN56" s="9"/>
      <c r="CO56" s="9"/>
      <c r="CP56" s="115"/>
      <c r="CQ56" s="9"/>
      <c r="CR56" s="10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</row>
    <row r="57" spans="1:180" x14ac:dyDescent="0.25">
      <c r="A57" s="9"/>
      <c r="B57" s="9"/>
      <c r="C57" s="9"/>
      <c r="D57" s="9"/>
      <c r="E57" s="9"/>
      <c r="F57" s="9"/>
      <c r="G57" s="9"/>
      <c r="H57" s="9"/>
      <c r="I57" s="9"/>
      <c r="J57" s="109"/>
      <c r="K57" s="109"/>
      <c r="L57" s="9"/>
      <c r="M57" s="9"/>
      <c r="N57" s="109"/>
      <c r="O57" s="109"/>
      <c r="P57" s="10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115"/>
      <c r="CK57" s="9"/>
      <c r="CL57" s="109"/>
      <c r="CM57" s="9"/>
      <c r="CN57" s="9"/>
      <c r="CO57" s="9"/>
      <c r="CP57" s="115"/>
      <c r="CQ57" s="9"/>
      <c r="CR57" s="10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</row>
    <row r="58" spans="1:180" x14ac:dyDescent="0.25">
      <c r="A58" s="9"/>
      <c r="B58" s="9"/>
      <c r="C58" s="9"/>
      <c r="D58" s="9"/>
      <c r="E58" s="9"/>
      <c r="F58" s="9"/>
      <c r="G58" s="9"/>
      <c r="H58" s="9"/>
      <c r="I58" s="9"/>
      <c r="J58" s="109"/>
      <c r="K58" s="109"/>
      <c r="L58" s="9"/>
      <c r="M58" s="9"/>
      <c r="N58" s="109"/>
      <c r="O58" s="109"/>
      <c r="P58" s="10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115"/>
      <c r="CK58" s="9"/>
      <c r="CL58" s="109"/>
      <c r="CM58" s="9"/>
      <c r="CN58" s="9"/>
      <c r="CO58" s="9"/>
      <c r="CP58" s="115"/>
      <c r="CQ58" s="9"/>
      <c r="CR58" s="10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</row>
    <row r="59" spans="1:180" x14ac:dyDescent="0.25">
      <c r="A59" s="9"/>
      <c r="B59" s="9"/>
      <c r="C59" s="9"/>
      <c r="D59" s="9"/>
      <c r="E59" s="9"/>
      <c r="F59" s="9"/>
      <c r="G59" s="9"/>
      <c r="H59" s="9"/>
      <c r="I59" s="9"/>
      <c r="J59" s="109"/>
      <c r="K59" s="109"/>
      <c r="L59" s="9"/>
      <c r="M59" s="9"/>
      <c r="N59" s="109"/>
      <c r="O59" s="109"/>
      <c r="P59" s="10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115"/>
      <c r="CK59" s="9"/>
      <c r="CL59" s="109"/>
      <c r="CM59" s="9"/>
      <c r="CN59" s="9"/>
      <c r="CO59" s="9"/>
      <c r="CP59" s="115"/>
      <c r="CQ59" s="9"/>
      <c r="CR59" s="10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</row>
    <row r="60" spans="1:180" x14ac:dyDescent="0.25">
      <c r="A60" s="9"/>
      <c r="B60" s="9"/>
      <c r="C60" s="9"/>
      <c r="D60" s="9"/>
      <c r="E60" s="9"/>
      <c r="F60" s="9"/>
      <c r="G60" s="9"/>
      <c r="H60" s="9"/>
      <c r="I60" s="9"/>
      <c r="J60" s="109"/>
      <c r="K60" s="109"/>
      <c r="L60" s="9"/>
      <c r="M60" s="9"/>
      <c r="N60" s="109"/>
      <c r="O60" s="109"/>
      <c r="P60" s="10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115"/>
      <c r="CK60" s="9"/>
      <c r="CL60" s="109"/>
      <c r="CM60" s="9"/>
      <c r="CN60" s="9"/>
      <c r="CO60" s="9"/>
      <c r="CP60" s="115"/>
      <c r="CQ60" s="9"/>
      <c r="CR60" s="10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</row>
    <row r="61" spans="1:180" x14ac:dyDescent="0.25">
      <c r="A61" s="9"/>
      <c r="B61" s="9"/>
      <c r="C61" s="9"/>
      <c r="D61" s="9"/>
      <c r="E61" s="9"/>
      <c r="F61" s="9"/>
      <c r="G61" s="9"/>
      <c r="H61" s="9"/>
      <c r="I61" s="9"/>
      <c r="J61" s="109"/>
      <c r="K61" s="109"/>
      <c r="L61" s="9"/>
      <c r="M61" s="9"/>
      <c r="N61" s="109"/>
      <c r="O61" s="109"/>
      <c r="P61" s="10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115"/>
      <c r="CK61" s="9"/>
      <c r="CL61" s="109"/>
      <c r="CM61" s="9"/>
      <c r="CN61" s="9"/>
      <c r="CO61" s="9"/>
      <c r="CP61" s="115"/>
      <c r="CQ61" s="9"/>
      <c r="CR61" s="10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</row>
    <row r="62" spans="1:180" x14ac:dyDescent="0.25">
      <c r="A62" s="9"/>
      <c r="B62" s="9"/>
      <c r="C62" s="9"/>
      <c r="D62" s="9"/>
      <c r="E62" s="9"/>
      <c r="F62" s="9"/>
      <c r="G62" s="9"/>
      <c r="H62" s="9"/>
      <c r="I62" s="9"/>
      <c r="J62" s="109"/>
      <c r="K62" s="109"/>
      <c r="L62" s="9"/>
      <c r="M62" s="9"/>
      <c r="N62" s="109"/>
      <c r="O62" s="109"/>
      <c r="P62" s="10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115"/>
      <c r="CK62" s="9"/>
      <c r="CL62" s="109"/>
      <c r="CM62" s="9"/>
      <c r="CN62" s="9"/>
      <c r="CO62" s="9"/>
      <c r="CP62" s="115"/>
      <c r="CQ62" s="9"/>
      <c r="CR62" s="10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</row>
    <row r="63" spans="1:180" x14ac:dyDescent="0.25">
      <c r="A63" s="9"/>
      <c r="B63" s="9"/>
      <c r="C63" s="9"/>
      <c r="D63" s="9"/>
      <c r="E63" s="9"/>
      <c r="F63" s="9"/>
      <c r="G63" s="9"/>
      <c r="H63" s="9"/>
      <c r="I63" s="9"/>
      <c r="J63" s="109"/>
      <c r="K63" s="109"/>
      <c r="L63" s="9"/>
      <c r="M63" s="9"/>
      <c r="N63" s="109"/>
      <c r="O63" s="109"/>
      <c r="P63" s="10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115"/>
      <c r="CK63" s="9"/>
      <c r="CL63" s="109"/>
      <c r="CM63" s="9"/>
      <c r="CN63" s="9"/>
      <c r="CO63" s="9"/>
      <c r="CP63" s="115"/>
      <c r="CQ63" s="9"/>
      <c r="CR63" s="10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</row>
    <row r="64" spans="1:180" x14ac:dyDescent="0.25">
      <c r="A64" s="9"/>
      <c r="B64" s="9"/>
      <c r="C64" s="9"/>
      <c r="D64" s="9"/>
      <c r="E64" s="9"/>
      <c r="F64" s="9"/>
      <c r="G64" s="9"/>
      <c r="H64" s="9"/>
      <c r="I64" s="9"/>
      <c r="J64" s="109"/>
      <c r="K64" s="109"/>
      <c r="L64" s="9"/>
      <c r="M64" s="9"/>
      <c r="N64" s="109"/>
      <c r="O64" s="109"/>
      <c r="P64" s="10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115"/>
      <c r="CK64" s="9"/>
      <c r="CL64" s="109"/>
      <c r="CM64" s="9"/>
      <c r="CN64" s="9"/>
      <c r="CO64" s="9"/>
      <c r="CP64" s="115"/>
      <c r="CQ64" s="9"/>
      <c r="CR64" s="10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</row>
    <row r="65" spans="1:180" x14ac:dyDescent="0.25">
      <c r="A65" s="9"/>
      <c r="B65" s="9"/>
      <c r="C65" s="9"/>
      <c r="D65" s="9"/>
      <c r="E65" s="9"/>
      <c r="F65" s="9"/>
      <c r="G65" s="9"/>
      <c r="H65" s="9"/>
      <c r="I65" s="9"/>
      <c r="J65" s="109"/>
      <c r="K65" s="109"/>
      <c r="L65" s="9"/>
      <c r="M65" s="9"/>
      <c r="N65" s="109"/>
      <c r="O65" s="109"/>
      <c r="P65" s="10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115"/>
      <c r="CK65" s="9"/>
      <c r="CL65" s="109"/>
      <c r="CM65" s="9"/>
      <c r="CN65" s="9"/>
      <c r="CO65" s="9"/>
      <c r="CP65" s="115"/>
      <c r="CQ65" s="9"/>
      <c r="CR65" s="10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</row>
    <row r="66" spans="1:180" x14ac:dyDescent="0.25">
      <c r="A66" s="9"/>
      <c r="B66" s="9"/>
      <c r="C66" s="9"/>
      <c r="D66" s="9"/>
      <c r="E66" s="9"/>
      <c r="F66" s="9"/>
      <c r="G66" s="9"/>
      <c r="H66" s="9"/>
      <c r="I66" s="9"/>
      <c r="J66" s="109"/>
      <c r="K66" s="109"/>
      <c r="L66" s="9"/>
      <c r="M66" s="9"/>
      <c r="N66" s="109"/>
      <c r="O66" s="109"/>
      <c r="P66" s="10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115"/>
      <c r="CK66" s="9"/>
      <c r="CL66" s="109"/>
      <c r="CM66" s="9"/>
      <c r="CN66" s="9"/>
      <c r="CO66" s="9"/>
      <c r="CP66" s="115"/>
      <c r="CQ66" s="9"/>
      <c r="CR66" s="10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</row>
    <row r="67" spans="1:180" x14ac:dyDescent="0.25">
      <c r="A67" s="9"/>
      <c r="B67" s="9"/>
      <c r="C67" s="9"/>
      <c r="D67" s="9"/>
      <c r="E67" s="9"/>
      <c r="F67" s="9"/>
      <c r="G67" s="9"/>
      <c r="H67" s="9"/>
      <c r="I67" s="9"/>
      <c r="J67" s="109"/>
      <c r="K67" s="109"/>
      <c r="L67" s="9"/>
      <c r="M67" s="9"/>
      <c r="N67" s="109"/>
      <c r="O67" s="109"/>
      <c r="P67" s="10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115"/>
      <c r="CK67" s="9"/>
      <c r="CL67" s="109"/>
      <c r="CM67" s="9"/>
      <c r="CN67" s="9"/>
      <c r="CO67" s="9"/>
      <c r="CP67" s="115"/>
      <c r="CQ67" s="9"/>
      <c r="CR67" s="10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</row>
    <row r="68" spans="1:180" x14ac:dyDescent="0.25">
      <c r="A68" s="9"/>
      <c r="B68" s="9"/>
      <c r="C68" s="9"/>
      <c r="D68" s="9"/>
      <c r="E68" s="9"/>
      <c r="F68" s="9"/>
      <c r="G68" s="9"/>
      <c r="H68" s="9"/>
      <c r="I68" s="9"/>
      <c r="J68" s="109"/>
      <c r="K68" s="109"/>
      <c r="L68" s="9"/>
      <c r="M68" s="9"/>
      <c r="N68" s="109"/>
      <c r="O68" s="109"/>
      <c r="P68" s="10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115"/>
      <c r="CK68" s="9"/>
      <c r="CL68" s="109"/>
      <c r="CM68" s="9"/>
      <c r="CN68" s="9"/>
      <c r="CO68" s="9"/>
      <c r="CP68" s="115"/>
      <c r="CQ68" s="9"/>
      <c r="CR68" s="10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</row>
    <row r="69" spans="1:180" x14ac:dyDescent="0.25">
      <c r="A69" s="9"/>
      <c r="B69" s="9"/>
      <c r="C69" s="9"/>
      <c r="D69" s="9"/>
      <c r="E69" s="9"/>
      <c r="F69" s="9"/>
      <c r="G69" s="9"/>
      <c r="H69" s="9"/>
      <c r="I69" s="9"/>
      <c r="J69" s="109"/>
      <c r="K69" s="109"/>
      <c r="L69" s="9"/>
      <c r="M69" s="9"/>
      <c r="N69" s="109"/>
      <c r="O69" s="109"/>
      <c r="P69" s="10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115"/>
      <c r="CK69" s="9"/>
      <c r="CL69" s="109"/>
      <c r="CM69" s="9"/>
      <c r="CN69" s="9"/>
      <c r="CO69" s="9"/>
      <c r="CP69" s="115"/>
      <c r="CQ69" s="9"/>
      <c r="CR69" s="10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</row>
    <row r="70" spans="1:180" x14ac:dyDescent="0.25">
      <c r="A70" s="9"/>
      <c r="B70" s="9"/>
      <c r="C70" s="9"/>
      <c r="D70" s="9"/>
      <c r="E70" s="9"/>
      <c r="F70" s="9"/>
      <c r="G70" s="9"/>
      <c r="H70" s="9"/>
      <c r="I70" s="9"/>
      <c r="J70" s="109"/>
      <c r="K70" s="109"/>
      <c r="L70" s="9"/>
      <c r="M70" s="9"/>
      <c r="N70" s="109"/>
      <c r="O70" s="109"/>
      <c r="P70" s="10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115"/>
      <c r="CK70" s="9"/>
      <c r="CL70" s="109"/>
      <c r="CM70" s="9"/>
      <c r="CN70" s="9"/>
      <c r="CO70" s="9"/>
      <c r="CP70" s="115"/>
      <c r="CQ70" s="9"/>
      <c r="CR70" s="10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</row>
    <row r="71" spans="1:180" x14ac:dyDescent="0.25">
      <c r="A71" s="9"/>
      <c r="B71" s="9"/>
      <c r="C71" s="9"/>
      <c r="D71" s="9"/>
      <c r="E71" s="9"/>
      <c r="F71" s="9"/>
      <c r="G71" s="9"/>
      <c r="H71" s="9"/>
      <c r="I71" s="9"/>
      <c r="J71" s="109"/>
      <c r="K71" s="109"/>
      <c r="L71" s="9"/>
      <c r="M71" s="9"/>
      <c r="N71" s="109"/>
      <c r="O71" s="109"/>
      <c r="P71" s="10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115"/>
      <c r="CK71" s="9"/>
      <c r="CL71" s="109"/>
      <c r="CM71" s="9"/>
      <c r="CN71" s="9"/>
      <c r="CO71" s="9"/>
      <c r="CP71" s="115"/>
      <c r="CQ71" s="9"/>
      <c r="CR71" s="10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</row>
    <row r="72" spans="1:180" x14ac:dyDescent="0.25">
      <c r="A72" s="9"/>
      <c r="B72" s="9"/>
      <c r="C72" s="9"/>
      <c r="D72" s="9"/>
      <c r="E72" s="9"/>
      <c r="F72" s="9"/>
      <c r="G72" s="9"/>
      <c r="H72" s="9"/>
      <c r="I72" s="9"/>
      <c r="J72" s="109"/>
      <c r="K72" s="109"/>
      <c r="L72" s="9"/>
      <c r="M72" s="9"/>
      <c r="N72" s="109"/>
      <c r="O72" s="109"/>
      <c r="P72" s="10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115"/>
      <c r="CK72" s="9"/>
      <c r="CL72" s="109"/>
      <c r="CM72" s="9"/>
      <c r="CN72" s="9"/>
      <c r="CO72" s="9"/>
      <c r="CP72" s="115"/>
      <c r="CQ72" s="9"/>
      <c r="CR72" s="10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</row>
    <row r="73" spans="1:180" x14ac:dyDescent="0.25">
      <c r="A73" s="9"/>
      <c r="B73" s="9"/>
      <c r="C73" s="9"/>
      <c r="D73" s="9"/>
      <c r="E73" s="9"/>
      <c r="F73" s="9"/>
      <c r="G73" s="9"/>
      <c r="H73" s="9"/>
      <c r="I73" s="9"/>
      <c r="J73" s="109"/>
      <c r="K73" s="109"/>
      <c r="L73" s="9"/>
      <c r="M73" s="9"/>
      <c r="N73" s="109"/>
      <c r="O73" s="109"/>
      <c r="P73" s="10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115"/>
      <c r="CK73" s="9"/>
      <c r="CL73" s="109"/>
      <c r="CM73" s="9"/>
      <c r="CN73" s="9"/>
      <c r="CO73" s="9"/>
      <c r="CP73" s="115"/>
      <c r="CQ73" s="9"/>
      <c r="CR73" s="10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</row>
    <row r="74" spans="1:180" x14ac:dyDescent="0.25">
      <c r="A74" s="9"/>
      <c r="B74" s="9"/>
      <c r="C74" s="9"/>
      <c r="D74" s="9"/>
      <c r="E74" s="9"/>
      <c r="F74" s="9"/>
      <c r="G74" s="9"/>
      <c r="H74" s="9"/>
      <c r="I74" s="9"/>
      <c r="J74" s="109"/>
      <c r="K74" s="109"/>
      <c r="L74" s="9"/>
      <c r="M74" s="9"/>
      <c r="N74" s="109"/>
      <c r="O74" s="109"/>
      <c r="P74" s="10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115"/>
      <c r="CK74" s="9"/>
      <c r="CL74" s="109"/>
      <c r="CM74" s="9"/>
      <c r="CN74" s="9"/>
      <c r="CO74" s="9"/>
      <c r="CP74" s="115"/>
      <c r="CQ74" s="9"/>
      <c r="CR74" s="10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</row>
    <row r="75" spans="1:180" x14ac:dyDescent="0.25">
      <c r="A75" s="9"/>
      <c r="B75" s="9"/>
      <c r="C75" s="9"/>
      <c r="D75" s="9"/>
      <c r="E75" s="9"/>
      <c r="F75" s="9"/>
      <c r="G75" s="9"/>
      <c r="H75" s="9"/>
      <c r="I75" s="9"/>
      <c r="J75" s="109"/>
      <c r="K75" s="109"/>
      <c r="L75" s="9"/>
      <c r="M75" s="9"/>
      <c r="N75" s="109"/>
      <c r="O75" s="109"/>
      <c r="P75" s="10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115"/>
      <c r="CK75" s="9"/>
      <c r="CL75" s="109"/>
      <c r="CM75" s="9"/>
      <c r="CN75" s="9"/>
      <c r="CO75" s="9"/>
      <c r="CP75" s="115"/>
      <c r="CQ75" s="9"/>
      <c r="CR75" s="10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</row>
    <row r="76" spans="1:180" x14ac:dyDescent="0.25">
      <c r="A76" s="9"/>
      <c r="B76" s="9"/>
      <c r="C76" s="9"/>
      <c r="D76" s="9"/>
      <c r="E76" s="9"/>
      <c r="F76" s="9"/>
      <c r="G76" s="9"/>
      <c r="H76" s="9"/>
      <c r="I76" s="9"/>
      <c r="J76" s="109"/>
      <c r="K76" s="109"/>
      <c r="L76" s="9"/>
      <c r="M76" s="9"/>
      <c r="N76" s="109"/>
      <c r="O76" s="109"/>
      <c r="P76" s="10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115"/>
      <c r="CK76" s="9"/>
      <c r="CL76" s="109"/>
      <c r="CM76" s="9"/>
      <c r="CN76" s="9"/>
      <c r="CO76" s="9"/>
      <c r="CP76" s="115"/>
      <c r="CQ76" s="9"/>
      <c r="CR76" s="10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</row>
    <row r="77" spans="1:180" x14ac:dyDescent="0.25">
      <c r="A77" s="9"/>
      <c r="B77" s="9"/>
      <c r="C77" s="9"/>
      <c r="D77" s="9"/>
      <c r="E77" s="9"/>
      <c r="F77" s="9"/>
      <c r="G77" s="9"/>
      <c r="H77" s="9"/>
      <c r="I77" s="9"/>
      <c r="J77" s="109"/>
      <c r="K77" s="109"/>
      <c r="L77" s="9"/>
      <c r="M77" s="9"/>
      <c r="N77" s="109"/>
      <c r="O77" s="109"/>
      <c r="P77" s="10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115"/>
      <c r="CK77" s="9"/>
      <c r="CL77" s="109"/>
      <c r="CM77" s="9"/>
      <c r="CN77" s="9"/>
      <c r="CO77" s="9"/>
      <c r="CP77" s="115"/>
      <c r="CQ77" s="9"/>
      <c r="CR77" s="10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</row>
    <row r="78" spans="1:180" x14ac:dyDescent="0.25">
      <c r="A78" s="9"/>
      <c r="B78" s="9"/>
      <c r="C78" s="9"/>
      <c r="D78" s="9"/>
      <c r="E78" s="9"/>
      <c r="F78" s="9"/>
      <c r="G78" s="9"/>
      <c r="H78" s="9"/>
      <c r="I78" s="9"/>
      <c r="J78" s="109"/>
      <c r="K78" s="109"/>
      <c r="L78" s="9"/>
      <c r="M78" s="9"/>
      <c r="N78" s="109"/>
      <c r="O78" s="109"/>
      <c r="P78" s="10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115"/>
      <c r="CK78" s="9"/>
      <c r="CL78" s="109"/>
      <c r="CM78" s="9"/>
      <c r="CN78" s="9"/>
      <c r="CO78" s="9"/>
      <c r="CP78" s="115"/>
      <c r="CQ78" s="9"/>
      <c r="CR78" s="10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</row>
    <row r="79" spans="1:180" x14ac:dyDescent="0.25">
      <c r="A79" s="9"/>
      <c r="B79" s="9"/>
      <c r="C79" s="9"/>
      <c r="D79" s="9"/>
      <c r="E79" s="9"/>
      <c r="F79" s="9"/>
      <c r="G79" s="9"/>
      <c r="H79" s="9"/>
      <c r="I79" s="9"/>
      <c r="J79" s="109"/>
      <c r="K79" s="109"/>
      <c r="L79" s="9"/>
      <c r="M79" s="9"/>
      <c r="N79" s="109"/>
      <c r="O79" s="109"/>
      <c r="P79" s="10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115"/>
      <c r="CK79" s="9"/>
      <c r="CL79" s="109"/>
      <c r="CM79" s="9"/>
      <c r="CN79" s="9"/>
      <c r="CO79" s="9"/>
      <c r="CP79" s="115"/>
      <c r="CQ79" s="9"/>
      <c r="CR79" s="10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</row>
    <row r="80" spans="1:180" x14ac:dyDescent="0.25">
      <c r="A80" s="9"/>
      <c r="B80" s="9"/>
      <c r="C80" s="9"/>
      <c r="D80" s="9"/>
      <c r="E80" s="9"/>
      <c r="F80" s="9"/>
      <c r="G80" s="9"/>
      <c r="H80" s="9"/>
      <c r="I80" s="9"/>
      <c r="J80" s="109"/>
      <c r="K80" s="109"/>
      <c r="L80" s="9"/>
      <c r="M80" s="9"/>
      <c r="N80" s="109"/>
      <c r="O80" s="109"/>
      <c r="P80" s="10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115"/>
      <c r="CK80" s="9"/>
      <c r="CL80" s="109"/>
      <c r="CM80" s="9"/>
      <c r="CN80" s="9"/>
      <c r="CO80" s="9"/>
      <c r="CP80" s="115"/>
      <c r="CQ80" s="9"/>
      <c r="CR80" s="10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</row>
    <row r="81" spans="1:180" x14ac:dyDescent="0.25">
      <c r="A81" s="9"/>
      <c r="B81" s="9"/>
      <c r="C81" s="9"/>
      <c r="D81" s="9"/>
      <c r="E81" s="9"/>
      <c r="F81" s="9"/>
      <c r="G81" s="9"/>
      <c r="H81" s="9"/>
      <c r="I81" s="9"/>
      <c r="J81" s="109"/>
      <c r="K81" s="109"/>
      <c r="L81" s="9"/>
      <c r="M81" s="9"/>
      <c r="N81" s="109"/>
      <c r="O81" s="109"/>
      <c r="P81" s="10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115"/>
      <c r="CK81" s="9"/>
      <c r="CL81" s="109"/>
      <c r="CM81" s="9"/>
      <c r="CN81" s="9"/>
      <c r="CO81" s="9"/>
      <c r="CP81" s="115"/>
      <c r="CQ81" s="9"/>
      <c r="CR81" s="10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</row>
    <row r="82" spans="1:180" x14ac:dyDescent="0.25">
      <c r="A82" s="9"/>
      <c r="B82" s="9"/>
      <c r="C82" s="9"/>
      <c r="D82" s="9"/>
      <c r="E82" s="9"/>
      <c r="F82" s="9"/>
      <c r="G82" s="9"/>
      <c r="H82" s="9"/>
      <c r="I82" s="9"/>
      <c r="J82" s="109"/>
      <c r="K82" s="109"/>
      <c r="L82" s="9"/>
      <c r="M82" s="9"/>
      <c r="N82" s="109"/>
      <c r="O82" s="109"/>
      <c r="P82" s="10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115"/>
      <c r="CK82" s="9"/>
      <c r="CL82" s="109"/>
      <c r="CM82" s="9"/>
      <c r="CN82" s="9"/>
      <c r="CO82" s="9"/>
      <c r="CP82" s="115"/>
      <c r="CQ82" s="9"/>
      <c r="CR82" s="10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</row>
    <row r="83" spans="1:180" x14ac:dyDescent="0.25">
      <c r="A83" s="9"/>
      <c r="B83" s="9"/>
      <c r="C83" s="9"/>
      <c r="D83" s="9"/>
      <c r="E83" s="9"/>
      <c r="F83" s="9"/>
      <c r="G83" s="9"/>
      <c r="H83" s="9"/>
      <c r="I83" s="9"/>
      <c r="J83" s="109"/>
      <c r="K83" s="109"/>
      <c r="L83" s="9"/>
      <c r="M83" s="9"/>
      <c r="N83" s="109"/>
      <c r="O83" s="109"/>
      <c r="P83" s="10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115"/>
      <c r="CK83" s="9"/>
      <c r="CL83" s="109"/>
      <c r="CM83" s="9"/>
      <c r="CN83" s="9"/>
      <c r="CO83" s="9"/>
      <c r="CP83" s="115"/>
      <c r="CQ83" s="9"/>
      <c r="CR83" s="10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</row>
    <row r="84" spans="1:180" x14ac:dyDescent="0.25">
      <c r="A84" s="9"/>
      <c r="B84" s="9"/>
      <c r="C84" s="9"/>
      <c r="D84" s="9"/>
      <c r="E84" s="9"/>
      <c r="F84" s="9"/>
      <c r="G84" s="9"/>
      <c r="H84" s="9"/>
      <c r="I84" s="9"/>
      <c r="J84" s="109"/>
      <c r="K84" s="109"/>
      <c r="L84" s="9"/>
      <c r="M84" s="9"/>
      <c r="N84" s="109"/>
      <c r="O84" s="109"/>
      <c r="P84" s="10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115"/>
      <c r="CK84" s="9"/>
      <c r="CL84" s="109"/>
      <c r="CM84" s="9"/>
      <c r="CN84" s="9"/>
      <c r="CO84" s="9"/>
      <c r="CP84" s="115"/>
      <c r="CQ84" s="9"/>
      <c r="CR84" s="10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</row>
    <row r="85" spans="1:180" x14ac:dyDescent="0.25">
      <c r="A85" s="9"/>
      <c r="B85" s="9"/>
      <c r="C85" s="9"/>
      <c r="D85" s="9"/>
      <c r="E85" s="9"/>
      <c r="F85" s="9"/>
      <c r="G85" s="9"/>
      <c r="H85" s="9"/>
      <c r="I85" s="9"/>
      <c r="J85" s="109"/>
      <c r="K85" s="109"/>
      <c r="L85" s="9"/>
      <c r="M85" s="9"/>
      <c r="N85" s="109"/>
      <c r="O85" s="109"/>
      <c r="P85" s="10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115"/>
      <c r="CK85" s="9"/>
      <c r="CL85" s="109"/>
      <c r="CM85" s="9"/>
      <c r="CN85" s="9"/>
      <c r="CO85" s="9"/>
      <c r="CP85" s="115"/>
      <c r="CQ85" s="9"/>
      <c r="CR85" s="10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</row>
    <row r="86" spans="1:180" x14ac:dyDescent="0.25">
      <c r="A86" s="9"/>
      <c r="B86" s="9"/>
      <c r="C86" s="9"/>
      <c r="D86" s="9"/>
      <c r="E86" s="9"/>
      <c r="F86" s="9"/>
      <c r="G86" s="9"/>
      <c r="H86" s="9"/>
      <c r="I86" s="9"/>
      <c r="J86" s="109"/>
      <c r="K86" s="109"/>
      <c r="L86" s="9"/>
      <c r="M86" s="9"/>
      <c r="N86" s="109"/>
      <c r="O86" s="109"/>
      <c r="P86" s="10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115"/>
      <c r="CK86" s="9"/>
      <c r="CL86" s="109"/>
      <c r="CM86" s="9"/>
      <c r="CN86" s="9"/>
      <c r="CO86" s="9"/>
      <c r="CP86" s="115"/>
      <c r="CQ86" s="9"/>
      <c r="CR86" s="10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</row>
    <row r="87" spans="1:180" x14ac:dyDescent="0.25">
      <c r="A87" s="9"/>
      <c r="B87" s="9"/>
      <c r="C87" s="9"/>
      <c r="D87" s="9"/>
      <c r="E87" s="9"/>
      <c r="F87" s="9"/>
      <c r="G87" s="9"/>
      <c r="H87" s="9"/>
      <c r="I87" s="9"/>
      <c r="J87" s="109"/>
      <c r="K87" s="109"/>
      <c r="L87" s="9"/>
      <c r="M87" s="9"/>
      <c r="N87" s="109"/>
      <c r="O87" s="109"/>
      <c r="P87" s="10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115"/>
      <c r="CK87" s="9"/>
      <c r="CL87" s="109"/>
      <c r="CM87" s="9"/>
      <c r="CN87" s="9"/>
      <c r="CO87" s="9"/>
      <c r="CP87" s="115"/>
      <c r="CQ87" s="9"/>
      <c r="CR87" s="10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</row>
    <row r="88" spans="1:180" x14ac:dyDescent="0.25">
      <c r="A88" s="9"/>
      <c r="B88" s="9"/>
      <c r="C88" s="9"/>
      <c r="D88" s="9"/>
      <c r="E88" s="9"/>
      <c r="F88" s="9"/>
      <c r="G88" s="9"/>
      <c r="H88" s="9"/>
      <c r="I88" s="9"/>
      <c r="J88" s="109"/>
      <c r="K88" s="109"/>
      <c r="L88" s="9"/>
      <c r="M88" s="9"/>
      <c r="N88" s="109"/>
      <c r="O88" s="109"/>
      <c r="P88" s="10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115"/>
      <c r="CK88" s="9"/>
      <c r="CL88" s="109"/>
      <c r="CM88" s="9"/>
      <c r="CN88" s="9"/>
      <c r="CO88" s="9"/>
      <c r="CP88" s="115"/>
      <c r="CQ88" s="9"/>
      <c r="CR88" s="10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</row>
    <row r="89" spans="1:180" x14ac:dyDescent="0.25">
      <c r="A89" s="9"/>
      <c r="B89" s="9"/>
      <c r="C89" s="9"/>
      <c r="D89" s="9"/>
      <c r="E89" s="9"/>
      <c r="F89" s="9"/>
      <c r="G89" s="9"/>
      <c r="H89" s="9"/>
      <c r="I89" s="9"/>
      <c r="J89" s="109"/>
      <c r="K89" s="109"/>
      <c r="L89" s="9"/>
      <c r="M89" s="9"/>
      <c r="N89" s="109"/>
      <c r="O89" s="109"/>
      <c r="P89" s="10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115"/>
      <c r="CK89" s="9"/>
      <c r="CL89" s="109"/>
      <c r="CM89" s="9"/>
      <c r="CN89" s="9"/>
      <c r="CO89" s="9"/>
      <c r="CP89" s="115"/>
      <c r="CQ89" s="9"/>
      <c r="CR89" s="10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</row>
    <row r="90" spans="1:180" x14ac:dyDescent="0.25">
      <c r="A90" s="9"/>
      <c r="B90" s="9"/>
      <c r="C90" s="9"/>
      <c r="D90" s="9"/>
      <c r="E90" s="9"/>
      <c r="F90" s="9"/>
      <c r="G90" s="9"/>
      <c r="H90" s="9"/>
      <c r="I90" s="9"/>
      <c r="J90" s="109"/>
      <c r="K90" s="109"/>
      <c r="L90" s="9"/>
      <c r="M90" s="9"/>
      <c r="N90" s="109"/>
      <c r="O90" s="109"/>
      <c r="P90" s="10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115"/>
      <c r="CK90" s="9"/>
      <c r="CL90" s="109"/>
      <c r="CM90" s="9"/>
      <c r="CN90" s="9"/>
      <c r="CO90" s="9"/>
      <c r="CP90" s="115"/>
      <c r="CQ90" s="9"/>
      <c r="CR90" s="10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</row>
    <row r="91" spans="1:180" x14ac:dyDescent="0.25">
      <c r="A91" s="9"/>
      <c r="B91" s="9"/>
      <c r="C91" s="9"/>
      <c r="D91" s="9"/>
      <c r="E91" s="9"/>
      <c r="F91" s="9"/>
      <c r="G91" s="9"/>
      <c r="H91" s="9"/>
      <c r="I91" s="9"/>
      <c r="J91" s="109"/>
      <c r="K91" s="109"/>
      <c r="L91" s="9"/>
      <c r="M91" s="9"/>
      <c r="N91" s="109"/>
      <c r="O91" s="109"/>
      <c r="P91" s="10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115"/>
      <c r="CK91" s="9"/>
      <c r="CL91" s="109"/>
      <c r="CM91" s="9"/>
      <c r="CN91" s="9"/>
      <c r="CO91" s="9"/>
      <c r="CP91" s="115"/>
      <c r="CQ91" s="9"/>
      <c r="CR91" s="10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</row>
    <row r="92" spans="1:180" x14ac:dyDescent="0.25">
      <c r="A92" s="9"/>
      <c r="B92" s="9"/>
      <c r="C92" s="9"/>
      <c r="D92" s="9"/>
      <c r="E92" s="9"/>
      <c r="F92" s="9"/>
      <c r="G92" s="9"/>
      <c r="H92" s="9"/>
      <c r="I92" s="9"/>
      <c r="J92" s="109"/>
      <c r="K92" s="109"/>
      <c r="L92" s="9"/>
      <c r="M92" s="9"/>
      <c r="N92" s="109"/>
      <c r="O92" s="109"/>
      <c r="P92" s="10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115"/>
      <c r="CK92" s="9"/>
      <c r="CL92" s="109"/>
      <c r="CM92" s="9"/>
      <c r="CN92" s="9"/>
      <c r="CO92" s="9"/>
      <c r="CP92" s="115"/>
      <c r="CQ92" s="9"/>
      <c r="CR92" s="10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</row>
    <row r="93" spans="1:180" x14ac:dyDescent="0.25">
      <c r="A93" s="9"/>
      <c r="B93" s="9"/>
      <c r="C93" s="9"/>
      <c r="D93" s="9"/>
      <c r="E93" s="9"/>
      <c r="F93" s="9"/>
      <c r="G93" s="9"/>
      <c r="H93" s="9"/>
      <c r="I93" s="9"/>
      <c r="J93" s="109"/>
      <c r="K93" s="109"/>
      <c r="L93" s="9"/>
      <c r="M93" s="9"/>
      <c r="N93" s="109"/>
      <c r="O93" s="109"/>
      <c r="P93" s="10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115"/>
      <c r="CK93" s="9"/>
      <c r="CL93" s="109"/>
      <c r="CM93" s="9"/>
      <c r="CN93" s="9"/>
      <c r="CO93" s="9"/>
      <c r="CP93" s="115"/>
      <c r="CQ93" s="9"/>
      <c r="CR93" s="10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</row>
    <row r="94" spans="1:180" x14ac:dyDescent="0.25">
      <c r="A94" s="9"/>
      <c r="B94" s="9"/>
      <c r="C94" s="9"/>
      <c r="D94" s="9"/>
      <c r="E94" s="9"/>
      <c r="F94" s="9"/>
      <c r="G94" s="9"/>
      <c r="H94" s="9"/>
      <c r="I94" s="9"/>
      <c r="J94" s="109"/>
      <c r="K94" s="109"/>
      <c r="L94" s="9"/>
      <c r="M94" s="9"/>
      <c r="N94" s="109"/>
      <c r="O94" s="109"/>
      <c r="P94" s="10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115"/>
      <c r="CK94" s="9"/>
      <c r="CL94" s="109"/>
      <c r="CM94" s="9"/>
      <c r="CN94" s="9"/>
      <c r="CO94" s="9"/>
      <c r="CP94" s="115"/>
      <c r="CQ94" s="9"/>
      <c r="CR94" s="10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</row>
    <row r="95" spans="1:180" x14ac:dyDescent="0.25">
      <c r="A95" s="9"/>
      <c r="B95" s="9"/>
      <c r="C95" s="9"/>
      <c r="D95" s="9"/>
      <c r="E95" s="9"/>
      <c r="F95" s="9"/>
      <c r="G95" s="9"/>
      <c r="H95" s="9"/>
      <c r="I95" s="9"/>
      <c r="J95" s="109"/>
      <c r="K95" s="109"/>
      <c r="L95" s="9"/>
      <c r="M95" s="9"/>
      <c r="N95" s="109"/>
      <c r="O95" s="109"/>
      <c r="P95" s="10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115"/>
      <c r="CK95" s="9"/>
      <c r="CL95" s="109"/>
      <c r="CM95" s="9"/>
      <c r="CN95" s="9"/>
      <c r="CO95" s="9"/>
      <c r="CP95" s="115"/>
      <c r="CQ95" s="9"/>
      <c r="CR95" s="10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</row>
    <row r="96" spans="1:180" x14ac:dyDescent="0.25">
      <c r="A96" s="9"/>
      <c r="B96" s="9"/>
      <c r="C96" s="9"/>
      <c r="D96" s="9"/>
      <c r="E96" s="9"/>
      <c r="F96" s="9"/>
      <c r="G96" s="9"/>
      <c r="H96" s="9"/>
      <c r="I96" s="9"/>
      <c r="J96" s="109"/>
      <c r="K96" s="109"/>
      <c r="L96" s="9"/>
      <c r="M96" s="9"/>
      <c r="N96" s="109"/>
      <c r="O96" s="109"/>
      <c r="P96" s="10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115"/>
      <c r="CK96" s="9"/>
      <c r="CL96" s="109"/>
      <c r="CM96" s="9"/>
      <c r="CN96" s="9"/>
      <c r="CO96" s="9"/>
      <c r="CP96" s="115"/>
      <c r="CQ96" s="9"/>
      <c r="CR96" s="10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</row>
    <row r="97" spans="1:180" x14ac:dyDescent="0.25">
      <c r="A97" s="9"/>
      <c r="B97" s="9"/>
      <c r="C97" s="9"/>
      <c r="D97" s="9"/>
      <c r="E97" s="9"/>
      <c r="F97" s="9"/>
      <c r="G97" s="9"/>
      <c r="H97" s="9"/>
      <c r="I97" s="9"/>
      <c r="J97" s="109"/>
      <c r="K97" s="109"/>
      <c r="L97" s="9"/>
      <c r="M97" s="9"/>
      <c r="N97" s="109"/>
      <c r="O97" s="109"/>
      <c r="P97" s="10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115"/>
      <c r="CK97" s="9"/>
      <c r="CL97" s="109"/>
      <c r="CM97" s="9"/>
      <c r="CN97" s="9"/>
      <c r="CO97" s="9"/>
      <c r="CP97" s="115"/>
      <c r="CQ97" s="9"/>
      <c r="CR97" s="10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</row>
    <row r="98" spans="1:180" x14ac:dyDescent="0.25">
      <c r="A98" s="9"/>
      <c r="B98" s="9"/>
      <c r="C98" s="9"/>
      <c r="D98" s="9"/>
      <c r="E98" s="9"/>
      <c r="F98" s="9"/>
      <c r="G98" s="9"/>
      <c r="H98" s="9"/>
      <c r="I98" s="9"/>
      <c r="J98" s="109"/>
      <c r="K98" s="109"/>
      <c r="L98" s="9"/>
      <c r="M98" s="9"/>
      <c r="N98" s="109"/>
      <c r="O98" s="109"/>
      <c r="P98" s="10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115"/>
      <c r="CK98" s="9"/>
      <c r="CL98" s="109"/>
      <c r="CM98" s="9"/>
      <c r="CN98" s="9"/>
      <c r="CO98" s="9"/>
      <c r="CP98" s="115"/>
      <c r="CQ98" s="9"/>
      <c r="CR98" s="10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</row>
    <row r="99" spans="1:180" x14ac:dyDescent="0.25">
      <c r="A99" s="9"/>
      <c r="B99" s="9"/>
      <c r="C99" s="9"/>
      <c r="D99" s="9"/>
      <c r="E99" s="9"/>
      <c r="F99" s="9"/>
      <c r="G99" s="9"/>
      <c r="H99" s="9"/>
      <c r="I99" s="9"/>
      <c r="J99" s="109"/>
      <c r="K99" s="109"/>
      <c r="L99" s="9"/>
      <c r="M99" s="9"/>
      <c r="N99" s="109"/>
      <c r="O99" s="109"/>
      <c r="P99" s="10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115"/>
      <c r="CK99" s="9"/>
      <c r="CL99" s="109"/>
      <c r="CM99" s="9"/>
      <c r="CN99" s="9"/>
      <c r="CO99" s="9"/>
      <c r="CP99" s="115"/>
      <c r="CQ99" s="9"/>
      <c r="CR99" s="10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</row>
    <row r="100" spans="1:180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109"/>
      <c r="K100" s="109"/>
      <c r="L100" s="9"/>
      <c r="M100" s="9"/>
      <c r="N100" s="109"/>
      <c r="O100" s="109"/>
      <c r="P100" s="10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115"/>
      <c r="CK100" s="9"/>
      <c r="CL100" s="109"/>
      <c r="CM100" s="9"/>
      <c r="CN100" s="9"/>
      <c r="CO100" s="9"/>
      <c r="CP100" s="115"/>
      <c r="CQ100" s="9"/>
      <c r="CR100" s="10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</row>
    <row r="101" spans="1:180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109"/>
      <c r="K101" s="109"/>
      <c r="L101" s="9"/>
      <c r="M101" s="9"/>
      <c r="N101" s="109"/>
      <c r="O101" s="109"/>
      <c r="P101" s="10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115"/>
      <c r="CK101" s="9"/>
      <c r="CL101" s="109"/>
      <c r="CM101" s="9"/>
      <c r="CN101" s="9"/>
      <c r="CO101" s="9"/>
      <c r="CP101" s="115"/>
      <c r="CQ101" s="9"/>
      <c r="CR101" s="10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</row>
    <row r="102" spans="1:180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109"/>
      <c r="K102" s="109"/>
      <c r="L102" s="9"/>
      <c r="M102" s="9"/>
      <c r="N102" s="109"/>
      <c r="O102" s="109"/>
      <c r="P102" s="10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115"/>
      <c r="CK102" s="9"/>
      <c r="CL102" s="109"/>
      <c r="CM102" s="9"/>
      <c r="CN102" s="9"/>
      <c r="CO102" s="9"/>
      <c r="CP102" s="115"/>
      <c r="CQ102" s="9"/>
      <c r="CR102" s="10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</row>
    <row r="103" spans="1:180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109"/>
      <c r="K103" s="109"/>
      <c r="L103" s="9"/>
      <c r="M103" s="9"/>
      <c r="N103" s="109"/>
      <c r="O103" s="109"/>
      <c r="P103" s="10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115"/>
      <c r="CK103" s="9"/>
      <c r="CL103" s="109"/>
      <c r="CM103" s="9"/>
      <c r="CN103" s="9"/>
      <c r="CO103" s="9"/>
      <c r="CP103" s="115"/>
      <c r="CQ103" s="9"/>
      <c r="CR103" s="10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</row>
    <row r="104" spans="1:180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109"/>
      <c r="K104" s="109"/>
      <c r="L104" s="9"/>
      <c r="M104" s="9"/>
      <c r="N104" s="109"/>
      <c r="O104" s="109"/>
      <c r="P104" s="10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115"/>
      <c r="CK104" s="9"/>
      <c r="CL104" s="109"/>
      <c r="CM104" s="9"/>
      <c r="CN104" s="9"/>
      <c r="CO104" s="9"/>
      <c r="CP104" s="115"/>
      <c r="CQ104" s="9"/>
      <c r="CR104" s="10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</row>
    <row r="105" spans="1:180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109"/>
      <c r="K105" s="109"/>
      <c r="L105" s="9"/>
      <c r="M105" s="9"/>
      <c r="N105" s="109"/>
      <c r="O105" s="109"/>
      <c r="P105" s="10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115"/>
      <c r="CK105" s="9"/>
      <c r="CL105" s="109"/>
      <c r="CM105" s="9"/>
      <c r="CN105" s="9"/>
      <c r="CO105" s="9"/>
      <c r="CP105" s="115"/>
      <c r="CQ105" s="9"/>
      <c r="CR105" s="10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</row>
    <row r="106" spans="1:180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109"/>
      <c r="K106" s="109"/>
      <c r="L106" s="9"/>
      <c r="M106" s="9"/>
      <c r="N106" s="109"/>
      <c r="O106" s="109"/>
      <c r="P106" s="10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115"/>
      <c r="CK106" s="9"/>
      <c r="CL106" s="109"/>
      <c r="CM106" s="9"/>
      <c r="CN106" s="9"/>
      <c r="CO106" s="9"/>
      <c r="CP106" s="115"/>
      <c r="CQ106" s="9"/>
      <c r="CR106" s="10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</row>
    <row r="107" spans="1:180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109"/>
      <c r="K107" s="109"/>
      <c r="L107" s="9"/>
      <c r="M107" s="9"/>
      <c r="N107" s="109"/>
      <c r="O107" s="109"/>
      <c r="P107" s="10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115"/>
      <c r="CK107" s="9"/>
      <c r="CL107" s="109"/>
      <c r="CM107" s="9"/>
      <c r="CN107" s="9"/>
      <c r="CO107" s="9"/>
      <c r="CP107" s="115"/>
      <c r="CQ107" s="9"/>
      <c r="CR107" s="10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</row>
    <row r="108" spans="1:180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109"/>
      <c r="K108" s="109"/>
      <c r="L108" s="9"/>
      <c r="M108" s="9"/>
      <c r="N108" s="109"/>
      <c r="O108" s="109"/>
      <c r="P108" s="10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115"/>
      <c r="CK108" s="9"/>
      <c r="CL108" s="109"/>
      <c r="CM108" s="9"/>
      <c r="CN108" s="9"/>
      <c r="CO108" s="9"/>
      <c r="CP108" s="115"/>
      <c r="CQ108" s="9"/>
      <c r="CR108" s="10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</row>
    <row r="109" spans="1:180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109"/>
      <c r="K109" s="109"/>
      <c r="L109" s="9"/>
      <c r="M109" s="9"/>
      <c r="N109" s="109"/>
      <c r="O109" s="109"/>
      <c r="P109" s="10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115"/>
      <c r="CK109" s="9"/>
      <c r="CL109" s="109"/>
      <c r="CM109" s="9"/>
      <c r="CN109" s="9"/>
      <c r="CO109" s="9"/>
      <c r="CP109" s="115"/>
      <c r="CQ109" s="9"/>
      <c r="CR109" s="10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</row>
    <row r="110" spans="1:180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109"/>
      <c r="K110" s="109"/>
      <c r="L110" s="9"/>
      <c r="M110" s="9"/>
      <c r="N110" s="109"/>
      <c r="O110" s="109"/>
      <c r="P110" s="10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115"/>
      <c r="CK110" s="9"/>
      <c r="CL110" s="109"/>
      <c r="CM110" s="9"/>
      <c r="CN110" s="9"/>
      <c r="CO110" s="9"/>
      <c r="CP110" s="115"/>
      <c r="CQ110" s="9"/>
      <c r="CR110" s="10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</row>
    <row r="111" spans="1:180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109"/>
      <c r="K111" s="109"/>
      <c r="L111" s="9"/>
      <c r="M111" s="9"/>
      <c r="N111" s="109"/>
      <c r="O111" s="109"/>
      <c r="P111" s="10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115"/>
      <c r="CK111" s="9"/>
      <c r="CL111" s="109"/>
      <c r="CM111" s="9"/>
      <c r="CN111" s="9"/>
      <c r="CO111" s="9"/>
      <c r="CP111" s="115"/>
      <c r="CQ111" s="9"/>
      <c r="CR111" s="10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</row>
    <row r="112" spans="1:180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109"/>
      <c r="K112" s="109"/>
      <c r="L112" s="9"/>
      <c r="M112" s="9"/>
      <c r="N112" s="109"/>
      <c r="O112" s="109"/>
      <c r="P112" s="10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115"/>
      <c r="CK112" s="9"/>
      <c r="CL112" s="109"/>
      <c r="CM112" s="9"/>
      <c r="CN112" s="9"/>
      <c r="CO112" s="9"/>
      <c r="CP112" s="115"/>
      <c r="CQ112" s="9"/>
      <c r="CR112" s="10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</row>
    <row r="113" spans="1:180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109"/>
      <c r="K113" s="109"/>
      <c r="L113" s="9"/>
      <c r="M113" s="9"/>
      <c r="N113" s="109"/>
      <c r="O113" s="109"/>
      <c r="P113" s="10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115"/>
      <c r="CK113" s="9"/>
      <c r="CL113" s="109"/>
      <c r="CM113" s="9"/>
      <c r="CN113" s="9"/>
      <c r="CO113" s="9"/>
      <c r="CP113" s="115"/>
      <c r="CQ113" s="9"/>
      <c r="CR113" s="10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</row>
    <row r="114" spans="1:180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109"/>
      <c r="K114" s="109"/>
      <c r="L114" s="9"/>
      <c r="M114" s="9"/>
      <c r="N114" s="109"/>
      <c r="O114" s="109"/>
      <c r="P114" s="10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115"/>
      <c r="CK114" s="9"/>
      <c r="CL114" s="109"/>
      <c r="CM114" s="9"/>
      <c r="CN114" s="9"/>
      <c r="CO114" s="9"/>
      <c r="CP114" s="115"/>
      <c r="CQ114" s="9"/>
      <c r="CR114" s="10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</row>
    <row r="115" spans="1:180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109"/>
      <c r="K115" s="109"/>
      <c r="L115" s="9"/>
      <c r="M115" s="9"/>
      <c r="N115" s="109"/>
      <c r="O115" s="109"/>
      <c r="P115" s="10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115"/>
      <c r="CK115" s="9"/>
      <c r="CL115" s="109"/>
      <c r="CM115" s="9"/>
      <c r="CN115" s="9"/>
      <c r="CO115" s="9"/>
      <c r="CP115" s="115"/>
      <c r="CQ115" s="9"/>
      <c r="CR115" s="10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</row>
    <row r="116" spans="1:180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109"/>
      <c r="K116" s="109"/>
      <c r="L116" s="9"/>
      <c r="M116" s="9"/>
      <c r="N116" s="109"/>
      <c r="O116" s="109"/>
      <c r="P116" s="10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115"/>
      <c r="CK116" s="9"/>
      <c r="CL116" s="109"/>
      <c r="CM116" s="9"/>
      <c r="CN116" s="9"/>
      <c r="CO116" s="9"/>
      <c r="CP116" s="115"/>
      <c r="CQ116" s="9"/>
      <c r="CR116" s="10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</row>
    <row r="117" spans="1:180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109"/>
      <c r="K117" s="109"/>
      <c r="L117" s="9"/>
      <c r="M117" s="9"/>
      <c r="N117" s="109"/>
      <c r="O117" s="109"/>
      <c r="P117" s="10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115"/>
      <c r="CK117" s="9"/>
      <c r="CL117" s="109"/>
      <c r="CM117" s="9"/>
      <c r="CN117" s="9"/>
      <c r="CO117" s="9"/>
      <c r="CP117" s="115"/>
      <c r="CQ117" s="9"/>
      <c r="CR117" s="10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</row>
    <row r="118" spans="1:180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109"/>
      <c r="K118" s="109"/>
      <c r="L118" s="9"/>
      <c r="M118" s="9"/>
      <c r="N118" s="109"/>
      <c r="O118" s="109"/>
      <c r="P118" s="10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115"/>
      <c r="CK118" s="9"/>
      <c r="CL118" s="109"/>
      <c r="CM118" s="9"/>
      <c r="CN118" s="9"/>
      <c r="CO118" s="9"/>
      <c r="CP118" s="115"/>
      <c r="CQ118" s="9"/>
      <c r="CR118" s="10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</row>
    <row r="119" spans="1:180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109"/>
      <c r="K119" s="109"/>
      <c r="L119" s="9"/>
      <c r="M119" s="9"/>
      <c r="N119" s="109"/>
      <c r="O119" s="109"/>
      <c r="P119" s="10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115"/>
      <c r="CK119" s="9"/>
      <c r="CL119" s="109"/>
      <c r="CM119" s="9"/>
      <c r="CN119" s="9"/>
      <c r="CO119" s="9"/>
      <c r="CP119" s="115"/>
      <c r="CQ119" s="9"/>
      <c r="CR119" s="10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</row>
    <row r="120" spans="1:180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109"/>
      <c r="K120" s="109"/>
      <c r="L120" s="9"/>
      <c r="M120" s="9"/>
      <c r="N120" s="109"/>
      <c r="O120" s="109"/>
      <c r="P120" s="10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115"/>
      <c r="CK120" s="9"/>
      <c r="CL120" s="109"/>
      <c r="CM120" s="9"/>
      <c r="CN120" s="9"/>
      <c r="CO120" s="9"/>
      <c r="CP120" s="115"/>
      <c r="CQ120" s="9"/>
      <c r="CR120" s="10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</row>
    <row r="121" spans="1:180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109"/>
      <c r="K121" s="109"/>
      <c r="L121" s="9"/>
      <c r="M121" s="9"/>
      <c r="N121" s="109"/>
      <c r="O121" s="109"/>
      <c r="P121" s="10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115"/>
      <c r="CK121" s="9"/>
      <c r="CL121" s="109"/>
      <c r="CM121" s="9"/>
      <c r="CN121" s="9"/>
      <c r="CO121" s="9"/>
      <c r="CP121" s="115"/>
      <c r="CQ121" s="9"/>
      <c r="CR121" s="10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</row>
    <row r="122" spans="1:180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109"/>
      <c r="K122" s="109"/>
      <c r="L122" s="9"/>
      <c r="M122" s="9"/>
      <c r="N122" s="109"/>
      <c r="O122" s="109"/>
      <c r="P122" s="10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115"/>
      <c r="CK122" s="9"/>
      <c r="CL122" s="109"/>
      <c r="CM122" s="9"/>
      <c r="CN122" s="9"/>
      <c r="CO122" s="9"/>
      <c r="CP122" s="115"/>
      <c r="CQ122" s="9"/>
      <c r="CR122" s="10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</row>
    <row r="123" spans="1:180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109"/>
      <c r="K123" s="109"/>
      <c r="L123" s="9"/>
      <c r="M123" s="9"/>
      <c r="N123" s="109"/>
      <c r="O123" s="109"/>
      <c r="P123" s="10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115"/>
      <c r="CK123" s="9"/>
      <c r="CL123" s="109"/>
      <c r="CM123" s="9"/>
      <c r="CN123" s="9"/>
      <c r="CO123" s="9"/>
      <c r="CP123" s="115"/>
      <c r="CQ123" s="9"/>
      <c r="CR123" s="10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</row>
    <row r="124" spans="1:180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109"/>
      <c r="K124" s="109"/>
      <c r="L124" s="9"/>
      <c r="M124" s="9"/>
      <c r="N124" s="109"/>
      <c r="O124" s="109"/>
      <c r="P124" s="10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115"/>
      <c r="CK124" s="9"/>
      <c r="CL124" s="109"/>
      <c r="CM124" s="9"/>
      <c r="CN124" s="9"/>
      <c r="CO124" s="9"/>
      <c r="CP124" s="115"/>
      <c r="CQ124" s="9"/>
      <c r="CR124" s="10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</row>
    <row r="125" spans="1:180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109"/>
      <c r="K125" s="109"/>
      <c r="L125" s="9"/>
      <c r="M125" s="9"/>
      <c r="N125" s="109"/>
      <c r="O125" s="109"/>
      <c r="P125" s="10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115"/>
      <c r="CK125" s="9"/>
      <c r="CL125" s="109"/>
      <c r="CM125" s="9"/>
      <c r="CN125" s="9"/>
      <c r="CO125" s="9"/>
      <c r="CP125" s="115"/>
      <c r="CQ125" s="9"/>
      <c r="CR125" s="10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</row>
    <row r="126" spans="1:180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109"/>
      <c r="K126" s="109"/>
      <c r="L126" s="9"/>
      <c r="M126" s="9"/>
      <c r="N126" s="109"/>
      <c r="O126" s="109"/>
      <c r="P126" s="10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115"/>
      <c r="CK126" s="9"/>
      <c r="CL126" s="109"/>
      <c r="CM126" s="9"/>
      <c r="CN126" s="9"/>
      <c r="CO126" s="9"/>
      <c r="CP126" s="115"/>
      <c r="CQ126" s="9"/>
      <c r="CR126" s="10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</row>
    <row r="127" spans="1:180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109"/>
      <c r="K127" s="109"/>
      <c r="L127" s="9"/>
      <c r="M127" s="9"/>
      <c r="N127" s="109"/>
      <c r="O127" s="109"/>
      <c r="P127" s="10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115"/>
      <c r="CK127" s="9"/>
      <c r="CL127" s="109"/>
      <c r="CM127" s="9"/>
      <c r="CN127" s="9"/>
      <c r="CO127" s="9"/>
      <c r="CP127" s="115"/>
      <c r="CQ127" s="9"/>
      <c r="CR127" s="10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</row>
    <row r="128" spans="1:180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109"/>
      <c r="K128" s="109"/>
      <c r="L128" s="9"/>
      <c r="M128" s="9"/>
      <c r="N128" s="109"/>
      <c r="O128" s="109"/>
      <c r="P128" s="10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115"/>
      <c r="CK128" s="9"/>
      <c r="CL128" s="109"/>
      <c r="CM128" s="9"/>
      <c r="CN128" s="9"/>
      <c r="CO128" s="9"/>
      <c r="CP128" s="115"/>
      <c r="CQ128" s="9"/>
      <c r="CR128" s="10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</row>
    <row r="129" spans="1:180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109"/>
      <c r="K129" s="109"/>
      <c r="L129" s="9"/>
      <c r="M129" s="9"/>
      <c r="N129" s="109"/>
      <c r="O129" s="109"/>
      <c r="P129" s="10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115"/>
      <c r="CK129" s="9"/>
      <c r="CL129" s="109"/>
      <c r="CM129" s="9"/>
      <c r="CN129" s="9"/>
      <c r="CO129" s="9"/>
      <c r="CP129" s="115"/>
      <c r="CQ129" s="9"/>
      <c r="CR129" s="10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</row>
    <row r="130" spans="1:180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109"/>
      <c r="K130" s="109"/>
      <c r="L130" s="9"/>
      <c r="M130" s="9"/>
      <c r="N130" s="109"/>
      <c r="O130" s="109"/>
      <c r="P130" s="10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115"/>
      <c r="CK130" s="9"/>
      <c r="CL130" s="109"/>
      <c r="CM130" s="9"/>
      <c r="CN130" s="9"/>
      <c r="CO130" s="9"/>
      <c r="CP130" s="115"/>
      <c r="CQ130" s="9"/>
      <c r="CR130" s="10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</row>
    <row r="131" spans="1:180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109"/>
      <c r="K131" s="109"/>
      <c r="L131" s="9"/>
      <c r="M131" s="9"/>
      <c r="N131" s="109"/>
      <c r="O131" s="109"/>
      <c r="P131" s="10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115"/>
      <c r="CK131" s="9"/>
      <c r="CL131" s="109"/>
      <c r="CM131" s="9"/>
      <c r="CN131" s="9"/>
      <c r="CO131" s="9"/>
      <c r="CP131" s="115"/>
      <c r="CQ131" s="9"/>
      <c r="CR131" s="10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</row>
    <row r="132" spans="1:180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109"/>
      <c r="K132" s="109"/>
      <c r="L132" s="9"/>
      <c r="M132" s="9"/>
      <c r="N132" s="109"/>
      <c r="O132" s="109"/>
      <c r="P132" s="10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115"/>
      <c r="CK132" s="9"/>
      <c r="CL132" s="109"/>
      <c r="CM132" s="9"/>
      <c r="CN132" s="9"/>
      <c r="CO132" s="9"/>
      <c r="CP132" s="115"/>
      <c r="CQ132" s="9"/>
      <c r="CR132" s="10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</row>
    <row r="133" spans="1:180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109"/>
      <c r="K133" s="109"/>
      <c r="L133" s="9"/>
      <c r="M133" s="9"/>
      <c r="N133" s="109"/>
      <c r="O133" s="109"/>
      <c r="P133" s="10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115"/>
      <c r="CK133" s="9"/>
      <c r="CL133" s="109"/>
      <c r="CM133" s="9"/>
      <c r="CN133" s="9"/>
      <c r="CO133" s="9"/>
      <c r="CP133" s="115"/>
      <c r="CQ133" s="9"/>
      <c r="CR133" s="10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</row>
    <row r="134" spans="1:180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109"/>
      <c r="K134" s="109"/>
      <c r="L134" s="9"/>
      <c r="M134" s="9"/>
      <c r="N134" s="109"/>
      <c r="O134" s="109"/>
      <c r="P134" s="10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115"/>
      <c r="CK134" s="9"/>
      <c r="CL134" s="109"/>
      <c r="CM134" s="9"/>
      <c r="CN134" s="9"/>
      <c r="CO134" s="9"/>
      <c r="CP134" s="115"/>
      <c r="CQ134" s="9"/>
      <c r="CR134" s="10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</row>
    <row r="135" spans="1:180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109"/>
      <c r="K135" s="109"/>
      <c r="L135" s="9"/>
      <c r="M135" s="9"/>
      <c r="N135" s="109"/>
      <c r="O135" s="109"/>
      <c r="P135" s="10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115"/>
      <c r="CK135" s="9"/>
      <c r="CL135" s="109"/>
      <c r="CM135" s="9"/>
      <c r="CN135" s="9"/>
      <c r="CO135" s="9"/>
      <c r="CP135" s="115"/>
      <c r="CQ135" s="9"/>
      <c r="CR135" s="10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</row>
    <row r="136" spans="1:180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109"/>
      <c r="K136" s="109"/>
      <c r="L136" s="9"/>
      <c r="M136" s="9"/>
      <c r="N136" s="109"/>
      <c r="O136" s="109"/>
      <c r="P136" s="10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115"/>
      <c r="CK136" s="9"/>
      <c r="CL136" s="109"/>
      <c r="CM136" s="9"/>
      <c r="CN136" s="9"/>
      <c r="CO136" s="9"/>
      <c r="CP136" s="115"/>
      <c r="CQ136" s="9"/>
      <c r="CR136" s="10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</row>
    <row r="137" spans="1:180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109"/>
      <c r="K137" s="109"/>
      <c r="L137" s="9"/>
      <c r="M137" s="9"/>
      <c r="N137" s="109"/>
      <c r="O137" s="109"/>
      <c r="P137" s="10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115"/>
      <c r="CK137" s="9"/>
      <c r="CL137" s="109"/>
      <c r="CM137" s="9"/>
      <c r="CN137" s="9"/>
      <c r="CO137" s="9"/>
      <c r="CP137" s="115"/>
      <c r="CQ137" s="9"/>
      <c r="CR137" s="10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</row>
    <row r="138" spans="1:180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109"/>
      <c r="K138" s="109"/>
      <c r="L138" s="9"/>
      <c r="M138" s="9"/>
      <c r="N138" s="109"/>
      <c r="O138" s="109"/>
      <c r="P138" s="10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115"/>
      <c r="CK138" s="9"/>
      <c r="CL138" s="109"/>
      <c r="CM138" s="9"/>
      <c r="CN138" s="9"/>
      <c r="CO138" s="9"/>
      <c r="CP138" s="115"/>
      <c r="CQ138" s="9"/>
      <c r="CR138" s="10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</row>
    <row r="139" spans="1:180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109"/>
      <c r="K139" s="109"/>
      <c r="L139" s="9"/>
      <c r="M139" s="9"/>
      <c r="N139" s="109"/>
      <c r="O139" s="109"/>
      <c r="P139" s="10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115"/>
      <c r="CK139" s="9"/>
      <c r="CL139" s="109"/>
      <c r="CM139" s="9"/>
      <c r="CN139" s="9"/>
      <c r="CO139" s="9"/>
      <c r="CP139" s="115"/>
      <c r="CQ139" s="9"/>
      <c r="CR139" s="10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</row>
    <row r="140" spans="1:180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109"/>
      <c r="K140" s="109"/>
      <c r="L140" s="9"/>
      <c r="M140" s="9"/>
      <c r="N140" s="109"/>
      <c r="O140" s="109"/>
      <c r="P140" s="10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115"/>
      <c r="CK140" s="9"/>
      <c r="CL140" s="109"/>
      <c r="CM140" s="9"/>
      <c r="CN140" s="9"/>
      <c r="CO140" s="9"/>
      <c r="CP140" s="115"/>
      <c r="CQ140" s="9"/>
      <c r="CR140" s="10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</row>
    <row r="141" spans="1:180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109"/>
      <c r="K141" s="109"/>
      <c r="L141" s="9"/>
      <c r="M141" s="9"/>
      <c r="N141" s="109"/>
      <c r="O141" s="109"/>
      <c r="P141" s="10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115"/>
      <c r="CK141" s="9"/>
      <c r="CL141" s="109"/>
      <c r="CM141" s="9"/>
      <c r="CN141" s="9"/>
      <c r="CO141" s="9"/>
      <c r="CP141" s="115"/>
      <c r="CQ141" s="9"/>
      <c r="CR141" s="10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</row>
    <row r="142" spans="1:180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109"/>
      <c r="K142" s="109"/>
      <c r="L142" s="9"/>
      <c r="M142" s="9"/>
      <c r="N142" s="109"/>
      <c r="O142" s="109"/>
      <c r="P142" s="10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115"/>
      <c r="CK142" s="9"/>
      <c r="CL142" s="109"/>
      <c r="CM142" s="9"/>
      <c r="CN142" s="9"/>
      <c r="CO142" s="9"/>
      <c r="CP142" s="115"/>
      <c r="CQ142" s="9"/>
      <c r="CR142" s="10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</row>
    <row r="143" spans="1:180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109"/>
      <c r="K143" s="109"/>
      <c r="L143" s="9"/>
      <c r="M143" s="9"/>
      <c r="N143" s="109"/>
      <c r="O143" s="109"/>
      <c r="P143" s="10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115"/>
      <c r="CK143" s="9"/>
      <c r="CL143" s="109"/>
      <c r="CM143" s="9"/>
      <c r="CN143" s="9"/>
      <c r="CO143" s="9"/>
      <c r="CP143" s="115"/>
      <c r="CQ143" s="9"/>
      <c r="CR143" s="10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</row>
    <row r="144" spans="1:180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109"/>
      <c r="K144" s="109"/>
      <c r="L144" s="9"/>
      <c r="M144" s="9"/>
      <c r="N144" s="109"/>
      <c r="O144" s="109"/>
      <c r="P144" s="10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115"/>
      <c r="CK144" s="9"/>
      <c r="CL144" s="109"/>
      <c r="CM144" s="9"/>
      <c r="CN144" s="9"/>
      <c r="CO144" s="9"/>
      <c r="CP144" s="115"/>
      <c r="CQ144" s="9"/>
      <c r="CR144" s="10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</row>
    <row r="145" spans="1:180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109"/>
      <c r="K145" s="109"/>
      <c r="L145" s="9"/>
      <c r="M145" s="9"/>
      <c r="N145" s="109"/>
      <c r="O145" s="109"/>
      <c r="P145" s="10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115"/>
      <c r="CK145" s="9"/>
      <c r="CL145" s="109"/>
      <c r="CM145" s="9"/>
      <c r="CN145" s="9"/>
      <c r="CO145" s="9"/>
      <c r="CP145" s="115"/>
      <c r="CQ145" s="9"/>
      <c r="CR145" s="10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</row>
    <row r="146" spans="1:180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109"/>
      <c r="K146" s="109"/>
      <c r="L146" s="9"/>
      <c r="M146" s="9"/>
      <c r="N146" s="109"/>
      <c r="O146" s="109"/>
      <c r="P146" s="10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115"/>
      <c r="CK146" s="9"/>
      <c r="CL146" s="109"/>
      <c r="CM146" s="9"/>
      <c r="CN146" s="9"/>
      <c r="CO146" s="9"/>
      <c r="CP146" s="115"/>
      <c r="CQ146" s="9"/>
      <c r="CR146" s="10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</row>
    <row r="147" spans="1:180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109"/>
      <c r="K147" s="109"/>
      <c r="L147" s="9"/>
      <c r="M147" s="9"/>
      <c r="N147" s="109"/>
      <c r="O147" s="109"/>
      <c r="P147" s="10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115"/>
      <c r="CK147" s="9"/>
      <c r="CL147" s="109"/>
      <c r="CM147" s="9"/>
      <c r="CN147" s="9"/>
      <c r="CO147" s="9"/>
      <c r="CP147" s="115"/>
      <c r="CQ147" s="9"/>
      <c r="CR147" s="10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</row>
    <row r="148" spans="1:180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109"/>
      <c r="K148" s="109"/>
      <c r="L148" s="9"/>
      <c r="M148" s="9"/>
      <c r="N148" s="109"/>
      <c r="O148" s="109"/>
      <c r="P148" s="10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115"/>
      <c r="CK148" s="9"/>
      <c r="CL148" s="109"/>
      <c r="CM148" s="9"/>
      <c r="CN148" s="9"/>
      <c r="CO148" s="9"/>
      <c r="CP148" s="115"/>
      <c r="CQ148" s="9"/>
      <c r="CR148" s="10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</row>
    <row r="149" spans="1:180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109"/>
      <c r="K149" s="109"/>
      <c r="L149" s="9"/>
      <c r="M149" s="9"/>
      <c r="N149" s="109"/>
      <c r="O149" s="109"/>
      <c r="P149" s="10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115"/>
      <c r="CK149" s="9"/>
      <c r="CL149" s="109"/>
      <c r="CM149" s="9"/>
      <c r="CN149" s="9"/>
      <c r="CO149" s="9"/>
      <c r="CP149" s="115"/>
      <c r="CQ149" s="9"/>
      <c r="CR149" s="10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</row>
    <row r="150" spans="1:180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109"/>
      <c r="K150" s="109"/>
      <c r="L150" s="9"/>
      <c r="M150" s="9"/>
      <c r="N150" s="109"/>
      <c r="O150" s="109"/>
      <c r="P150" s="10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115"/>
      <c r="CK150" s="9"/>
      <c r="CL150" s="109"/>
      <c r="CM150" s="9"/>
      <c r="CN150" s="9"/>
      <c r="CO150" s="9"/>
      <c r="CP150" s="115"/>
      <c r="CQ150" s="9"/>
      <c r="CR150" s="10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</row>
    <row r="151" spans="1:180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109"/>
      <c r="K151" s="109"/>
      <c r="L151" s="9"/>
      <c r="M151" s="9"/>
      <c r="N151" s="109"/>
      <c r="O151" s="109"/>
      <c r="P151" s="10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115"/>
      <c r="CK151" s="9"/>
      <c r="CL151" s="109"/>
      <c r="CM151" s="9"/>
      <c r="CN151" s="9"/>
      <c r="CO151" s="9"/>
      <c r="CP151" s="115"/>
      <c r="CQ151" s="9"/>
      <c r="CR151" s="10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</row>
    <row r="152" spans="1:180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109"/>
      <c r="K152" s="109"/>
      <c r="L152" s="9"/>
      <c r="M152" s="9"/>
      <c r="N152" s="109"/>
      <c r="O152" s="109"/>
      <c r="P152" s="10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115"/>
      <c r="CK152" s="9"/>
      <c r="CL152" s="109"/>
      <c r="CM152" s="9"/>
      <c r="CN152" s="9"/>
      <c r="CO152" s="9"/>
      <c r="CP152" s="115"/>
      <c r="CQ152" s="9"/>
      <c r="CR152" s="10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</row>
    <row r="153" spans="1:180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109"/>
      <c r="K153" s="109"/>
      <c r="L153" s="9"/>
      <c r="M153" s="9"/>
      <c r="N153" s="109"/>
      <c r="O153" s="109"/>
      <c r="P153" s="10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115"/>
      <c r="CK153" s="9"/>
      <c r="CL153" s="109"/>
      <c r="CM153" s="9"/>
      <c r="CN153" s="9"/>
      <c r="CO153" s="9"/>
      <c r="CP153" s="115"/>
      <c r="CQ153" s="9"/>
      <c r="CR153" s="10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</row>
    <row r="154" spans="1:180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109"/>
      <c r="K154" s="109"/>
      <c r="L154" s="9"/>
      <c r="M154" s="9"/>
      <c r="N154" s="109"/>
      <c r="O154" s="109"/>
      <c r="P154" s="10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115"/>
      <c r="CK154" s="9"/>
      <c r="CL154" s="109"/>
      <c r="CM154" s="9"/>
      <c r="CN154" s="9"/>
      <c r="CO154" s="9"/>
      <c r="CP154" s="115"/>
      <c r="CQ154" s="9"/>
      <c r="CR154" s="10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</row>
    <row r="155" spans="1:180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109"/>
      <c r="K155" s="109"/>
      <c r="L155" s="9"/>
      <c r="M155" s="9"/>
      <c r="N155" s="109"/>
      <c r="O155" s="109"/>
      <c r="P155" s="10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115"/>
      <c r="CK155" s="9"/>
      <c r="CL155" s="109"/>
      <c r="CM155" s="9"/>
      <c r="CN155" s="9"/>
      <c r="CO155" s="9"/>
      <c r="CP155" s="115"/>
      <c r="CQ155" s="9"/>
      <c r="CR155" s="10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</row>
    <row r="156" spans="1:180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109"/>
      <c r="K156" s="109"/>
      <c r="L156" s="9"/>
      <c r="M156" s="9"/>
      <c r="N156" s="109"/>
      <c r="O156" s="109"/>
      <c r="P156" s="10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115"/>
      <c r="CK156" s="9"/>
      <c r="CL156" s="109"/>
      <c r="CM156" s="9"/>
      <c r="CN156" s="9"/>
      <c r="CO156" s="9"/>
      <c r="CP156" s="115"/>
      <c r="CQ156" s="9"/>
      <c r="CR156" s="10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</row>
    <row r="157" spans="1:180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109"/>
      <c r="K157" s="109"/>
      <c r="L157" s="9"/>
      <c r="M157" s="9"/>
      <c r="N157" s="109"/>
      <c r="O157" s="109"/>
      <c r="P157" s="10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115"/>
      <c r="CK157" s="9"/>
      <c r="CL157" s="109"/>
      <c r="CM157" s="9"/>
      <c r="CN157" s="9"/>
      <c r="CO157" s="9"/>
      <c r="CP157" s="115"/>
      <c r="CQ157" s="9"/>
      <c r="CR157" s="10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</row>
    <row r="158" spans="1:180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109"/>
      <c r="K158" s="109"/>
      <c r="L158" s="9"/>
      <c r="M158" s="9"/>
      <c r="N158" s="109"/>
      <c r="O158" s="109"/>
      <c r="P158" s="10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115"/>
      <c r="CK158" s="9"/>
      <c r="CL158" s="109"/>
      <c r="CM158" s="9"/>
      <c r="CN158" s="9"/>
      <c r="CO158" s="9"/>
      <c r="CP158" s="115"/>
      <c r="CQ158" s="9"/>
      <c r="CR158" s="10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</row>
    <row r="159" spans="1:180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109"/>
      <c r="K159" s="109"/>
      <c r="L159" s="9"/>
      <c r="M159" s="9"/>
      <c r="N159" s="109"/>
      <c r="O159" s="109"/>
      <c r="P159" s="10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115"/>
      <c r="CK159" s="9"/>
      <c r="CL159" s="109"/>
      <c r="CM159" s="9"/>
      <c r="CN159" s="9"/>
      <c r="CO159" s="9"/>
      <c r="CP159" s="115"/>
      <c r="CQ159" s="9"/>
      <c r="CR159" s="10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</row>
    <row r="160" spans="1:180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109"/>
      <c r="K160" s="109"/>
      <c r="L160" s="9"/>
      <c r="M160" s="9"/>
      <c r="N160" s="109"/>
      <c r="O160" s="109"/>
      <c r="P160" s="10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115"/>
      <c r="CK160" s="9"/>
      <c r="CL160" s="109"/>
      <c r="CM160" s="9"/>
      <c r="CN160" s="9"/>
      <c r="CO160" s="9"/>
      <c r="CP160" s="115"/>
      <c r="CQ160" s="9"/>
      <c r="CR160" s="10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</row>
    <row r="161" spans="1:180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109"/>
      <c r="K161" s="109"/>
      <c r="L161" s="9"/>
      <c r="M161" s="9"/>
      <c r="N161" s="109"/>
      <c r="O161" s="109"/>
      <c r="P161" s="10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115"/>
      <c r="CK161" s="9"/>
      <c r="CL161" s="109"/>
      <c r="CM161" s="9"/>
      <c r="CN161" s="9"/>
      <c r="CO161" s="9"/>
      <c r="CP161" s="115"/>
      <c r="CQ161" s="9"/>
      <c r="CR161" s="10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</row>
    <row r="162" spans="1:180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109"/>
      <c r="K162" s="109"/>
      <c r="L162" s="9"/>
      <c r="M162" s="9"/>
      <c r="N162" s="109"/>
      <c r="O162" s="109"/>
      <c r="P162" s="10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115"/>
      <c r="CK162" s="9"/>
      <c r="CL162" s="109"/>
      <c r="CM162" s="9"/>
      <c r="CN162" s="9"/>
      <c r="CO162" s="9"/>
      <c r="CP162" s="115"/>
      <c r="CQ162" s="9"/>
      <c r="CR162" s="10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</row>
    <row r="163" spans="1:180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109"/>
      <c r="K163" s="109"/>
      <c r="L163" s="9"/>
      <c r="M163" s="9"/>
      <c r="N163" s="109"/>
      <c r="O163" s="109"/>
      <c r="P163" s="10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115"/>
      <c r="CK163" s="9"/>
      <c r="CL163" s="109"/>
      <c r="CM163" s="9"/>
      <c r="CN163" s="9"/>
      <c r="CO163" s="9"/>
      <c r="CP163" s="115"/>
      <c r="CQ163" s="9"/>
      <c r="CR163" s="10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</row>
    <row r="164" spans="1:180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109"/>
      <c r="K164" s="109"/>
      <c r="L164" s="9"/>
      <c r="M164" s="9"/>
      <c r="N164" s="109"/>
      <c r="O164" s="109"/>
      <c r="P164" s="10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115"/>
      <c r="CK164" s="9"/>
      <c r="CL164" s="109"/>
      <c r="CM164" s="9"/>
      <c r="CN164" s="9"/>
      <c r="CO164" s="9"/>
      <c r="CP164" s="115"/>
      <c r="CQ164" s="9"/>
      <c r="CR164" s="10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</row>
    <row r="165" spans="1:180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109"/>
      <c r="K165" s="109"/>
      <c r="L165" s="9"/>
      <c r="M165" s="9"/>
      <c r="N165" s="109"/>
      <c r="O165" s="109"/>
      <c r="P165" s="10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115"/>
      <c r="CK165" s="9"/>
      <c r="CL165" s="109"/>
      <c r="CM165" s="9"/>
      <c r="CN165" s="9"/>
      <c r="CO165" s="9"/>
      <c r="CP165" s="115"/>
      <c r="CQ165" s="9"/>
      <c r="CR165" s="10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</row>
    <row r="166" spans="1:180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109"/>
      <c r="K166" s="109"/>
      <c r="L166" s="9"/>
      <c r="M166" s="9"/>
      <c r="N166" s="109"/>
      <c r="O166" s="109"/>
      <c r="P166" s="10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115"/>
      <c r="CK166" s="9"/>
      <c r="CL166" s="109"/>
      <c r="CM166" s="9"/>
      <c r="CN166" s="9"/>
      <c r="CO166" s="9"/>
      <c r="CP166" s="115"/>
      <c r="CQ166" s="9"/>
      <c r="CR166" s="10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</row>
    <row r="167" spans="1:180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109"/>
      <c r="K167" s="109"/>
      <c r="L167" s="9"/>
      <c r="M167" s="9"/>
      <c r="N167" s="109"/>
      <c r="O167" s="109"/>
      <c r="P167" s="10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115"/>
      <c r="CK167" s="9"/>
      <c r="CL167" s="109"/>
      <c r="CM167" s="9"/>
      <c r="CN167" s="9"/>
      <c r="CO167" s="9"/>
      <c r="CP167" s="115"/>
      <c r="CQ167" s="9"/>
      <c r="CR167" s="10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</row>
    <row r="168" spans="1:180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109"/>
      <c r="K168" s="109"/>
      <c r="L168" s="9"/>
      <c r="M168" s="9"/>
      <c r="N168" s="109"/>
      <c r="O168" s="109"/>
      <c r="P168" s="10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115"/>
      <c r="CK168" s="9"/>
      <c r="CL168" s="109"/>
      <c r="CM168" s="9"/>
      <c r="CN168" s="9"/>
      <c r="CO168" s="9"/>
      <c r="CP168" s="115"/>
      <c r="CQ168" s="9"/>
      <c r="CR168" s="10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</row>
    <row r="169" spans="1:180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109"/>
      <c r="K169" s="109"/>
      <c r="L169" s="9"/>
      <c r="M169" s="9"/>
      <c r="N169" s="109"/>
      <c r="O169" s="109"/>
      <c r="P169" s="10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115"/>
      <c r="CK169" s="9"/>
      <c r="CL169" s="109"/>
      <c r="CM169" s="9"/>
      <c r="CN169" s="9"/>
      <c r="CO169" s="9"/>
      <c r="CP169" s="115"/>
      <c r="CQ169" s="9"/>
      <c r="CR169" s="10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</row>
    <row r="170" spans="1:180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109"/>
      <c r="K170" s="109"/>
      <c r="L170" s="9"/>
      <c r="M170" s="9"/>
      <c r="N170" s="109"/>
      <c r="O170" s="109"/>
      <c r="P170" s="10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115"/>
      <c r="CK170" s="9"/>
      <c r="CL170" s="109"/>
      <c r="CM170" s="9"/>
      <c r="CN170" s="9"/>
      <c r="CO170" s="9"/>
      <c r="CP170" s="115"/>
      <c r="CQ170" s="9"/>
      <c r="CR170" s="10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</row>
    <row r="171" spans="1:180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109"/>
      <c r="K171" s="109"/>
      <c r="L171" s="9"/>
      <c r="M171" s="9"/>
      <c r="N171" s="109"/>
      <c r="O171" s="109"/>
      <c r="P171" s="10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115"/>
      <c r="CK171" s="9"/>
      <c r="CL171" s="109"/>
      <c r="CM171" s="9"/>
      <c r="CN171" s="9"/>
      <c r="CO171" s="9"/>
      <c r="CP171" s="115"/>
      <c r="CQ171" s="9"/>
      <c r="CR171" s="10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</row>
    <row r="172" spans="1:180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109"/>
      <c r="K172" s="109"/>
      <c r="L172" s="9"/>
      <c r="M172" s="9"/>
      <c r="N172" s="109"/>
      <c r="O172" s="109"/>
      <c r="P172" s="10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115"/>
      <c r="CK172" s="9"/>
      <c r="CL172" s="109"/>
      <c r="CM172" s="9"/>
      <c r="CN172" s="9"/>
      <c r="CO172" s="9"/>
      <c r="CP172" s="115"/>
      <c r="CQ172" s="9"/>
      <c r="CR172" s="10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</row>
    <row r="173" spans="1:180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109"/>
      <c r="K173" s="109"/>
      <c r="L173" s="9"/>
      <c r="M173" s="9"/>
      <c r="N173" s="109"/>
      <c r="O173" s="109"/>
      <c r="P173" s="10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115"/>
      <c r="CK173" s="9"/>
      <c r="CL173" s="109"/>
      <c r="CM173" s="9"/>
      <c r="CN173" s="9"/>
      <c r="CO173" s="9"/>
      <c r="CP173" s="115"/>
      <c r="CQ173" s="9"/>
      <c r="CR173" s="10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</row>
    <row r="174" spans="1:180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109"/>
      <c r="K174" s="109"/>
      <c r="L174" s="9"/>
      <c r="M174" s="9"/>
      <c r="N174" s="109"/>
      <c r="O174" s="109"/>
      <c r="P174" s="10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115"/>
      <c r="CK174" s="9"/>
      <c r="CL174" s="109"/>
      <c r="CM174" s="9"/>
      <c r="CN174" s="9"/>
      <c r="CO174" s="9"/>
      <c r="CP174" s="115"/>
      <c r="CQ174" s="9"/>
      <c r="CR174" s="10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</row>
    <row r="175" spans="1:180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109"/>
      <c r="K175" s="109"/>
      <c r="L175" s="9"/>
      <c r="M175" s="9"/>
      <c r="N175" s="109"/>
      <c r="O175" s="109"/>
      <c r="P175" s="10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115"/>
      <c r="CK175" s="9"/>
      <c r="CL175" s="109"/>
      <c r="CM175" s="9"/>
      <c r="CN175" s="9"/>
      <c r="CO175" s="9"/>
      <c r="CP175" s="115"/>
      <c r="CQ175" s="9"/>
      <c r="CR175" s="10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</row>
    <row r="176" spans="1:180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109"/>
      <c r="K176" s="109"/>
      <c r="L176" s="9"/>
      <c r="M176" s="9"/>
      <c r="N176" s="109"/>
      <c r="O176" s="109"/>
      <c r="P176" s="10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115"/>
      <c r="CK176" s="9"/>
      <c r="CL176" s="109"/>
      <c r="CM176" s="9"/>
      <c r="CN176" s="9"/>
      <c r="CO176" s="9"/>
      <c r="CP176" s="115"/>
      <c r="CQ176" s="9"/>
      <c r="CR176" s="10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</row>
    <row r="177" spans="1:180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109"/>
      <c r="K177" s="109"/>
      <c r="L177" s="9"/>
      <c r="M177" s="9"/>
      <c r="N177" s="109"/>
      <c r="O177" s="109"/>
      <c r="P177" s="10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115"/>
      <c r="CK177" s="9"/>
      <c r="CL177" s="109"/>
      <c r="CM177" s="9"/>
      <c r="CN177" s="9"/>
      <c r="CO177" s="9"/>
      <c r="CP177" s="115"/>
      <c r="CQ177" s="9"/>
      <c r="CR177" s="10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</row>
    <row r="178" spans="1:180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109"/>
      <c r="K178" s="109"/>
      <c r="L178" s="9"/>
      <c r="M178" s="9"/>
      <c r="N178" s="109"/>
      <c r="O178" s="109"/>
      <c r="P178" s="10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115"/>
      <c r="CK178" s="9"/>
      <c r="CL178" s="109"/>
      <c r="CM178" s="9"/>
      <c r="CN178" s="9"/>
      <c r="CO178" s="9"/>
      <c r="CP178" s="115"/>
      <c r="CQ178" s="9"/>
      <c r="CR178" s="10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</row>
    <row r="179" spans="1:180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109"/>
      <c r="K179" s="109"/>
      <c r="L179" s="9"/>
      <c r="M179" s="9"/>
      <c r="N179" s="109"/>
      <c r="O179" s="109"/>
      <c r="P179" s="10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115"/>
      <c r="CK179" s="9"/>
      <c r="CL179" s="109"/>
      <c r="CM179" s="9"/>
      <c r="CN179" s="9"/>
      <c r="CO179" s="9"/>
      <c r="CP179" s="115"/>
      <c r="CQ179" s="9"/>
      <c r="CR179" s="10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</row>
    <row r="180" spans="1:180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109"/>
      <c r="K180" s="109"/>
      <c r="L180" s="9"/>
      <c r="M180" s="9"/>
      <c r="N180" s="109"/>
      <c r="O180" s="109"/>
      <c r="P180" s="10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115"/>
      <c r="CK180" s="9"/>
      <c r="CL180" s="109"/>
      <c r="CM180" s="9"/>
      <c r="CN180" s="9"/>
      <c r="CO180" s="9"/>
      <c r="CP180" s="115"/>
      <c r="CQ180" s="9"/>
      <c r="CR180" s="10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</row>
    <row r="181" spans="1:180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109"/>
      <c r="K181" s="109"/>
      <c r="L181" s="9"/>
      <c r="M181" s="9"/>
      <c r="N181" s="109"/>
      <c r="O181" s="109"/>
      <c r="P181" s="10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115"/>
      <c r="CK181" s="9"/>
      <c r="CL181" s="109"/>
      <c r="CM181" s="9"/>
      <c r="CN181" s="9"/>
      <c r="CO181" s="9"/>
      <c r="CP181" s="115"/>
      <c r="CQ181" s="9"/>
      <c r="CR181" s="10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</row>
    <row r="182" spans="1:180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109"/>
      <c r="K182" s="109"/>
      <c r="L182" s="9"/>
      <c r="M182" s="9"/>
      <c r="N182" s="109"/>
      <c r="O182" s="109"/>
      <c r="P182" s="10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115"/>
      <c r="CK182" s="9"/>
      <c r="CL182" s="109"/>
      <c r="CM182" s="9"/>
      <c r="CN182" s="9"/>
      <c r="CO182" s="9"/>
      <c r="CP182" s="115"/>
      <c r="CQ182" s="9"/>
      <c r="CR182" s="10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</row>
    <row r="183" spans="1:180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109"/>
      <c r="K183" s="109"/>
      <c r="L183" s="9"/>
      <c r="M183" s="9"/>
      <c r="N183" s="109"/>
      <c r="O183" s="109"/>
      <c r="P183" s="10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115"/>
      <c r="CK183" s="9"/>
      <c r="CL183" s="109"/>
      <c r="CM183" s="9"/>
      <c r="CN183" s="9"/>
      <c r="CO183" s="9"/>
      <c r="CP183" s="115"/>
      <c r="CQ183" s="9"/>
      <c r="CR183" s="10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</row>
    <row r="184" spans="1:180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109"/>
      <c r="K184" s="109"/>
      <c r="L184" s="9"/>
      <c r="M184" s="9"/>
      <c r="N184" s="109"/>
      <c r="O184" s="109"/>
      <c r="P184" s="10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115"/>
      <c r="CK184" s="9"/>
      <c r="CL184" s="109"/>
      <c r="CM184" s="9"/>
      <c r="CN184" s="9"/>
      <c r="CO184" s="9"/>
      <c r="CP184" s="115"/>
      <c r="CQ184" s="9"/>
      <c r="CR184" s="10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</row>
    <row r="185" spans="1:180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109"/>
      <c r="K185" s="109"/>
      <c r="L185" s="9"/>
      <c r="M185" s="9"/>
      <c r="N185" s="109"/>
      <c r="O185" s="109"/>
      <c r="P185" s="10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115"/>
      <c r="CK185" s="9"/>
      <c r="CL185" s="109"/>
      <c r="CM185" s="9"/>
      <c r="CN185" s="9"/>
      <c r="CO185" s="9"/>
      <c r="CP185" s="115"/>
      <c r="CQ185" s="9"/>
      <c r="CR185" s="10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</row>
    <row r="186" spans="1:180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109"/>
      <c r="K186" s="109"/>
      <c r="L186" s="9"/>
      <c r="M186" s="9"/>
      <c r="N186" s="109"/>
      <c r="O186" s="109"/>
      <c r="P186" s="10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115"/>
      <c r="CK186" s="9"/>
      <c r="CL186" s="109"/>
      <c r="CM186" s="9"/>
      <c r="CN186" s="9"/>
      <c r="CO186" s="9"/>
      <c r="CP186" s="115"/>
      <c r="CQ186" s="9"/>
      <c r="CR186" s="10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</row>
    <row r="187" spans="1:180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109"/>
      <c r="K187" s="109"/>
      <c r="L187" s="9"/>
      <c r="M187" s="9"/>
      <c r="N187" s="109"/>
      <c r="O187" s="109"/>
      <c r="P187" s="10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115"/>
      <c r="CK187" s="9"/>
      <c r="CL187" s="109"/>
      <c r="CM187" s="9"/>
      <c r="CN187" s="9"/>
      <c r="CO187" s="9"/>
      <c r="CP187" s="115"/>
      <c r="CQ187" s="9"/>
      <c r="CR187" s="10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</row>
    <row r="188" spans="1:180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109"/>
      <c r="K188" s="109"/>
      <c r="L188" s="9"/>
      <c r="M188" s="9"/>
      <c r="N188" s="109"/>
      <c r="O188" s="109"/>
      <c r="P188" s="10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115"/>
      <c r="CK188" s="9"/>
      <c r="CL188" s="109"/>
      <c r="CM188" s="9"/>
      <c r="CN188" s="9"/>
      <c r="CO188" s="9"/>
      <c r="CP188" s="115"/>
      <c r="CQ188" s="9"/>
      <c r="CR188" s="10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</row>
    <row r="189" spans="1:180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109"/>
      <c r="K189" s="109"/>
      <c r="L189" s="9"/>
      <c r="M189" s="9"/>
      <c r="N189" s="109"/>
      <c r="O189" s="109"/>
      <c r="P189" s="10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115"/>
      <c r="CK189" s="9"/>
      <c r="CL189" s="109"/>
      <c r="CM189" s="9"/>
      <c r="CN189" s="9"/>
      <c r="CO189" s="9"/>
      <c r="CP189" s="115"/>
      <c r="CQ189" s="9"/>
      <c r="CR189" s="10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</row>
    <row r="190" spans="1:180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109"/>
      <c r="K190" s="109"/>
      <c r="L190" s="9"/>
      <c r="M190" s="9"/>
      <c r="N190" s="109"/>
      <c r="O190" s="109"/>
      <c r="P190" s="10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115"/>
      <c r="CK190" s="9"/>
      <c r="CL190" s="109"/>
      <c r="CM190" s="9"/>
      <c r="CN190" s="9"/>
      <c r="CO190" s="9"/>
      <c r="CP190" s="115"/>
      <c r="CQ190" s="9"/>
      <c r="CR190" s="10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</row>
    <row r="191" spans="1:180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109"/>
      <c r="K191" s="109"/>
      <c r="L191" s="9"/>
      <c r="M191" s="9"/>
      <c r="N191" s="109"/>
      <c r="O191" s="109"/>
      <c r="P191" s="10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115"/>
      <c r="CK191" s="9"/>
      <c r="CL191" s="109"/>
      <c r="CM191" s="9"/>
      <c r="CN191" s="9"/>
      <c r="CO191" s="9"/>
      <c r="CP191" s="115"/>
      <c r="CQ191" s="9"/>
      <c r="CR191" s="10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</row>
    <row r="192" spans="1:180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109"/>
      <c r="K192" s="109"/>
      <c r="L192" s="9"/>
      <c r="M192" s="9"/>
      <c r="N192" s="109"/>
      <c r="O192" s="109"/>
      <c r="P192" s="10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115"/>
      <c r="CK192" s="9"/>
      <c r="CL192" s="109"/>
      <c r="CM192" s="9"/>
      <c r="CN192" s="9"/>
      <c r="CO192" s="9"/>
      <c r="CP192" s="115"/>
      <c r="CQ192" s="9"/>
      <c r="CR192" s="10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</row>
    <row r="193" spans="1:180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109"/>
      <c r="K193" s="109"/>
      <c r="L193" s="9"/>
      <c r="M193" s="9"/>
      <c r="N193" s="109"/>
      <c r="O193" s="109"/>
      <c r="P193" s="10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115"/>
      <c r="CK193" s="9"/>
      <c r="CL193" s="109"/>
      <c r="CM193" s="9"/>
      <c r="CN193" s="9"/>
      <c r="CO193" s="9"/>
      <c r="CP193" s="115"/>
      <c r="CQ193" s="9"/>
      <c r="CR193" s="10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</row>
    <row r="194" spans="1:180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109"/>
      <c r="K194" s="109"/>
      <c r="L194" s="9"/>
      <c r="M194" s="9"/>
      <c r="N194" s="109"/>
      <c r="O194" s="109"/>
      <c r="P194" s="10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115"/>
      <c r="CK194" s="9"/>
      <c r="CL194" s="109"/>
      <c r="CM194" s="9"/>
      <c r="CN194" s="9"/>
      <c r="CO194" s="9"/>
      <c r="CP194" s="115"/>
      <c r="CQ194" s="9"/>
      <c r="CR194" s="10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</row>
    <row r="195" spans="1:180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109"/>
      <c r="K195" s="109"/>
      <c r="L195" s="9"/>
      <c r="M195" s="9"/>
      <c r="N195" s="109"/>
      <c r="O195" s="109"/>
      <c r="P195" s="10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115"/>
      <c r="CK195" s="9"/>
      <c r="CL195" s="109"/>
      <c r="CM195" s="9"/>
      <c r="CN195" s="9"/>
      <c r="CO195" s="9"/>
      <c r="CP195" s="115"/>
      <c r="CQ195" s="9"/>
      <c r="CR195" s="10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</row>
    <row r="196" spans="1:180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109"/>
      <c r="K196" s="109"/>
      <c r="L196" s="9"/>
      <c r="M196" s="9"/>
      <c r="N196" s="109"/>
      <c r="O196" s="109"/>
      <c r="P196" s="10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115"/>
      <c r="CK196" s="9"/>
      <c r="CL196" s="109"/>
      <c r="CM196" s="9"/>
      <c r="CN196" s="9"/>
      <c r="CO196" s="9"/>
      <c r="CP196" s="115"/>
      <c r="CQ196" s="9"/>
      <c r="CR196" s="10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</row>
    <row r="197" spans="1:180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109"/>
      <c r="K197" s="109"/>
      <c r="L197" s="9"/>
      <c r="M197" s="9"/>
      <c r="N197" s="109"/>
      <c r="O197" s="109"/>
      <c r="P197" s="10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115"/>
      <c r="CK197" s="9"/>
      <c r="CL197" s="109"/>
      <c r="CM197" s="9"/>
      <c r="CN197" s="9"/>
      <c r="CO197" s="9"/>
      <c r="CP197" s="115"/>
      <c r="CQ197" s="9"/>
      <c r="CR197" s="10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</row>
    <row r="198" spans="1:180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109"/>
      <c r="K198" s="109"/>
      <c r="L198" s="9"/>
      <c r="M198" s="9"/>
      <c r="N198" s="109"/>
      <c r="O198" s="109"/>
      <c r="P198" s="10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115"/>
      <c r="CK198" s="9"/>
      <c r="CL198" s="109"/>
      <c r="CM198" s="9"/>
      <c r="CN198" s="9"/>
      <c r="CO198" s="9"/>
      <c r="CP198" s="115"/>
      <c r="CQ198" s="9"/>
      <c r="CR198" s="10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</row>
    <row r="199" spans="1:180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109"/>
      <c r="K199" s="109"/>
      <c r="L199" s="9"/>
      <c r="M199" s="9"/>
      <c r="N199" s="109"/>
      <c r="O199" s="109"/>
      <c r="P199" s="10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115"/>
      <c r="CK199" s="9"/>
      <c r="CL199" s="109"/>
      <c r="CM199" s="9"/>
      <c r="CN199" s="9"/>
      <c r="CO199" s="9"/>
      <c r="CP199" s="115"/>
      <c r="CQ199" s="9"/>
      <c r="CR199" s="10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</row>
    <row r="200" spans="1:180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109"/>
      <c r="K200" s="109"/>
      <c r="L200" s="9"/>
      <c r="M200" s="9"/>
      <c r="N200" s="109"/>
      <c r="O200" s="109"/>
      <c r="P200" s="10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115"/>
      <c r="CK200" s="9"/>
      <c r="CL200" s="109"/>
      <c r="CM200" s="9"/>
      <c r="CN200" s="9"/>
      <c r="CO200" s="9"/>
      <c r="CP200" s="115"/>
      <c r="CQ200" s="9"/>
      <c r="CR200" s="10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</row>
    <row r="201" spans="1:180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109"/>
      <c r="K201" s="109"/>
      <c r="L201" s="9"/>
      <c r="M201" s="9"/>
      <c r="N201" s="109"/>
      <c r="O201" s="109"/>
      <c r="P201" s="10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115"/>
      <c r="CK201" s="9"/>
      <c r="CL201" s="109"/>
      <c r="CM201" s="9"/>
      <c r="CN201" s="9"/>
      <c r="CO201" s="9"/>
      <c r="CP201" s="115"/>
      <c r="CQ201" s="9"/>
      <c r="CR201" s="10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</row>
    <row r="202" spans="1:180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109"/>
      <c r="K202" s="109"/>
      <c r="L202" s="9"/>
      <c r="M202" s="9"/>
      <c r="N202" s="109"/>
      <c r="O202" s="109"/>
      <c r="P202" s="10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115"/>
      <c r="CK202" s="9"/>
      <c r="CL202" s="109"/>
      <c r="CM202" s="9"/>
      <c r="CN202" s="9"/>
      <c r="CO202" s="9"/>
      <c r="CP202" s="115"/>
      <c r="CQ202" s="9"/>
      <c r="CR202" s="10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</row>
    <row r="203" spans="1:180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109"/>
      <c r="K203" s="109"/>
      <c r="L203" s="9"/>
      <c r="M203" s="9"/>
      <c r="N203" s="109"/>
      <c r="O203" s="109"/>
      <c r="P203" s="10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115"/>
      <c r="CK203" s="9"/>
      <c r="CL203" s="109"/>
      <c r="CM203" s="9"/>
      <c r="CN203" s="9"/>
      <c r="CO203" s="9"/>
      <c r="CP203" s="115"/>
      <c r="CQ203" s="9"/>
      <c r="CR203" s="10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</row>
    <row r="204" spans="1:180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109"/>
      <c r="K204" s="109"/>
      <c r="L204" s="9"/>
      <c r="M204" s="9"/>
      <c r="N204" s="109"/>
      <c r="O204" s="109"/>
      <c r="P204" s="10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115"/>
      <c r="CK204" s="9"/>
      <c r="CL204" s="109"/>
      <c r="CM204" s="9"/>
      <c r="CN204" s="9"/>
      <c r="CO204" s="9"/>
      <c r="CP204" s="115"/>
      <c r="CQ204" s="9"/>
      <c r="CR204" s="10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</row>
    <row r="205" spans="1:180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109"/>
      <c r="K205" s="109"/>
      <c r="L205" s="9"/>
      <c r="M205" s="9"/>
      <c r="N205" s="109"/>
      <c r="O205" s="109"/>
      <c r="P205" s="10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115"/>
      <c r="CK205" s="9"/>
      <c r="CL205" s="109"/>
      <c r="CM205" s="9"/>
      <c r="CN205" s="9"/>
      <c r="CO205" s="9"/>
      <c r="CP205" s="115"/>
      <c r="CQ205" s="9"/>
      <c r="CR205" s="10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</row>
    <row r="206" spans="1:180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109"/>
      <c r="K206" s="109"/>
      <c r="L206" s="9"/>
      <c r="M206" s="9"/>
      <c r="N206" s="109"/>
      <c r="O206" s="109"/>
      <c r="P206" s="10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115"/>
      <c r="CK206" s="9"/>
      <c r="CL206" s="109"/>
      <c r="CM206" s="9"/>
      <c r="CN206" s="9"/>
      <c r="CO206" s="9"/>
      <c r="CP206" s="115"/>
      <c r="CQ206" s="9"/>
      <c r="CR206" s="10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</row>
    <row r="207" spans="1:180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109"/>
      <c r="K207" s="109"/>
      <c r="L207" s="9"/>
      <c r="M207" s="9"/>
      <c r="N207" s="109"/>
      <c r="O207" s="109"/>
      <c r="P207" s="10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115"/>
      <c r="CK207" s="9"/>
      <c r="CL207" s="109"/>
      <c r="CM207" s="9"/>
      <c r="CN207" s="9"/>
      <c r="CO207" s="9"/>
      <c r="CP207" s="115"/>
      <c r="CQ207" s="9"/>
      <c r="CR207" s="10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</row>
    <row r="208" spans="1:180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109"/>
      <c r="K208" s="109"/>
      <c r="L208" s="9"/>
      <c r="M208" s="9"/>
      <c r="N208" s="109"/>
      <c r="O208" s="109"/>
      <c r="P208" s="10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115"/>
      <c r="CK208" s="9"/>
      <c r="CL208" s="109"/>
      <c r="CM208" s="9"/>
      <c r="CN208" s="9"/>
      <c r="CO208" s="9"/>
      <c r="CP208" s="115"/>
      <c r="CQ208" s="9"/>
      <c r="CR208" s="10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</row>
    <row r="209" spans="1:180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109"/>
      <c r="K209" s="109"/>
      <c r="L209" s="9"/>
      <c r="M209" s="9"/>
      <c r="N209" s="109"/>
      <c r="O209" s="109"/>
      <c r="P209" s="10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115"/>
      <c r="CK209" s="9"/>
      <c r="CL209" s="109"/>
      <c r="CM209" s="9"/>
      <c r="CN209" s="9"/>
      <c r="CO209" s="9"/>
      <c r="CP209" s="115"/>
      <c r="CQ209" s="9"/>
      <c r="CR209" s="10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</row>
    <row r="210" spans="1:180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109"/>
      <c r="K210" s="109"/>
      <c r="L210" s="9"/>
      <c r="M210" s="9"/>
      <c r="N210" s="109"/>
      <c r="O210" s="109"/>
      <c r="P210" s="10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115"/>
      <c r="CK210" s="9"/>
      <c r="CL210" s="109"/>
      <c r="CM210" s="9"/>
      <c r="CN210" s="9"/>
      <c r="CO210" s="9"/>
      <c r="CP210" s="115"/>
      <c r="CQ210" s="9"/>
      <c r="CR210" s="10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</row>
    <row r="211" spans="1:180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109"/>
      <c r="K211" s="109"/>
      <c r="L211" s="9"/>
      <c r="M211" s="9"/>
      <c r="N211" s="109"/>
      <c r="O211" s="109"/>
      <c r="P211" s="10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115"/>
      <c r="CK211" s="9"/>
      <c r="CL211" s="109"/>
      <c r="CM211" s="9"/>
      <c r="CN211" s="9"/>
      <c r="CO211" s="9"/>
      <c r="CP211" s="115"/>
      <c r="CQ211" s="9"/>
      <c r="CR211" s="10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</row>
    <row r="212" spans="1:180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109"/>
      <c r="K212" s="109"/>
      <c r="L212" s="9"/>
      <c r="M212" s="9"/>
      <c r="N212" s="109"/>
      <c r="O212" s="109"/>
      <c r="P212" s="10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115"/>
      <c r="CK212" s="9"/>
      <c r="CL212" s="109"/>
      <c r="CM212" s="9"/>
      <c r="CN212" s="9"/>
      <c r="CO212" s="9"/>
      <c r="CP212" s="115"/>
      <c r="CQ212" s="9"/>
      <c r="CR212" s="10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</row>
    <row r="213" spans="1:180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109"/>
      <c r="K213" s="109"/>
      <c r="L213" s="9"/>
      <c r="M213" s="9"/>
      <c r="N213" s="109"/>
      <c r="O213" s="109"/>
      <c r="P213" s="10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115"/>
      <c r="CK213" s="9"/>
      <c r="CL213" s="109"/>
      <c r="CM213" s="9"/>
      <c r="CN213" s="9"/>
      <c r="CO213" s="9"/>
      <c r="CP213" s="115"/>
      <c r="CQ213" s="9"/>
      <c r="CR213" s="10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</row>
    <row r="214" spans="1:180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109"/>
      <c r="K214" s="109"/>
      <c r="L214" s="9"/>
      <c r="M214" s="9"/>
      <c r="N214" s="109"/>
      <c r="O214" s="109"/>
      <c r="P214" s="10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115"/>
      <c r="CK214" s="9"/>
      <c r="CL214" s="109"/>
      <c r="CM214" s="9"/>
      <c r="CN214" s="9"/>
      <c r="CO214" s="9"/>
      <c r="CP214" s="115"/>
      <c r="CQ214" s="9"/>
      <c r="CR214" s="10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</row>
    <row r="215" spans="1:180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109"/>
      <c r="K215" s="109"/>
      <c r="L215" s="9"/>
      <c r="M215" s="9"/>
      <c r="N215" s="109"/>
      <c r="O215" s="109"/>
      <c r="P215" s="10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115"/>
      <c r="CK215" s="9"/>
      <c r="CL215" s="109"/>
      <c r="CM215" s="9"/>
      <c r="CN215" s="9"/>
      <c r="CO215" s="9"/>
      <c r="CP215" s="115"/>
      <c r="CQ215" s="9"/>
      <c r="CR215" s="10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</row>
    <row r="216" spans="1:180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109"/>
      <c r="K216" s="109"/>
      <c r="L216" s="9"/>
      <c r="M216" s="9"/>
      <c r="N216" s="109"/>
      <c r="O216" s="109"/>
      <c r="P216" s="10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115"/>
      <c r="CK216" s="9"/>
      <c r="CL216" s="109"/>
      <c r="CM216" s="9"/>
      <c r="CN216" s="9"/>
      <c r="CO216" s="9"/>
      <c r="CP216" s="115"/>
      <c r="CQ216" s="9"/>
      <c r="CR216" s="10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</row>
    <row r="217" spans="1:180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109"/>
      <c r="K217" s="109"/>
      <c r="L217" s="9"/>
      <c r="M217" s="9"/>
      <c r="N217" s="109"/>
      <c r="O217" s="109"/>
      <c r="P217" s="10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115"/>
      <c r="CK217" s="9"/>
      <c r="CL217" s="109"/>
      <c r="CM217" s="9"/>
      <c r="CN217" s="9"/>
      <c r="CO217" s="9"/>
      <c r="CP217" s="115"/>
      <c r="CQ217" s="9"/>
      <c r="CR217" s="10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</row>
    <row r="218" spans="1:180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109"/>
      <c r="K218" s="109"/>
      <c r="L218" s="9"/>
      <c r="M218" s="9"/>
      <c r="N218" s="109"/>
      <c r="O218" s="109"/>
      <c r="P218" s="10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115"/>
      <c r="CK218" s="9"/>
      <c r="CL218" s="109"/>
      <c r="CM218" s="9"/>
      <c r="CN218" s="9"/>
      <c r="CO218" s="9"/>
      <c r="CP218" s="115"/>
      <c r="CQ218" s="9"/>
      <c r="CR218" s="10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</row>
    <row r="219" spans="1:180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109"/>
      <c r="K219" s="109"/>
      <c r="L219" s="9"/>
      <c r="M219" s="9"/>
      <c r="N219" s="109"/>
      <c r="O219" s="109"/>
      <c r="P219" s="10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115"/>
      <c r="CK219" s="9"/>
      <c r="CL219" s="109"/>
      <c r="CM219" s="9"/>
      <c r="CN219" s="9"/>
      <c r="CO219" s="9"/>
      <c r="CP219" s="115"/>
      <c r="CQ219" s="9"/>
      <c r="CR219" s="10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</row>
    <row r="220" spans="1:180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109"/>
      <c r="K220" s="109"/>
      <c r="L220" s="9"/>
      <c r="M220" s="9"/>
      <c r="N220" s="109"/>
      <c r="O220" s="109"/>
      <c r="P220" s="10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115"/>
      <c r="CK220" s="9"/>
      <c r="CL220" s="109"/>
      <c r="CM220" s="9"/>
      <c r="CN220" s="9"/>
      <c r="CO220" s="9"/>
      <c r="CP220" s="115"/>
      <c r="CQ220" s="9"/>
      <c r="CR220" s="10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</row>
    <row r="221" spans="1:180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109"/>
      <c r="K221" s="109"/>
      <c r="L221" s="9"/>
      <c r="M221" s="9"/>
      <c r="N221" s="109"/>
      <c r="O221" s="109"/>
      <c r="P221" s="10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115"/>
      <c r="CK221" s="9"/>
      <c r="CL221" s="109"/>
      <c r="CM221" s="9"/>
      <c r="CN221" s="9"/>
      <c r="CO221" s="9"/>
      <c r="CP221" s="115"/>
      <c r="CQ221" s="9"/>
      <c r="CR221" s="10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</row>
    <row r="222" spans="1:180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109"/>
      <c r="K222" s="109"/>
      <c r="L222" s="9"/>
      <c r="M222" s="9"/>
      <c r="N222" s="109"/>
      <c r="O222" s="109"/>
      <c r="P222" s="10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115"/>
      <c r="CK222" s="9"/>
      <c r="CL222" s="109"/>
      <c r="CM222" s="9"/>
      <c r="CN222" s="9"/>
      <c r="CO222" s="9"/>
      <c r="CP222" s="115"/>
      <c r="CQ222" s="9"/>
      <c r="CR222" s="10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</row>
    <row r="223" spans="1:180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109"/>
      <c r="K223" s="109"/>
      <c r="L223" s="9"/>
      <c r="M223" s="9"/>
      <c r="N223" s="109"/>
      <c r="O223" s="109"/>
      <c r="P223" s="10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115"/>
      <c r="CK223" s="9"/>
      <c r="CL223" s="109"/>
      <c r="CM223" s="9"/>
      <c r="CN223" s="9"/>
      <c r="CO223" s="9"/>
      <c r="CP223" s="115"/>
      <c r="CQ223" s="9"/>
      <c r="CR223" s="10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</row>
    <row r="224" spans="1:180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109"/>
      <c r="K224" s="109"/>
      <c r="L224" s="9"/>
      <c r="M224" s="9"/>
      <c r="N224" s="109"/>
      <c r="O224" s="109"/>
      <c r="P224" s="10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115"/>
      <c r="CK224" s="9"/>
      <c r="CL224" s="109"/>
      <c r="CM224" s="9"/>
      <c r="CN224" s="9"/>
      <c r="CO224" s="9"/>
      <c r="CP224" s="115"/>
      <c r="CQ224" s="9"/>
      <c r="CR224" s="10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</row>
    <row r="225" spans="1:180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109"/>
      <c r="K225" s="109"/>
      <c r="L225" s="9"/>
      <c r="M225" s="9"/>
      <c r="N225" s="109"/>
      <c r="O225" s="109"/>
      <c r="P225" s="10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115"/>
      <c r="CK225" s="9"/>
      <c r="CL225" s="109"/>
      <c r="CM225" s="9"/>
      <c r="CN225" s="9"/>
      <c r="CO225" s="9"/>
      <c r="CP225" s="115"/>
      <c r="CQ225" s="9"/>
      <c r="CR225" s="10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</row>
    <row r="226" spans="1:180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109"/>
      <c r="K226" s="109"/>
      <c r="L226" s="9"/>
      <c r="M226" s="9"/>
      <c r="N226" s="109"/>
      <c r="O226" s="109"/>
      <c r="P226" s="10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115"/>
      <c r="CK226" s="9"/>
      <c r="CL226" s="109"/>
      <c r="CM226" s="9"/>
      <c r="CN226" s="9"/>
      <c r="CO226" s="9"/>
      <c r="CP226" s="115"/>
      <c r="CQ226" s="9"/>
      <c r="CR226" s="10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</row>
    <row r="227" spans="1:180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109"/>
      <c r="K227" s="109"/>
      <c r="L227" s="9"/>
      <c r="M227" s="9"/>
      <c r="N227" s="109"/>
      <c r="O227" s="109"/>
      <c r="P227" s="10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115"/>
      <c r="CK227" s="9"/>
      <c r="CL227" s="109"/>
      <c r="CM227" s="9"/>
      <c r="CN227" s="9"/>
      <c r="CO227" s="9"/>
      <c r="CP227" s="115"/>
      <c r="CQ227" s="9"/>
      <c r="CR227" s="10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</row>
    <row r="228" spans="1:180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109"/>
      <c r="K228" s="109"/>
      <c r="L228" s="9"/>
      <c r="M228" s="9"/>
      <c r="N228" s="109"/>
      <c r="O228" s="109"/>
      <c r="P228" s="10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115"/>
      <c r="CK228" s="9"/>
      <c r="CL228" s="109"/>
      <c r="CM228" s="9"/>
      <c r="CN228" s="9"/>
      <c r="CO228" s="9"/>
      <c r="CP228" s="115"/>
      <c r="CQ228" s="9"/>
      <c r="CR228" s="10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</row>
    <row r="229" spans="1:180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109"/>
      <c r="K229" s="109"/>
      <c r="L229" s="9"/>
      <c r="M229" s="9"/>
      <c r="N229" s="109"/>
      <c r="O229" s="109"/>
      <c r="P229" s="10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115"/>
      <c r="CK229" s="9"/>
      <c r="CL229" s="109"/>
      <c r="CM229" s="9"/>
      <c r="CN229" s="9"/>
      <c r="CO229" s="9"/>
      <c r="CP229" s="115"/>
      <c r="CQ229" s="9"/>
      <c r="CR229" s="10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</row>
    <row r="230" spans="1:180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109"/>
      <c r="K230" s="109"/>
      <c r="L230" s="9"/>
      <c r="M230" s="9"/>
      <c r="N230" s="109"/>
      <c r="O230" s="109"/>
      <c r="P230" s="10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115"/>
      <c r="CK230" s="9"/>
      <c r="CL230" s="109"/>
      <c r="CM230" s="9"/>
      <c r="CN230" s="9"/>
      <c r="CO230" s="9"/>
      <c r="CP230" s="115"/>
      <c r="CQ230" s="9"/>
      <c r="CR230" s="10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</row>
    <row r="231" spans="1:180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109"/>
      <c r="K231" s="109"/>
      <c r="L231" s="9"/>
      <c r="M231" s="9"/>
      <c r="N231" s="109"/>
      <c r="O231" s="109"/>
      <c r="P231" s="10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115"/>
      <c r="CK231" s="9"/>
      <c r="CL231" s="109"/>
      <c r="CM231" s="9"/>
      <c r="CN231" s="9"/>
      <c r="CO231" s="9"/>
      <c r="CP231" s="115"/>
      <c r="CQ231" s="9"/>
      <c r="CR231" s="10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</row>
    <row r="232" spans="1:180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109"/>
      <c r="K232" s="109"/>
      <c r="L232" s="9"/>
      <c r="M232" s="9"/>
      <c r="N232" s="109"/>
      <c r="O232" s="109"/>
      <c r="P232" s="10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115"/>
      <c r="CK232" s="9"/>
      <c r="CL232" s="109"/>
      <c r="CM232" s="9"/>
      <c r="CN232" s="9"/>
      <c r="CO232" s="9"/>
      <c r="CP232" s="115"/>
      <c r="CQ232" s="9"/>
      <c r="CR232" s="10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</row>
    <row r="233" spans="1:180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109"/>
      <c r="K233" s="109"/>
      <c r="L233" s="9"/>
      <c r="M233" s="9"/>
      <c r="N233" s="109"/>
      <c r="O233" s="109"/>
      <c r="P233" s="10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115"/>
      <c r="CK233" s="9"/>
      <c r="CL233" s="109"/>
      <c r="CM233" s="9"/>
      <c r="CN233" s="9"/>
      <c r="CO233" s="9"/>
      <c r="CP233" s="115"/>
      <c r="CQ233" s="9"/>
      <c r="CR233" s="10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</row>
    <row r="234" spans="1:180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109"/>
      <c r="K234" s="109"/>
      <c r="L234" s="9"/>
      <c r="M234" s="9"/>
      <c r="N234" s="109"/>
      <c r="O234" s="109"/>
      <c r="P234" s="10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115"/>
      <c r="CK234" s="9"/>
      <c r="CL234" s="109"/>
      <c r="CM234" s="9"/>
      <c r="CN234" s="9"/>
      <c r="CO234" s="9"/>
      <c r="CP234" s="115"/>
      <c r="CQ234" s="9"/>
      <c r="CR234" s="10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</row>
    <row r="235" spans="1:180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109"/>
      <c r="K235" s="109"/>
      <c r="L235" s="9"/>
      <c r="M235" s="9"/>
      <c r="N235" s="109"/>
      <c r="O235" s="109"/>
      <c r="P235" s="10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115"/>
      <c r="CK235" s="9"/>
      <c r="CL235" s="109"/>
      <c r="CM235" s="9"/>
      <c r="CN235" s="9"/>
      <c r="CO235" s="9"/>
      <c r="CP235" s="115"/>
      <c r="CQ235" s="9"/>
      <c r="CR235" s="10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</row>
    <row r="236" spans="1:180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109"/>
      <c r="K236" s="109"/>
      <c r="L236" s="9"/>
      <c r="M236" s="9"/>
      <c r="N236" s="109"/>
      <c r="O236" s="109"/>
      <c r="P236" s="10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115"/>
      <c r="CK236" s="9"/>
      <c r="CL236" s="109"/>
      <c r="CM236" s="9"/>
      <c r="CN236" s="9"/>
      <c r="CO236" s="9"/>
      <c r="CP236" s="115"/>
      <c r="CQ236" s="9"/>
      <c r="CR236" s="10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</row>
    <row r="237" spans="1:180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109"/>
      <c r="K237" s="109"/>
      <c r="L237" s="9"/>
      <c r="M237" s="9"/>
      <c r="N237" s="109"/>
      <c r="O237" s="109"/>
      <c r="P237" s="10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115"/>
      <c r="CK237" s="9"/>
      <c r="CL237" s="109"/>
      <c r="CM237" s="9"/>
      <c r="CN237" s="9"/>
      <c r="CO237" s="9"/>
      <c r="CP237" s="115"/>
      <c r="CQ237" s="9"/>
      <c r="CR237" s="10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</row>
    <row r="238" spans="1:180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109"/>
      <c r="K238" s="109"/>
      <c r="L238" s="9"/>
      <c r="M238" s="9"/>
      <c r="N238" s="109"/>
      <c r="O238" s="109"/>
      <c r="P238" s="10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115"/>
      <c r="CK238" s="9"/>
      <c r="CL238" s="109"/>
      <c r="CM238" s="9"/>
      <c r="CN238" s="9"/>
      <c r="CO238" s="9"/>
      <c r="CP238" s="115"/>
      <c r="CQ238" s="9"/>
      <c r="CR238" s="10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</row>
    <row r="239" spans="1:180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109"/>
      <c r="K239" s="109"/>
      <c r="L239" s="9"/>
      <c r="M239" s="9"/>
      <c r="N239" s="109"/>
      <c r="O239" s="109"/>
      <c r="P239" s="10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115"/>
      <c r="CK239" s="9"/>
      <c r="CL239" s="109"/>
      <c r="CM239" s="9"/>
      <c r="CN239" s="9"/>
      <c r="CO239" s="9"/>
      <c r="CP239" s="115"/>
      <c r="CQ239" s="9"/>
      <c r="CR239" s="10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</row>
    <row r="240" spans="1:180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109"/>
      <c r="K240" s="109"/>
      <c r="L240" s="9"/>
      <c r="M240" s="9"/>
      <c r="N240" s="109"/>
      <c r="O240" s="109"/>
      <c r="P240" s="10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115"/>
      <c r="CK240" s="9"/>
      <c r="CL240" s="109"/>
      <c r="CM240" s="9"/>
      <c r="CN240" s="9"/>
      <c r="CO240" s="9"/>
      <c r="CP240" s="115"/>
      <c r="CQ240" s="9"/>
      <c r="CR240" s="10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</row>
    <row r="241" spans="1:180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109"/>
      <c r="K241" s="109"/>
      <c r="L241" s="9"/>
      <c r="M241" s="9"/>
      <c r="N241" s="109"/>
      <c r="O241" s="109"/>
      <c r="P241" s="10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115"/>
      <c r="CK241" s="9"/>
      <c r="CL241" s="109"/>
      <c r="CM241" s="9"/>
      <c r="CN241" s="9"/>
      <c r="CO241" s="9"/>
      <c r="CP241" s="115"/>
      <c r="CQ241" s="9"/>
      <c r="CR241" s="10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</row>
    <row r="242" spans="1:180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109"/>
      <c r="K242" s="109"/>
      <c r="L242" s="9"/>
      <c r="M242" s="9"/>
      <c r="N242" s="109"/>
      <c r="O242" s="109"/>
      <c r="P242" s="10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115"/>
      <c r="CK242" s="9"/>
      <c r="CL242" s="109"/>
      <c r="CM242" s="9"/>
      <c r="CN242" s="9"/>
      <c r="CO242" s="9"/>
      <c r="CP242" s="115"/>
      <c r="CQ242" s="9"/>
      <c r="CR242" s="10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</row>
    <row r="243" spans="1:180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109"/>
      <c r="K243" s="109"/>
      <c r="L243" s="9"/>
      <c r="M243" s="9"/>
      <c r="N243" s="109"/>
      <c r="O243" s="109"/>
      <c r="P243" s="10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115"/>
      <c r="CK243" s="9"/>
      <c r="CL243" s="109"/>
      <c r="CM243" s="9"/>
      <c r="CN243" s="9"/>
      <c r="CO243" s="9"/>
      <c r="CP243" s="115"/>
      <c r="CQ243" s="9"/>
      <c r="CR243" s="10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</row>
    <row r="244" spans="1:180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109"/>
      <c r="K244" s="109"/>
      <c r="L244" s="9"/>
      <c r="M244" s="9"/>
      <c r="N244" s="109"/>
      <c r="O244" s="109"/>
      <c r="P244" s="10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115"/>
      <c r="CK244" s="9"/>
      <c r="CL244" s="109"/>
      <c r="CM244" s="9"/>
      <c r="CN244" s="9"/>
      <c r="CO244" s="9"/>
      <c r="CP244" s="115"/>
      <c r="CQ244" s="9"/>
      <c r="CR244" s="10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</row>
    <row r="245" spans="1:180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109"/>
      <c r="K245" s="109"/>
      <c r="L245" s="9"/>
      <c r="M245" s="9"/>
      <c r="N245" s="109"/>
      <c r="O245" s="109"/>
      <c r="P245" s="10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115"/>
      <c r="CK245" s="9"/>
      <c r="CL245" s="109"/>
      <c r="CM245" s="9"/>
      <c r="CN245" s="9"/>
      <c r="CO245" s="9"/>
      <c r="CP245" s="115"/>
      <c r="CQ245" s="9"/>
      <c r="CR245" s="10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</row>
    <row r="246" spans="1:180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109"/>
      <c r="K246" s="109"/>
      <c r="L246" s="9"/>
      <c r="M246" s="9"/>
      <c r="N246" s="109"/>
      <c r="O246" s="109"/>
      <c r="P246" s="10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115"/>
      <c r="CK246" s="9"/>
      <c r="CL246" s="109"/>
      <c r="CM246" s="9"/>
      <c r="CN246" s="9"/>
      <c r="CO246" s="9"/>
      <c r="CP246" s="115"/>
      <c r="CQ246" s="9"/>
      <c r="CR246" s="10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</row>
    <row r="247" spans="1:180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109"/>
      <c r="K247" s="109"/>
      <c r="L247" s="9"/>
      <c r="M247" s="9"/>
      <c r="N247" s="109"/>
      <c r="O247" s="109"/>
      <c r="P247" s="10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115"/>
      <c r="CK247" s="9"/>
      <c r="CL247" s="109"/>
      <c r="CM247" s="9"/>
      <c r="CN247" s="9"/>
      <c r="CO247" s="9"/>
      <c r="CP247" s="115"/>
      <c r="CQ247" s="9"/>
      <c r="CR247" s="10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</row>
    <row r="248" spans="1:180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109"/>
      <c r="K248" s="109"/>
      <c r="L248" s="9"/>
      <c r="M248" s="9"/>
      <c r="N248" s="109"/>
      <c r="O248" s="109"/>
      <c r="P248" s="10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115"/>
      <c r="CK248" s="9"/>
      <c r="CL248" s="109"/>
      <c r="CM248" s="9"/>
      <c r="CN248" s="9"/>
      <c r="CO248" s="9"/>
      <c r="CP248" s="115"/>
      <c r="CQ248" s="9"/>
      <c r="CR248" s="10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</row>
    <row r="249" spans="1:180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109"/>
      <c r="K249" s="109"/>
      <c r="L249" s="9"/>
      <c r="M249" s="9"/>
      <c r="N249" s="109"/>
      <c r="O249" s="109"/>
      <c r="P249" s="10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115"/>
      <c r="CK249" s="9"/>
      <c r="CL249" s="109"/>
      <c r="CM249" s="9"/>
      <c r="CN249" s="9"/>
      <c r="CO249" s="9"/>
      <c r="CP249" s="115"/>
      <c r="CQ249" s="9"/>
      <c r="CR249" s="10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</row>
    <row r="250" spans="1:180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109"/>
      <c r="K250" s="109"/>
      <c r="L250" s="9"/>
      <c r="M250" s="9"/>
      <c r="N250" s="109"/>
      <c r="O250" s="109"/>
      <c r="P250" s="10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115"/>
      <c r="CK250" s="9"/>
      <c r="CL250" s="109"/>
      <c r="CM250" s="9"/>
      <c r="CN250" s="9"/>
      <c r="CO250" s="9"/>
      <c r="CP250" s="115"/>
      <c r="CQ250" s="9"/>
      <c r="CR250" s="10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</row>
    <row r="251" spans="1:180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109"/>
      <c r="K251" s="109"/>
      <c r="L251" s="9"/>
      <c r="M251" s="9"/>
      <c r="N251" s="109"/>
      <c r="O251" s="109"/>
      <c r="P251" s="10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115"/>
      <c r="CK251" s="9"/>
      <c r="CL251" s="109"/>
      <c r="CM251" s="9"/>
      <c r="CN251" s="9"/>
      <c r="CO251" s="9"/>
      <c r="CP251" s="115"/>
      <c r="CQ251" s="9"/>
      <c r="CR251" s="10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</row>
    <row r="252" spans="1:180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109"/>
      <c r="K252" s="109"/>
      <c r="L252" s="9"/>
      <c r="M252" s="9"/>
      <c r="N252" s="109"/>
      <c r="O252" s="109"/>
      <c r="P252" s="10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115"/>
      <c r="CK252" s="9"/>
      <c r="CL252" s="109"/>
      <c r="CM252" s="9"/>
      <c r="CN252" s="9"/>
      <c r="CO252" s="9"/>
      <c r="CP252" s="115"/>
      <c r="CQ252" s="9"/>
      <c r="CR252" s="10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</row>
    <row r="253" spans="1:180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109"/>
      <c r="K253" s="109"/>
      <c r="L253" s="9"/>
      <c r="M253" s="9"/>
      <c r="N253" s="109"/>
      <c r="O253" s="109"/>
      <c r="P253" s="10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115"/>
      <c r="CK253" s="9"/>
      <c r="CL253" s="109"/>
      <c r="CM253" s="9"/>
      <c r="CN253" s="9"/>
      <c r="CO253" s="9"/>
      <c r="CP253" s="115"/>
      <c r="CQ253" s="9"/>
      <c r="CR253" s="10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</row>
    <row r="254" spans="1:180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109"/>
      <c r="K254" s="109"/>
      <c r="L254" s="9"/>
      <c r="M254" s="9"/>
      <c r="N254" s="109"/>
      <c r="O254" s="109"/>
      <c r="P254" s="10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115"/>
      <c r="CK254" s="9"/>
      <c r="CL254" s="109"/>
      <c r="CM254" s="9"/>
      <c r="CN254" s="9"/>
      <c r="CO254" s="9"/>
      <c r="CP254" s="115"/>
      <c r="CQ254" s="9"/>
      <c r="CR254" s="10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</row>
    <row r="255" spans="1:180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109"/>
      <c r="K255" s="109"/>
      <c r="L255" s="9"/>
      <c r="M255" s="9"/>
      <c r="N255" s="109"/>
      <c r="O255" s="109"/>
      <c r="P255" s="10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115"/>
      <c r="CK255" s="9"/>
      <c r="CL255" s="109"/>
      <c r="CM255" s="9"/>
      <c r="CN255" s="9"/>
      <c r="CO255" s="9"/>
      <c r="CP255" s="115"/>
      <c r="CQ255" s="9"/>
      <c r="CR255" s="10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</row>
    <row r="256" spans="1:180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109"/>
      <c r="K256" s="109"/>
      <c r="L256" s="9"/>
      <c r="M256" s="9"/>
      <c r="N256" s="109"/>
      <c r="O256" s="109"/>
      <c r="P256" s="10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115"/>
      <c r="CK256" s="9"/>
      <c r="CL256" s="109"/>
      <c r="CM256" s="9"/>
      <c r="CN256" s="9"/>
      <c r="CO256" s="9"/>
      <c r="CP256" s="115"/>
      <c r="CQ256" s="9"/>
      <c r="CR256" s="10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</row>
    <row r="257" spans="1:180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109"/>
      <c r="K257" s="109"/>
      <c r="L257" s="9"/>
      <c r="M257" s="9"/>
      <c r="N257" s="109"/>
      <c r="O257" s="109"/>
      <c r="P257" s="10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115"/>
      <c r="CK257" s="9"/>
      <c r="CL257" s="109"/>
      <c r="CM257" s="9"/>
      <c r="CN257" s="9"/>
      <c r="CO257" s="9"/>
      <c r="CP257" s="115"/>
      <c r="CQ257" s="9"/>
      <c r="CR257" s="10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</row>
    <row r="258" spans="1:180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109"/>
      <c r="K258" s="109"/>
      <c r="L258" s="9"/>
      <c r="M258" s="9"/>
      <c r="N258" s="109"/>
      <c r="O258" s="109"/>
      <c r="P258" s="10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115"/>
      <c r="CK258" s="9"/>
      <c r="CL258" s="109"/>
      <c r="CM258" s="9"/>
      <c r="CN258" s="9"/>
      <c r="CO258" s="9"/>
      <c r="CP258" s="115"/>
      <c r="CQ258" s="9"/>
      <c r="CR258" s="10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</row>
    <row r="259" spans="1:180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109"/>
      <c r="K259" s="109"/>
      <c r="L259" s="9"/>
      <c r="M259" s="9"/>
      <c r="N259" s="109"/>
      <c r="O259" s="109"/>
      <c r="P259" s="10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115"/>
      <c r="CK259" s="9"/>
      <c r="CL259" s="109"/>
      <c r="CM259" s="9"/>
      <c r="CN259" s="9"/>
      <c r="CO259" s="9"/>
      <c r="CP259" s="115"/>
      <c r="CQ259" s="9"/>
      <c r="CR259" s="10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</row>
    <row r="260" spans="1:180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109"/>
      <c r="K260" s="109"/>
      <c r="L260" s="9"/>
      <c r="M260" s="9"/>
      <c r="N260" s="109"/>
      <c r="O260" s="109"/>
      <c r="P260" s="10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115"/>
      <c r="CK260" s="9"/>
      <c r="CL260" s="109"/>
      <c r="CM260" s="9"/>
      <c r="CN260" s="9"/>
      <c r="CO260" s="9"/>
      <c r="CP260" s="115"/>
      <c r="CQ260" s="9"/>
      <c r="CR260" s="10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</row>
    <row r="261" spans="1:180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109"/>
      <c r="K261" s="109"/>
      <c r="L261" s="9"/>
      <c r="M261" s="9"/>
      <c r="N261" s="109"/>
      <c r="O261" s="109"/>
      <c r="P261" s="10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115"/>
      <c r="CK261" s="9"/>
      <c r="CL261" s="109"/>
      <c r="CM261" s="9"/>
      <c r="CN261" s="9"/>
      <c r="CO261" s="9"/>
      <c r="CP261" s="115"/>
      <c r="CQ261" s="9"/>
      <c r="CR261" s="10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</row>
    <row r="262" spans="1:180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109"/>
      <c r="K262" s="109"/>
      <c r="L262" s="9"/>
      <c r="M262" s="9"/>
      <c r="N262" s="109"/>
      <c r="O262" s="109"/>
      <c r="P262" s="10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115"/>
      <c r="CK262" s="9"/>
      <c r="CL262" s="109"/>
      <c r="CM262" s="9"/>
      <c r="CN262" s="9"/>
      <c r="CO262" s="9"/>
      <c r="CP262" s="115"/>
      <c r="CQ262" s="9"/>
      <c r="CR262" s="10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</row>
    <row r="263" spans="1:180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109"/>
      <c r="K263" s="109"/>
      <c r="L263" s="9"/>
      <c r="M263" s="9"/>
      <c r="N263" s="109"/>
      <c r="O263" s="109"/>
      <c r="P263" s="10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115"/>
      <c r="CK263" s="9"/>
      <c r="CL263" s="109"/>
      <c r="CM263" s="9"/>
      <c r="CN263" s="9"/>
      <c r="CO263" s="9"/>
      <c r="CP263" s="115"/>
      <c r="CQ263" s="9"/>
      <c r="CR263" s="10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</row>
    <row r="264" spans="1:180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109"/>
      <c r="K264" s="109"/>
      <c r="L264" s="9"/>
      <c r="M264" s="9"/>
      <c r="N264" s="109"/>
      <c r="O264" s="109"/>
      <c r="P264" s="10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115"/>
      <c r="CK264" s="9"/>
      <c r="CL264" s="109"/>
      <c r="CM264" s="9"/>
      <c r="CN264" s="9"/>
      <c r="CO264" s="9"/>
      <c r="CP264" s="115"/>
      <c r="CQ264" s="9"/>
      <c r="CR264" s="10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</row>
    <row r="265" spans="1:180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109"/>
      <c r="K265" s="109"/>
      <c r="L265" s="9"/>
      <c r="M265" s="9"/>
      <c r="N265" s="109"/>
      <c r="O265" s="109"/>
      <c r="P265" s="10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115"/>
      <c r="CK265" s="9"/>
      <c r="CL265" s="109"/>
      <c r="CM265" s="9"/>
      <c r="CN265" s="9"/>
      <c r="CO265" s="9"/>
      <c r="CP265" s="115"/>
      <c r="CQ265" s="9"/>
      <c r="CR265" s="10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</row>
    <row r="266" spans="1:180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109"/>
      <c r="K266" s="109"/>
      <c r="L266" s="9"/>
      <c r="M266" s="9"/>
      <c r="N266" s="109"/>
      <c r="O266" s="109"/>
      <c r="P266" s="10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115"/>
      <c r="CK266" s="9"/>
      <c r="CL266" s="109"/>
      <c r="CM266" s="9"/>
      <c r="CN266" s="9"/>
      <c r="CO266" s="9"/>
      <c r="CP266" s="115"/>
      <c r="CQ266" s="9"/>
      <c r="CR266" s="10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</row>
    <row r="267" spans="1:180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109"/>
      <c r="K267" s="109"/>
      <c r="L267" s="9"/>
      <c r="M267" s="9"/>
      <c r="N267" s="109"/>
      <c r="O267" s="109"/>
      <c r="P267" s="10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115"/>
      <c r="CK267" s="9"/>
      <c r="CL267" s="109"/>
      <c r="CM267" s="9"/>
      <c r="CN267" s="9"/>
      <c r="CO267" s="9"/>
      <c r="CP267" s="115"/>
      <c r="CQ267" s="9"/>
      <c r="CR267" s="10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</row>
    <row r="268" spans="1:180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109"/>
      <c r="K268" s="109"/>
      <c r="L268" s="9"/>
      <c r="M268" s="9"/>
      <c r="N268" s="109"/>
      <c r="O268" s="109"/>
      <c r="P268" s="10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115"/>
      <c r="CK268" s="9"/>
      <c r="CL268" s="109"/>
      <c r="CM268" s="9"/>
      <c r="CN268" s="9"/>
      <c r="CO268" s="9"/>
      <c r="CP268" s="115"/>
      <c r="CQ268" s="9"/>
      <c r="CR268" s="10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</row>
    <row r="269" spans="1:180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109"/>
      <c r="K269" s="109"/>
      <c r="L269" s="9"/>
      <c r="M269" s="9"/>
      <c r="N269" s="109"/>
      <c r="O269" s="109"/>
      <c r="P269" s="10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115"/>
      <c r="CK269" s="9"/>
      <c r="CL269" s="109"/>
      <c r="CM269" s="9"/>
      <c r="CN269" s="9"/>
      <c r="CO269" s="9"/>
      <c r="CP269" s="115"/>
      <c r="CQ269" s="9"/>
      <c r="CR269" s="10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</row>
    <row r="270" spans="1:180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109"/>
      <c r="K270" s="109"/>
      <c r="L270" s="9"/>
      <c r="M270" s="9"/>
      <c r="N270" s="109"/>
      <c r="O270" s="109"/>
      <c r="P270" s="10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115"/>
      <c r="CK270" s="9"/>
      <c r="CL270" s="109"/>
      <c r="CM270" s="9"/>
      <c r="CN270" s="9"/>
      <c r="CO270" s="9"/>
      <c r="CP270" s="115"/>
      <c r="CQ270" s="9"/>
      <c r="CR270" s="10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</row>
    <row r="271" spans="1:180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109"/>
      <c r="K271" s="109"/>
      <c r="L271" s="9"/>
      <c r="M271" s="9"/>
      <c r="N271" s="109"/>
      <c r="O271" s="109"/>
      <c r="P271" s="10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115"/>
      <c r="CK271" s="9"/>
      <c r="CL271" s="109"/>
      <c r="CM271" s="9"/>
      <c r="CN271" s="9"/>
      <c r="CO271" s="9"/>
      <c r="CP271" s="115"/>
      <c r="CQ271" s="9"/>
      <c r="CR271" s="10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</row>
    <row r="272" spans="1:180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109"/>
      <c r="K272" s="109"/>
      <c r="L272" s="9"/>
      <c r="M272" s="9"/>
      <c r="N272" s="109"/>
      <c r="O272" s="109"/>
      <c r="P272" s="10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115"/>
      <c r="CK272" s="9"/>
      <c r="CL272" s="109"/>
      <c r="CM272" s="9"/>
      <c r="CN272" s="9"/>
      <c r="CO272" s="9"/>
      <c r="CP272" s="115"/>
      <c r="CQ272" s="9"/>
      <c r="CR272" s="10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</row>
    <row r="273" spans="1:180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109"/>
      <c r="K273" s="109"/>
      <c r="L273" s="9"/>
      <c r="M273" s="9"/>
      <c r="N273" s="109"/>
      <c r="O273" s="109"/>
      <c r="P273" s="10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115"/>
      <c r="CK273" s="9"/>
      <c r="CL273" s="109"/>
      <c r="CM273" s="9"/>
      <c r="CN273" s="9"/>
      <c r="CO273" s="9"/>
      <c r="CP273" s="115"/>
      <c r="CQ273" s="9"/>
      <c r="CR273" s="10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</row>
    <row r="274" spans="1:180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109"/>
      <c r="K274" s="109"/>
      <c r="L274" s="9"/>
      <c r="M274" s="9"/>
      <c r="N274" s="109"/>
      <c r="O274" s="109"/>
      <c r="P274" s="10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115"/>
      <c r="CK274" s="9"/>
      <c r="CL274" s="109"/>
      <c r="CM274" s="9"/>
      <c r="CN274" s="9"/>
      <c r="CO274" s="9"/>
      <c r="CP274" s="115"/>
      <c r="CQ274" s="9"/>
      <c r="CR274" s="10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</row>
    <row r="275" spans="1:180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109"/>
      <c r="K275" s="109"/>
      <c r="L275" s="9"/>
      <c r="M275" s="9"/>
      <c r="N275" s="109"/>
      <c r="O275" s="109"/>
      <c r="P275" s="10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115"/>
      <c r="CK275" s="9"/>
      <c r="CL275" s="109"/>
      <c r="CM275" s="9"/>
      <c r="CN275" s="9"/>
      <c r="CO275" s="9"/>
      <c r="CP275" s="115"/>
      <c r="CQ275" s="9"/>
      <c r="CR275" s="10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</row>
    <row r="276" spans="1:180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109"/>
      <c r="K276" s="109"/>
      <c r="L276" s="9"/>
      <c r="M276" s="9"/>
      <c r="N276" s="109"/>
      <c r="O276" s="109"/>
      <c r="P276" s="10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115"/>
      <c r="CK276" s="9"/>
      <c r="CL276" s="109"/>
      <c r="CM276" s="9"/>
      <c r="CN276" s="9"/>
      <c r="CO276" s="9"/>
      <c r="CP276" s="115"/>
      <c r="CQ276" s="9"/>
      <c r="CR276" s="10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</row>
    <row r="277" spans="1:180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109"/>
      <c r="K277" s="109"/>
      <c r="L277" s="9"/>
      <c r="M277" s="9"/>
      <c r="N277" s="109"/>
      <c r="O277" s="109"/>
      <c r="P277" s="10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115"/>
      <c r="CK277" s="9"/>
      <c r="CL277" s="109"/>
      <c r="CM277" s="9"/>
      <c r="CN277" s="9"/>
      <c r="CO277" s="9"/>
      <c r="CP277" s="115"/>
      <c r="CQ277" s="9"/>
      <c r="CR277" s="10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</row>
    <row r="278" spans="1:180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109"/>
      <c r="K278" s="109"/>
      <c r="L278" s="9"/>
      <c r="M278" s="9"/>
      <c r="N278" s="109"/>
      <c r="O278" s="109"/>
      <c r="P278" s="10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115"/>
      <c r="CK278" s="9"/>
      <c r="CL278" s="109"/>
      <c r="CM278" s="9"/>
      <c r="CN278" s="9"/>
      <c r="CO278" s="9"/>
      <c r="CP278" s="115"/>
      <c r="CQ278" s="9"/>
      <c r="CR278" s="10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</row>
    <row r="279" spans="1:180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109"/>
      <c r="K279" s="109"/>
      <c r="L279" s="9"/>
      <c r="M279" s="9"/>
      <c r="N279" s="109"/>
      <c r="O279" s="109"/>
      <c r="P279" s="10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115"/>
      <c r="CK279" s="9"/>
      <c r="CL279" s="109"/>
      <c r="CM279" s="9"/>
      <c r="CN279" s="9"/>
      <c r="CO279" s="9"/>
      <c r="CP279" s="115"/>
      <c r="CQ279" s="9"/>
      <c r="CR279" s="10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</row>
    <row r="280" spans="1:180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109"/>
      <c r="K280" s="109"/>
      <c r="L280" s="9"/>
      <c r="M280" s="9"/>
      <c r="N280" s="109"/>
      <c r="O280" s="109"/>
      <c r="P280" s="10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115"/>
      <c r="CK280" s="9"/>
      <c r="CL280" s="109"/>
      <c r="CM280" s="9"/>
      <c r="CN280" s="9"/>
      <c r="CO280" s="9"/>
      <c r="CP280" s="115"/>
      <c r="CQ280" s="9"/>
      <c r="CR280" s="10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</row>
    <row r="281" spans="1:180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109"/>
      <c r="K281" s="109"/>
      <c r="L281" s="9"/>
      <c r="M281" s="9"/>
      <c r="N281" s="109"/>
      <c r="O281" s="109"/>
      <c r="P281" s="10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115"/>
      <c r="CK281" s="9"/>
      <c r="CL281" s="109"/>
      <c r="CM281" s="9"/>
      <c r="CN281" s="9"/>
      <c r="CO281" s="9"/>
      <c r="CP281" s="115"/>
      <c r="CQ281" s="9"/>
      <c r="CR281" s="10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</row>
    <row r="282" spans="1:180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109"/>
      <c r="K282" s="109"/>
      <c r="L282" s="9"/>
      <c r="M282" s="9"/>
      <c r="N282" s="109"/>
      <c r="O282" s="109"/>
      <c r="P282" s="10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115"/>
      <c r="CK282" s="9"/>
      <c r="CL282" s="109"/>
      <c r="CM282" s="9"/>
      <c r="CN282" s="9"/>
      <c r="CO282" s="9"/>
      <c r="CP282" s="115"/>
      <c r="CQ282" s="9"/>
      <c r="CR282" s="10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</row>
    <row r="283" spans="1:180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109"/>
      <c r="K283" s="109"/>
      <c r="L283" s="9"/>
      <c r="M283" s="9"/>
      <c r="N283" s="109"/>
      <c r="O283" s="109"/>
      <c r="P283" s="10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115"/>
      <c r="CK283" s="9"/>
      <c r="CL283" s="109"/>
      <c r="CM283" s="9"/>
      <c r="CN283" s="9"/>
      <c r="CO283" s="9"/>
      <c r="CP283" s="115"/>
      <c r="CQ283" s="9"/>
      <c r="CR283" s="10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</row>
    <row r="284" spans="1:180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109"/>
      <c r="K284" s="109"/>
      <c r="L284" s="9"/>
      <c r="M284" s="9"/>
      <c r="N284" s="109"/>
      <c r="O284" s="109"/>
      <c r="P284" s="10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115"/>
      <c r="CK284" s="9"/>
      <c r="CL284" s="109"/>
      <c r="CM284" s="9"/>
      <c r="CN284" s="9"/>
      <c r="CO284" s="9"/>
      <c r="CP284" s="115"/>
      <c r="CQ284" s="9"/>
      <c r="CR284" s="10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</row>
    <row r="285" spans="1:180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109"/>
      <c r="K285" s="109"/>
      <c r="L285" s="9"/>
      <c r="M285" s="9"/>
      <c r="N285" s="109"/>
      <c r="O285" s="109"/>
      <c r="P285" s="10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115"/>
      <c r="CK285" s="9"/>
      <c r="CL285" s="109"/>
      <c r="CM285" s="9"/>
      <c r="CN285" s="9"/>
      <c r="CO285" s="9"/>
      <c r="CP285" s="115"/>
      <c r="CQ285" s="9"/>
      <c r="CR285" s="10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</row>
    <row r="286" spans="1:180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109"/>
      <c r="K286" s="109"/>
      <c r="L286" s="9"/>
      <c r="M286" s="9"/>
      <c r="N286" s="109"/>
      <c r="O286" s="109"/>
      <c r="P286" s="10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115"/>
      <c r="CK286" s="9"/>
      <c r="CL286" s="109"/>
      <c r="CM286" s="9"/>
      <c r="CN286" s="9"/>
      <c r="CO286" s="9"/>
      <c r="CP286" s="115"/>
      <c r="CQ286" s="9"/>
      <c r="CR286" s="10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</row>
    <row r="287" spans="1:180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109"/>
      <c r="K287" s="109"/>
      <c r="L287" s="9"/>
      <c r="M287" s="9"/>
      <c r="N287" s="109"/>
      <c r="O287" s="109"/>
      <c r="P287" s="10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115"/>
      <c r="CK287" s="9"/>
      <c r="CL287" s="109"/>
      <c r="CM287" s="9"/>
      <c r="CN287" s="9"/>
      <c r="CO287" s="9"/>
      <c r="CP287" s="115"/>
      <c r="CQ287" s="9"/>
      <c r="CR287" s="10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</row>
    <row r="288" spans="1:180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109"/>
      <c r="K288" s="109"/>
      <c r="L288" s="9"/>
      <c r="M288" s="9"/>
      <c r="N288" s="109"/>
      <c r="O288" s="109"/>
      <c r="P288" s="10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115"/>
      <c r="CK288" s="9"/>
      <c r="CL288" s="109"/>
      <c r="CM288" s="9"/>
      <c r="CN288" s="9"/>
      <c r="CO288" s="9"/>
      <c r="CP288" s="115"/>
      <c r="CQ288" s="9"/>
      <c r="CR288" s="10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</row>
    <row r="289" spans="1:180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109"/>
      <c r="K289" s="109"/>
      <c r="L289" s="9"/>
      <c r="M289" s="9"/>
      <c r="N289" s="109"/>
      <c r="O289" s="109"/>
      <c r="P289" s="10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115"/>
      <c r="CK289" s="9"/>
      <c r="CL289" s="109"/>
      <c r="CM289" s="9"/>
      <c r="CN289" s="9"/>
      <c r="CO289" s="9"/>
      <c r="CP289" s="115"/>
      <c r="CQ289" s="9"/>
      <c r="CR289" s="10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</row>
    <row r="290" spans="1:180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109"/>
      <c r="K290" s="109"/>
      <c r="L290" s="9"/>
      <c r="M290" s="9"/>
      <c r="N290" s="109"/>
      <c r="O290" s="109"/>
      <c r="P290" s="10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115"/>
      <c r="CK290" s="9"/>
      <c r="CL290" s="109"/>
      <c r="CM290" s="9"/>
      <c r="CN290" s="9"/>
      <c r="CO290" s="9"/>
      <c r="CP290" s="115"/>
      <c r="CQ290" s="9"/>
      <c r="CR290" s="10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</row>
    <row r="291" spans="1:180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109"/>
      <c r="K291" s="109"/>
      <c r="L291" s="9"/>
      <c r="M291" s="9"/>
      <c r="N291" s="109"/>
      <c r="O291" s="109"/>
      <c r="P291" s="10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115"/>
      <c r="CK291" s="9"/>
      <c r="CL291" s="109"/>
      <c r="CM291" s="9"/>
      <c r="CN291" s="9"/>
      <c r="CO291" s="9"/>
      <c r="CP291" s="115"/>
      <c r="CQ291" s="9"/>
      <c r="CR291" s="10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</row>
    <row r="292" spans="1:180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109"/>
      <c r="K292" s="109"/>
      <c r="L292" s="9"/>
      <c r="M292" s="9"/>
      <c r="N292" s="109"/>
      <c r="O292" s="109"/>
      <c r="P292" s="10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115"/>
      <c r="CK292" s="9"/>
      <c r="CL292" s="109"/>
      <c r="CM292" s="9"/>
      <c r="CN292" s="9"/>
      <c r="CO292" s="9"/>
      <c r="CP292" s="115"/>
      <c r="CQ292" s="9"/>
      <c r="CR292" s="10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</row>
    <row r="293" spans="1:180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109"/>
      <c r="K293" s="109"/>
      <c r="L293" s="9"/>
      <c r="M293" s="9"/>
      <c r="N293" s="109"/>
      <c r="O293" s="109"/>
      <c r="P293" s="10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115"/>
      <c r="CK293" s="9"/>
      <c r="CL293" s="109"/>
      <c r="CM293" s="9"/>
      <c r="CN293" s="9"/>
      <c r="CO293" s="9"/>
      <c r="CP293" s="115"/>
      <c r="CQ293" s="9"/>
      <c r="CR293" s="10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</row>
    <row r="294" spans="1:180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109"/>
      <c r="K294" s="109"/>
      <c r="L294" s="9"/>
      <c r="M294" s="9"/>
      <c r="N294" s="109"/>
      <c r="O294" s="109"/>
      <c r="P294" s="10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115"/>
      <c r="CK294" s="9"/>
      <c r="CL294" s="109"/>
      <c r="CM294" s="9"/>
      <c r="CN294" s="9"/>
      <c r="CO294" s="9"/>
      <c r="CP294" s="115"/>
      <c r="CQ294" s="9"/>
      <c r="CR294" s="10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</row>
    <row r="295" spans="1:180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109"/>
      <c r="K295" s="109"/>
      <c r="L295" s="9"/>
      <c r="M295" s="9"/>
      <c r="N295" s="109"/>
      <c r="O295" s="109"/>
      <c r="P295" s="10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115"/>
      <c r="CK295" s="9"/>
      <c r="CL295" s="109"/>
      <c r="CM295" s="9"/>
      <c r="CN295" s="9"/>
      <c r="CO295" s="9"/>
      <c r="CP295" s="115"/>
      <c r="CQ295" s="9"/>
      <c r="CR295" s="10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</row>
    <row r="296" spans="1:180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109"/>
      <c r="K296" s="109"/>
      <c r="L296" s="9"/>
      <c r="M296" s="9"/>
      <c r="N296" s="109"/>
      <c r="O296" s="109"/>
      <c r="P296" s="10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115"/>
      <c r="CK296" s="9"/>
      <c r="CL296" s="109"/>
      <c r="CM296" s="9"/>
      <c r="CN296" s="9"/>
      <c r="CO296" s="9"/>
      <c r="CP296" s="115"/>
      <c r="CQ296" s="9"/>
      <c r="CR296" s="10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</row>
    <row r="297" spans="1:180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109"/>
      <c r="K297" s="109"/>
      <c r="L297" s="9"/>
      <c r="M297" s="9"/>
      <c r="N297" s="109"/>
      <c r="O297" s="109"/>
      <c r="P297" s="10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115"/>
      <c r="CK297" s="9"/>
      <c r="CL297" s="109"/>
      <c r="CM297" s="9"/>
      <c r="CN297" s="9"/>
      <c r="CO297" s="9"/>
      <c r="CP297" s="115"/>
      <c r="CQ297" s="9"/>
      <c r="CR297" s="10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</row>
    <row r="298" spans="1:180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109"/>
      <c r="K298" s="109"/>
      <c r="L298" s="9"/>
      <c r="M298" s="9"/>
      <c r="N298" s="109"/>
      <c r="O298" s="109"/>
      <c r="P298" s="10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115"/>
      <c r="CK298" s="9"/>
      <c r="CL298" s="109"/>
      <c r="CM298" s="9"/>
      <c r="CN298" s="9"/>
      <c r="CO298" s="9"/>
      <c r="CP298" s="115"/>
      <c r="CQ298" s="9"/>
      <c r="CR298" s="10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</row>
    <row r="299" spans="1:180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109"/>
      <c r="K299" s="109"/>
      <c r="L299" s="9"/>
      <c r="M299" s="9"/>
      <c r="N299" s="109"/>
      <c r="O299" s="109"/>
      <c r="P299" s="10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115"/>
      <c r="CK299" s="9"/>
      <c r="CL299" s="109"/>
      <c r="CM299" s="9"/>
      <c r="CN299" s="9"/>
      <c r="CO299" s="9"/>
      <c r="CP299" s="115"/>
      <c r="CQ299" s="9"/>
      <c r="CR299" s="10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</row>
    <row r="300" spans="1:180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109"/>
      <c r="K300" s="109"/>
      <c r="L300" s="9"/>
      <c r="M300" s="9"/>
      <c r="N300" s="109"/>
      <c r="O300" s="109"/>
      <c r="P300" s="10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115"/>
      <c r="CK300" s="9"/>
      <c r="CL300" s="109"/>
      <c r="CM300" s="9"/>
      <c r="CN300" s="9"/>
      <c r="CO300" s="9"/>
      <c r="CP300" s="115"/>
      <c r="CQ300" s="9"/>
      <c r="CR300" s="10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</row>
    <row r="301" spans="1:180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109"/>
      <c r="K301" s="109"/>
      <c r="L301" s="9"/>
      <c r="M301" s="9"/>
      <c r="N301" s="109"/>
      <c r="O301" s="109"/>
      <c r="P301" s="10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115"/>
      <c r="CK301" s="9"/>
      <c r="CL301" s="109"/>
      <c r="CM301" s="9"/>
      <c r="CN301" s="9"/>
      <c r="CO301" s="9"/>
      <c r="CP301" s="115"/>
      <c r="CQ301" s="9"/>
      <c r="CR301" s="10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</row>
    <row r="302" spans="1:180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109"/>
      <c r="K302" s="109"/>
      <c r="L302" s="9"/>
      <c r="M302" s="9"/>
      <c r="N302" s="109"/>
      <c r="O302" s="109"/>
      <c r="P302" s="10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115"/>
      <c r="CK302" s="9"/>
      <c r="CL302" s="109"/>
      <c r="CM302" s="9"/>
      <c r="CN302" s="9"/>
      <c r="CO302" s="9"/>
      <c r="CP302" s="115"/>
      <c r="CQ302" s="9"/>
      <c r="CR302" s="10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</row>
    <row r="303" spans="1:180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109"/>
      <c r="K303" s="109"/>
      <c r="L303" s="9"/>
      <c r="M303" s="9"/>
      <c r="N303" s="109"/>
      <c r="O303" s="109"/>
      <c r="P303" s="10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115"/>
      <c r="CK303" s="9"/>
      <c r="CL303" s="109"/>
      <c r="CM303" s="9"/>
      <c r="CN303" s="9"/>
      <c r="CO303" s="9"/>
      <c r="CP303" s="115"/>
      <c r="CQ303" s="9"/>
      <c r="CR303" s="10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</row>
    <row r="304" spans="1:180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109"/>
      <c r="K304" s="109"/>
      <c r="L304" s="9"/>
      <c r="M304" s="9"/>
      <c r="N304" s="109"/>
      <c r="O304" s="109"/>
      <c r="P304" s="10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115"/>
      <c r="CK304" s="9"/>
      <c r="CL304" s="109"/>
      <c r="CM304" s="9"/>
      <c r="CN304" s="9"/>
      <c r="CO304" s="9"/>
      <c r="CP304" s="115"/>
      <c r="CQ304" s="9"/>
      <c r="CR304" s="10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</row>
    <row r="305" spans="1:180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109"/>
      <c r="K305" s="109"/>
      <c r="L305" s="9"/>
      <c r="M305" s="9"/>
      <c r="N305" s="109"/>
      <c r="O305" s="109"/>
      <c r="P305" s="10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115"/>
      <c r="CK305" s="9"/>
      <c r="CL305" s="109"/>
      <c r="CM305" s="9"/>
      <c r="CN305" s="9"/>
      <c r="CO305" s="9"/>
      <c r="CP305" s="115"/>
      <c r="CQ305" s="9"/>
      <c r="CR305" s="10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</row>
    <row r="306" spans="1:180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109"/>
      <c r="K306" s="109"/>
      <c r="L306" s="9"/>
      <c r="M306" s="9"/>
      <c r="N306" s="109"/>
      <c r="O306" s="109"/>
      <c r="P306" s="10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115"/>
      <c r="CK306" s="9"/>
      <c r="CL306" s="109"/>
      <c r="CM306" s="9"/>
      <c r="CN306" s="9"/>
      <c r="CO306" s="9"/>
      <c r="CP306" s="115"/>
      <c r="CQ306" s="9"/>
      <c r="CR306" s="10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</row>
    <row r="307" spans="1:180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109"/>
      <c r="K307" s="109"/>
      <c r="L307" s="9"/>
      <c r="M307" s="9"/>
      <c r="N307" s="109"/>
      <c r="O307" s="109"/>
      <c r="P307" s="10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115"/>
      <c r="CK307" s="9"/>
      <c r="CL307" s="109"/>
      <c r="CM307" s="9"/>
      <c r="CN307" s="9"/>
      <c r="CO307" s="9"/>
      <c r="CP307" s="115"/>
      <c r="CQ307" s="9"/>
      <c r="CR307" s="10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</row>
    <row r="308" spans="1:180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109"/>
      <c r="K308" s="109"/>
      <c r="L308" s="9"/>
      <c r="M308" s="9"/>
      <c r="N308" s="109"/>
      <c r="O308" s="109"/>
      <c r="P308" s="10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115"/>
      <c r="CK308" s="9"/>
      <c r="CL308" s="109"/>
      <c r="CM308" s="9"/>
      <c r="CN308" s="9"/>
      <c r="CO308" s="9"/>
      <c r="CP308" s="115"/>
      <c r="CQ308" s="9"/>
      <c r="CR308" s="10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</row>
    <row r="309" spans="1:180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109"/>
      <c r="K309" s="109"/>
      <c r="L309" s="9"/>
      <c r="M309" s="9"/>
      <c r="N309" s="109"/>
      <c r="O309" s="109"/>
      <c r="P309" s="10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115"/>
      <c r="CK309" s="9"/>
      <c r="CL309" s="109"/>
      <c r="CM309" s="9"/>
      <c r="CN309" s="9"/>
      <c r="CO309" s="9"/>
      <c r="CP309" s="115"/>
      <c r="CQ309" s="9"/>
      <c r="CR309" s="10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</row>
    <row r="310" spans="1:180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109"/>
      <c r="K310" s="109"/>
      <c r="L310" s="9"/>
      <c r="M310" s="9"/>
      <c r="N310" s="109"/>
      <c r="O310" s="109"/>
      <c r="P310" s="10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115"/>
      <c r="CK310" s="9"/>
      <c r="CL310" s="109"/>
      <c r="CM310" s="9"/>
      <c r="CN310" s="9"/>
      <c r="CO310" s="9"/>
      <c r="CP310" s="115"/>
      <c r="CQ310" s="9"/>
      <c r="CR310" s="10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</row>
    <row r="311" spans="1:180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109"/>
      <c r="K311" s="109"/>
      <c r="L311" s="9"/>
      <c r="M311" s="9"/>
      <c r="N311" s="109"/>
      <c r="O311" s="109"/>
      <c r="P311" s="10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115"/>
      <c r="CK311" s="9"/>
      <c r="CL311" s="109"/>
      <c r="CM311" s="9"/>
      <c r="CN311" s="9"/>
      <c r="CO311" s="9"/>
      <c r="CP311" s="115"/>
      <c r="CQ311" s="9"/>
      <c r="CR311" s="10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</row>
    <row r="312" spans="1:180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109"/>
      <c r="K312" s="109"/>
      <c r="L312" s="9"/>
      <c r="M312" s="9"/>
      <c r="N312" s="109"/>
      <c r="O312" s="109"/>
      <c r="P312" s="10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115"/>
      <c r="CK312" s="9"/>
      <c r="CL312" s="109"/>
      <c r="CM312" s="9"/>
      <c r="CN312" s="9"/>
      <c r="CO312" s="9"/>
      <c r="CP312" s="115"/>
      <c r="CQ312" s="9"/>
      <c r="CR312" s="10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</row>
    <row r="313" spans="1:180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109"/>
      <c r="K313" s="109"/>
      <c r="L313" s="9"/>
      <c r="M313" s="9"/>
      <c r="N313" s="109"/>
      <c r="O313" s="109"/>
      <c r="P313" s="10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115"/>
      <c r="CK313" s="9"/>
      <c r="CL313" s="109"/>
      <c r="CM313" s="9"/>
      <c r="CN313" s="9"/>
      <c r="CO313" s="9"/>
      <c r="CP313" s="115"/>
      <c r="CQ313" s="9"/>
      <c r="CR313" s="10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</row>
    <row r="314" spans="1:180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109"/>
      <c r="K314" s="109"/>
      <c r="L314" s="9"/>
      <c r="M314" s="9"/>
      <c r="N314" s="109"/>
      <c r="O314" s="109"/>
      <c r="P314" s="10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115"/>
      <c r="CK314" s="9"/>
      <c r="CL314" s="109"/>
      <c r="CM314" s="9"/>
      <c r="CN314" s="9"/>
      <c r="CO314" s="9"/>
      <c r="CP314" s="115"/>
      <c r="CQ314" s="9"/>
      <c r="CR314" s="10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</row>
    <row r="315" spans="1:180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109"/>
      <c r="K315" s="109"/>
      <c r="L315" s="9"/>
      <c r="M315" s="9"/>
      <c r="N315" s="109"/>
      <c r="O315" s="109"/>
      <c r="P315" s="10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115"/>
      <c r="CK315" s="9"/>
      <c r="CL315" s="109"/>
      <c r="CM315" s="9"/>
      <c r="CN315" s="9"/>
      <c r="CO315" s="9"/>
      <c r="CP315" s="115"/>
      <c r="CQ315" s="9"/>
      <c r="CR315" s="10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</row>
    <row r="316" spans="1:180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109"/>
      <c r="K316" s="109"/>
      <c r="L316" s="9"/>
      <c r="M316" s="9"/>
      <c r="N316" s="109"/>
      <c r="O316" s="109"/>
      <c r="P316" s="10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115"/>
      <c r="CK316" s="9"/>
      <c r="CL316" s="109"/>
      <c r="CM316" s="9"/>
      <c r="CN316" s="9"/>
      <c r="CO316" s="9"/>
      <c r="CP316" s="115"/>
      <c r="CQ316" s="9"/>
      <c r="CR316" s="10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</row>
    <row r="317" spans="1:180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109"/>
      <c r="K317" s="109"/>
      <c r="L317" s="9"/>
      <c r="M317" s="9"/>
      <c r="N317" s="109"/>
      <c r="O317" s="109"/>
      <c r="P317" s="10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115"/>
      <c r="CK317" s="9"/>
      <c r="CL317" s="109"/>
      <c r="CM317" s="9"/>
      <c r="CN317" s="9"/>
      <c r="CO317" s="9"/>
      <c r="CP317" s="115"/>
      <c r="CQ317" s="9"/>
      <c r="CR317" s="10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</row>
    <row r="318" spans="1:180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109"/>
      <c r="K318" s="109"/>
      <c r="L318" s="9"/>
      <c r="M318" s="9"/>
      <c r="N318" s="109"/>
      <c r="O318" s="109"/>
      <c r="P318" s="10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115"/>
      <c r="CK318" s="9"/>
      <c r="CL318" s="109"/>
      <c r="CM318" s="9"/>
      <c r="CN318" s="9"/>
      <c r="CO318" s="9"/>
      <c r="CP318" s="115"/>
      <c r="CQ318" s="9"/>
      <c r="CR318" s="10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</row>
    <row r="319" spans="1:180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109"/>
      <c r="K319" s="109"/>
      <c r="L319" s="9"/>
      <c r="M319" s="9"/>
      <c r="N319" s="109"/>
      <c r="O319" s="109"/>
      <c r="P319" s="10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115"/>
      <c r="CK319" s="9"/>
      <c r="CL319" s="109"/>
      <c r="CM319" s="9"/>
      <c r="CN319" s="9"/>
      <c r="CO319" s="9"/>
      <c r="CP319" s="115"/>
      <c r="CQ319" s="9"/>
      <c r="CR319" s="10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</row>
    <row r="320" spans="1:180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109"/>
      <c r="K320" s="109"/>
      <c r="L320" s="9"/>
      <c r="M320" s="9"/>
      <c r="N320" s="109"/>
      <c r="O320" s="109"/>
      <c r="P320" s="10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115"/>
      <c r="CK320" s="9"/>
      <c r="CL320" s="109"/>
      <c r="CM320" s="9"/>
      <c r="CN320" s="9"/>
      <c r="CO320" s="9"/>
      <c r="CP320" s="115"/>
      <c r="CQ320" s="9"/>
      <c r="CR320" s="10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</row>
    <row r="321" spans="1:180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109"/>
      <c r="K321" s="109"/>
      <c r="L321" s="9"/>
      <c r="M321" s="9"/>
      <c r="N321" s="109"/>
      <c r="O321" s="109"/>
      <c r="P321" s="10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115"/>
      <c r="CK321" s="9"/>
      <c r="CL321" s="109"/>
      <c r="CM321" s="9"/>
      <c r="CN321" s="9"/>
      <c r="CO321" s="9"/>
      <c r="CP321" s="115"/>
      <c r="CQ321" s="9"/>
      <c r="CR321" s="10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</row>
    <row r="322" spans="1:180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109"/>
      <c r="K322" s="109"/>
      <c r="L322" s="9"/>
      <c r="M322" s="9"/>
      <c r="N322" s="109"/>
      <c r="O322" s="109"/>
      <c r="P322" s="10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115"/>
      <c r="CK322" s="9"/>
      <c r="CL322" s="109"/>
      <c r="CM322" s="9"/>
      <c r="CN322" s="9"/>
      <c r="CO322" s="9"/>
      <c r="CP322" s="115"/>
      <c r="CQ322" s="9"/>
      <c r="CR322" s="10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</row>
    <row r="323" spans="1:180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109"/>
      <c r="K323" s="109"/>
      <c r="L323" s="9"/>
      <c r="M323" s="9"/>
      <c r="N323" s="109"/>
      <c r="O323" s="109"/>
      <c r="P323" s="10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115"/>
      <c r="CK323" s="9"/>
      <c r="CL323" s="109"/>
      <c r="CM323" s="9"/>
      <c r="CN323" s="9"/>
      <c r="CO323" s="9"/>
      <c r="CP323" s="115"/>
      <c r="CQ323" s="9"/>
      <c r="CR323" s="10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</row>
    <row r="324" spans="1:180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109"/>
      <c r="K324" s="109"/>
      <c r="L324" s="9"/>
      <c r="M324" s="9"/>
      <c r="N324" s="109"/>
      <c r="O324" s="109"/>
      <c r="P324" s="10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115"/>
      <c r="CK324" s="9"/>
      <c r="CL324" s="109"/>
      <c r="CM324" s="9"/>
      <c r="CN324" s="9"/>
      <c r="CO324" s="9"/>
      <c r="CP324" s="115"/>
      <c r="CQ324" s="9"/>
      <c r="CR324" s="10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</row>
    <row r="325" spans="1:180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109"/>
      <c r="K325" s="109"/>
      <c r="L325" s="9"/>
      <c r="M325" s="9"/>
      <c r="N325" s="109"/>
      <c r="O325" s="109"/>
      <c r="P325" s="10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115"/>
      <c r="CK325" s="9"/>
      <c r="CL325" s="109"/>
      <c r="CM325" s="9"/>
      <c r="CN325" s="9"/>
      <c r="CO325" s="9"/>
      <c r="CP325" s="115"/>
      <c r="CQ325" s="9"/>
      <c r="CR325" s="10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</row>
    <row r="326" spans="1:180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109"/>
      <c r="K326" s="109"/>
      <c r="L326" s="9"/>
      <c r="M326" s="9"/>
      <c r="N326" s="109"/>
      <c r="O326" s="109"/>
      <c r="P326" s="10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115"/>
      <c r="CK326" s="9"/>
      <c r="CL326" s="109"/>
      <c r="CM326" s="9"/>
      <c r="CN326" s="9"/>
      <c r="CO326" s="9"/>
      <c r="CP326" s="115"/>
      <c r="CQ326" s="9"/>
      <c r="CR326" s="10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</row>
    <row r="327" spans="1:180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109"/>
      <c r="K327" s="109"/>
      <c r="L327" s="9"/>
      <c r="M327" s="9"/>
      <c r="N327" s="109"/>
      <c r="O327" s="109"/>
      <c r="P327" s="10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115"/>
      <c r="CK327" s="9"/>
      <c r="CL327" s="109"/>
      <c r="CM327" s="9"/>
      <c r="CN327" s="9"/>
      <c r="CO327" s="9"/>
      <c r="CP327" s="115"/>
      <c r="CQ327" s="9"/>
      <c r="CR327" s="10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</row>
    <row r="328" spans="1:180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109"/>
      <c r="K328" s="109"/>
      <c r="L328" s="9"/>
      <c r="M328" s="9"/>
      <c r="N328" s="109"/>
      <c r="O328" s="109"/>
      <c r="P328" s="10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115"/>
      <c r="CK328" s="9"/>
      <c r="CL328" s="109"/>
      <c r="CM328" s="9"/>
      <c r="CN328" s="9"/>
      <c r="CO328" s="9"/>
      <c r="CP328" s="115"/>
      <c r="CQ328" s="9"/>
      <c r="CR328" s="10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</row>
    <row r="329" spans="1:180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109"/>
      <c r="K329" s="109"/>
      <c r="L329" s="9"/>
      <c r="M329" s="9"/>
      <c r="N329" s="109"/>
      <c r="O329" s="109"/>
      <c r="P329" s="10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115"/>
      <c r="CK329" s="9"/>
      <c r="CL329" s="109"/>
      <c r="CM329" s="9"/>
      <c r="CN329" s="9"/>
      <c r="CO329" s="9"/>
      <c r="CP329" s="115"/>
      <c r="CQ329" s="9"/>
      <c r="CR329" s="10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</row>
    <row r="330" spans="1:180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109"/>
      <c r="K330" s="109"/>
      <c r="L330" s="9"/>
      <c r="M330" s="9"/>
      <c r="N330" s="109"/>
      <c r="O330" s="109"/>
      <c r="P330" s="10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115"/>
      <c r="CK330" s="9"/>
      <c r="CL330" s="109"/>
      <c r="CM330" s="9"/>
      <c r="CN330" s="9"/>
      <c r="CO330" s="9"/>
      <c r="CP330" s="115"/>
      <c r="CQ330" s="9"/>
      <c r="CR330" s="10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</row>
    <row r="331" spans="1:180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109"/>
      <c r="K331" s="109"/>
      <c r="L331" s="9"/>
      <c r="M331" s="9"/>
      <c r="N331" s="109"/>
      <c r="O331" s="109"/>
      <c r="P331" s="10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115"/>
      <c r="CK331" s="9"/>
      <c r="CL331" s="109"/>
      <c r="CM331" s="9"/>
      <c r="CN331" s="9"/>
      <c r="CO331" s="9"/>
      <c r="CP331" s="115"/>
      <c r="CQ331" s="9"/>
      <c r="CR331" s="10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</row>
    <row r="332" spans="1:180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109"/>
      <c r="K332" s="109"/>
      <c r="L332" s="9"/>
      <c r="M332" s="9"/>
      <c r="N332" s="109"/>
      <c r="O332" s="109"/>
      <c r="P332" s="10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115"/>
      <c r="CK332" s="9"/>
      <c r="CL332" s="109"/>
      <c r="CM332" s="9"/>
      <c r="CN332" s="9"/>
      <c r="CO332" s="9"/>
      <c r="CP332" s="115"/>
      <c r="CQ332" s="9"/>
      <c r="CR332" s="10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</row>
    <row r="333" spans="1:180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109"/>
      <c r="K333" s="109"/>
      <c r="L333" s="9"/>
      <c r="M333" s="9"/>
      <c r="N333" s="109"/>
      <c r="O333" s="109"/>
      <c r="P333" s="10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115"/>
      <c r="CK333" s="9"/>
      <c r="CL333" s="109"/>
      <c r="CM333" s="9"/>
      <c r="CN333" s="9"/>
      <c r="CO333" s="9"/>
      <c r="CP333" s="115"/>
      <c r="CQ333" s="9"/>
      <c r="CR333" s="10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</row>
    <row r="334" spans="1:180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109"/>
      <c r="K334" s="109"/>
      <c r="L334" s="9"/>
      <c r="M334" s="9"/>
      <c r="N334" s="109"/>
      <c r="O334" s="109"/>
      <c r="P334" s="10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115"/>
      <c r="CK334" s="9"/>
      <c r="CL334" s="109"/>
      <c r="CM334" s="9"/>
      <c r="CN334" s="9"/>
      <c r="CO334" s="9"/>
      <c r="CP334" s="115"/>
      <c r="CQ334" s="9"/>
      <c r="CR334" s="10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</row>
    <row r="335" spans="1:180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109"/>
      <c r="K335" s="109"/>
      <c r="L335" s="9"/>
      <c r="M335" s="9"/>
      <c r="N335" s="109"/>
      <c r="O335" s="109"/>
      <c r="P335" s="10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115"/>
      <c r="CK335" s="9"/>
      <c r="CL335" s="109"/>
      <c r="CM335" s="9"/>
      <c r="CN335" s="9"/>
      <c r="CO335" s="9"/>
      <c r="CP335" s="115"/>
      <c r="CQ335" s="9"/>
      <c r="CR335" s="10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</row>
    <row r="336" spans="1:180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109"/>
      <c r="K336" s="109"/>
      <c r="L336" s="9"/>
      <c r="M336" s="9"/>
      <c r="N336" s="109"/>
      <c r="O336" s="109"/>
      <c r="P336" s="10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115"/>
      <c r="CK336" s="9"/>
      <c r="CL336" s="109"/>
      <c r="CM336" s="9"/>
      <c r="CN336" s="9"/>
      <c r="CO336" s="9"/>
      <c r="CP336" s="115"/>
      <c r="CQ336" s="9"/>
      <c r="CR336" s="10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</row>
    <row r="337" spans="1:180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109"/>
      <c r="K337" s="109"/>
      <c r="L337" s="9"/>
      <c r="M337" s="9"/>
      <c r="N337" s="109"/>
      <c r="O337" s="109"/>
      <c r="P337" s="10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115"/>
      <c r="CK337" s="9"/>
      <c r="CL337" s="109"/>
      <c r="CM337" s="9"/>
      <c r="CN337" s="9"/>
      <c r="CO337" s="9"/>
      <c r="CP337" s="115"/>
      <c r="CQ337" s="9"/>
      <c r="CR337" s="10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</row>
    <row r="338" spans="1:180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109"/>
      <c r="K338" s="109"/>
      <c r="L338" s="9"/>
      <c r="M338" s="9"/>
      <c r="N338" s="109"/>
      <c r="O338" s="109"/>
      <c r="P338" s="10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115"/>
      <c r="CK338" s="9"/>
      <c r="CL338" s="109"/>
      <c r="CM338" s="9"/>
      <c r="CN338" s="9"/>
      <c r="CO338" s="9"/>
      <c r="CP338" s="115"/>
      <c r="CQ338" s="9"/>
      <c r="CR338" s="10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</row>
    <row r="339" spans="1:180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109"/>
      <c r="K339" s="109"/>
      <c r="L339" s="9"/>
      <c r="M339" s="9"/>
      <c r="N339" s="109"/>
      <c r="O339" s="109"/>
      <c r="P339" s="10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115"/>
      <c r="CK339" s="9"/>
      <c r="CL339" s="109"/>
      <c r="CM339" s="9"/>
      <c r="CN339" s="9"/>
      <c r="CO339" s="9"/>
      <c r="CP339" s="115"/>
      <c r="CQ339" s="9"/>
      <c r="CR339" s="10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</row>
    <row r="340" spans="1:180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109"/>
      <c r="K340" s="109"/>
      <c r="L340" s="9"/>
      <c r="M340" s="9"/>
      <c r="N340" s="109"/>
      <c r="O340" s="109"/>
      <c r="P340" s="10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115"/>
      <c r="CK340" s="9"/>
      <c r="CL340" s="109"/>
      <c r="CM340" s="9"/>
      <c r="CN340" s="9"/>
      <c r="CO340" s="9"/>
      <c r="CP340" s="115"/>
      <c r="CQ340" s="9"/>
      <c r="CR340" s="10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</row>
    <row r="341" spans="1:180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109"/>
      <c r="K341" s="109"/>
      <c r="L341" s="9"/>
      <c r="M341" s="9"/>
      <c r="N341" s="109"/>
      <c r="O341" s="109"/>
      <c r="P341" s="10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115"/>
      <c r="CK341" s="9"/>
      <c r="CL341" s="109"/>
      <c r="CM341" s="9"/>
      <c r="CN341" s="9"/>
      <c r="CO341" s="9"/>
      <c r="CP341" s="115"/>
      <c r="CQ341" s="9"/>
      <c r="CR341" s="10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</row>
    <row r="342" spans="1:180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109"/>
      <c r="K342" s="109"/>
      <c r="L342" s="9"/>
      <c r="M342" s="9"/>
      <c r="N342" s="109"/>
      <c r="O342" s="109"/>
      <c r="P342" s="10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115"/>
      <c r="CK342" s="9"/>
      <c r="CL342" s="109"/>
      <c r="CM342" s="9"/>
      <c r="CN342" s="9"/>
      <c r="CO342" s="9"/>
      <c r="CP342" s="115"/>
      <c r="CQ342" s="9"/>
      <c r="CR342" s="10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</row>
    <row r="343" spans="1:180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109"/>
      <c r="K343" s="109"/>
      <c r="L343" s="9"/>
      <c r="M343" s="9"/>
      <c r="N343" s="109"/>
      <c r="O343" s="109"/>
      <c r="P343" s="10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115"/>
      <c r="CK343" s="9"/>
      <c r="CL343" s="109"/>
      <c r="CM343" s="9"/>
      <c r="CN343" s="9"/>
      <c r="CO343" s="9"/>
      <c r="CP343" s="115"/>
      <c r="CQ343" s="9"/>
      <c r="CR343" s="10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</row>
    <row r="344" spans="1:180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109"/>
      <c r="K344" s="109"/>
      <c r="L344" s="9"/>
      <c r="M344" s="9"/>
      <c r="N344" s="109"/>
      <c r="O344" s="109"/>
      <c r="P344" s="10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115"/>
      <c r="CK344" s="9"/>
      <c r="CL344" s="109"/>
      <c r="CM344" s="9"/>
      <c r="CN344" s="9"/>
      <c r="CO344" s="9"/>
      <c r="CP344" s="115"/>
      <c r="CQ344" s="9"/>
      <c r="CR344" s="10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</row>
    <row r="345" spans="1:180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109"/>
      <c r="K345" s="109"/>
      <c r="L345" s="9"/>
      <c r="M345" s="9"/>
      <c r="N345" s="109"/>
      <c r="O345" s="109"/>
      <c r="P345" s="10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115"/>
      <c r="CK345" s="9"/>
      <c r="CL345" s="109"/>
      <c r="CM345" s="9"/>
      <c r="CN345" s="9"/>
      <c r="CO345" s="9"/>
      <c r="CP345" s="115"/>
      <c r="CQ345" s="9"/>
      <c r="CR345" s="10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</row>
    <row r="346" spans="1:180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109"/>
      <c r="K346" s="109"/>
      <c r="L346" s="9"/>
      <c r="M346" s="9"/>
      <c r="N346" s="109"/>
      <c r="O346" s="109"/>
      <c r="P346" s="10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115"/>
      <c r="CK346" s="9"/>
      <c r="CL346" s="109"/>
      <c r="CM346" s="9"/>
      <c r="CN346" s="9"/>
      <c r="CO346" s="9"/>
      <c r="CP346" s="115"/>
      <c r="CQ346" s="9"/>
      <c r="CR346" s="10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</row>
    <row r="347" spans="1:180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109"/>
      <c r="K347" s="109"/>
      <c r="L347" s="9"/>
      <c r="M347" s="9"/>
      <c r="N347" s="109"/>
      <c r="O347" s="109"/>
      <c r="P347" s="10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115"/>
      <c r="CK347" s="9"/>
      <c r="CL347" s="109"/>
      <c r="CM347" s="9"/>
      <c r="CN347" s="9"/>
      <c r="CO347" s="9"/>
      <c r="CP347" s="115"/>
      <c r="CQ347" s="9"/>
      <c r="CR347" s="10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</row>
    <row r="348" spans="1:180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109"/>
      <c r="K348" s="109"/>
      <c r="L348" s="9"/>
      <c r="M348" s="9"/>
      <c r="N348" s="109"/>
      <c r="O348" s="109"/>
      <c r="P348" s="10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115"/>
      <c r="CK348" s="9"/>
      <c r="CL348" s="109"/>
      <c r="CM348" s="9"/>
      <c r="CN348" s="9"/>
      <c r="CO348" s="9"/>
      <c r="CP348" s="115"/>
      <c r="CQ348" s="9"/>
      <c r="CR348" s="10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</row>
    <row r="349" spans="1:180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109"/>
      <c r="K349" s="109"/>
      <c r="L349" s="9"/>
      <c r="M349" s="9"/>
      <c r="N349" s="109"/>
      <c r="O349" s="109"/>
      <c r="P349" s="10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115"/>
      <c r="CK349" s="9"/>
      <c r="CL349" s="109"/>
      <c r="CM349" s="9"/>
      <c r="CN349" s="9"/>
      <c r="CO349" s="9"/>
      <c r="CP349" s="115"/>
      <c r="CQ349" s="9"/>
      <c r="CR349" s="10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</row>
    <row r="350" spans="1:180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109"/>
      <c r="K350" s="109"/>
      <c r="L350" s="9"/>
      <c r="M350" s="9"/>
      <c r="N350" s="109"/>
      <c r="O350" s="109"/>
      <c r="P350" s="10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115"/>
      <c r="CK350" s="9"/>
      <c r="CL350" s="109"/>
      <c r="CM350" s="9"/>
      <c r="CN350" s="9"/>
      <c r="CO350" s="9"/>
      <c r="CP350" s="115"/>
      <c r="CQ350" s="9"/>
      <c r="CR350" s="10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</row>
    <row r="351" spans="1:180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109"/>
      <c r="K351" s="109"/>
      <c r="L351" s="9"/>
      <c r="M351" s="9"/>
      <c r="N351" s="109"/>
      <c r="O351" s="109"/>
      <c r="P351" s="10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115"/>
      <c r="CK351" s="9"/>
      <c r="CL351" s="109"/>
      <c r="CM351" s="9"/>
      <c r="CN351" s="9"/>
      <c r="CO351" s="9"/>
      <c r="CP351" s="115"/>
      <c r="CQ351" s="9"/>
      <c r="CR351" s="10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</row>
    <row r="352" spans="1:180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109"/>
      <c r="K352" s="109"/>
      <c r="L352" s="9"/>
      <c r="M352" s="9"/>
      <c r="N352" s="109"/>
      <c r="O352" s="109"/>
      <c r="P352" s="10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115"/>
      <c r="CK352" s="9"/>
      <c r="CL352" s="109"/>
      <c r="CM352" s="9"/>
      <c r="CN352" s="9"/>
      <c r="CO352" s="9"/>
      <c r="CP352" s="115"/>
      <c r="CQ352" s="9"/>
      <c r="CR352" s="10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</row>
    <row r="353" spans="1:180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109"/>
      <c r="K353" s="109"/>
      <c r="L353" s="9"/>
      <c r="M353" s="9"/>
      <c r="N353" s="109"/>
      <c r="O353" s="109"/>
      <c r="P353" s="10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115"/>
      <c r="CK353" s="9"/>
      <c r="CL353" s="109"/>
      <c r="CM353" s="9"/>
      <c r="CN353" s="9"/>
      <c r="CO353" s="9"/>
      <c r="CP353" s="115"/>
      <c r="CQ353" s="9"/>
      <c r="CR353" s="10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</row>
    <row r="354" spans="1:180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109"/>
      <c r="K354" s="109"/>
      <c r="L354" s="9"/>
      <c r="M354" s="9"/>
      <c r="N354" s="109"/>
      <c r="O354" s="109"/>
      <c r="P354" s="10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115"/>
      <c r="CK354" s="9"/>
      <c r="CL354" s="109"/>
      <c r="CM354" s="9"/>
      <c r="CN354" s="9"/>
      <c r="CO354" s="9"/>
      <c r="CP354" s="115"/>
      <c r="CQ354" s="9"/>
      <c r="CR354" s="10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</row>
    <row r="355" spans="1:180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109"/>
      <c r="K355" s="109"/>
      <c r="L355" s="9"/>
      <c r="M355" s="9"/>
      <c r="N355" s="109"/>
      <c r="O355" s="109"/>
      <c r="P355" s="10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115"/>
      <c r="CK355" s="9"/>
      <c r="CL355" s="109"/>
      <c r="CM355" s="9"/>
      <c r="CN355" s="9"/>
      <c r="CO355" s="9"/>
      <c r="CP355" s="115"/>
      <c r="CQ355" s="9"/>
      <c r="CR355" s="10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</row>
    <row r="356" spans="1:180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109"/>
      <c r="K356" s="109"/>
      <c r="L356" s="9"/>
      <c r="M356" s="9"/>
      <c r="N356" s="109"/>
      <c r="O356" s="109"/>
      <c r="P356" s="10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115"/>
      <c r="CK356" s="9"/>
      <c r="CL356" s="109"/>
      <c r="CM356" s="9"/>
      <c r="CN356" s="9"/>
      <c r="CO356" s="9"/>
      <c r="CP356" s="115"/>
      <c r="CQ356" s="9"/>
      <c r="CR356" s="10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</row>
    <row r="357" spans="1:180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109"/>
      <c r="K357" s="109"/>
      <c r="L357" s="9"/>
      <c r="M357" s="9"/>
      <c r="N357" s="109"/>
      <c r="O357" s="109"/>
      <c r="P357" s="10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115"/>
      <c r="CK357" s="9"/>
      <c r="CL357" s="109"/>
      <c r="CM357" s="9"/>
      <c r="CN357" s="9"/>
      <c r="CO357" s="9"/>
      <c r="CP357" s="115"/>
      <c r="CQ357" s="9"/>
      <c r="CR357" s="10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</row>
    <row r="358" spans="1:180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109"/>
      <c r="K358" s="109"/>
      <c r="L358" s="9"/>
      <c r="M358" s="9"/>
      <c r="N358" s="109"/>
      <c r="O358" s="109"/>
      <c r="P358" s="10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115"/>
      <c r="CK358" s="9"/>
      <c r="CL358" s="109"/>
      <c r="CM358" s="9"/>
      <c r="CN358" s="9"/>
      <c r="CO358" s="9"/>
      <c r="CP358" s="115"/>
      <c r="CQ358" s="9"/>
      <c r="CR358" s="10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</row>
    <row r="359" spans="1:180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109"/>
      <c r="K359" s="109"/>
      <c r="L359" s="9"/>
      <c r="M359" s="9"/>
      <c r="N359" s="109"/>
      <c r="O359" s="109"/>
      <c r="P359" s="10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115"/>
      <c r="CK359" s="9"/>
      <c r="CL359" s="109"/>
      <c r="CM359" s="9"/>
      <c r="CN359" s="9"/>
      <c r="CO359" s="9"/>
      <c r="CP359" s="115"/>
      <c r="CQ359" s="9"/>
      <c r="CR359" s="10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</row>
    <row r="360" spans="1:180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109"/>
      <c r="K360" s="109"/>
      <c r="L360" s="9"/>
      <c r="M360" s="9"/>
      <c r="N360" s="109"/>
      <c r="O360" s="109"/>
      <c r="P360" s="10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115"/>
      <c r="CK360" s="9"/>
      <c r="CL360" s="109"/>
      <c r="CM360" s="9"/>
      <c r="CN360" s="9"/>
      <c r="CO360" s="9"/>
      <c r="CP360" s="115"/>
      <c r="CQ360" s="9"/>
      <c r="CR360" s="10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</row>
    <row r="361" spans="1:180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109"/>
      <c r="K361" s="109"/>
      <c r="L361" s="9"/>
      <c r="M361" s="9"/>
      <c r="N361" s="113"/>
      <c r="O361" s="113"/>
      <c r="P361" s="10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102"/>
      <c r="CE361" s="9"/>
      <c r="CF361" s="9"/>
      <c r="CG361" s="9"/>
      <c r="CH361" s="9"/>
      <c r="CI361" s="9"/>
      <c r="CJ361" s="115"/>
      <c r="CK361" s="9"/>
      <c r="CL361" s="109"/>
      <c r="CM361" s="9"/>
      <c r="CN361" s="9"/>
      <c r="CO361" s="9"/>
      <c r="CP361" s="115"/>
      <c r="CQ361" s="9"/>
      <c r="CR361" s="10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</row>
    <row r="362" spans="1:180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109"/>
      <c r="K362" s="109"/>
      <c r="L362" s="9"/>
      <c r="M362" s="9"/>
      <c r="N362" s="109"/>
      <c r="O362" s="109"/>
      <c r="P362" s="10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115"/>
      <c r="CK362" s="9"/>
      <c r="CL362" s="109"/>
      <c r="CM362" s="9"/>
      <c r="CN362" s="9"/>
      <c r="CO362" s="9"/>
      <c r="CP362" s="115"/>
      <c r="CQ362" s="9"/>
      <c r="CR362" s="10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</row>
    <row r="363" spans="1:180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109"/>
      <c r="K363" s="109"/>
      <c r="L363" s="9"/>
      <c r="M363" s="9"/>
      <c r="N363" s="109"/>
      <c r="O363" s="109"/>
      <c r="P363" s="10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115"/>
      <c r="CK363" s="9"/>
      <c r="CL363" s="109"/>
      <c r="CM363" s="9"/>
      <c r="CN363" s="9"/>
      <c r="CO363" s="9"/>
      <c r="CP363" s="115"/>
      <c r="CQ363" s="9"/>
      <c r="CR363" s="10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</row>
    <row r="364" spans="1:180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109"/>
      <c r="K364" s="109"/>
      <c r="L364" s="9"/>
      <c r="M364" s="9"/>
      <c r="N364" s="109"/>
      <c r="O364" s="109"/>
      <c r="P364" s="10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115"/>
      <c r="CK364" s="9"/>
      <c r="CL364" s="109"/>
      <c r="CM364" s="9"/>
      <c r="CN364" s="9"/>
      <c r="CO364" s="9"/>
      <c r="CP364" s="115"/>
      <c r="CQ364" s="9"/>
      <c r="CR364" s="10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</row>
    <row r="365" spans="1:180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109"/>
      <c r="K365" s="109"/>
      <c r="L365" s="9"/>
      <c r="M365" s="9"/>
      <c r="N365" s="109"/>
      <c r="O365" s="109"/>
      <c r="P365" s="10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115"/>
      <c r="CK365" s="9"/>
      <c r="CL365" s="109"/>
      <c r="CM365" s="9"/>
      <c r="CN365" s="9"/>
      <c r="CO365" s="9"/>
      <c r="CP365" s="115"/>
      <c r="CQ365" s="9"/>
      <c r="CR365" s="10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</row>
    <row r="366" spans="1:180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109"/>
      <c r="K366" s="109"/>
      <c r="L366" s="9"/>
      <c r="M366" s="9"/>
      <c r="N366" s="109"/>
      <c r="O366" s="109"/>
      <c r="P366" s="10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115"/>
      <c r="CK366" s="9"/>
      <c r="CL366" s="109"/>
      <c r="CM366" s="9"/>
      <c r="CN366" s="9"/>
      <c r="CO366" s="9"/>
      <c r="CP366" s="115"/>
      <c r="CQ366" s="9"/>
      <c r="CR366" s="10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</row>
    <row r="367" spans="1:180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109"/>
      <c r="K367" s="109"/>
      <c r="L367" s="9"/>
      <c r="M367" s="9"/>
      <c r="N367" s="109"/>
      <c r="O367" s="109"/>
      <c r="P367" s="10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115"/>
      <c r="CK367" s="9"/>
      <c r="CL367" s="109"/>
      <c r="CM367" s="9"/>
      <c r="CN367" s="9"/>
      <c r="CO367" s="9"/>
      <c r="CP367" s="115"/>
      <c r="CQ367" s="9"/>
      <c r="CR367" s="10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</row>
    <row r="368" spans="1:180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109"/>
      <c r="K368" s="109"/>
      <c r="L368" s="9"/>
      <c r="M368" s="9"/>
      <c r="N368" s="109"/>
      <c r="O368" s="109"/>
      <c r="P368" s="10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115"/>
      <c r="CK368" s="9"/>
      <c r="CL368" s="109"/>
      <c r="CM368" s="9"/>
      <c r="CN368" s="9"/>
      <c r="CO368" s="9"/>
      <c r="CP368" s="115"/>
      <c r="CQ368" s="9"/>
      <c r="CR368" s="10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</row>
    <row r="369" spans="1:180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109"/>
      <c r="K369" s="109"/>
      <c r="L369" s="9"/>
      <c r="M369" s="9"/>
      <c r="N369" s="109"/>
      <c r="O369" s="109"/>
      <c r="P369" s="10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115"/>
      <c r="CK369" s="9"/>
      <c r="CL369" s="109"/>
      <c r="CM369" s="9"/>
      <c r="CN369" s="9"/>
      <c r="CO369" s="9"/>
      <c r="CP369" s="115"/>
      <c r="CQ369" s="9"/>
      <c r="CR369" s="10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</row>
    <row r="370" spans="1:180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109"/>
      <c r="K370" s="109"/>
      <c r="L370" s="9"/>
      <c r="M370" s="9"/>
      <c r="N370" s="109"/>
      <c r="O370" s="109"/>
      <c r="P370" s="10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115"/>
      <c r="CK370" s="9"/>
      <c r="CL370" s="109"/>
      <c r="CM370" s="9"/>
      <c r="CN370" s="9"/>
      <c r="CO370" s="9"/>
      <c r="CP370" s="115"/>
      <c r="CQ370" s="9"/>
      <c r="CR370" s="10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</row>
    <row r="371" spans="1:180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109"/>
      <c r="K371" s="109"/>
      <c r="L371" s="9"/>
      <c r="M371" s="9"/>
      <c r="N371" s="109"/>
      <c r="O371" s="109"/>
      <c r="P371" s="10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115"/>
      <c r="CK371" s="9"/>
      <c r="CL371" s="109"/>
      <c r="CM371" s="9"/>
      <c r="CN371" s="9"/>
      <c r="CO371" s="9"/>
      <c r="CP371" s="115"/>
      <c r="CQ371" s="9"/>
      <c r="CR371" s="10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</row>
    <row r="372" spans="1:180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109"/>
      <c r="K372" s="109"/>
      <c r="L372" s="9"/>
      <c r="M372" s="9"/>
      <c r="N372" s="109"/>
      <c r="O372" s="109"/>
      <c r="P372" s="10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115"/>
      <c r="CK372" s="9"/>
      <c r="CL372" s="109"/>
      <c r="CM372" s="9"/>
      <c r="CN372" s="9"/>
      <c r="CO372" s="9"/>
      <c r="CP372" s="115"/>
      <c r="CQ372" s="9"/>
      <c r="CR372" s="10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</row>
  </sheetData>
  <mergeCells count="68">
    <mergeCell ref="AD10:AD11"/>
    <mergeCell ref="AI10:AI11"/>
    <mergeCell ref="AP10:AP11"/>
    <mergeCell ref="FQ10:FR10"/>
    <mergeCell ref="FK10:FL10"/>
    <mergeCell ref="FE10:FF10"/>
    <mergeCell ref="FG10:FH10"/>
    <mergeCell ref="FI10:FJ10"/>
    <mergeCell ref="FM10:FN10"/>
    <mergeCell ref="FO10:FP10"/>
    <mergeCell ref="AN10:AN11"/>
    <mergeCell ref="AO10:AO11"/>
    <mergeCell ref="AK10:AK11"/>
    <mergeCell ref="AE10:AE11"/>
    <mergeCell ref="AF10:AF11"/>
    <mergeCell ref="A1:D1"/>
    <mergeCell ref="A6:E6"/>
    <mergeCell ref="A10:G10"/>
    <mergeCell ref="H10:I10"/>
    <mergeCell ref="J10:K10"/>
    <mergeCell ref="CQ5:CR5"/>
    <mergeCell ref="R9:S9"/>
    <mergeCell ref="AV10:AV11"/>
    <mergeCell ref="AW10:AW11"/>
    <mergeCell ref="AX10:AX11"/>
    <mergeCell ref="AU10:AU11"/>
    <mergeCell ref="AX8:AY8"/>
    <mergeCell ref="AY10:AY11"/>
    <mergeCell ref="AQ10:AQ11"/>
    <mergeCell ref="AR10:AR11"/>
    <mergeCell ref="AS10:AS11"/>
    <mergeCell ref="AT10:AT11"/>
    <mergeCell ref="AL10:AL11"/>
    <mergeCell ref="AJ10:AJ11"/>
    <mergeCell ref="AR8:AW8"/>
    <mergeCell ref="T10:T11"/>
    <mergeCell ref="CN5:CO5"/>
    <mergeCell ref="L10:M10"/>
    <mergeCell ref="P4:Q4"/>
    <mergeCell ref="P9:Q9"/>
    <mergeCell ref="AA3:AC3"/>
    <mergeCell ref="N10:O10"/>
    <mergeCell ref="U10:U11"/>
    <mergeCell ref="V10:V11"/>
    <mergeCell ref="AM10:AM11"/>
    <mergeCell ref="X10:X11"/>
    <mergeCell ref="Y10:Y11"/>
    <mergeCell ref="Z10:Z11"/>
    <mergeCell ref="AA10:AA11"/>
    <mergeCell ref="AB10:AB11"/>
    <mergeCell ref="AC10:AC11"/>
    <mergeCell ref="W10:W11"/>
    <mergeCell ref="A2:K2"/>
    <mergeCell ref="AG10:AG11"/>
    <mergeCell ref="AH10:AH11"/>
    <mergeCell ref="FU10:FV10"/>
    <mergeCell ref="FW10:FX10"/>
    <mergeCell ref="EC10:ED10"/>
    <mergeCell ref="EE10:EF10"/>
    <mergeCell ref="EG10:EH10"/>
    <mergeCell ref="EI10:EJ10"/>
    <mergeCell ref="EK10:EL10"/>
    <mergeCell ref="EM10:EN10"/>
    <mergeCell ref="EO10:EP10"/>
    <mergeCell ref="EQ10:ER10"/>
    <mergeCell ref="ES10:ET10"/>
    <mergeCell ref="EU10:EV10"/>
    <mergeCell ref="FS10:FT10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97A11-38F9-418A-A8FE-DEE0C4777F90}">
  <dimension ref="A1:FV372"/>
  <sheetViews>
    <sheetView workbookViewId="0">
      <selection activeCell="FW56" sqref="FW56"/>
    </sheetView>
  </sheetViews>
  <sheetFormatPr baseColWidth="10" defaultRowHeight="15" x14ac:dyDescent="0.25"/>
  <sheetData>
    <row r="1" spans="1:178" x14ac:dyDescent="0.25">
      <c r="A1" s="137" t="s">
        <v>198</v>
      </c>
      <c r="B1" s="137"/>
      <c r="C1" s="137"/>
      <c r="D1" s="137"/>
      <c r="R1" s="9"/>
      <c r="S1" s="9"/>
      <c r="Z1" t="s">
        <v>74</v>
      </c>
      <c r="AA1" s="42" t="s">
        <v>62</v>
      </c>
      <c r="AB1" s="38" t="s">
        <v>63</v>
      </c>
      <c r="AC1" s="38" t="s">
        <v>68</v>
      </c>
      <c r="AD1" s="38" t="s">
        <v>69</v>
      </c>
      <c r="AE1" s="43" t="s">
        <v>64</v>
      </c>
      <c r="AF1" s="9" t="s">
        <v>75</v>
      </c>
      <c r="AG1" s="45" t="s">
        <v>62</v>
      </c>
      <c r="AH1" s="46" t="s">
        <v>63</v>
      </c>
      <c r="AI1" s="46" t="s">
        <v>76</v>
      </c>
      <c r="AJ1" s="46" t="s">
        <v>77</v>
      </c>
      <c r="AK1" s="5" t="s">
        <v>64</v>
      </c>
      <c r="AM1" t="s">
        <v>61</v>
      </c>
      <c r="AN1" s="34">
        <v>100</v>
      </c>
      <c r="AO1" s="24" t="s">
        <v>57</v>
      </c>
      <c r="AP1" s="19" t="s">
        <v>58</v>
      </c>
      <c r="AU1" s="9"/>
      <c r="AV1" s="101"/>
      <c r="AW1" s="9"/>
      <c r="AX1" s="9"/>
      <c r="DA1" t="s">
        <v>118</v>
      </c>
    </row>
    <row r="2" spans="1:178" x14ac:dyDescent="0.25">
      <c r="A2" s="138" t="s">
        <v>4</v>
      </c>
      <c r="B2" s="139"/>
      <c r="C2" s="139"/>
      <c r="D2" s="139"/>
      <c r="E2" s="139"/>
      <c r="F2" s="139"/>
      <c r="G2" s="139"/>
      <c r="H2" s="139"/>
      <c r="I2" s="139"/>
      <c r="R2" s="9"/>
      <c r="S2" s="9"/>
      <c r="AA2" s="37">
        <v>1</v>
      </c>
      <c r="AB2" s="39">
        <f>C4+D4</f>
        <v>11.1</v>
      </c>
      <c r="AC2" s="39">
        <f>IF(AA2=1,360,ROUNDDOWN(DEGREES(ACOS((B4^2+A4^2-AB2^2)/(2*B4*A4))),0))</f>
        <v>360</v>
      </c>
      <c r="AD2" s="39">
        <f>IF(AA2=1,0,-AC2)</f>
        <v>0</v>
      </c>
      <c r="AE2" s="44">
        <f>AC2*2/360</f>
        <v>2</v>
      </c>
      <c r="AG2" s="22">
        <v>0</v>
      </c>
      <c r="AH2" s="25">
        <f>B4+C4</f>
        <v>13.5</v>
      </c>
      <c r="AI2" s="25" t="e">
        <f>IF(AG2=1,360,ROUNDDOWN(DEGREES(ACOS((A4^2+D4^2-AH2^2)/(2*A4*D4))),0))</f>
        <v>#NUM!</v>
      </c>
      <c r="AJ2" s="25">
        <v>0</v>
      </c>
      <c r="AK2" s="23"/>
      <c r="AM2" t="s">
        <v>65</v>
      </c>
      <c r="AN2" s="21" t="s">
        <v>59</v>
      </c>
      <c r="AO2" s="1">
        <v>0</v>
      </c>
      <c r="AP2" s="20">
        <v>0</v>
      </c>
      <c r="AU2" s="9"/>
      <c r="AV2" s="9"/>
      <c r="AW2" s="9"/>
      <c r="AX2" s="9"/>
      <c r="CX2" t="s">
        <v>111</v>
      </c>
      <c r="DA2" s="70" t="s">
        <v>112</v>
      </c>
      <c r="DC2" s="70" t="s">
        <v>114</v>
      </c>
      <c r="FI2" s="9"/>
      <c r="FJ2" s="9"/>
      <c r="FK2" s="9"/>
      <c r="FL2" s="9"/>
      <c r="FM2" s="9"/>
      <c r="FN2" s="9"/>
      <c r="FO2" s="9"/>
    </row>
    <row r="3" spans="1:178" x14ac:dyDescent="0.25">
      <c r="A3" s="99" t="s">
        <v>25</v>
      </c>
      <c r="B3" s="99" t="s">
        <v>26</v>
      </c>
      <c r="C3" s="99" t="s">
        <v>0</v>
      </c>
      <c r="D3" s="99" t="s">
        <v>1</v>
      </c>
      <c r="E3" s="99" t="s">
        <v>148</v>
      </c>
      <c r="F3" s="99" t="s">
        <v>178</v>
      </c>
      <c r="G3" s="99" t="s">
        <v>179</v>
      </c>
      <c r="H3" s="99" t="s">
        <v>176</v>
      </c>
      <c r="I3" s="17" t="s">
        <v>177</v>
      </c>
      <c r="R3" s="1"/>
      <c r="S3" s="1"/>
      <c r="AA3" s="127" t="s">
        <v>72</v>
      </c>
      <c r="AB3" s="130"/>
      <c r="AC3" s="128"/>
      <c r="AM3">
        <v>112</v>
      </c>
      <c r="AN3" s="21" t="s">
        <v>10</v>
      </c>
      <c r="AO3" s="35">
        <f>-1*T72</f>
        <v>0</v>
      </c>
      <c r="AP3" s="20">
        <f>U72</f>
        <v>0</v>
      </c>
      <c r="AU3" s="9"/>
      <c r="AV3" s="9"/>
      <c r="AW3" s="100"/>
      <c r="AX3" s="9"/>
      <c r="BS3" s="9"/>
      <c r="BT3" s="9"/>
      <c r="BU3" s="9"/>
      <c r="BV3" s="9"/>
      <c r="BW3" s="9"/>
      <c r="BY3" s="102"/>
      <c r="CK3" s="72" t="s">
        <v>146</v>
      </c>
      <c r="CL3" t="e">
        <f>CJ12</f>
        <v>#NUM!</v>
      </c>
      <c r="CM3" s="72" t="s">
        <v>147</v>
      </c>
      <c r="CN3" s="72" t="s">
        <v>146</v>
      </c>
      <c r="CO3" t="e">
        <f>CK12</f>
        <v>#DIV/0!</v>
      </c>
      <c r="CP3" s="72" t="s">
        <v>147</v>
      </c>
      <c r="CX3" t="s">
        <v>119</v>
      </c>
      <c r="CZ3" t="s">
        <v>120</v>
      </c>
      <c r="DA3" s="70" t="s">
        <v>113</v>
      </c>
      <c r="DC3" s="70" t="s">
        <v>115</v>
      </c>
      <c r="FI3" s="9"/>
      <c r="FJ3" s="9"/>
      <c r="FK3" s="9"/>
      <c r="FL3" s="9"/>
      <c r="FM3" s="9"/>
      <c r="FN3" s="9"/>
      <c r="FO3" s="9"/>
    </row>
    <row r="4" spans="1:178" x14ac:dyDescent="0.25">
      <c r="A4" s="7">
        <v>7</v>
      </c>
      <c r="B4" s="7">
        <v>6.5</v>
      </c>
      <c r="C4" s="7">
        <v>7</v>
      </c>
      <c r="D4" s="7">
        <v>4.0999999999999996</v>
      </c>
      <c r="E4" s="7">
        <v>0</v>
      </c>
      <c r="F4" s="8">
        <v>0</v>
      </c>
      <c r="G4" s="8">
        <v>50</v>
      </c>
      <c r="H4" s="7">
        <v>34</v>
      </c>
      <c r="I4" s="7">
        <v>0</v>
      </c>
      <c r="J4" s="1"/>
      <c r="K4" s="1"/>
      <c r="L4" s="1"/>
      <c r="M4" s="1"/>
      <c r="N4" s="1"/>
      <c r="P4" s="127" t="s">
        <v>23</v>
      </c>
      <c r="Q4" s="128"/>
      <c r="R4" s="48" t="s">
        <v>2</v>
      </c>
      <c r="S4" s="9"/>
      <c r="T4" s="9"/>
      <c r="AA4" s="21" t="s">
        <v>70</v>
      </c>
      <c r="AB4" s="1" t="s">
        <v>73</v>
      </c>
      <c r="AC4" s="20" t="e">
        <f>DEGREES(ACOS((C4^2+D4^2-(A4-B4)^2)/(2*C4*D4)))</f>
        <v>#NUM!</v>
      </c>
      <c r="AN4" s="21" t="s">
        <v>11</v>
      </c>
      <c r="AO4" s="47">
        <f>-1*AO3-1*AT72</f>
        <v>0</v>
      </c>
      <c r="AP4" s="20">
        <f>AP3+AU72</f>
        <v>0</v>
      </c>
      <c r="AU4" s="9"/>
      <c r="AV4" s="9"/>
      <c r="AW4" s="100"/>
      <c r="AX4" s="9"/>
      <c r="BS4" s="9"/>
      <c r="BT4" s="10"/>
      <c r="BU4" s="10"/>
      <c r="BV4" s="9"/>
      <c r="BW4" s="9"/>
      <c r="CE4" t="s">
        <v>187</v>
      </c>
      <c r="CK4" s="71" t="s">
        <v>146</v>
      </c>
      <c r="CL4" t="e">
        <f>CP12</f>
        <v>#NUM!</v>
      </c>
      <c r="CM4" s="71" t="s">
        <v>147</v>
      </c>
      <c r="CN4" s="71" t="s">
        <v>146</v>
      </c>
      <c r="CO4" t="e">
        <f>CQ12</f>
        <v>#DIV/0!</v>
      </c>
      <c r="CP4" s="71" t="s">
        <v>147</v>
      </c>
      <c r="CX4" s="70" t="s">
        <v>116</v>
      </c>
      <c r="CY4" s="70"/>
      <c r="CZ4" s="70" t="s">
        <v>117</v>
      </c>
      <c r="DA4" s="9"/>
      <c r="DB4" s="9"/>
      <c r="DC4" s="9"/>
      <c r="FI4" s="9"/>
      <c r="FJ4" s="9"/>
      <c r="FK4" s="9"/>
      <c r="FL4" s="9"/>
      <c r="FM4" s="9"/>
      <c r="FN4" s="9"/>
      <c r="FO4" s="9"/>
    </row>
    <row r="5" spans="1:178" x14ac:dyDescent="0.25">
      <c r="A5" s="1"/>
      <c r="B5" s="1"/>
      <c r="C5" s="1"/>
      <c r="D5" s="1"/>
      <c r="F5" s="1"/>
      <c r="G5" s="1"/>
      <c r="H5" s="1"/>
      <c r="I5" s="1"/>
      <c r="J5" s="1"/>
      <c r="K5" s="1"/>
      <c r="L5" s="1"/>
      <c r="M5" s="1"/>
      <c r="N5" s="26"/>
      <c r="P5" s="18" t="s">
        <v>66</v>
      </c>
      <c r="Q5" s="19" t="e">
        <f>MIN(Q12:Q372)</f>
        <v>#NUM!</v>
      </c>
      <c r="R5" s="3">
        <v>0</v>
      </c>
      <c r="S5" s="10"/>
      <c r="T5" s="10"/>
      <c r="AA5" s="22" t="s">
        <v>71</v>
      </c>
      <c r="AB5" s="25" t="s">
        <v>73</v>
      </c>
      <c r="AC5" s="23" t="e">
        <f>180-DEGREES(ACOS((C4^2+D4^2-(A4+B4)^2)/(2*C4*D4)))</f>
        <v>#NUM!</v>
      </c>
      <c r="AN5" s="21" t="s">
        <v>60</v>
      </c>
      <c r="AO5" s="1">
        <v>-7</v>
      </c>
      <c r="AP5" s="20">
        <v>0</v>
      </c>
      <c r="AU5" s="9"/>
      <c r="AV5" s="9"/>
      <c r="AW5" s="9"/>
      <c r="AX5" s="9"/>
      <c r="BS5" s="9"/>
      <c r="BT5" s="10"/>
      <c r="BU5" s="10"/>
      <c r="BV5" s="10"/>
      <c r="BW5" s="9"/>
      <c r="CK5" s="124" t="s">
        <v>124</v>
      </c>
      <c r="CL5" s="125"/>
      <c r="CN5" s="124" t="s">
        <v>125</v>
      </c>
      <c r="CO5" s="125"/>
      <c r="FI5" s="9"/>
      <c r="FJ5" s="9"/>
      <c r="FK5" s="9"/>
      <c r="FL5" s="9"/>
      <c r="FM5" s="9"/>
      <c r="FN5" s="9"/>
      <c r="FO5" s="9"/>
    </row>
    <row r="6" spans="1:178" x14ac:dyDescent="0.25">
      <c r="A6" s="138" t="s">
        <v>3</v>
      </c>
      <c r="B6" s="139"/>
      <c r="C6" s="139"/>
      <c r="D6" s="139"/>
      <c r="E6" s="140"/>
      <c r="F6" s="10"/>
      <c r="G6" s="10"/>
      <c r="H6" s="10"/>
      <c r="I6" s="10"/>
      <c r="J6" s="10"/>
      <c r="K6" s="10"/>
      <c r="L6" s="9"/>
      <c r="M6" s="1"/>
      <c r="N6" s="1"/>
      <c r="P6" s="22" t="s">
        <v>67</v>
      </c>
      <c r="Q6" s="23" t="e">
        <f>MAX(Q12:Q372)</f>
        <v>#NUM!</v>
      </c>
      <c r="R6" s="4">
        <v>180</v>
      </c>
      <c r="AN6" s="22" t="s">
        <v>59</v>
      </c>
      <c r="AO6" s="25">
        <v>0</v>
      </c>
      <c r="AP6" s="23">
        <v>0</v>
      </c>
      <c r="AU6" s="9"/>
      <c r="AV6" s="9"/>
      <c r="AW6" s="9"/>
      <c r="AX6" s="9"/>
      <c r="BQ6" t="s">
        <v>194</v>
      </c>
      <c r="BS6" s="9"/>
      <c r="BT6" s="10"/>
      <c r="BU6" s="10"/>
      <c r="BV6" s="10"/>
      <c r="BW6" s="9"/>
      <c r="CK6" s="73" t="s">
        <v>122</v>
      </c>
      <c r="CL6" s="7">
        <v>0</v>
      </c>
      <c r="CN6" s="73" t="s">
        <v>126</v>
      </c>
      <c r="CO6" s="7">
        <v>0</v>
      </c>
    </row>
    <row r="7" spans="1:178" x14ac:dyDescent="0.25">
      <c r="A7" s="40" t="s">
        <v>5</v>
      </c>
      <c r="B7" s="40" t="s">
        <v>6</v>
      </c>
      <c r="C7" s="40" t="s">
        <v>7</v>
      </c>
      <c r="D7" s="40" t="s">
        <v>8</v>
      </c>
      <c r="E7" s="40" t="s">
        <v>9</v>
      </c>
      <c r="G7" s="41"/>
      <c r="H7" s="41"/>
      <c r="I7" s="41"/>
      <c r="J7" s="41"/>
      <c r="K7" s="41"/>
      <c r="L7" s="1"/>
      <c r="M7" s="1"/>
      <c r="N7" s="1"/>
      <c r="V7" s="18" t="s">
        <v>35</v>
      </c>
      <c r="W7" s="19">
        <v>0</v>
      </c>
      <c r="AA7" s="29" t="s">
        <v>42</v>
      </c>
      <c r="AB7" s="32">
        <f>$G$4</f>
        <v>50</v>
      </c>
      <c r="AK7" s="30" t="s">
        <v>42</v>
      </c>
      <c r="AL7" s="31">
        <f>$G$4</f>
        <v>50</v>
      </c>
      <c r="BS7" s="9"/>
      <c r="BT7" s="9"/>
      <c r="BU7" s="9"/>
      <c r="BV7" s="9"/>
      <c r="BW7" s="9"/>
      <c r="CK7" s="75" t="s">
        <v>123</v>
      </c>
      <c r="CL7" s="2">
        <v>0</v>
      </c>
      <c r="CN7" s="75" t="s">
        <v>127</v>
      </c>
      <c r="CO7" s="2">
        <v>0</v>
      </c>
    </row>
    <row r="8" spans="1:178" x14ac:dyDescent="0.25">
      <c r="A8" s="12">
        <f>A4/B4</f>
        <v>1.0769230769230769</v>
      </c>
      <c r="B8" s="13">
        <f>A4/D4</f>
        <v>1.7073170731707319</v>
      </c>
      <c r="C8" s="13">
        <f>(B4^2-C4^2+D4^2+A4^2)/(2*B4*D4)</f>
        <v>1.1080675422138837</v>
      </c>
      <c r="D8" s="13">
        <f>A4/C4</f>
        <v>1</v>
      </c>
      <c r="E8" s="15">
        <f>(D4^2-A4^2-B4^2-C4^2)/(2*B4*C4)</f>
        <v>-1.3564835164835165</v>
      </c>
      <c r="G8" s="9"/>
      <c r="H8" s="9"/>
      <c r="I8" s="9"/>
      <c r="J8" s="9"/>
      <c r="K8" s="9"/>
      <c r="V8" s="21" t="s">
        <v>36</v>
      </c>
      <c r="W8" s="20">
        <f>$F$4</f>
        <v>0</v>
      </c>
      <c r="AN8" s="136" t="s">
        <v>50</v>
      </c>
      <c r="AO8" s="136"/>
      <c r="AP8" s="136"/>
      <c r="AQ8" s="136"/>
      <c r="AR8" s="136"/>
      <c r="AS8" s="136"/>
      <c r="AT8" s="135" t="s">
        <v>56</v>
      </c>
      <c r="AU8" s="135"/>
      <c r="AV8" s="52" t="s">
        <v>84</v>
      </c>
      <c r="AW8" s="53"/>
      <c r="AX8" s="54"/>
      <c r="AY8" s="54"/>
      <c r="AZ8" s="53"/>
      <c r="BA8" s="53"/>
      <c r="BB8" s="53"/>
      <c r="BC8" s="53"/>
      <c r="BD8" s="53" t="s">
        <v>96</v>
      </c>
      <c r="BE8" s="66">
        <f>$E$4</f>
        <v>0</v>
      </c>
      <c r="BF8" s="53"/>
      <c r="BG8" s="53"/>
      <c r="BH8" s="53"/>
      <c r="BI8" s="53"/>
      <c r="BJ8" s="53"/>
      <c r="BK8" s="53"/>
      <c r="BL8" s="55"/>
      <c r="BM8" s="60" t="s">
        <v>91</v>
      </c>
      <c r="BN8" s="61"/>
      <c r="BO8" s="61"/>
      <c r="BP8" s="61"/>
      <c r="BQ8" s="61"/>
      <c r="BR8" s="61"/>
      <c r="BS8" s="61"/>
      <c r="BT8" s="61"/>
      <c r="BU8" s="61"/>
      <c r="BV8" s="61" t="s">
        <v>96</v>
      </c>
      <c r="BW8" s="67">
        <f>$E$4</f>
        <v>0</v>
      </c>
      <c r="BX8" s="61"/>
      <c r="BY8" s="61"/>
      <c r="BZ8" s="61"/>
      <c r="CA8" s="61"/>
      <c r="CB8" s="61"/>
      <c r="CC8" s="61"/>
      <c r="CD8" s="61"/>
      <c r="CE8" s="61"/>
      <c r="CF8" s="53" t="s">
        <v>84</v>
      </c>
      <c r="CG8" s="53"/>
      <c r="CH8" s="53"/>
      <c r="CI8" s="53"/>
      <c r="CJ8" s="53"/>
      <c r="CK8" s="53"/>
      <c r="CL8" s="61" t="s">
        <v>82</v>
      </c>
      <c r="CM8" s="61"/>
      <c r="CN8" s="61"/>
      <c r="CO8" s="61"/>
      <c r="CP8" s="61"/>
      <c r="CQ8" s="62"/>
      <c r="CR8" s="52" t="s">
        <v>135</v>
      </c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5"/>
      <c r="DE8" s="60" t="s">
        <v>91</v>
      </c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2"/>
      <c r="DR8" s="52" t="s">
        <v>84</v>
      </c>
      <c r="DS8" s="53"/>
      <c r="DT8" s="53"/>
      <c r="DU8" s="53"/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5"/>
      <c r="EL8" s="53"/>
      <c r="EM8" s="53"/>
      <c r="EN8" s="53"/>
      <c r="EO8" s="53"/>
      <c r="EP8" s="53"/>
      <c r="EQ8" s="53"/>
      <c r="ER8" s="53"/>
      <c r="ES8" s="53"/>
      <c r="ET8" s="60" t="s">
        <v>82</v>
      </c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97"/>
      <c r="FP8" s="61"/>
      <c r="FQ8" s="61"/>
      <c r="FR8" s="61"/>
      <c r="FS8" s="61"/>
      <c r="FT8" s="61"/>
      <c r="FU8" s="62"/>
    </row>
    <row r="9" spans="1:178" x14ac:dyDescent="0.25">
      <c r="A9" s="12"/>
      <c r="B9" s="13"/>
      <c r="C9" s="13"/>
      <c r="D9" s="13"/>
      <c r="E9" s="16"/>
      <c r="G9" s="9"/>
      <c r="H9" s="9"/>
      <c r="I9" s="9"/>
      <c r="J9" s="9"/>
      <c r="K9" s="9"/>
      <c r="P9" s="129" t="s">
        <v>82</v>
      </c>
      <c r="Q9" s="129"/>
      <c r="R9" s="134" t="s">
        <v>84</v>
      </c>
      <c r="S9" s="134"/>
      <c r="T9" s="33" t="s">
        <v>55</v>
      </c>
      <c r="U9" s="33"/>
      <c r="V9" s="22" t="s">
        <v>37</v>
      </c>
      <c r="W9" s="23"/>
      <c r="Z9" t="s">
        <v>38</v>
      </c>
      <c r="AA9" t="s">
        <v>34</v>
      </c>
      <c r="AB9" t="s">
        <v>39</v>
      </c>
      <c r="AI9" t="s">
        <v>38</v>
      </c>
      <c r="AJ9" t="s">
        <v>34</v>
      </c>
      <c r="AK9" t="s">
        <v>39</v>
      </c>
      <c r="AN9" s="33" t="s">
        <v>47</v>
      </c>
      <c r="AO9" s="33"/>
      <c r="AP9" s="33" t="s">
        <v>52</v>
      </c>
      <c r="AQ9" s="33"/>
      <c r="AR9" s="33" t="s">
        <v>51</v>
      </c>
      <c r="AS9" s="33"/>
      <c r="AT9" s="33" t="s">
        <v>52</v>
      </c>
      <c r="AU9" s="33"/>
      <c r="AV9" s="56"/>
      <c r="AW9" s="57"/>
      <c r="AX9" s="57"/>
      <c r="AY9" s="57"/>
      <c r="AZ9" s="57"/>
      <c r="BA9" s="57"/>
      <c r="BB9" s="57"/>
      <c r="BC9" s="57"/>
      <c r="BD9" s="57" t="s">
        <v>95</v>
      </c>
      <c r="BE9" s="66">
        <f>$F$4</f>
        <v>0</v>
      </c>
      <c r="BF9" s="57"/>
      <c r="BG9" s="57"/>
      <c r="BH9" s="57"/>
      <c r="BI9" s="57" t="s">
        <v>106</v>
      </c>
      <c r="BJ9" s="66">
        <f>$G$4</f>
        <v>50</v>
      </c>
      <c r="BK9" s="57"/>
      <c r="BL9" s="58"/>
      <c r="BM9" s="63"/>
      <c r="BN9" s="64"/>
      <c r="BO9" s="64"/>
      <c r="BP9" s="64"/>
      <c r="BQ9" s="64" t="s">
        <v>195</v>
      </c>
      <c r="BR9" s="64"/>
      <c r="BS9" s="64"/>
      <c r="BT9" s="64"/>
      <c r="BU9" s="64"/>
      <c r="BV9" s="64" t="s">
        <v>95</v>
      </c>
      <c r="BW9" s="67">
        <f>$F$4</f>
        <v>0</v>
      </c>
      <c r="BX9" s="64"/>
      <c r="BY9" s="64"/>
      <c r="BZ9" s="64"/>
      <c r="CA9" s="64" t="s">
        <v>106</v>
      </c>
      <c r="CB9" s="67">
        <f>$G$4</f>
        <v>50</v>
      </c>
      <c r="CC9" s="64"/>
      <c r="CD9" s="64"/>
      <c r="CE9" s="64"/>
      <c r="CF9" s="57"/>
      <c r="CG9" s="57"/>
      <c r="CH9" s="57"/>
      <c r="CI9" s="57"/>
      <c r="CJ9" s="76" t="s">
        <v>109</v>
      </c>
      <c r="CK9" s="57"/>
      <c r="CL9" s="64"/>
      <c r="CM9" s="64"/>
      <c r="CN9" s="64"/>
      <c r="CO9" s="64"/>
      <c r="CP9" s="77" t="s">
        <v>109</v>
      </c>
      <c r="CQ9" s="65"/>
      <c r="CR9" s="85" t="s">
        <v>132</v>
      </c>
      <c r="CS9" s="86"/>
      <c r="CT9" s="86"/>
      <c r="CU9" s="86" t="s">
        <v>134</v>
      </c>
      <c r="CV9" s="70"/>
      <c r="CW9" s="70"/>
      <c r="CX9" s="70"/>
      <c r="CY9" s="70"/>
      <c r="CZ9" s="70"/>
      <c r="DA9" s="70"/>
      <c r="DB9" s="70"/>
      <c r="DC9" s="70"/>
      <c r="DD9" s="36"/>
      <c r="DE9" s="85" t="s">
        <v>132</v>
      </c>
      <c r="DF9" s="86"/>
      <c r="DG9" s="86"/>
      <c r="DH9" s="86" t="s">
        <v>134</v>
      </c>
      <c r="DI9" s="70"/>
      <c r="DJ9" s="70"/>
      <c r="DK9" s="70"/>
      <c r="DL9" s="70"/>
      <c r="DM9" s="70"/>
      <c r="DN9" s="70"/>
      <c r="DO9" s="70"/>
      <c r="DP9" s="70"/>
      <c r="DQ9" s="36"/>
      <c r="DR9" s="92" t="s">
        <v>149</v>
      </c>
      <c r="DS9" s="91"/>
      <c r="DT9" s="91"/>
      <c r="DU9" s="91"/>
      <c r="DV9" s="91"/>
      <c r="DW9" s="91"/>
      <c r="DX9" s="91"/>
      <c r="DY9" s="91"/>
      <c r="DZ9" s="91"/>
      <c r="EA9" s="91"/>
      <c r="EB9" s="91"/>
      <c r="EC9" s="91"/>
      <c r="ED9" s="91"/>
      <c r="EE9" s="91"/>
      <c r="EF9" s="91"/>
      <c r="EG9" s="91"/>
      <c r="EH9" s="91"/>
      <c r="EI9" s="91"/>
      <c r="EJ9" s="91"/>
      <c r="EK9" s="93"/>
      <c r="EL9" s="91"/>
      <c r="EM9" s="91"/>
      <c r="EN9" s="91"/>
      <c r="EO9" s="91"/>
      <c r="EP9" s="91"/>
      <c r="EQ9" s="91"/>
      <c r="ER9" s="91"/>
      <c r="ES9" s="91"/>
      <c r="ET9" s="92" t="s">
        <v>149</v>
      </c>
      <c r="EU9" s="91"/>
      <c r="EV9" s="91"/>
      <c r="EW9" s="91"/>
      <c r="EX9" s="91"/>
      <c r="EY9" s="91"/>
      <c r="EZ9" s="91"/>
      <c r="FA9" s="91"/>
      <c r="FB9" s="91"/>
      <c r="FC9" s="91"/>
      <c r="FD9" s="91"/>
      <c r="FE9" s="91"/>
      <c r="FF9" s="91"/>
      <c r="FG9" s="91"/>
      <c r="FH9" s="91"/>
      <c r="FI9" s="91"/>
      <c r="FJ9" s="91"/>
      <c r="FK9" s="91"/>
      <c r="FL9" s="91"/>
      <c r="FM9" s="91"/>
      <c r="FN9" s="91"/>
      <c r="FO9" s="98"/>
      <c r="FP9" s="91"/>
      <c r="FQ9" s="91"/>
      <c r="FR9" s="91"/>
      <c r="FS9" s="91"/>
      <c r="FT9" s="91"/>
      <c r="FU9" s="93"/>
    </row>
    <row r="10" spans="1:178" x14ac:dyDescent="0.25">
      <c r="A10" s="121" t="s">
        <v>3</v>
      </c>
      <c r="B10" s="121"/>
      <c r="C10" s="121"/>
      <c r="D10" s="121"/>
      <c r="E10" s="121"/>
      <c r="F10" s="121"/>
      <c r="G10" s="121"/>
      <c r="H10" s="133" t="s">
        <v>17</v>
      </c>
      <c r="I10" s="133"/>
      <c r="J10" s="141" t="s">
        <v>16</v>
      </c>
      <c r="K10" s="141"/>
      <c r="L10" s="126" t="s">
        <v>17</v>
      </c>
      <c r="M10" s="126"/>
      <c r="N10" s="131" t="s">
        <v>16</v>
      </c>
      <c r="O10" s="131"/>
      <c r="P10" s="80" t="s">
        <v>22</v>
      </c>
      <c r="Q10" s="81" t="s">
        <v>24</v>
      </c>
      <c r="R10" s="80" t="s">
        <v>22</v>
      </c>
      <c r="S10" s="81" t="s">
        <v>24</v>
      </c>
      <c r="T10" s="132" t="s">
        <v>27</v>
      </c>
      <c r="U10" s="132" t="s">
        <v>28</v>
      </c>
      <c r="V10" s="133" t="s">
        <v>29</v>
      </c>
      <c r="W10" s="133" t="s">
        <v>30</v>
      </c>
      <c r="X10" s="133" t="s">
        <v>31</v>
      </c>
      <c r="Y10" s="133" t="s">
        <v>32</v>
      </c>
      <c r="Z10" s="133" t="s">
        <v>33</v>
      </c>
      <c r="AA10" s="133" t="s">
        <v>40</v>
      </c>
      <c r="AB10" s="133" t="s">
        <v>41</v>
      </c>
      <c r="AC10" s="133" t="s">
        <v>43</v>
      </c>
      <c r="AD10" s="133" t="s">
        <v>44</v>
      </c>
      <c r="AE10" s="126" t="s">
        <v>29</v>
      </c>
      <c r="AF10" s="126" t="s">
        <v>30</v>
      </c>
      <c r="AG10" s="126" t="s">
        <v>31</v>
      </c>
      <c r="AH10" s="126" t="s">
        <v>32</v>
      </c>
      <c r="AI10" s="126" t="s">
        <v>33</v>
      </c>
      <c r="AJ10" s="126" t="s">
        <v>40</v>
      </c>
      <c r="AK10" s="126" t="s">
        <v>41</v>
      </c>
      <c r="AL10" s="126" t="s">
        <v>43</v>
      </c>
      <c r="AM10" s="126" t="s">
        <v>44</v>
      </c>
      <c r="AN10" s="132" t="s">
        <v>48</v>
      </c>
      <c r="AO10" s="132" t="s">
        <v>49</v>
      </c>
      <c r="AP10" s="132" t="s">
        <v>45</v>
      </c>
      <c r="AQ10" s="132" t="s">
        <v>46</v>
      </c>
      <c r="AR10" s="132" t="s">
        <v>53</v>
      </c>
      <c r="AS10" s="132" t="s">
        <v>54</v>
      </c>
      <c r="AT10" s="132" t="s">
        <v>45</v>
      </c>
      <c r="AU10" s="132" t="s">
        <v>46</v>
      </c>
      <c r="AV10" s="59" t="s">
        <v>107</v>
      </c>
      <c r="AW10" s="57" t="s">
        <v>80</v>
      </c>
      <c r="AX10" s="66">
        <f>$H$4</f>
        <v>34</v>
      </c>
      <c r="AY10" s="57" t="s">
        <v>81</v>
      </c>
      <c r="AZ10" s="57"/>
      <c r="BA10" s="57"/>
      <c r="BB10" s="57"/>
      <c r="BC10" s="57"/>
      <c r="BD10" s="57" t="s">
        <v>93</v>
      </c>
      <c r="BE10" s="57"/>
      <c r="BF10" s="57"/>
      <c r="BG10" s="57"/>
      <c r="BH10" s="57" t="s">
        <v>99</v>
      </c>
      <c r="BI10" s="57" t="s">
        <v>102</v>
      </c>
      <c r="BJ10" s="57"/>
      <c r="BK10" s="57"/>
      <c r="BL10" s="58"/>
      <c r="BM10" s="59" t="s">
        <v>107</v>
      </c>
      <c r="BN10" s="64" t="s">
        <v>80</v>
      </c>
      <c r="BO10" s="67">
        <f>$H$4</f>
        <v>34</v>
      </c>
      <c r="BP10" s="64" t="s">
        <v>81</v>
      </c>
      <c r="BQ10" s="64" t="s">
        <v>192</v>
      </c>
      <c r="BR10" s="64"/>
      <c r="BS10" s="64"/>
      <c r="BT10" s="64"/>
      <c r="BU10" s="64"/>
      <c r="BV10" s="64" t="s">
        <v>93</v>
      </c>
      <c r="BW10" s="64"/>
      <c r="BX10" s="64"/>
      <c r="BY10" s="64"/>
      <c r="BZ10" s="64" t="s">
        <v>99</v>
      </c>
      <c r="CA10" s="64" t="s">
        <v>102</v>
      </c>
      <c r="CB10" s="64"/>
      <c r="CC10" s="64"/>
      <c r="CD10" s="64"/>
      <c r="CE10" s="64" t="s">
        <v>99</v>
      </c>
      <c r="CF10" s="57"/>
      <c r="CG10" s="57"/>
      <c r="CH10" s="76" t="s">
        <v>110</v>
      </c>
      <c r="CI10" s="57"/>
      <c r="CJ10" s="57" t="s">
        <v>128</v>
      </c>
      <c r="CK10" s="57" t="s">
        <v>129</v>
      </c>
      <c r="CL10" s="64"/>
      <c r="CM10" s="64"/>
      <c r="CN10" s="77" t="s">
        <v>110</v>
      </c>
      <c r="CO10" s="64"/>
      <c r="CP10" s="78" t="s">
        <v>128</v>
      </c>
      <c r="CQ10" s="65" t="s">
        <v>129</v>
      </c>
      <c r="CR10" s="85"/>
      <c r="CS10" s="86"/>
      <c r="CT10" s="86"/>
      <c r="CU10" s="86"/>
      <c r="CV10" s="86"/>
      <c r="CW10" s="70"/>
      <c r="CX10" s="70"/>
      <c r="CY10" s="70"/>
      <c r="CZ10" s="70"/>
      <c r="DA10" s="70"/>
      <c r="DB10" s="70"/>
      <c r="DC10" s="70"/>
      <c r="DD10" s="36"/>
      <c r="DE10" s="85"/>
      <c r="DF10" s="86"/>
      <c r="DG10" s="86"/>
      <c r="DH10" s="86"/>
      <c r="DI10" s="86"/>
      <c r="DJ10" s="70"/>
      <c r="DK10" s="70"/>
      <c r="DL10" s="70"/>
      <c r="DM10" s="70"/>
      <c r="DN10" s="70"/>
      <c r="DO10" s="70"/>
      <c r="DP10" s="70"/>
      <c r="DQ10" s="36"/>
      <c r="DR10" s="90" t="s">
        <v>153</v>
      </c>
      <c r="DS10" s="96">
        <f>$I$4</f>
        <v>0</v>
      </c>
      <c r="DT10" s="94" t="s">
        <v>150</v>
      </c>
      <c r="DU10" s="94"/>
      <c r="DV10" s="94"/>
      <c r="DW10" s="94"/>
      <c r="DX10" s="94"/>
      <c r="DY10" s="94"/>
      <c r="DZ10" s="121" t="s">
        <v>155</v>
      </c>
      <c r="EA10" s="121"/>
      <c r="EB10" s="121" t="s">
        <v>156</v>
      </c>
      <c r="EC10" s="121"/>
      <c r="ED10" s="121" t="s">
        <v>154</v>
      </c>
      <c r="EE10" s="121"/>
      <c r="EF10" s="123" t="s">
        <v>154</v>
      </c>
      <c r="EG10" s="123"/>
      <c r="EH10" s="121" t="s">
        <v>165</v>
      </c>
      <c r="EI10" s="121"/>
      <c r="EJ10" s="121" t="s">
        <v>168</v>
      </c>
      <c r="EK10" s="121"/>
      <c r="EL10" s="121" t="s">
        <v>171</v>
      </c>
      <c r="EM10" s="121"/>
      <c r="EN10" s="122" t="s">
        <v>171</v>
      </c>
      <c r="EO10" s="122"/>
      <c r="EP10" s="121" t="s">
        <v>182</v>
      </c>
      <c r="EQ10" s="121"/>
      <c r="ER10" s="122" t="s">
        <v>182</v>
      </c>
      <c r="ES10" s="122"/>
      <c r="ET10" s="84" t="s">
        <v>153</v>
      </c>
      <c r="EU10" s="96">
        <f>$I$4</f>
        <v>0</v>
      </c>
      <c r="EV10" s="84" t="s">
        <v>150</v>
      </c>
      <c r="EW10" s="91"/>
      <c r="EX10" s="91"/>
      <c r="EY10" s="91"/>
      <c r="EZ10" s="91"/>
      <c r="FA10" s="91"/>
      <c r="FB10" s="144" t="s">
        <v>155</v>
      </c>
      <c r="FC10" s="121"/>
      <c r="FD10" s="121" t="s">
        <v>156</v>
      </c>
      <c r="FE10" s="121"/>
      <c r="FF10" s="121" t="s">
        <v>154</v>
      </c>
      <c r="FG10" s="121"/>
      <c r="FH10" s="123" t="s">
        <v>154</v>
      </c>
      <c r="FI10" s="123"/>
      <c r="FJ10" s="121" t="s">
        <v>165</v>
      </c>
      <c r="FK10" s="121"/>
      <c r="FL10" s="121" t="s">
        <v>168</v>
      </c>
      <c r="FM10" s="121"/>
      <c r="FN10" s="121" t="s">
        <v>171</v>
      </c>
      <c r="FO10" s="121"/>
      <c r="FP10" s="122" t="s">
        <v>171</v>
      </c>
      <c r="FQ10" s="122"/>
      <c r="FR10" s="121" t="s">
        <v>182</v>
      </c>
      <c r="FS10" s="121"/>
      <c r="FT10" s="122" t="s">
        <v>182</v>
      </c>
      <c r="FU10" s="122"/>
    </row>
    <row r="11" spans="1:178" x14ac:dyDescent="0.25">
      <c r="A11" s="6" t="s">
        <v>2</v>
      </c>
      <c r="B11" s="14" t="s">
        <v>10</v>
      </c>
      <c r="C11" s="14" t="s">
        <v>11</v>
      </c>
      <c r="D11" s="14" t="s">
        <v>12</v>
      </c>
      <c r="E11" s="14" t="s">
        <v>13</v>
      </c>
      <c r="F11" s="14" t="s">
        <v>14</v>
      </c>
      <c r="G11" s="14" t="s">
        <v>15</v>
      </c>
      <c r="H11" s="27" t="s">
        <v>18</v>
      </c>
      <c r="I11" s="27" t="s">
        <v>19</v>
      </c>
      <c r="J11" s="28" t="s">
        <v>18</v>
      </c>
      <c r="K11" s="28" t="s">
        <v>19</v>
      </c>
      <c r="L11" s="68" t="s">
        <v>20</v>
      </c>
      <c r="M11" s="68" t="s">
        <v>21</v>
      </c>
      <c r="N11" s="69" t="s">
        <v>20</v>
      </c>
      <c r="O11" s="69" t="s">
        <v>21</v>
      </c>
      <c r="P11" s="74" t="s">
        <v>23</v>
      </c>
      <c r="Q11" s="74" t="s">
        <v>23</v>
      </c>
      <c r="R11" s="74" t="s">
        <v>23</v>
      </c>
      <c r="S11" s="74" t="s">
        <v>23</v>
      </c>
      <c r="T11" s="132"/>
      <c r="U11" s="132"/>
      <c r="V11" s="133"/>
      <c r="W11" s="133"/>
      <c r="X11" s="133"/>
      <c r="Y11" s="133"/>
      <c r="Z11" s="133"/>
      <c r="AA11" s="133"/>
      <c r="AB11" s="133"/>
      <c r="AC11" s="133"/>
      <c r="AD11" s="133"/>
      <c r="AE11" s="126"/>
      <c r="AF11" s="126"/>
      <c r="AG11" s="126"/>
      <c r="AH11" s="126"/>
      <c r="AI11" s="126"/>
      <c r="AJ11" s="126"/>
      <c r="AK11" s="126"/>
      <c r="AL11" s="126"/>
      <c r="AM11" s="126"/>
      <c r="AN11" s="132"/>
      <c r="AO11" s="132"/>
      <c r="AP11" s="132"/>
      <c r="AQ11" s="132"/>
      <c r="AR11" s="132"/>
      <c r="AS11" s="132"/>
      <c r="AT11" s="132"/>
      <c r="AU11" s="132"/>
      <c r="AV11" s="82" t="s">
        <v>78</v>
      </c>
      <c r="AW11" s="82" t="s">
        <v>79</v>
      </c>
      <c r="AX11" s="82" t="s">
        <v>88</v>
      </c>
      <c r="AY11" s="82" t="s">
        <v>87</v>
      </c>
      <c r="AZ11" s="82" t="s">
        <v>85</v>
      </c>
      <c r="BA11" s="82" t="s">
        <v>86</v>
      </c>
      <c r="BB11" s="82" t="s">
        <v>89</v>
      </c>
      <c r="BC11" s="82" t="s">
        <v>90</v>
      </c>
      <c r="BD11" s="82" t="s">
        <v>92</v>
      </c>
      <c r="BE11" s="82" t="s">
        <v>94</v>
      </c>
      <c r="BF11" s="82" t="s">
        <v>97</v>
      </c>
      <c r="BG11" s="82" t="s">
        <v>98</v>
      </c>
      <c r="BH11" s="82" t="s">
        <v>100</v>
      </c>
      <c r="BI11" s="82" t="s">
        <v>101</v>
      </c>
      <c r="BJ11" s="82" t="s">
        <v>103</v>
      </c>
      <c r="BK11" s="82" t="s">
        <v>104</v>
      </c>
      <c r="BL11" s="82" t="s">
        <v>105</v>
      </c>
      <c r="BM11" s="82" t="s">
        <v>78</v>
      </c>
      <c r="BN11" s="82" t="s">
        <v>79</v>
      </c>
      <c r="BO11" s="82" t="s">
        <v>88</v>
      </c>
      <c r="BP11" s="82" t="s">
        <v>87</v>
      </c>
      <c r="BQ11" s="82" t="s">
        <v>193</v>
      </c>
      <c r="BR11" s="82" t="s">
        <v>85</v>
      </c>
      <c r="BS11" s="82" t="s">
        <v>86</v>
      </c>
      <c r="BT11" s="82" t="s">
        <v>89</v>
      </c>
      <c r="BU11" s="82" t="s">
        <v>90</v>
      </c>
      <c r="BV11" s="82" t="s">
        <v>92</v>
      </c>
      <c r="BW11" s="82" t="s">
        <v>94</v>
      </c>
      <c r="BX11" s="82" t="s">
        <v>97</v>
      </c>
      <c r="BY11" s="82" t="s">
        <v>98</v>
      </c>
      <c r="BZ11" s="82" t="s">
        <v>100</v>
      </c>
      <c r="CA11" s="82" t="s">
        <v>101</v>
      </c>
      <c r="CB11" s="82" t="s">
        <v>103</v>
      </c>
      <c r="CC11" s="82" t="s">
        <v>104</v>
      </c>
      <c r="CD11" s="82" t="s">
        <v>105</v>
      </c>
      <c r="CE11" s="82" t="s">
        <v>100</v>
      </c>
      <c r="CF11" s="83" t="s">
        <v>83</v>
      </c>
      <c r="CG11" s="81" t="s">
        <v>83</v>
      </c>
      <c r="CH11" s="84" t="s">
        <v>121</v>
      </c>
      <c r="CI11" s="84" t="s">
        <v>108</v>
      </c>
      <c r="CJ11" s="84" t="s">
        <v>130</v>
      </c>
      <c r="CK11" s="84" t="s">
        <v>131</v>
      </c>
      <c r="CL11" s="83" t="s">
        <v>83</v>
      </c>
      <c r="CM11" s="81" t="s">
        <v>83</v>
      </c>
      <c r="CN11" s="84" t="s">
        <v>121</v>
      </c>
      <c r="CO11" s="84" t="s">
        <v>108</v>
      </c>
      <c r="CP11" s="84" t="s">
        <v>130</v>
      </c>
      <c r="CQ11" s="84" t="s">
        <v>131</v>
      </c>
      <c r="CR11" s="87" t="s">
        <v>133</v>
      </c>
      <c r="CS11" s="87" t="s">
        <v>138</v>
      </c>
      <c r="CT11" s="87" t="s">
        <v>139</v>
      </c>
      <c r="CU11" s="87" t="s">
        <v>140</v>
      </c>
      <c r="CV11" s="87" t="s">
        <v>136</v>
      </c>
      <c r="CW11" s="87" t="s">
        <v>141</v>
      </c>
      <c r="CX11" s="87" t="s">
        <v>137</v>
      </c>
      <c r="CY11" s="87" t="s">
        <v>142</v>
      </c>
      <c r="CZ11" s="87" t="s">
        <v>143</v>
      </c>
      <c r="DA11" s="87" t="s">
        <v>78</v>
      </c>
      <c r="DB11" s="87" t="s">
        <v>144</v>
      </c>
      <c r="DC11" s="87" t="s">
        <v>145</v>
      </c>
      <c r="DD11" s="87" t="s">
        <v>79</v>
      </c>
      <c r="DE11" s="87" t="s">
        <v>133</v>
      </c>
      <c r="DF11" s="87" t="s">
        <v>138</v>
      </c>
      <c r="DG11" s="87" t="s">
        <v>139</v>
      </c>
      <c r="DH11" s="87" t="s">
        <v>140</v>
      </c>
      <c r="DI11" s="87" t="s">
        <v>136</v>
      </c>
      <c r="DJ11" s="87" t="s">
        <v>141</v>
      </c>
      <c r="DK11" s="87" t="s">
        <v>137</v>
      </c>
      <c r="DL11" s="87" t="s">
        <v>142</v>
      </c>
      <c r="DM11" s="87" t="s">
        <v>143</v>
      </c>
      <c r="DN11" s="87" t="s">
        <v>78</v>
      </c>
      <c r="DO11" s="87" t="s">
        <v>144</v>
      </c>
      <c r="DP11" s="87" t="s">
        <v>145</v>
      </c>
      <c r="DQ11" s="87" t="s">
        <v>79</v>
      </c>
      <c r="DR11" s="84" t="s">
        <v>10</v>
      </c>
      <c r="DS11" s="84" t="s">
        <v>11</v>
      </c>
      <c r="DT11" s="84" t="s">
        <v>12</v>
      </c>
      <c r="DU11" s="84" t="s">
        <v>13</v>
      </c>
      <c r="DV11" s="84" t="s">
        <v>14</v>
      </c>
      <c r="DW11" s="84" t="s">
        <v>15</v>
      </c>
      <c r="DX11" s="84" t="s">
        <v>151</v>
      </c>
      <c r="DY11" s="84" t="s">
        <v>152</v>
      </c>
      <c r="DZ11" s="84" t="s">
        <v>157</v>
      </c>
      <c r="EA11" s="84" t="s">
        <v>158</v>
      </c>
      <c r="EB11" s="84" t="s">
        <v>159</v>
      </c>
      <c r="EC11" s="84" t="s">
        <v>160</v>
      </c>
      <c r="ED11" s="84" t="s">
        <v>161</v>
      </c>
      <c r="EE11" s="84" t="s">
        <v>162</v>
      </c>
      <c r="EF11" s="84" t="s">
        <v>163</v>
      </c>
      <c r="EG11" s="84" t="s">
        <v>164</v>
      </c>
      <c r="EH11" s="84" t="s">
        <v>166</v>
      </c>
      <c r="EI11" s="84" t="s">
        <v>167</v>
      </c>
      <c r="EJ11" s="84" t="s">
        <v>169</v>
      </c>
      <c r="EK11" s="84" t="s">
        <v>170</v>
      </c>
      <c r="EL11" s="84" t="s">
        <v>172</v>
      </c>
      <c r="EM11" s="84" t="s">
        <v>173</v>
      </c>
      <c r="EN11" s="84" t="s">
        <v>174</v>
      </c>
      <c r="EO11" s="84" t="s">
        <v>175</v>
      </c>
      <c r="EP11" s="84" t="s">
        <v>180</v>
      </c>
      <c r="EQ11" s="84" t="s">
        <v>181</v>
      </c>
      <c r="ER11" s="84" t="s">
        <v>183</v>
      </c>
      <c r="ES11" s="84" t="s">
        <v>184</v>
      </c>
      <c r="ET11" s="84" t="s">
        <v>10</v>
      </c>
      <c r="EU11" s="84" t="s">
        <v>11</v>
      </c>
      <c r="EV11" s="84" t="s">
        <v>12</v>
      </c>
      <c r="EW11" s="84" t="s">
        <v>13</v>
      </c>
      <c r="EX11" s="84" t="s">
        <v>14</v>
      </c>
      <c r="EY11" s="84" t="s">
        <v>15</v>
      </c>
      <c r="EZ11" s="84" t="s">
        <v>151</v>
      </c>
      <c r="FA11" s="84" t="s">
        <v>152</v>
      </c>
      <c r="FB11" s="84" t="s">
        <v>157</v>
      </c>
      <c r="FC11" s="84" t="s">
        <v>158</v>
      </c>
      <c r="FD11" s="84" t="s">
        <v>159</v>
      </c>
      <c r="FE11" s="84" t="s">
        <v>160</v>
      </c>
      <c r="FF11" s="84" t="s">
        <v>161</v>
      </c>
      <c r="FG11" s="84" t="s">
        <v>162</v>
      </c>
      <c r="FH11" s="84" t="s">
        <v>163</v>
      </c>
      <c r="FI11" s="84" t="s">
        <v>164</v>
      </c>
      <c r="FJ11" s="84" t="s">
        <v>166</v>
      </c>
      <c r="FK11" s="84" t="s">
        <v>167</v>
      </c>
      <c r="FL11" s="84" t="s">
        <v>169</v>
      </c>
      <c r="FM11" s="84" t="s">
        <v>170</v>
      </c>
      <c r="FN11" s="84" t="s">
        <v>172</v>
      </c>
      <c r="FO11" s="84" t="s">
        <v>173</v>
      </c>
      <c r="FP11" s="84" t="s">
        <v>174</v>
      </c>
      <c r="FQ11" s="84" t="s">
        <v>175</v>
      </c>
      <c r="FR11" s="84" t="s">
        <v>180</v>
      </c>
      <c r="FS11" s="84" t="s">
        <v>181</v>
      </c>
      <c r="FT11" s="84" t="s">
        <v>183</v>
      </c>
      <c r="FU11" s="84" t="s">
        <v>184</v>
      </c>
      <c r="FV11" s="9"/>
    </row>
    <row r="12" spans="1:178" x14ac:dyDescent="0.25">
      <c r="A12" s="8">
        <v>0</v>
      </c>
      <c r="B12" s="7">
        <f>COS(A12*PI()/180)-$A$8-($B$8*COS(A12*PI()/180))+$C$8</f>
        <v>-0.67617260787992506</v>
      </c>
      <c r="C12" s="7">
        <f>-2*SIN(A12*PI()/180)</f>
        <v>0</v>
      </c>
      <c r="D12" s="7">
        <f t="shared" ref="D12:D48" si="0">$A$8-(($B$8+1)*COS(A12*PI()/180))+$C$8</f>
        <v>-0.52232645403377131</v>
      </c>
      <c r="E12" s="7">
        <f>COS(A12*PI()/180)-$A$8+($D$8*COS(A12*PI()/180))+$E$8</f>
        <v>-0.43340659340659338</v>
      </c>
      <c r="F12" s="7">
        <f>C12</f>
        <v>0</v>
      </c>
      <c r="G12" s="7">
        <f>$A$8+(($D$8-1)*COS(A12*PI()/180))+$E$8</f>
        <v>-0.27956043956043963</v>
      </c>
      <c r="H12" s="7" t="e">
        <f>2*DEGREES(ATAN2(2*E12,-F12+SQRT(F12^2-4*E12*G12)))</f>
        <v>#NUM!</v>
      </c>
      <c r="I12" s="7" t="e">
        <f>2*DEGREES(ATAN2(2*B12,-C12+SQRT(C12^2-4*B12*D12)))</f>
        <v>#NUM!</v>
      </c>
      <c r="J12" s="49" t="e">
        <f>IF(H12&lt;1,H12+360,H12)</f>
        <v>#NUM!</v>
      </c>
      <c r="K12" s="49" t="e">
        <f>IF(I12&lt;1,I12+360,I12)</f>
        <v>#NUM!</v>
      </c>
      <c r="L12" s="7" t="e">
        <f t="shared" ref="L12:L48" si="1">2*DEGREES(ATAN2(2*E12,-F12-SQRT(F12^2-4*E12*G12)))</f>
        <v>#NUM!</v>
      </c>
      <c r="M12" s="7" t="e">
        <f t="shared" ref="M12:M48" si="2">2*DEGREES(ATAN2(2*B12,-C12-SQRT(C12^2-4*B12*D12)))</f>
        <v>#NUM!</v>
      </c>
      <c r="N12" s="11" t="e">
        <f>IF(L12&lt;1,L12+360,L12)</f>
        <v>#NUM!</v>
      </c>
      <c r="O12" s="11" t="e">
        <f>IF(M12&lt;1,M12+360,M12)</f>
        <v>#NUM!</v>
      </c>
      <c r="P12" s="50" t="e">
        <f t="shared" ref="P12:P48" si="3">ABS(O12-N12)</f>
        <v>#NUM!</v>
      </c>
      <c r="Q12" s="51" t="e">
        <f>IF(P12&lt;90,P12,IF((AND(P12&gt;180,P12&lt;270)),P12-180,IF(AND(P12&lt;180,P12&gt;90),180-P12,IF(P12&gt;270,360-P12,P12))))</f>
        <v>#NUM!</v>
      </c>
      <c r="R12" s="8" t="e">
        <f t="shared" ref="R12:R48" si="4">ABS(K12-J12)</f>
        <v>#NUM!</v>
      </c>
      <c r="S12" s="51" t="e">
        <f>IF(R12&lt;90,R12,IF((AND(R12&gt;180,R12&lt;270)),R12-180,IF(AND(R12&lt;180,R12&gt;90),180-R12,IF(R12&gt;270,360-R12,R12))))</f>
        <v>#NUM!</v>
      </c>
      <c r="T12" s="8">
        <f t="shared" ref="T12:T48" si="5">$B$4*COS(A12*PI()/180)</f>
        <v>6.5</v>
      </c>
      <c r="U12" s="8">
        <f t="shared" ref="U12:U48" si="6">$B$4*SIN(A12*PI()/180)</f>
        <v>0</v>
      </c>
      <c r="V12" s="7" t="e">
        <f t="shared" ref="V12:V48" si="7">$W$7*COS((J12+$W$8)*PI()/180)</f>
        <v>#NUM!</v>
      </c>
      <c r="W12" s="7" t="e">
        <f t="shared" ref="W12:W48" si="8">$W$7*SIN((J12+$W$8)*PI()/180)</f>
        <v>#NUM!</v>
      </c>
      <c r="X12" s="7" t="e">
        <f>T12+V12</f>
        <v>#NUM!</v>
      </c>
      <c r="Y12" s="7" t="e">
        <f>U12+W12</f>
        <v>#NUM!</v>
      </c>
      <c r="Z12" s="7" t="e">
        <f>SQRT(X12^2+Y12^2)</f>
        <v>#NUM!</v>
      </c>
      <c r="AA12" s="7" t="e">
        <f>DEGREES(ATAN2(X12,Y12))</f>
        <v>#NUM!</v>
      </c>
      <c r="AB12" s="7" t="e">
        <f>$AB$7+AA12</f>
        <v>#NUM!</v>
      </c>
      <c r="AC12" s="7" t="e">
        <f>Z12*COS(AB12*PI()/180)</f>
        <v>#NUM!</v>
      </c>
      <c r="AD12" s="7" t="e">
        <f>Z12*SIN(AB12*PI()/180)</f>
        <v>#NUM!</v>
      </c>
      <c r="AE12" s="7" t="e">
        <f>$W$7*COS((N12+$W$8)*PI()/180)</f>
        <v>#NUM!</v>
      </c>
      <c r="AF12" s="7" t="e">
        <f t="shared" ref="AF12:AF48" si="9">$W$7*SIN((N12+$W$8)*PI()/180)</f>
        <v>#NUM!</v>
      </c>
      <c r="AG12" s="7" t="e">
        <f>AE12+T12</f>
        <v>#NUM!</v>
      </c>
      <c r="AH12" s="7" t="e">
        <f>AF12+U12</f>
        <v>#NUM!</v>
      </c>
      <c r="AI12" s="7" t="e">
        <f>SQRT(AG12^2+AH12^2)</f>
        <v>#NUM!</v>
      </c>
      <c r="AJ12" s="7" t="e">
        <f>DEGREES(ATAN2(AG12,AH12))</f>
        <v>#NUM!</v>
      </c>
      <c r="AK12" s="7" t="e">
        <f>$AL$7+AJ12</f>
        <v>#NUM!</v>
      </c>
      <c r="AL12" s="7" t="e">
        <f>AI12*COS(AK12*PI()/180)</f>
        <v>#NUM!</v>
      </c>
      <c r="AM12" s="7" t="e">
        <f>AI12*SIN(AK12*PI()/180)</f>
        <v>#NUM!</v>
      </c>
      <c r="AN12" s="7">
        <v>0</v>
      </c>
      <c r="AO12" s="7">
        <v>0</v>
      </c>
      <c r="AP12" s="7" t="e">
        <f t="shared" ref="AP12:AP48" si="10">T12+$C$4*COS(J12*PI()/180)</f>
        <v>#NUM!</v>
      </c>
      <c r="AQ12" s="8" t="e">
        <f>U12+$C$4*SIN(J12*PI()/180)</f>
        <v>#NUM!</v>
      </c>
      <c r="AR12" s="7">
        <f t="shared" ref="AR12:AR48" si="11">$A$4</f>
        <v>7</v>
      </c>
      <c r="AS12" s="7">
        <v>0</v>
      </c>
      <c r="AT12" s="7" t="e">
        <f t="shared" ref="AT12:AT48" si="12">T12+$C$4*COS(N12*PI()/180)</f>
        <v>#NUM!</v>
      </c>
      <c r="AU12" s="7" t="e">
        <f t="shared" ref="AU12:AU48" si="13">U12+$C$4*SIN(N12*PI()/180)</f>
        <v>#NUM!</v>
      </c>
      <c r="AV12" s="7" t="e">
        <f t="shared" ref="AV12:AV48" si="14">(($B$4*$AX$10)/$C$4)*((SIN((K12-A12)*(PI()/180)))/(SIN((J12-K12)*(PI()/180))))</f>
        <v>#NUM!</v>
      </c>
      <c r="AW12" s="7" t="e">
        <f t="shared" ref="AW12:AW48" si="15">(($B$4*$AX$10)/$D$4)*((SIN((A12-J12)*(PI()/180)))/(SIN((K12-J12)*(PI()/180))))</f>
        <v>#NUM!</v>
      </c>
      <c r="AX12" s="7">
        <f t="shared" ref="AX12:AX48" si="16">-$B$4*$AX$10*SIN(A12*PI()/180)</f>
        <v>0</v>
      </c>
      <c r="AY12" s="7">
        <f t="shared" ref="AY12:AY48" si="17">$B$4*$AX$10*COS(A12*PI()/180)</f>
        <v>221</v>
      </c>
      <c r="AZ12" s="7" t="e">
        <f t="shared" ref="AZ12:AZ48" si="18">-$C$4*AV12*SIN(J12*PI()/180)</f>
        <v>#NUM!</v>
      </c>
      <c r="BA12" s="7" t="e">
        <f t="shared" ref="BA12:BA48" si="19">$C$4*AV12*COS(J12*PI()/180)</f>
        <v>#NUM!</v>
      </c>
      <c r="BB12" s="7" t="e">
        <f>AX12+AZ12</f>
        <v>#NUM!</v>
      </c>
      <c r="BC12" s="7" t="e">
        <f>AY12+BA12</f>
        <v>#NUM!</v>
      </c>
      <c r="BD12" s="7" t="e">
        <f t="shared" ref="BD12:BD48" si="20">-$BE$8*AV12*SIN((J12+$BE$9)*(PI()/180))</f>
        <v>#NUM!</v>
      </c>
      <c r="BE12" s="7" t="e">
        <f t="shared" ref="BE12:BE48" si="21">$BE$8*AV12*COS((J12+$BE$9)*(PI()/180))</f>
        <v>#NUM!</v>
      </c>
      <c r="BF12" s="7" t="e">
        <f>BD12+AX12</f>
        <v>#NUM!</v>
      </c>
      <c r="BG12" s="7" t="e">
        <f>BE12+AY12</f>
        <v>#NUM!</v>
      </c>
      <c r="BH12" s="7" t="e">
        <f>SQRT((BF12)^2+(BG12)^2)</f>
        <v>#NUM!</v>
      </c>
      <c r="BI12" s="7" t="e">
        <f>DEGREES(ATAN2(BF12,BG12))</f>
        <v>#NUM!</v>
      </c>
      <c r="BJ12" s="7" t="e">
        <f>BI12+$BJ$9</f>
        <v>#NUM!</v>
      </c>
      <c r="BK12" s="7" t="e">
        <f>BH12*COS(BJ12*PI()/180)</f>
        <v>#NUM!</v>
      </c>
      <c r="BL12" s="7" t="e">
        <f>BH12*SIN(BJ12*PI()/180)</f>
        <v>#NUM!</v>
      </c>
      <c r="BM12" s="7" t="e">
        <f t="shared" ref="BM12:BM48" si="22">(($B$4*$BO$10)/$C$4)*((SIN((O12-A12)*(PI()/180)))/(SIN((N12-O12)*(PI()/180))))</f>
        <v>#NUM!</v>
      </c>
      <c r="BN12" s="7" t="e">
        <f t="shared" ref="BN12:BN48" si="23">(($B$4*$BO$10)/$D$4)*((SIN((A12-N12)*(PI()/180)))/(SIN((O12-N12)*(PI()/180))))</f>
        <v>#NUM!</v>
      </c>
      <c r="BO12" s="7">
        <f>-$B$4*$BO$10*SIN(A12*PI()/180)</f>
        <v>0</v>
      </c>
      <c r="BP12" s="7">
        <f t="shared" ref="BP12:BP48" si="24">$B$4*$BO$10*COS(A12*PI()/180)</f>
        <v>221</v>
      </c>
      <c r="BQ12" s="7">
        <f>SQRT(BO12^2+BP12^2)</f>
        <v>221</v>
      </c>
      <c r="BR12" s="7" t="e">
        <f t="shared" ref="BR12:BR48" si="25">-$C$4*BM12*SIN(N12*PI()/180)</f>
        <v>#NUM!</v>
      </c>
      <c r="BS12" s="7" t="e">
        <f t="shared" ref="BS12:BS48" si="26">$C$4*BM12*COS(N12*PI()/180)</f>
        <v>#NUM!</v>
      </c>
      <c r="BT12" s="7" t="e">
        <f t="shared" ref="BT12:BT48" si="27">BO12+BR12</f>
        <v>#NUM!</v>
      </c>
      <c r="BU12" s="7" t="e">
        <f t="shared" ref="BU12:BU48" si="28">BP12+BS12</f>
        <v>#NUM!</v>
      </c>
      <c r="BV12" s="7" t="e">
        <f t="shared" ref="BV12:BV48" si="29">-$BW$8*BM12*SIN((N12+$BW$9)*(PI()/180))</f>
        <v>#NUM!</v>
      </c>
      <c r="BW12" s="7" t="e">
        <f t="shared" ref="BW12:BW48" si="30">$BW$8*BM12*COS((N12+$BW$9)*(PI()/180))</f>
        <v>#NUM!</v>
      </c>
      <c r="BX12" s="7" t="e">
        <f t="shared" ref="BX12:BX48" si="31">BV12+BO12</f>
        <v>#NUM!</v>
      </c>
      <c r="BY12" s="7" t="e">
        <f t="shared" ref="BY12:BY48" si="32">BW12+BP12</f>
        <v>#NUM!</v>
      </c>
      <c r="BZ12" s="7" t="e">
        <f>SQRT((BX12)^2+(BY12)^2)</f>
        <v>#NUM!</v>
      </c>
      <c r="CA12" s="7" t="e">
        <f>DEGREES(ATAN2(BX12,BY12))</f>
        <v>#NUM!</v>
      </c>
      <c r="CB12" s="7" t="e">
        <f>CA12+$CB$9</f>
        <v>#NUM!</v>
      </c>
      <c r="CC12" s="7" t="e">
        <f>BZ12*COS(CB12*PI()/180)</f>
        <v>#NUM!</v>
      </c>
      <c r="CD12" s="7" t="e">
        <f>BZ12*SIN(CB12*PI()/180)</f>
        <v>#NUM!</v>
      </c>
      <c r="CE12" s="7" t="e">
        <f>SQRT(CC12^2+CD12^2)</f>
        <v>#NUM!</v>
      </c>
      <c r="CF12" s="7" t="e">
        <f t="shared" ref="CF12:CF48" si="33">ABS(A12-J12)</f>
        <v>#NUM!</v>
      </c>
      <c r="CG12" s="79" t="e">
        <f>IF(CF12&lt;90,CF12,IF((AND(CF12&gt;180,CF12&lt;270)),CF12-180,IF(AND(CF12&lt;180,CF12&gt;90),180-CF12,IF(CF12&gt;270,360-CF12,CF12))))</f>
        <v>#NUM!</v>
      </c>
      <c r="CH12" s="7" t="e">
        <f>AW12/$AX$10</f>
        <v>#NUM!</v>
      </c>
      <c r="CI12" s="11" t="e">
        <f t="shared" ref="CI12:CI48" si="34">($B$4*SIN(CG12*PI()/180))/($D$4*SIN(Q12*PI()/180))</f>
        <v>#NUM!</v>
      </c>
      <c r="CJ12" s="7" t="e">
        <f>(1/CI12)*($CL$6/$CL$7)</f>
        <v>#NUM!</v>
      </c>
      <c r="CK12" s="7" t="e">
        <f>($CO$6/$CO$7)*($CL$6/$CL$7)</f>
        <v>#DIV/0!</v>
      </c>
      <c r="CL12" s="7" t="e">
        <f t="shared" ref="CL12:CL48" si="35">ABS(A12-N12)</f>
        <v>#NUM!</v>
      </c>
      <c r="CM12" s="79" t="e">
        <f>IF(CL12&lt;90,CL12,IF((AND(CL12&gt;180,CL12&lt;270)),CL12-180,IF(AND(CL12&lt;180,CL12&gt;90),180-CL12,IF(CL12&gt;270,360-CL12,CL12))))</f>
        <v>#NUM!</v>
      </c>
      <c r="CN12" s="7" t="e">
        <f>BN12/$BO$10</f>
        <v>#NUM!</v>
      </c>
      <c r="CO12" s="11" t="e">
        <f>($B$4*SIN(CL12*PI()/180))/($D$4*SIN(Q12*PI()/180))</f>
        <v>#NUM!</v>
      </c>
      <c r="CP12" s="7" t="e">
        <f>(1/CO12)*($CL$6/$CL$7)</f>
        <v>#NUM!</v>
      </c>
      <c r="CQ12" s="7" t="e">
        <f>($CO$6/$CO$7)*($CL$6/$CL$7)</f>
        <v>#DIV/0!</v>
      </c>
      <c r="CR12" s="7" t="e">
        <f t="shared" ref="CR12:CR48" si="36">$A$4/SIN((K12-A12)*(PI()/180))</f>
        <v>#NUM!</v>
      </c>
      <c r="CS12" s="7" t="e">
        <f t="shared" ref="CS12:CS48" si="37">SIN((180-K12)*(PI()/180))</f>
        <v>#NUM!</v>
      </c>
      <c r="CT12" s="7">
        <f t="shared" ref="CT12:CT48" si="38">SIN(A12*PI()/180)</f>
        <v>0</v>
      </c>
      <c r="CU12" s="7" t="e">
        <f>CR12*CS12</f>
        <v>#NUM!</v>
      </c>
      <c r="CV12" s="7" t="e">
        <f t="shared" ref="CV12:CV48" si="39">CU12-$B$4</f>
        <v>#NUM!</v>
      </c>
      <c r="CW12" s="7" t="e">
        <f>CR12*CT12</f>
        <v>#NUM!</v>
      </c>
      <c r="CX12" s="7" t="e">
        <f t="shared" ref="CX12:CX48" si="40">CW12-$D$4</f>
        <v>#NUM!</v>
      </c>
      <c r="CY12" s="7" t="e">
        <f>AV12*CV12</f>
        <v>#NUM!</v>
      </c>
      <c r="CZ12" s="7">
        <f t="shared" ref="CZ12:CZ48" si="41">$AX$10*$B$4</f>
        <v>221</v>
      </c>
      <c r="DA12" s="7" t="e">
        <f>CY12/CV12</f>
        <v>#NUM!</v>
      </c>
      <c r="DB12" s="7" t="e">
        <f>DA12*CX12</f>
        <v>#NUM!</v>
      </c>
      <c r="DC12" s="7" t="e">
        <f t="shared" ref="DC12:DC48" si="42">AW12*$D$4</f>
        <v>#NUM!</v>
      </c>
      <c r="DD12" s="7" t="e">
        <f t="shared" ref="DD12:DD48" si="43">DC12/$D$4</f>
        <v>#NUM!</v>
      </c>
      <c r="DE12" s="7" t="e">
        <f t="shared" ref="DE12:DE48" si="44">$A$4/SIN((O12-A12)*(PI()/180))</f>
        <v>#NUM!</v>
      </c>
      <c r="DF12" s="7" t="e">
        <f t="shared" ref="DF12:DF48" si="45">SIN((180-O12)*(PI()/180))</f>
        <v>#NUM!</v>
      </c>
      <c r="DG12" s="7">
        <f t="shared" ref="DG12:DG48" si="46">SIN(A12*PI()/180)</f>
        <v>0</v>
      </c>
      <c r="DH12" s="7" t="e">
        <f>DE12*DF12</f>
        <v>#NUM!</v>
      </c>
      <c r="DI12" s="7" t="e">
        <f t="shared" ref="DI12:DI48" si="47">DH12-$B$4</f>
        <v>#NUM!</v>
      </c>
      <c r="DJ12" s="7" t="e">
        <f>DE12*DG12</f>
        <v>#NUM!</v>
      </c>
      <c r="DK12" s="7" t="e">
        <f t="shared" ref="DK12:DK48" si="48">DJ12-$D$4</f>
        <v>#NUM!</v>
      </c>
      <c r="DL12" s="7" t="e">
        <f>BM12*DI12</f>
        <v>#NUM!</v>
      </c>
      <c r="DM12" s="7">
        <f t="shared" ref="DM12:DM48" si="49">$BO$10*$B$4</f>
        <v>221</v>
      </c>
      <c r="DN12" s="7" t="e">
        <f>DL12/DI12</f>
        <v>#NUM!</v>
      </c>
      <c r="DO12" s="7" t="e">
        <f>DK12*BM12</f>
        <v>#NUM!</v>
      </c>
      <c r="DP12" s="7" t="e">
        <f t="shared" ref="DP12:DP48" si="50">BN12*$D$4</f>
        <v>#NUM!</v>
      </c>
      <c r="DQ12" s="7" t="e">
        <f t="shared" ref="DQ12:DQ48" si="51">DP12/$D$4</f>
        <v>#NUM!</v>
      </c>
      <c r="DR12" s="7" t="e">
        <f>$D$4*SIN(K12*PI()/180)</f>
        <v>#NUM!</v>
      </c>
      <c r="DS12" s="8" t="e">
        <f>$C$4*SIN(J12*PI()/180)</f>
        <v>#NUM!</v>
      </c>
      <c r="DT12" s="8" t="e">
        <f>$B$4*$DS$10*SIN(A12*PI()/180)+$B$4*($AX$10^2)*COS(A12*PI()/180)+$C$4*(AV12^2)*COS(J12*PI()/180)-$D$4*(AW12^2)*COS(K12*PI()/180)</f>
        <v>#NUM!</v>
      </c>
      <c r="DU12" s="7" t="e">
        <f>$D$4*COS(K12*PI()/180)</f>
        <v>#NUM!</v>
      </c>
      <c r="DV12" s="7" t="e">
        <f>$C$4*COS(J12*PI()/180)</f>
        <v>#NUM!</v>
      </c>
      <c r="DW12" s="7" t="e">
        <f>$B$4*$DS$10*COS(A12*PI()/180)-$B$4*($AX$10^2)*SIN(A12*PI()/180)-$C$4*(AV12^2)*SIN(J12*PI()/180)+$D$4*(AW12^2)*SIN(K12*PI()/180)</f>
        <v>#NUM!</v>
      </c>
      <c r="DX12" s="7" t="e">
        <f>(DT12*DU12-DR12*DW12)/(DR12*DV12-DS12*DU12)</f>
        <v>#NUM!</v>
      </c>
      <c r="DY12" s="7" t="e">
        <f>(DT12*DV12-DS12*DW12)/(DR12*DV12-DS12*DU12)</f>
        <v>#NUM!</v>
      </c>
      <c r="DZ12" s="7">
        <f>-$B$4*$DS$10*SIN(A12*PI()/180)</f>
        <v>0</v>
      </c>
      <c r="EA12" s="7">
        <f>$B$4*$DS$10*COS(A12*PI()/180)</f>
        <v>0</v>
      </c>
      <c r="EB12" s="7">
        <f>-$B$4*($AX$10^2)*COS(A12*PI()/180)</f>
        <v>-7514</v>
      </c>
      <c r="EC12" s="7">
        <f>-$B$4*($AX$10^2)*SIN(A12*PI()/180)</f>
        <v>0</v>
      </c>
      <c r="ED12" s="7">
        <f>DZ12+EB12</f>
        <v>-7514</v>
      </c>
      <c r="EE12" s="7">
        <f>EA12+EC12</f>
        <v>0</v>
      </c>
      <c r="EF12" s="7">
        <f>SQRT(ED12^2+EE12^2)</f>
        <v>7514</v>
      </c>
      <c r="EG12" s="7">
        <f>ATAN2(ED12,EE12)</f>
        <v>3.1415926535897931</v>
      </c>
      <c r="EH12" s="7" t="e">
        <f>-$E$4*DX12*SIN((J12+$F$4)*(PI()/180))</f>
        <v>#NUM!</v>
      </c>
      <c r="EI12" s="7" t="e">
        <f>$E$4*DX12*COS((J12+$F$4)*(PI()/180))</f>
        <v>#NUM!</v>
      </c>
      <c r="EJ12" s="7" t="e">
        <f>-$E$4*(AV12^2)*COS((J12+$F$4)*(PI()/180))</f>
        <v>#NUM!</v>
      </c>
      <c r="EK12" s="7" t="e">
        <f>-$E$4*(AV12^2)*SIN((J12+$F$4)*(PI()/180))</f>
        <v>#NUM!</v>
      </c>
      <c r="EL12" s="7" t="e">
        <f>EH12+EJ12</f>
        <v>#NUM!</v>
      </c>
      <c r="EM12" s="7" t="e">
        <f>EK12+EI12</f>
        <v>#NUM!</v>
      </c>
      <c r="EN12" s="7" t="e">
        <f>SQRT(EL12^2+EM12^2)</f>
        <v>#NUM!</v>
      </c>
      <c r="EO12" s="7" t="e">
        <f>ATAN2(EL12,EM12)</f>
        <v>#NUM!</v>
      </c>
      <c r="EP12" s="7" t="e">
        <f>EL12+ED12</f>
        <v>#NUM!</v>
      </c>
      <c r="EQ12" s="7" t="e">
        <f>EE12+EM12</f>
        <v>#NUM!</v>
      </c>
      <c r="ER12" s="7" t="e">
        <f>SQRT(EP12^2+EQ12^2)</f>
        <v>#NUM!</v>
      </c>
      <c r="ES12" s="7" t="e">
        <f>ATAN2(EP12,EQ12)</f>
        <v>#NUM!</v>
      </c>
      <c r="ET12" s="7" t="e">
        <f>$D$4*SIN(O12*PI()/180)</f>
        <v>#NUM!</v>
      </c>
      <c r="EU12" s="7" t="e">
        <f>$C$4*SIN(N12*PI()/180)</f>
        <v>#NUM!</v>
      </c>
      <c r="EV12" s="7" t="e">
        <f>$B$4*$EU$10*SIN(A12*PI()/180)+$B$4*($BO$10^2)*COS(A12*PI()/180)+$C$4*(BM12^2)*COS(N12*PI()/180)-$D$4*(BN12^2)*COS(O12*PI()/180)</f>
        <v>#NUM!</v>
      </c>
      <c r="EW12" s="7" t="e">
        <f>$D$4*COS(O12*PI()/180)</f>
        <v>#NUM!</v>
      </c>
      <c r="EX12" s="7" t="e">
        <f>$C$4*COS(N12*PI()/180)</f>
        <v>#NUM!</v>
      </c>
      <c r="EY12" s="7" t="e">
        <f>$B$4*$EU$10*COS(A12*PI()/180)-$B$4*($BO$10^2)*SIN(A12*PI()/180)-$C$4*(BM12^2)*SIN(N12*PI()/180)+$D$4*(BN12^2)*SIN(O12*PI()/180)</f>
        <v>#NUM!</v>
      </c>
      <c r="EZ12" s="7" t="e">
        <f>(EV12*EW12-ET12*EY12)/(ET12*EX12-EU12*EW12)</f>
        <v>#NUM!</v>
      </c>
      <c r="FA12" s="7" t="e">
        <f>(EV12*EX12-EU12*EY12)/(ET12*EX12-EU12*EW12)</f>
        <v>#NUM!</v>
      </c>
      <c r="FB12" s="7">
        <f>-$B$4*$EU$10*SIN(A12*PI()/180)</f>
        <v>0</v>
      </c>
      <c r="FC12" s="7">
        <f>$B$4*$EU$10*COS(A12*PI()/180)</f>
        <v>0</v>
      </c>
      <c r="FD12" s="7">
        <f>-$B$4*($BO$10^2)*COS(A12*PI()/180)</f>
        <v>-7514</v>
      </c>
      <c r="FE12" s="7">
        <f>-$B$4*($BO$10^2)*SIN(A12*PI()/180)</f>
        <v>0</v>
      </c>
      <c r="FF12" s="7">
        <f>FB12+FD12</f>
        <v>-7514</v>
      </c>
      <c r="FG12" s="7">
        <f>FE12+FC12</f>
        <v>0</v>
      </c>
      <c r="FH12" s="7">
        <f>SQRT(FF12^2+FG12^2)</f>
        <v>7514</v>
      </c>
      <c r="FI12" s="7">
        <f>ATAN2(FF12,FG12)</f>
        <v>3.1415926535897931</v>
      </c>
      <c r="FJ12" s="7" t="e">
        <f>-$E$4*EZ12*SIN((N12+$F$4)*(PI()/180))</f>
        <v>#NUM!</v>
      </c>
      <c r="FK12" s="7" t="e">
        <f>$E$4*EZ12*COS((N12+$F$4)*(PI()/180))</f>
        <v>#NUM!</v>
      </c>
      <c r="FL12" s="7" t="e">
        <f>-$E$4*(BM12^2)*COS((N12+$F$4)*(PI()/180))</f>
        <v>#NUM!</v>
      </c>
      <c r="FM12" s="7" t="e">
        <f>-$E$4*(BM12^2)*SIN((N12+$F$4)*(PI()/180))</f>
        <v>#NUM!</v>
      </c>
      <c r="FN12" s="7" t="e">
        <f>FJ12+FL12</f>
        <v>#NUM!</v>
      </c>
      <c r="FO12" s="7" t="e">
        <f>FM12+FK12</f>
        <v>#NUM!</v>
      </c>
      <c r="FP12" s="7" t="e">
        <f>SQRT(FN12^2+FO12^2)</f>
        <v>#NUM!</v>
      </c>
      <c r="FQ12" s="7" t="e">
        <f>ATAN2(FN12,FO12)</f>
        <v>#NUM!</v>
      </c>
      <c r="FR12" s="7" t="e">
        <f>FF12+FN12</f>
        <v>#NUM!</v>
      </c>
      <c r="FS12" s="7" t="e">
        <f>FG12+FO12</f>
        <v>#NUM!</v>
      </c>
      <c r="FT12" s="7" t="e">
        <f>SQRT(FR12^2+FS12^2)</f>
        <v>#NUM!</v>
      </c>
      <c r="FU12" s="7" t="e">
        <f>ATAN2(FR12,FS12)</f>
        <v>#NUM!</v>
      </c>
    </row>
    <row r="13" spans="1:178" x14ac:dyDescent="0.25">
      <c r="A13" s="8">
        <v>10</v>
      </c>
      <c r="B13" s="7">
        <f t="shared" ref="B13:B48" si="52">COS(A13*PI()/180)-$A$8-($B$8*COS(A13*PI()/180))+$C$8</f>
        <v>-0.66542687220563312</v>
      </c>
      <c r="C13" s="7">
        <f t="shared" ref="C13:C48" si="53">-2*SIN(A13*PI()/180)</f>
        <v>-0.34729635533386066</v>
      </c>
      <c r="D13" s="7">
        <f t="shared" si="0"/>
        <v>-0.48119622438389542</v>
      </c>
      <c r="E13" s="7">
        <f t="shared" ref="E13:E48" si="54">COS(A13*PI()/180)-$A$8+($D$8*COS(A13*PI()/180))+$E$8</f>
        <v>-0.46379108738217734</v>
      </c>
      <c r="F13" s="7">
        <f t="shared" ref="F13:F48" si="55">C13</f>
        <v>-0.34729635533386066</v>
      </c>
      <c r="G13" s="7">
        <f t="shared" ref="G13:G48" si="56">$A$8+(($D$8-1)*COS(A13*PI()/180))+$E$8</f>
        <v>-0.27956043956043963</v>
      </c>
      <c r="H13" s="7" t="e">
        <f t="shared" ref="H13:H48" si="57">2*DEGREES(ATAN2(2*E13,-F13+SQRT(F13^2-4*E13*G13)))</f>
        <v>#NUM!</v>
      </c>
      <c r="I13" s="7" t="e">
        <f t="shared" ref="I13:I48" si="58">2*DEGREES(ATAN2(2*B13,-C13+SQRT(C13^2-4*B13*D13)))</f>
        <v>#NUM!</v>
      </c>
      <c r="J13" s="49" t="e">
        <f t="shared" ref="J13:K48" si="59">IF(H13&lt;1,H13+360,H13)</f>
        <v>#NUM!</v>
      </c>
      <c r="K13" s="49" t="e">
        <f t="shared" si="59"/>
        <v>#NUM!</v>
      </c>
      <c r="L13" s="7" t="e">
        <f t="shared" si="1"/>
        <v>#NUM!</v>
      </c>
      <c r="M13" s="7" t="e">
        <f t="shared" si="2"/>
        <v>#NUM!</v>
      </c>
      <c r="N13" s="11" t="e">
        <f t="shared" ref="N13:O48" si="60">IF(L13&lt;1,L13+360,L13)</f>
        <v>#NUM!</v>
      </c>
      <c r="O13" s="11" t="e">
        <f t="shared" si="60"/>
        <v>#NUM!</v>
      </c>
      <c r="P13" s="50" t="e">
        <f t="shared" si="3"/>
        <v>#NUM!</v>
      </c>
      <c r="Q13" s="51" t="e">
        <f t="shared" ref="Q13:Q48" si="61">IF(P13&lt;90,P13,IF((AND(P13&gt;180,P13&lt;270)),P13-180,IF(AND(P13&lt;180,P13&gt;90),180-P13,IF(P13&gt;270,360-P13,P13))))</f>
        <v>#NUM!</v>
      </c>
      <c r="R13" s="8" t="e">
        <f t="shared" si="4"/>
        <v>#NUM!</v>
      </c>
      <c r="S13" s="51" t="e">
        <f t="shared" ref="S13:S48" si="62">IF(R13&lt;90,R13,IF((AND(R13&gt;180,R13&lt;270)),R13-180,IF(AND(R13&lt;180,R13&gt;90),180-R13,IF(R13&gt;270,360-R13,R13))))</f>
        <v>#NUM!</v>
      </c>
      <c r="T13" s="8">
        <f t="shared" si="5"/>
        <v>6.4012503945793524</v>
      </c>
      <c r="U13" s="8">
        <f t="shared" si="6"/>
        <v>1.1287131548350471</v>
      </c>
      <c r="V13" s="7" t="e">
        <f t="shared" si="7"/>
        <v>#NUM!</v>
      </c>
      <c r="W13" s="7" t="e">
        <f t="shared" si="8"/>
        <v>#NUM!</v>
      </c>
      <c r="X13" s="7" t="e">
        <f t="shared" ref="X13:Y48" si="63">T13+V13</f>
        <v>#NUM!</v>
      </c>
      <c r="Y13" s="7" t="e">
        <f t="shared" si="63"/>
        <v>#NUM!</v>
      </c>
      <c r="Z13" s="7" t="e">
        <f>SQRT(X13^2+Y13^2)</f>
        <v>#NUM!</v>
      </c>
      <c r="AA13" s="7" t="e">
        <f t="shared" ref="AA13:AA48" si="64">DEGREES(ATAN2(X13,Y13))</f>
        <v>#NUM!</v>
      </c>
      <c r="AB13" s="7" t="e">
        <f t="shared" ref="AB13:AB48" si="65">$AB$7+AA13</f>
        <v>#NUM!</v>
      </c>
      <c r="AC13" s="7" t="e">
        <f t="shared" ref="AC13:AC48" si="66">Z13*COS(AB13*PI()/180)</f>
        <v>#NUM!</v>
      </c>
      <c r="AD13" s="7" t="e">
        <f t="shared" ref="AD13:AD48" si="67">Z13*SIN(AB13*PI()/180)</f>
        <v>#NUM!</v>
      </c>
      <c r="AE13" s="7" t="e">
        <f t="shared" ref="AE13:AE48" si="68">$W$7*COS((N13+$W$8)*PI()/180)</f>
        <v>#NUM!</v>
      </c>
      <c r="AF13" s="7" t="e">
        <f t="shared" si="9"/>
        <v>#NUM!</v>
      </c>
      <c r="AG13" s="7" t="e">
        <f t="shared" ref="AG13:AH48" si="69">AE13+T13</f>
        <v>#NUM!</v>
      </c>
      <c r="AH13" s="7" t="e">
        <f t="shared" si="69"/>
        <v>#NUM!</v>
      </c>
      <c r="AI13" s="7" t="e">
        <f t="shared" ref="AI13:AI48" si="70">SQRT(AG13^2+AH13^2)</f>
        <v>#NUM!</v>
      </c>
      <c r="AJ13" s="7" t="e">
        <f t="shared" ref="AJ13:AJ48" si="71">DEGREES(ATAN2(AG13,AH13))</f>
        <v>#NUM!</v>
      </c>
      <c r="AK13" s="7" t="e">
        <f t="shared" ref="AK13:AK48" si="72">$AL$7+AJ13</f>
        <v>#NUM!</v>
      </c>
      <c r="AL13" s="7" t="e">
        <f t="shared" ref="AL13:AL48" si="73">AI13*COS(AK13*PI()/180)</f>
        <v>#NUM!</v>
      </c>
      <c r="AM13" s="7" t="e">
        <f t="shared" ref="AM13:AM48" si="74">AI13*SIN(AK13*PI()/180)</f>
        <v>#NUM!</v>
      </c>
      <c r="AN13" s="7">
        <v>0</v>
      </c>
      <c r="AO13" s="7">
        <v>0</v>
      </c>
      <c r="AP13" s="7" t="e">
        <f t="shared" si="10"/>
        <v>#NUM!</v>
      </c>
      <c r="AQ13" s="8" t="e">
        <f t="shared" ref="AQ13:AQ48" si="75">U13+$C$4*SIN(J13*PI()/180)</f>
        <v>#NUM!</v>
      </c>
      <c r="AR13" s="7">
        <f t="shared" si="11"/>
        <v>7</v>
      </c>
      <c r="AS13" s="7">
        <v>0</v>
      </c>
      <c r="AT13" s="7" t="e">
        <f t="shared" si="12"/>
        <v>#NUM!</v>
      </c>
      <c r="AU13" s="7" t="e">
        <f t="shared" si="13"/>
        <v>#NUM!</v>
      </c>
      <c r="AV13" s="7" t="e">
        <f t="shared" si="14"/>
        <v>#NUM!</v>
      </c>
      <c r="AW13" s="7" t="e">
        <f t="shared" si="15"/>
        <v>#NUM!</v>
      </c>
      <c r="AX13" s="7">
        <f t="shared" si="16"/>
        <v>-38.376247264391601</v>
      </c>
      <c r="AY13" s="7">
        <f t="shared" si="17"/>
        <v>217.64251341569798</v>
      </c>
      <c r="AZ13" s="7" t="e">
        <f t="shared" si="18"/>
        <v>#NUM!</v>
      </c>
      <c r="BA13" s="7" t="e">
        <f t="shared" si="19"/>
        <v>#NUM!</v>
      </c>
      <c r="BB13" s="7" t="e">
        <f t="shared" ref="BB13:BC48" si="76">AX13+AZ13</f>
        <v>#NUM!</v>
      </c>
      <c r="BC13" s="7" t="e">
        <f t="shared" si="76"/>
        <v>#NUM!</v>
      </c>
      <c r="BD13" s="7" t="e">
        <f t="shared" si="20"/>
        <v>#NUM!</v>
      </c>
      <c r="BE13" s="7" t="e">
        <f t="shared" si="21"/>
        <v>#NUM!</v>
      </c>
      <c r="BF13" s="7" t="e">
        <f t="shared" ref="BF13:BG48" si="77">BD13+AX13</f>
        <v>#NUM!</v>
      </c>
      <c r="BG13" s="7" t="e">
        <f t="shared" si="77"/>
        <v>#NUM!</v>
      </c>
      <c r="BH13" s="7" t="e">
        <f t="shared" ref="BH13:BH48" si="78">SQRT((BF13)^2+(BG13)^2)</f>
        <v>#NUM!</v>
      </c>
      <c r="BI13" s="7" t="e">
        <f t="shared" ref="BI13:BI48" si="79">DEGREES(ATAN2(BF13,BG13))</f>
        <v>#NUM!</v>
      </c>
      <c r="BJ13" s="7" t="e">
        <f t="shared" ref="BJ13:BJ48" si="80">BI13+$BJ$9</f>
        <v>#NUM!</v>
      </c>
      <c r="BK13" s="7" t="e">
        <f t="shared" ref="BK13:BK48" si="81">BH13*COS(BJ13*PI()/180)</f>
        <v>#NUM!</v>
      </c>
      <c r="BL13" s="7" t="e">
        <f t="shared" ref="BL13:BL48" si="82">BH13*SIN(BJ13*PI()/180)</f>
        <v>#NUM!</v>
      </c>
      <c r="BM13" s="7" t="e">
        <f t="shared" si="22"/>
        <v>#NUM!</v>
      </c>
      <c r="BN13" s="7" t="e">
        <f t="shared" si="23"/>
        <v>#NUM!</v>
      </c>
      <c r="BO13" s="7">
        <f t="shared" ref="BO13:BO48" si="83">-$B$4*$BO$10*SIN(A13*PI()/180)</f>
        <v>-38.376247264391601</v>
      </c>
      <c r="BP13" s="7">
        <f t="shared" si="24"/>
        <v>217.64251341569798</v>
      </c>
      <c r="BQ13" s="7">
        <f t="shared" ref="BQ13:BQ48" si="84">SQRT(BO13^2+BP13^2)</f>
        <v>221</v>
      </c>
      <c r="BR13" s="7" t="e">
        <f t="shared" si="25"/>
        <v>#NUM!</v>
      </c>
      <c r="BS13" s="7" t="e">
        <f t="shared" si="26"/>
        <v>#NUM!</v>
      </c>
      <c r="BT13" s="7" t="e">
        <f t="shared" si="27"/>
        <v>#NUM!</v>
      </c>
      <c r="BU13" s="7" t="e">
        <f t="shared" si="28"/>
        <v>#NUM!</v>
      </c>
      <c r="BV13" s="7" t="e">
        <f t="shared" si="29"/>
        <v>#NUM!</v>
      </c>
      <c r="BW13" s="7" t="e">
        <f t="shared" si="30"/>
        <v>#NUM!</v>
      </c>
      <c r="BX13" s="7" t="e">
        <f t="shared" si="31"/>
        <v>#NUM!</v>
      </c>
      <c r="BY13" s="7" t="e">
        <f t="shared" si="32"/>
        <v>#NUM!</v>
      </c>
      <c r="BZ13" s="7" t="e">
        <f t="shared" ref="BZ13:BZ48" si="85">SQRT((BX13)^2+(BY13)^2)</f>
        <v>#NUM!</v>
      </c>
      <c r="CA13" s="7" t="e">
        <f t="shared" ref="CA13:CA48" si="86">DEGREES(ATAN2(BX13,BY13))</f>
        <v>#NUM!</v>
      </c>
      <c r="CB13" s="7" t="e">
        <f t="shared" ref="CB13:CB48" si="87">CA13+$CB$9</f>
        <v>#NUM!</v>
      </c>
      <c r="CC13" s="7" t="e">
        <f t="shared" ref="CC13:CC48" si="88">BZ13*COS(CB13*PI()/180)</f>
        <v>#NUM!</v>
      </c>
      <c r="CD13" s="7" t="e">
        <f t="shared" ref="CD13:CD48" si="89">BZ13*SIN(CB13*PI()/180)</f>
        <v>#NUM!</v>
      </c>
      <c r="CE13" s="7" t="e">
        <f t="shared" ref="CE13:CE48" si="90">SQRT(CC13^2+CD13^2)</f>
        <v>#NUM!</v>
      </c>
      <c r="CF13" s="7" t="e">
        <f t="shared" si="33"/>
        <v>#NUM!</v>
      </c>
      <c r="CG13" s="79" t="e">
        <f t="shared" ref="CG13:CG48" si="91">IF(CF13&lt;90,CF13,IF((AND(CF13&gt;180,CF13&lt;270)),CF13-180,IF(AND(CF13&lt;180,CF13&gt;90),180-CF13,IF(CF13&gt;270,360-CF13,CF13))))</f>
        <v>#NUM!</v>
      </c>
      <c r="CH13" s="7" t="e">
        <f t="shared" ref="CH13:CH48" si="92">AW13/$AX$10</f>
        <v>#NUM!</v>
      </c>
      <c r="CI13" s="11" t="e">
        <f t="shared" si="34"/>
        <v>#NUM!</v>
      </c>
      <c r="CJ13" s="7" t="e">
        <f t="shared" ref="CJ13:CJ48" si="93">(1/CI13)*($CL$6/$CL$7)</f>
        <v>#NUM!</v>
      </c>
      <c r="CK13" s="7" t="e">
        <f t="shared" ref="CK13:CK48" si="94">($CO$6/$CO$7)*($CL$6/$CL$7)</f>
        <v>#DIV/0!</v>
      </c>
      <c r="CL13" s="7" t="e">
        <f t="shared" si="35"/>
        <v>#NUM!</v>
      </c>
      <c r="CM13" s="79" t="e">
        <f t="shared" ref="CM13:CM48" si="95">IF(CL13&lt;90,CL13,IF((AND(CL13&gt;180,CL13&lt;270)),CL13-180,IF(AND(CL13&lt;180,CL13&gt;90),180-CL13,IF(CL13&gt;270,360-CL13,CL13))))</f>
        <v>#NUM!</v>
      </c>
      <c r="CN13" s="7" t="e">
        <f t="shared" ref="CN13:CN48" si="96">BN13/$BO$10</f>
        <v>#NUM!</v>
      </c>
      <c r="CO13" s="11" t="e">
        <f t="shared" ref="CO13:CO48" si="97">($B$4*SIN(CL13*PI()/180))/($D$4*SIN(Q13*PI()/180))</f>
        <v>#NUM!</v>
      </c>
      <c r="CP13" s="7" t="e">
        <f t="shared" ref="CP13:CP48" si="98">(1/CO13)*($CL$6/$CL$7)</f>
        <v>#NUM!</v>
      </c>
      <c r="CQ13" s="7" t="e">
        <f t="shared" ref="CQ13:CQ48" si="99">($CO$6/$CO$7)*($CL$6/$CL$7)</f>
        <v>#DIV/0!</v>
      </c>
      <c r="CR13" s="7" t="e">
        <f t="shared" si="36"/>
        <v>#NUM!</v>
      </c>
      <c r="CS13" s="7" t="e">
        <f t="shared" si="37"/>
        <v>#NUM!</v>
      </c>
      <c r="CT13" s="7">
        <f t="shared" si="38"/>
        <v>0.17364817766693033</v>
      </c>
      <c r="CU13" s="7" t="e">
        <f t="shared" ref="CU13:CU48" si="100">CR13*CS13</f>
        <v>#NUM!</v>
      </c>
      <c r="CV13" s="7" t="e">
        <f t="shared" si="39"/>
        <v>#NUM!</v>
      </c>
      <c r="CW13" s="7" t="e">
        <f t="shared" ref="CW13:CW48" si="101">CR13*CT13</f>
        <v>#NUM!</v>
      </c>
      <c r="CX13" s="7" t="e">
        <f t="shared" si="40"/>
        <v>#NUM!</v>
      </c>
      <c r="CY13" s="7" t="e">
        <f t="shared" ref="CY13:CY48" si="102">AV13*CV13</f>
        <v>#NUM!</v>
      </c>
      <c r="CZ13" s="7">
        <f t="shared" si="41"/>
        <v>221</v>
      </c>
      <c r="DA13" s="7" t="e">
        <f t="shared" ref="DA13:DA48" si="103">CY13/CV13</f>
        <v>#NUM!</v>
      </c>
      <c r="DB13" s="7" t="e">
        <f t="shared" ref="DB13:DB48" si="104">DA13*CX13</f>
        <v>#NUM!</v>
      </c>
      <c r="DC13" s="7" t="e">
        <f t="shared" si="42"/>
        <v>#NUM!</v>
      </c>
      <c r="DD13" s="7" t="e">
        <f t="shared" si="43"/>
        <v>#NUM!</v>
      </c>
      <c r="DE13" s="7" t="e">
        <f t="shared" si="44"/>
        <v>#NUM!</v>
      </c>
      <c r="DF13" s="7" t="e">
        <f t="shared" si="45"/>
        <v>#NUM!</v>
      </c>
      <c r="DG13" s="7">
        <f t="shared" si="46"/>
        <v>0.17364817766693033</v>
      </c>
      <c r="DH13" s="7" t="e">
        <f t="shared" ref="DH13:DH48" si="105">DE13*DF13</f>
        <v>#NUM!</v>
      </c>
      <c r="DI13" s="7" t="e">
        <f t="shared" si="47"/>
        <v>#NUM!</v>
      </c>
      <c r="DJ13" s="7" t="e">
        <f t="shared" ref="DJ13:DJ48" si="106">DE13*DG13</f>
        <v>#NUM!</v>
      </c>
      <c r="DK13" s="7" t="e">
        <f t="shared" si="48"/>
        <v>#NUM!</v>
      </c>
      <c r="DL13" s="7" t="e">
        <f t="shared" ref="DL13:DL48" si="107">BM13*DI13</f>
        <v>#NUM!</v>
      </c>
      <c r="DM13" s="7">
        <f t="shared" si="49"/>
        <v>221</v>
      </c>
      <c r="DN13" s="7" t="e">
        <f t="shared" ref="DN13:DN48" si="108">DL13/DI13</f>
        <v>#NUM!</v>
      </c>
      <c r="DO13" s="7" t="e">
        <f t="shared" ref="DO13:DO48" si="109">DK13*BM13</f>
        <v>#NUM!</v>
      </c>
      <c r="DP13" s="7" t="e">
        <f t="shared" si="50"/>
        <v>#NUM!</v>
      </c>
      <c r="DQ13" s="7" t="e">
        <f t="shared" si="51"/>
        <v>#NUM!</v>
      </c>
      <c r="DR13" s="7" t="e">
        <f t="shared" ref="DR13:DR48" si="110">$D$4*SIN(K13*PI()/180)</f>
        <v>#NUM!</v>
      </c>
      <c r="DS13" s="8" t="e">
        <f t="shared" ref="DS13:DS48" si="111">$C$4*SIN(J13*PI()/180)</f>
        <v>#NUM!</v>
      </c>
      <c r="DT13" s="8" t="e">
        <f t="shared" ref="DT13:DT48" si="112">$B$4*$DS$10*SIN(A13*PI()/180)+$B$4*($AX$10^2)*COS(A13*PI()/180)+$C$4*(AV13^2)*COS(J13*PI()/180)-$D$4*(AW13^2)*COS(K13*PI()/180)</f>
        <v>#NUM!</v>
      </c>
      <c r="DU13" s="7" t="e">
        <f t="shared" ref="DU13:DU48" si="113">$D$4*COS(K13*PI()/180)</f>
        <v>#NUM!</v>
      </c>
      <c r="DV13" s="7" t="e">
        <f t="shared" ref="DV13:DV48" si="114">$C$4*COS(J13*PI()/180)</f>
        <v>#NUM!</v>
      </c>
      <c r="DW13" s="7" t="e">
        <f t="shared" ref="DW13:DW48" si="115">$B$4*$DS$10*COS(A13*PI()/180)-$B$4*($AX$10^2)*SIN(A13*PI()/180)-$C$4*(AV13^2)*SIN(J13*PI()/180)+$D$4*(AW13^2)*SIN(K13*PI()/180)</f>
        <v>#NUM!</v>
      </c>
      <c r="DX13" s="7" t="e">
        <f t="shared" ref="DX13:DX48" si="116">(DT13*DU13-DR13*DW13)/(DR13*DV13-DS13*DU13)</f>
        <v>#NUM!</v>
      </c>
      <c r="DY13" s="7" t="e">
        <f t="shared" ref="DY13:DY48" si="117">(DT13*DV13-DS13*DW13)/(DR13*DV13-DS13*DU13)</f>
        <v>#NUM!</v>
      </c>
      <c r="DZ13" s="7">
        <f t="shared" ref="DZ13:DZ48" si="118">-$B$4*$DS$10*SIN(A13*PI()/180)</f>
        <v>0</v>
      </c>
      <c r="EA13" s="7">
        <f t="shared" ref="EA13:EA48" si="119">$B$4*$DS$10*COS(A13*PI()/180)</f>
        <v>0</v>
      </c>
      <c r="EB13" s="7">
        <f t="shared" ref="EB13:EB48" si="120">-$B$4*($AX$10^2)*COS(A13*PI()/180)</f>
        <v>-7399.8454561337312</v>
      </c>
      <c r="EC13" s="7">
        <f t="shared" ref="EC13:EC48" si="121">-$B$4*($AX$10^2)*SIN(A13*PI()/180)</f>
        <v>-1304.7924069893145</v>
      </c>
      <c r="ED13" s="7">
        <f t="shared" ref="ED13:EE48" si="122">DZ13+EB13</f>
        <v>-7399.8454561337312</v>
      </c>
      <c r="EE13" s="7">
        <f t="shared" si="122"/>
        <v>-1304.7924069893145</v>
      </c>
      <c r="EF13" s="7">
        <f t="shared" ref="EF13:EF48" si="123">SQRT(ED13^2+EE13^2)</f>
        <v>7514</v>
      </c>
      <c r="EG13" s="7">
        <f t="shared" ref="EG13:EG48" si="124">ATAN2(ED13,EE13)</f>
        <v>-2.9670597283903604</v>
      </c>
      <c r="EH13" s="7" t="e">
        <f t="shared" ref="EH13:EH48" si="125">-$E$4*DX13*SIN((J13+$F$4)*(PI()/180))</f>
        <v>#NUM!</v>
      </c>
      <c r="EI13" s="7" t="e">
        <f t="shared" ref="EI13:EI48" si="126">$E$4*DX13*COS((J13+$F$4)*(PI()/180))</f>
        <v>#NUM!</v>
      </c>
      <c r="EJ13" s="7" t="e">
        <f t="shared" ref="EJ13:EJ48" si="127">-$E$4*(AV13^2)*COS((J13+$F$4)*(PI()/180))</f>
        <v>#NUM!</v>
      </c>
      <c r="EK13" s="7" t="e">
        <f t="shared" ref="EK13:EK48" si="128">-$E$4*(AV13^2)*SIN((J13+$F$4)*(PI()/180))</f>
        <v>#NUM!</v>
      </c>
      <c r="EL13" s="7" t="e">
        <f t="shared" ref="EL13:EL48" si="129">EH13+EJ13</f>
        <v>#NUM!</v>
      </c>
      <c r="EM13" s="7" t="e">
        <f t="shared" ref="EM13:EM48" si="130">EK13+EI13</f>
        <v>#NUM!</v>
      </c>
      <c r="EN13" s="7" t="e">
        <f t="shared" ref="EN13:EN48" si="131">SQRT(EL13^2+EM13^2)</f>
        <v>#NUM!</v>
      </c>
      <c r="EO13" s="7" t="e">
        <f t="shared" ref="EO13:EO48" si="132">ATAN2(EL13,EM13)</f>
        <v>#NUM!</v>
      </c>
      <c r="EP13" s="7" t="e">
        <f t="shared" ref="EP13:EP48" si="133">EL13+ED13</f>
        <v>#NUM!</v>
      </c>
      <c r="EQ13" s="7" t="e">
        <f t="shared" ref="EQ13:EQ48" si="134">EE13+EM13</f>
        <v>#NUM!</v>
      </c>
      <c r="ER13" s="7" t="e">
        <f t="shared" ref="ER13:ER48" si="135">SQRT(EP13^2+EQ13^2)</f>
        <v>#NUM!</v>
      </c>
      <c r="ES13" s="7" t="e">
        <f t="shared" ref="ES13:ES48" si="136">ATAN2(EP13,EQ13)</f>
        <v>#NUM!</v>
      </c>
      <c r="ET13" s="7" t="e">
        <f t="shared" ref="ET13:ET48" si="137">$D$4*SIN(O13*PI()/180)</f>
        <v>#NUM!</v>
      </c>
      <c r="EU13" s="7" t="e">
        <f t="shared" ref="EU13:EU48" si="138">$C$4*SIN(N13*PI()/180)</f>
        <v>#NUM!</v>
      </c>
      <c r="EV13" s="7" t="e">
        <f t="shared" ref="EV13:EV48" si="139">$B$4*$EU$10*SIN(A13*PI()/180)+$B$4*($BO$10^2)*COS(A13*PI()/180)+$C$4*(BM13^2)*COS(N13*PI()/180)-$D$4*(BN13^2)*COS(O13*PI()/180)</f>
        <v>#NUM!</v>
      </c>
      <c r="EW13" s="7" t="e">
        <f t="shared" ref="EW13:EW48" si="140">$D$4*COS(O13*PI()/180)</f>
        <v>#NUM!</v>
      </c>
      <c r="EX13" s="7" t="e">
        <f t="shared" ref="EX13:EX48" si="141">$C$4*COS(N13*PI()/180)</f>
        <v>#NUM!</v>
      </c>
      <c r="EY13" s="7" t="e">
        <f t="shared" ref="EY13:EY48" si="142">$B$4*$EU$10*COS(A13*PI()/180)-$B$4*($BO$10^2)*SIN(A13*PI()/180)-$C$4*(BM13^2)*SIN(N13*PI()/180)+$D$4*(BN13^2)*SIN(O13*PI()/180)</f>
        <v>#NUM!</v>
      </c>
      <c r="EZ13" s="7" t="e">
        <f t="shared" ref="EZ13:EZ48" si="143">(EV13*EW13-ET13*EY13)/(ET13*EX13-EU13*EW13)</f>
        <v>#NUM!</v>
      </c>
      <c r="FA13" s="7" t="e">
        <f t="shared" ref="FA13:FA48" si="144">(EV13*EX13-EU13*EY13)/(ET13*EX13-EU13*EW13)</f>
        <v>#NUM!</v>
      </c>
      <c r="FB13" s="7">
        <f t="shared" ref="FB13:FB48" si="145">-$B$4*$EU$10*SIN(A13*PI()/180)</f>
        <v>0</v>
      </c>
      <c r="FC13" s="7">
        <f t="shared" ref="FC13:FC48" si="146">$B$4*$EU$10*COS(A13*PI()/180)</f>
        <v>0</v>
      </c>
      <c r="FD13" s="7">
        <f t="shared" ref="FD13:FD48" si="147">-$B$4*($BO$10^2)*COS(A13*PI()/180)</f>
        <v>-7399.8454561337312</v>
      </c>
      <c r="FE13" s="7">
        <f t="shared" ref="FE13:FE48" si="148">-$B$4*($BO$10^2)*SIN(A13*PI()/180)</f>
        <v>-1304.7924069893145</v>
      </c>
      <c r="FF13" s="7">
        <f t="shared" ref="FF13:FF48" si="149">FB13+FD13</f>
        <v>-7399.8454561337312</v>
      </c>
      <c r="FG13" s="7">
        <f t="shared" ref="FG13:FG48" si="150">FE13+FC13</f>
        <v>-1304.7924069893145</v>
      </c>
      <c r="FH13" s="7">
        <f t="shared" ref="FH13:FH48" si="151">SQRT(FF13^2+FG13^2)</f>
        <v>7514</v>
      </c>
      <c r="FI13" s="7">
        <f t="shared" ref="FI13:FI48" si="152">ATAN2(FF13,FG13)</f>
        <v>-2.9670597283903604</v>
      </c>
      <c r="FJ13" s="7" t="e">
        <f t="shared" ref="FJ13:FJ48" si="153">-$E$4*EZ13*SIN((N13+$F$4)*(PI()/180))</f>
        <v>#NUM!</v>
      </c>
      <c r="FK13" s="7" t="e">
        <f t="shared" ref="FK13:FK48" si="154">$E$4*EZ13*COS((N13+$F$4)*(PI()/180))</f>
        <v>#NUM!</v>
      </c>
      <c r="FL13" s="7" t="e">
        <f t="shared" ref="FL13:FL48" si="155">-$E$4*(BM13^2)*COS((N13+$F$4)*(PI()/180))</f>
        <v>#NUM!</v>
      </c>
      <c r="FM13" s="7" t="e">
        <f t="shared" ref="FM13:FM48" si="156">-$E$4*(BM13^2)*SIN((N13+$F$4)*(PI()/180))</f>
        <v>#NUM!</v>
      </c>
      <c r="FN13" s="7" t="e">
        <f t="shared" ref="FN13:FN48" si="157">FJ13+FL13</f>
        <v>#NUM!</v>
      </c>
      <c r="FO13" s="7" t="e">
        <f t="shared" ref="FO13:FO48" si="158">FM13+FK13</f>
        <v>#NUM!</v>
      </c>
      <c r="FP13" s="7" t="e">
        <f t="shared" ref="FP13:FP48" si="159">SQRT(FN13^2+FO13^2)</f>
        <v>#NUM!</v>
      </c>
      <c r="FQ13" s="7" t="e">
        <f t="shared" ref="FQ13:FQ48" si="160">ATAN2(FN13,FO13)</f>
        <v>#NUM!</v>
      </c>
      <c r="FR13" s="7" t="e">
        <f t="shared" ref="FR13:FS48" si="161">FF13+FN13</f>
        <v>#NUM!</v>
      </c>
      <c r="FS13" s="7" t="e">
        <f t="shared" si="161"/>
        <v>#NUM!</v>
      </c>
      <c r="FT13" s="7" t="e">
        <f t="shared" ref="FT13:FT48" si="162">SQRT(FR13^2+FS13^2)</f>
        <v>#NUM!</v>
      </c>
      <c r="FU13" s="7" t="e">
        <f t="shared" ref="FU13:FU48" si="163">ATAN2(FR13,FS13)</f>
        <v>#NUM!</v>
      </c>
    </row>
    <row r="14" spans="1:178" x14ac:dyDescent="0.25">
      <c r="A14" s="8">
        <v>20</v>
      </c>
      <c r="B14" s="7">
        <f t="shared" si="52"/>
        <v>-0.6335161689236164</v>
      </c>
      <c r="C14" s="7">
        <f t="shared" si="53"/>
        <v>-0.68404028665133743</v>
      </c>
      <c r="D14" s="7">
        <f t="shared" si="0"/>
        <v>-0.35905525664927951</v>
      </c>
      <c r="E14" s="7">
        <f t="shared" si="54"/>
        <v>-0.55402135183477652</v>
      </c>
      <c r="F14" s="7">
        <f t="shared" si="55"/>
        <v>-0.68404028665133743</v>
      </c>
      <c r="G14" s="7">
        <f t="shared" si="56"/>
        <v>-0.27956043956043963</v>
      </c>
      <c r="H14" s="7" t="e">
        <f t="shared" si="57"/>
        <v>#NUM!</v>
      </c>
      <c r="I14" s="7" t="e">
        <f t="shared" si="58"/>
        <v>#NUM!</v>
      </c>
      <c r="J14" s="49" t="e">
        <f t="shared" si="59"/>
        <v>#NUM!</v>
      </c>
      <c r="K14" s="49" t="e">
        <f t="shared" si="59"/>
        <v>#NUM!</v>
      </c>
      <c r="L14" s="7" t="e">
        <f t="shared" si="1"/>
        <v>#NUM!</v>
      </c>
      <c r="M14" s="7" t="e">
        <f t="shared" si="2"/>
        <v>#NUM!</v>
      </c>
      <c r="N14" s="11" t="e">
        <f t="shared" si="60"/>
        <v>#NUM!</v>
      </c>
      <c r="O14" s="11" t="e">
        <f t="shared" si="60"/>
        <v>#NUM!</v>
      </c>
      <c r="P14" s="50" t="e">
        <f t="shared" si="3"/>
        <v>#NUM!</v>
      </c>
      <c r="Q14" s="51" t="e">
        <f t="shared" si="61"/>
        <v>#NUM!</v>
      </c>
      <c r="R14" s="8" t="e">
        <f t="shared" si="4"/>
        <v>#NUM!</v>
      </c>
      <c r="S14" s="51" t="e">
        <f t="shared" si="62"/>
        <v>#NUM!</v>
      </c>
      <c r="T14" s="8">
        <f t="shared" si="5"/>
        <v>6.108002035108405</v>
      </c>
      <c r="U14" s="8">
        <f t="shared" si="6"/>
        <v>2.2231309316168466</v>
      </c>
      <c r="V14" s="7" t="e">
        <f t="shared" si="7"/>
        <v>#NUM!</v>
      </c>
      <c r="W14" s="7" t="e">
        <f t="shared" si="8"/>
        <v>#NUM!</v>
      </c>
      <c r="X14" s="7" t="e">
        <f t="shared" si="63"/>
        <v>#NUM!</v>
      </c>
      <c r="Y14" s="7" t="e">
        <f t="shared" si="63"/>
        <v>#NUM!</v>
      </c>
      <c r="Z14" s="7" t="e">
        <f t="shared" ref="Z14:Z48" si="164">SQRT(X14^2+Y14^2)</f>
        <v>#NUM!</v>
      </c>
      <c r="AA14" s="7" t="e">
        <f t="shared" si="64"/>
        <v>#NUM!</v>
      </c>
      <c r="AB14" s="7" t="e">
        <f t="shared" si="65"/>
        <v>#NUM!</v>
      </c>
      <c r="AC14" s="7" t="e">
        <f t="shared" si="66"/>
        <v>#NUM!</v>
      </c>
      <c r="AD14" s="7" t="e">
        <f t="shared" si="67"/>
        <v>#NUM!</v>
      </c>
      <c r="AE14" s="7" t="e">
        <f t="shared" si="68"/>
        <v>#NUM!</v>
      </c>
      <c r="AF14" s="7" t="e">
        <f t="shared" si="9"/>
        <v>#NUM!</v>
      </c>
      <c r="AG14" s="7" t="e">
        <f t="shared" si="69"/>
        <v>#NUM!</v>
      </c>
      <c r="AH14" s="7" t="e">
        <f t="shared" si="69"/>
        <v>#NUM!</v>
      </c>
      <c r="AI14" s="7" t="e">
        <f t="shared" si="70"/>
        <v>#NUM!</v>
      </c>
      <c r="AJ14" s="7" t="e">
        <f t="shared" si="71"/>
        <v>#NUM!</v>
      </c>
      <c r="AK14" s="7" t="e">
        <f t="shared" si="72"/>
        <v>#NUM!</v>
      </c>
      <c r="AL14" s="7" t="e">
        <f t="shared" si="73"/>
        <v>#NUM!</v>
      </c>
      <c r="AM14" s="7" t="e">
        <f t="shared" si="74"/>
        <v>#NUM!</v>
      </c>
      <c r="AN14" s="7">
        <v>0</v>
      </c>
      <c r="AO14" s="7">
        <v>0</v>
      </c>
      <c r="AP14" s="7" t="e">
        <f t="shared" si="10"/>
        <v>#NUM!</v>
      </c>
      <c r="AQ14" s="8" t="e">
        <f t="shared" si="75"/>
        <v>#NUM!</v>
      </c>
      <c r="AR14" s="7">
        <f t="shared" si="11"/>
        <v>7</v>
      </c>
      <c r="AS14" s="7">
        <v>0</v>
      </c>
      <c r="AT14" s="7" t="e">
        <f t="shared" si="12"/>
        <v>#NUM!</v>
      </c>
      <c r="AU14" s="7" t="e">
        <f t="shared" si="13"/>
        <v>#NUM!</v>
      </c>
      <c r="AV14" s="7" t="e">
        <f t="shared" si="14"/>
        <v>#NUM!</v>
      </c>
      <c r="AW14" s="7" t="e">
        <f t="shared" si="15"/>
        <v>#NUM!</v>
      </c>
      <c r="AX14" s="7">
        <f t="shared" si="16"/>
        <v>-75.586451674972793</v>
      </c>
      <c r="AY14" s="7">
        <f t="shared" si="17"/>
        <v>207.67206919368576</v>
      </c>
      <c r="AZ14" s="7" t="e">
        <f t="shared" si="18"/>
        <v>#NUM!</v>
      </c>
      <c r="BA14" s="7" t="e">
        <f t="shared" si="19"/>
        <v>#NUM!</v>
      </c>
      <c r="BB14" s="7" t="e">
        <f t="shared" si="76"/>
        <v>#NUM!</v>
      </c>
      <c r="BC14" s="7" t="e">
        <f t="shared" si="76"/>
        <v>#NUM!</v>
      </c>
      <c r="BD14" s="7" t="e">
        <f t="shared" si="20"/>
        <v>#NUM!</v>
      </c>
      <c r="BE14" s="7" t="e">
        <f t="shared" si="21"/>
        <v>#NUM!</v>
      </c>
      <c r="BF14" s="7" t="e">
        <f t="shared" si="77"/>
        <v>#NUM!</v>
      </c>
      <c r="BG14" s="7" t="e">
        <f t="shared" si="77"/>
        <v>#NUM!</v>
      </c>
      <c r="BH14" s="7" t="e">
        <f t="shared" si="78"/>
        <v>#NUM!</v>
      </c>
      <c r="BI14" s="7" t="e">
        <f t="shared" si="79"/>
        <v>#NUM!</v>
      </c>
      <c r="BJ14" s="7" t="e">
        <f t="shared" si="80"/>
        <v>#NUM!</v>
      </c>
      <c r="BK14" s="7" t="e">
        <f t="shared" si="81"/>
        <v>#NUM!</v>
      </c>
      <c r="BL14" s="7" t="e">
        <f t="shared" si="82"/>
        <v>#NUM!</v>
      </c>
      <c r="BM14" s="7" t="e">
        <f t="shared" si="22"/>
        <v>#NUM!</v>
      </c>
      <c r="BN14" s="7" t="e">
        <f t="shared" si="23"/>
        <v>#NUM!</v>
      </c>
      <c r="BO14" s="7">
        <f t="shared" si="83"/>
        <v>-75.586451674972793</v>
      </c>
      <c r="BP14" s="7">
        <f t="shared" si="24"/>
        <v>207.67206919368576</v>
      </c>
      <c r="BQ14" s="7">
        <f t="shared" si="84"/>
        <v>221</v>
      </c>
      <c r="BR14" s="7" t="e">
        <f t="shared" si="25"/>
        <v>#NUM!</v>
      </c>
      <c r="BS14" s="7" t="e">
        <f t="shared" si="26"/>
        <v>#NUM!</v>
      </c>
      <c r="BT14" s="7" t="e">
        <f t="shared" si="27"/>
        <v>#NUM!</v>
      </c>
      <c r="BU14" s="7" t="e">
        <f t="shared" si="28"/>
        <v>#NUM!</v>
      </c>
      <c r="BV14" s="7" t="e">
        <f t="shared" si="29"/>
        <v>#NUM!</v>
      </c>
      <c r="BW14" s="7" t="e">
        <f t="shared" si="30"/>
        <v>#NUM!</v>
      </c>
      <c r="BX14" s="7" t="e">
        <f t="shared" si="31"/>
        <v>#NUM!</v>
      </c>
      <c r="BY14" s="7" t="e">
        <f t="shared" si="32"/>
        <v>#NUM!</v>
      </c>
      <c r="BZ14" s="7" t="e">
        <f t="shared" si="85"/>
        <v>#NUM!</v>
      </c>
      <c r="CA14" s="7" t="e">
        <f t="shared" si="86"/>
        <v>#NUM!</v>
      </c>
      <c r="CB14" s="7" t="e">
        <f t="shared" si="87"/>
        <v>#NUM!</v>
      </c>
      <c r="CC14" s="7" t="e">
        <f t="shared" si="88"/>
        <v>#NUM!</v>
      </c>
      <c r="CD14" s="7" t="e">
        <f t="shared" si="89"/>
        <v>#NUM!</v>
      </c>
      <c r="CE14" s="7" t="e">
        <f t="shared" si="90"/>
        <v>#NUM!</v>
      </c>
      <c r="CF14" s="7" t="e">
        <f t="shared" si="33"/>
        <v>#NUM!</v>
      </c>
      <c r="CG14" s="79" t="e">
        <f t="shared" si="91"/>
        <v>#NUM!</v>
      </c>
      <c r="CH14" s="7" t="e">
        <f t="shared" si="92"/>
        <v>#NUM!</v>
      </c>
      <c r="CI14" s="11" t="e">
        <f t="shared" si="34"/>
        <v>#NUM!</v>
      </c>
      <c r="CJ14" s="7" t="e">
        <f t="shared" si="93"/>
        <v>#NUM!</v>
      </c>
      <c r="CK14" s="7" t="e">
        <f t="shared" si="94"/>
        <v>#DIV/0!</v>
      </c>
      <c r="CL14" s="7" t="e">
        <f t="shared" si="35"/>
        <v>#NUM!</v>
      </c>
      <c r="CM14" s="79" t="e">
        <f t="shared" si="95"/>
        <v>#NUM!</v>
      </c>
      <c r="CN14" s="7" t="e">
        <f t="shared" si="96"/>
        <v>#NUM!</v>
      </c>
      <c r="CO14" s="11" t="e">
        <f t="shared" si="97"/>
        <v>#NUM!</v>
      </c>
      <c r="CP14" s="7" t="e">
        <f t="shared" si="98"/>
        <v>#NUM!</v>
      </c>
      <c r="CQ14" s="7" t="e">
        <f t="shared" si="99"/>
        <v>#DIV/0!</v>
      </c>
      <c r="CR14" s="7" t="e">
        <f t="shared" si="36"/>
        <v>#NUM!</v>
      </c>
      <c r="CS14" s="7" t="e">
        <f t="shared" si="37"/>
        <v>#NUM!</v>
      </c>
      <c r="CT14" s="7">
        <f t="shared" si="38"/>
        <v>0.34202014332566871</v>
      </c>
      <c r="CU14" s="7" t="e">
        <f t="shared" si="100"/>
        <v>#NUM!</v>
      </c>
      <c r="CV14" s="7" t="e">
        <f t="shared" si="39"/>
        <v>#NUM!</v>
      </c>
      <c r="CW14" s="7" t="e">
        <f t="shared" si="101"/>
        <v>#NUM!</v>
      </c>
      <c r="CX14" s="7" t="e">
        <f t="shared" si="40"/>
        <v>#NUM!</v>
      </c>
      <c r="CY14" s="7" t="e">
        <f t="shared" si="102"/>
        <v>#NUM!</v>
      </c>
      <c r="CZ14" s="7">
        <f t="shared" si="41"/>
        <v>221</v>
      </c>
      <c r="DA14" s="7" t="e">
        <f t="shared" si="103"/>
        <v>#NUM!</v>
      </c>
      <c r="DB14" s="7" t="e">
        <f t="shared" si="104"/>
        <v>#NUM!</v>
      </c>
      <c r="DC14" s="7" t="e">
        <f t="shared" si="42"/>
        <v>#NUM!</v>
      </c>
      <c r="DD14" s="7" t="e">
        <f t="shared" si="43"/>
        <v>#NUM!</v>
      </c>
      <c r="DE14" s="7" t="e">
        <f t="shared" si="44"/>
        <v>#NUM!</v>
      </c>
      <c r="DF14" s="7" t="e">
        <f t="shared" si="45"/>
        <v>#NUM!</v>
      </c>
      <c r="DG14" s="7">
        <f t="shared" si="46"/>
        <v>0.34202014332566871</v>
      </c>
      <c r="DH14" s="7" t="e">
        <f t="shared" si="105"/>
        <v>#NUM!</v>
      </c>
      <c r="DI14" s="7" t="e">
        <f t="shared" si="47"/>
        <v>#NUM!</v>
      </c>
      <c r="DJ14" s="7" t="e">
        <f t="shared" si="106"/>
        <v>#NUM!</v>
      </c>
      <c r="DK14" s="7" t="e">
        <f t="shared" si="48"/>
        <v>#NUM!</v>
      </c>
      <c r="DL14" s="7" t="e">
        <f t="shared" si="107"/>
        <v>#NUM!</v>
      </c>
      <c r="DM14" s="7">
        <f t="shared" si="49"/>
        <v>221</v>
      </c>
      <c r="DN14" s="7" t="e">
        <f t="shared" si="108"/>
        <v>#NUM!</v>
      </c>
      <c r="DO14" s="7" t="e">
        <f t="shared" si="109"/>
        <v>#NUM!</v>
      </c>
      <c r="DP14" s="7" t="e">
        <f t="shared" si="50"/>
        <v>#NUM!</v>
      </c>
      <c r="DQ14" s="7" t="e">
        <f t="shared" si="51"/>
        <v>#NUM!</v>
      </c>
      <c r="DR14" s="7" t="e">
        <f t="shared" si="110"/>
        <v>#NUM!</v>
      </c>
      <c r="DS14" s="8" t="e">
        <f t="shared" si="111"/>
        <v>#NUM!</v>
      </c>
      <c r="DT14" s="8" t="e">
        <f t="shared" si="112"/>
        <v>#NUM!</v>
      </c>
      <c r="DU14" s="7" t="e">
        <f t="shared" si="113"/>
        <v>#NUM!</v>
      </c>
      <c r="DV14" s="7" t="e">
        <f t="shared" si="114"/>
        <v>#NUM!</v>
      </c>
      <c r="DW14" s="7" t="e">
        <f t="shared" si="115"/>
        <v>#NUM!</v>
      </c>
      <c r="DX14" s="7" t="e">
        <f t="shared" si="116"/>
        <v>#NUM!</v>
      </c>
      <c r="DY14" s="7" t="e">
        <f t="shared" si="117"/>
        <v>#NUM!</v>
      </c>
      <c r="DZ14" s="7">
        <f t="shared" si="118"/>
        <v>0</v>
      </c>
      <c r="EA14" s="7">
        <f t="shared" si="119"/>
        <v>0</v>
      </c>
      <c r="EB14" s="7">
        <f t="shared" si="120"/>
        <v>-7060.8503525853157</v>
      </c>
      <c r="EC14" s="7">
        <f t="shared" si="121"/>
        <v>-2569.9393569490749</v>
      </c>
      <c r="ED14" s="7">
        <f t="shared" si="122"/>
        <v>-7060.8503525853157</v>
      </c>
      <c r="EE14" s="7">
        <f t="shared" si="122"/>
        <v>-2569.9393569490749</v>
      </c>
      <c r="EF14" s="7">
        <f t="shared" si="123"/>
        <v>7514.0000000000009</v>
      </c>
      <c r="EG14" s="7">
        <f t="shared" si="124"/>
        <v>-2.7925268031909272</v>
      </c>
      <c r="EH14" s="7" t="e">
        <f t="shared" si="125"/>
        <v>#NUM!</v>
      </c>
      <c r="EI14" s="7" t="e">
        <f t="shared" si="126"/>
        <v>#NUM!</v>
      </c>
      <c r="EJ14" s="7" t="e">
        <f t="shared" si="127"/>
        <v>#NUM!</v>
      </c>
      <c r="EK14" s="7" t="e">
        <f t="shared" si="128"/>
        <v>#NUM!</v>
      </c>
      <c r="EL14" s="7" t="e">
        <f t="shared" si="129"/>
        <v>#NUM!</v>
      </c>
      <c r="EM14" s="7" t="e">
        <f t="shared" si="130"/>
        <v>#NUM!</v>
      </c>
      <c r="EN14" s="7" t="e">
        <f t="shared" si="131"/>
        <v>#NUM!</v>
      </c>
      <c r="EO14" s="7" t="e">
        <f t="shared" si="132"/>
        <v>#NUM!</v>
      </c>
      <c r="EP14" s="7" t="e">
        <f t="shared" si="133"/>
        <v>#NUM!</v>
      </c>
      <c r="EQ14" s="7" t="e">
        <f t="shared" si="134"/>
        <v>#NUM!</v>
      </c>
      <c r="ER14" s="7" t="e">
        <f t="shared" si="135"/>
        <v>#NUM!</v>
      </c>
      <c r="ES14" s="7" t="e">
        <f t="shared" si="136"/>
        <v>#NUM!</v>
      </c>
      <c r="ET14" s="7" t="e">
        <f t="shared" si="137"/>
        <v>#NUM!</v>
      </c>
      <c r="EU14" s="7" t="e">
        <f t="shared" si="138"/>
        <v>#NUM!</v>
      </c>
      <c r="EV14" s="7" t="e">
        <f t="shared" si="139"/>
        <v>#NUM!</v>
      </c>
      <c r="EW14" s="7" t="e">
        <f t="shared" si="140"/>
        <v>#NUM!</v>
      </c>
      <c r="EX14" s="7" t="e">
        <f t="shared" si="141"/>
        <v>#NUM!</v>
      </c>
      <c r="EY14" s="7" t="e">
        <f t="shared" si="142"/>
        <v>#NUM!</v>
      </c>
      <c r="EZ14" s="7" t="e">
        <f t="shared" si="143"/>
        <v>#NUM!</v>
      </c>
      <c r="FA14" s="7" t="e">
        <f t="shared" si="144"/>
        <v>#NUM!</v>
      </c>
      <c r="FB14" s="7">
        <f t="shared" si="145"/>
        <v>0</v>
      </c>
      <c r="FC14" s="7">
        <f t="shared" si="146"/>
        <v>0</v>
      </c>
      <c r="FD14" s="7">
        <f t="shared" si="147"/>
        <v>-7060.8503525853157</v>
      </c>
      <c r="FE14" s="7">
        <f t="shared" si="148"/>
        <v>-2569.9393569490749</v>
      </c>
      <c r="FF14" s="7">
        <f t="shared" si="149"/>
        <v>-7060.8503525853157</v>
      </c>
      <c r="FG14" s="7">
        <f t="shared" si="150"/>
        <v>-2569.9393569490749</v>
      </c>
      <c r="FH14" s="7">
        <f t="shared" si="151"/>
        <v>7514.0000000000009</v>
      </c>
      <c r="FI14" s="7">
        <f t="shared" si="152"/>
        <v>-2.7925268031909272</v>
      </c>
      <c r="FJ14" s="7" t="e">
        <f t="shared" si="153"/>
        <v>#NUM!</v>
      </c>
      <c r="FK14" s="7" t="e">
        <f t="shared" si="154"/>
        <v>#NUM!</v>
      </c>
      <c r="FL14" s="7" t="e">
        <f t="shared" si="155"/>
        <v>#NUM!</v>
      </c>
      <c r="FM14" s="7" t="e">
        <f t="shared" si="156"/>
        <v>#NUM!</v>
      </c>
      <c r="FN14" s="7" t="e">
        <f t="shared" si="157"/>
        <v>#NUM!</v>
      </c>
      <c r="FO14" s="7" t="e">
        <f t="shared" si="158"/>
        <v>#NUM!</v>
      </c>
      <c r="FP14" s="7" t="e">
        <f t="shared" si="159"/>
        <v>#NUM!</v>
      </c>
      <c r="FQ14" s="7" t="e">
        <f t="shared" si="160"/>
        <v>#NUM!</v>
      </c>
      <c r="FR14" s="7" t="e">
        <f t="shared" si="161"/>
        <v>#NUM!</v>
      </c>
      <c r="FS14" s="7" t="e">
        <f t="shared" si="161"/>
        <v>#NUM!</v>
      </c>
      <c r="FT14" s="7" t="e">
        <f t="shared" si="162"/>
        <v>#NUM!</v>
      </c>
      <c r="FU14" s="7" t="e">
        <f t="shared" si="163"/>
        <v>#NUM!</v>
      </c>
    </row>
    <row r="15" spans="1:178" x14ac:dyDescent="0.25">
      <c r="A15" s="8">
        <v>30</v>
      </c>
      <c r="B15" s="7">
        <f t="shared" si="52"/>
        <v>-0.58141008860550381</v>
      </c>
      <c r="C15" s="7">
        <f t="shared" si="53"/>
        <v>-0.99999999999999989</v>
      </c>
      <c r="D15" s="7">
        <f t="shared" si="0"/>
        <v>-0.15961474232822748</v>
      </c>
      <c r="E15" s="7">
        <f t="shared" si="54"/>
        <v>-0.70135578583771596</v>
      </c>
      <c r="F15" s="7">
        <f t="shared" si="55"/>
        <v>-0.99999999999999989</v>
      </c>
      <c r="G15" s="7">
        <f t="shared" si="56"/>
        <v>-0.27956043956043963</v>
      </c>
      <c r="H15" s="7">
        <f t="shared" si="57"/>
        <v>267.53285105956888</v>
      </c>
      <c r="I15" s="7">
        <f t="shared" si="58"/>
        <v>245.93052319858688</v>
      </c>
      <c r="J15" s="49">
        <f t="shared" si="59"/>
        <v>267.53285105956888</v>
      </c>
      <c r="K15" s="49">
        <f t="shared" si="59"/>
        <v>245.93052319858688</v>
      </c>
      <c r="L15" s="7">
        <f t="shared" si="1"/>
        <v>318.20673053465339</v>
      </c>
      <c r="M15" s="7">
        <f t="shared" si="2"/>
        <v>339.80905839563536</v>
      </c>
      <c r="N15" s="11">
        <f t="shared" si="60"/>
        <v>318.20673053465339</v>
      </c>
      <c r="O15" s="11">
        <f t="shared" si="60"/>
        <v>339.80905839563536</v>
      </c>
      <c r="P15" s="50">
        <f t="shared" si="3"/>
        <v>21.602327860981973</v>
      </c>
      <c r="Q15" s="51">
        <f t="shared" si="61"/>
        <v>21.602327860981973</v>
      </c>
      <c r="R15" s="8">
        <f t="shared" si="4"/>
        <v>21.602327860982001</v>
      </c>
      <c r="S15" s="51">
        <f t="shared" si="62"/>
        <v>21.602327860982001</v>
      </c>
      <c r="T15" s="8">
        <f t="shared" si="5"/>
        <v>5.6291651245988517</v>
      </c>
      <c r="U15" s="8">
        <f t="shared" si="6"/>
        <v>3.2499999999999996</v>
      </c>
      <c r="V15" s="7">
        <f t="shared" si="7"/>
        <v>0</v>
      </c>
      <c r="W15" s="7">
        <f t="shared" si="8"/>
        <v>0</v>
      </c>
      <c r="X15" s="7">
        <f t="shared" si="63"/>
        <v>5.6291651245988517</v>
      </c>
      <c r="Y15" s="7">
        <f t="shared" si="63"/>
        <v>3.2499999999999996</v>
      </c>
      <c r="Z15" s="7">
        <f t="shared" si="164"/>
        <v>6.5</v>
      </c>
      <c r="AA15" s="7">
        <f t="shared" si="64"/>
        <v>29.999999999999996</v>
      </c>
      <c r="AB15" s="7">
        <f t="shared" si="65"/>
        <v>80</v>
      </c>
      <c r="AC15" s="7">
        <f t="shared" si="66"/>
        <v>1.1287131548350477</v>
      </c>
      <c r="AD15" s="7">
        <f t="shared" si="67"/>
        <v>6.4012503945793524</v>
      </c>
      <c r="AE15" s="7">
        <f t="shared" si="68"/>
        <v>0</v>
      </c>
      <c r="AF15" s="7">
        <f t="shared" si="9"/>
        <v>0</v>
      </c>
      <c r="AG15" s="7">
        <f t="shared" si="69"/>
        <v>5.6291651245988517</v>
      </c>
      <c r="AH15" s="7">
        <f t="shared" si="69"/>
        <v>3.2499999999999996</v>
      </c>
      <c r="AI15" s="7">
        <f t="shared" si="70"/>
        <v>6.5</v>
      </c>
      <c r="AJ15" s="7">
        <f t="shared" si="71"/>
        <v>29.999999999999996</v>
      </c>
      <c r="AK15" s="7">
        <f t="shared" si="72"/>
        <v>80</v>
      </c>
      <c r="AL15" s="7">
        <f t="shared" si="73"/>
        <v>1.1287131548350477</v>
      </c>
      <c r="AM15" s="7">
        <f t="shared" si="74"/>
        <v>6.4012503945793524</v>
      </c>
      <c r="AN15" s="7">
        <v>0</v>
      </c>
      <c r="AO15" s="7">
        <v>0</v>
      </c>
      <c r="AP15" s="7">
        <f t="shared" si="10"/>
        <v>5.3278391570995982</v>
      </c>
      <c r="AQ15" s="8">
        <f t="shared" si="75"/>
        <v>-3.7435114685907709</v>
      </c>
      <c r="AR15" s="7">
        <f t="shared" si="11"/>
        <v>7</v>
      </c>
      <c r="AS15" s="7">
        <v>0</v>
      </c>
      <c r="AT15" s="7">
        <f t="shared" si="12"/>
        <v>10.848045169312094</v>
      </c>
      <c r="AU15" s="7">
        <f t="shared" si="13"/>
        <v>-1.4151142621477022</v>
      </c>
      <c r="AV15" s="7">
        <f t="shared" si="14"/>
        <v>-50.320831521581297</v>
      </c>
      <c r="AW15" s="7">
        <f t="shared" si="15"/>
        <v>-123.52554980398612</v>
      </c>
      <c r="AX15" s="7">
        <f t="shared" si="16"/>
        <v>-110.49999999999999</v>
      </c>
      <c r="AY15" s="7">
        <f t="shared" si="17"/>
        <v>191.39161423636097</v>
      </c>
      <c r="AZ15" s="7">
        <f t="shared" si="18"/>
        <v>-351.91931235520275</v>
      </c>
      <c r="BA15" s="7">
        <f t="shared" si="19"/>
        <v>15.162973243607393</v>
      </c>
      <c r="BB15" s="7">
        <f t="shared" si="76"/>
        <v>-462.41931235520275</v>
      </c>
      <c r="BC15" s="7">
        <f t="shared" si="76"/>
        <v>206.55458747996835</v>
      </c>
      <c r="BD15" s="7">
        <f t="shared" si="20"/>
        <v>0</v>
      </c>
      <c r="BE15" s="7">
        <f t="shared" si="21"/>
        <v>0</v>
      </c>
      <c r="BF15" s="7">
        <f t="shared" si="77"/>
        <v>-110.49999999999999</v>
      </c>
      <c r="BG15" s="7">
        <f t="shared" si="77"/>
        <v>191.39161423636097</v>
      </c>
      <c r="BH15" s="7">
        <f t="shared" si="78"/>
        <v>221</v>
      </c>
      <c r="BI15" s="7">
        <f t="shared" si="79"/>
        <v>119.99999999999999</v>
      </c>
      <c r="BJ15" s="7">
        <f t="shared" si="80"/>
        <v>170</v>
      </c>
      <c r="BK15" s="7">
        <f t="shared" si="81"/>
        <v>-217.64251341569798</v>
      </c>
      <c r="BL15" s="7">
        <f t="shared" si="82"/>
        <v>38.376247264391594</v>
      </c>
      <c r="BM15" s="7">
        <f t="shared" si="22"/>
        <v>65.874781814749682</v>
      </c>
      <c r="BN15" s="7">
        <f t="shared" si="23"/>
        <v>139.07950009715458</v>
      </c>
      <c r="BO15" s="7">
        <f t="shared" si="83"/>
        <v>-110.49999999999999</v>
      </c>
      <c r="BP15" s="7">
        <f t="shared" si="24"/>
        <v>191.39161423636097</v>
      </c>
      <c r="BQ15" s="7">
        <f t="shared" si="84"/>
        <v>221</v>
      </c>
      <c r="BR15" s="7">
        <f t="shared" si="25"/>
        <v>307.31338415985681</v>
      </c>
      <c r="BS15" s="7">
        <f t="shared" si="26"/>
        <v>343.79258426283593</v>
      </c>
      <c r="BT15" s="7">
        <f t="shared" si="27"/>
        <v>196.81338415985681</v>
      </c>
      <c r="BU15" s="7">
        <f t="shared" si="28"/>
        <v>535.1841984991969</v>
      </c>
      <c r="BV15" s="7">
        <f t="shared" si="29"/>
        <v>0</v>
      </c>
      <c r="BW15" s="7">
        <f t="shared" si="30"/>
        <v>0</v>
      </c>
      <c r="BX15" s="7">
        <f t="shared" si="31"/>
        <v>-110.49999999999999</v>
      </c>
      <c r="BY15" s="7">
        <f t="shared" si="32"/>
        <v>191.39161423636097</v>
      </c>
      <c r="BZ15" s="7">
        <f t="shared" si="85"/>
        <v>221</v>
      </c>
      <c r="CA15" s="7">
        <f t="shared" si="86"/>
        <v>119.99999999999999</v>
      </c>
      <c r="CB15" s="7">
        <f t="shared" si="87"/>
        <v>170</v>
      </c>
      <c r="CC15" s="7">
        <f t="shared" si="88"/>
        <v>-217.64251341569798</v>
      </c>
      <c r="CD15" s="7">
        <f t="shared" si="89"/>
        <v>38.376247264391594</v>
      </c>
      <c r="CE15" s="7">
        <f t="shared" si="90"/>
        <v>221</v>
      </c>
      <c r="CF15" s="7">
        <f t="shared" si="33"/>
        <v>237.53285105956888</v>
      </c>
      <c r="CG15" s="79">
        <f t="shared" si="91"/>
        <v>57.532851059568884</v>
      </c>
      <c r="CH15" s="7">
        <f t="shared" si="92"/>
        <v>-3.6331044059995921</v>
      </c>
      <c r="CI15" s="11">
        <f t="shared" si="34"/>
        <v>3.6331044059995974</v>
      </c>
      <c r="CJ15" s="7" t="e">
        <f t="shared" si="93"/>
        <v>#DIV/0!</v>
      </c>
      <c r="CK15" s="7" t="e">
        <f t="shared" si="94"/>
        <v>#DIV/0!</v>
      </c>
      <c r="CL15" s="7">
        <f t="shared" si="35"/>
        <v>288.20673053465339</v>
      </c>
      <c r="CM15" s="79">
        <f t="shared" si="95"/>
        <v>71.793269465346611</v>
      </c>
      <c r="CN15" s="7">
        <f t="shared" si="96"/>
        <v>4.0905735322692527</v>
      </c>
      <c r="CO15" s="11">
        <f t="shared" si="97"/>
        <v>-4.0905735322692527</v>
      </c>
      <c r="CP15" s="7" t="e">
        <f t="shared" si="98"/>
        <v>#DIV/0!</v>
      </c>
      <c r="CQ15" s="7" t="e">
        <f t="shared" si="99"/>
        <v>#DIV/0!</v>
      </c>
      <c r="CR15" s="7">
        <f t="shared" si="36"/>
        <v>-11.9290296238105</v>
      </c>
      <c r="CS15" s="7">
        <f t="shared" si="37"/>
        <v>-0.91305157770506629</v>
      </c>
      <c r="CT15" s="7">
        <f t="shared" si="38"/>
        <v>0.49999999999999994</v>
      </c>
      <c r="CU15" s="7">
        <f t="shared" si="100"/>
        <v>10.891819318510651</v>
      </c>
      <c r="CV15" s="7">
        <f t="shared" si="39"/>
        <v>4.3918193185106507</v>
      </c>
      <c r="CW15" s="7">
        <f t="shared" si="101"/>
        <v>-5.9645148119052491</v>
      </c>
      <c r="CX15" s="7">
        <f t="shared" si="40"/>
        <v>-10.064514811905248</v>
      </c>
      <c r="CY15" s="7">
        <f t="shared" si="102"/>
        <v>-221.00000000000045</v>
      </c>
      <c r="CZ15" s="7">
        <f t="shared" si="41"/>
        <v>221</v>
      </c>
      <c r="DA15" s="7">
        <f t="shared" si="103"/>
        <v>-50.320831521581297</v>
      </c>
      <c r="DB15" s="7">
        <f t="shared" si="104"/>
        <v>506.45475419634346</v>
      </c>
      <c r="DC15" s="7">
        <f t="shared" si="42"/>
        <v>-506.45475419634306</v>
      </c>
      <c r="DD15" s="7">
        <f t="shared" si="43"/>
        <v>-123.52554980398612</v>
      </c>
      <c r="DE15" s="7">
        <f t="shared" si="44"/>
        <v>-9.1124201610837972</v>
      </c>
      <c r="DF15" s="7">
        <f t="shared" si="45"/>
        <v>-0.34514982003602585</v>
      </c>
      <c r="DG15" s="7">
        <f t="shared" si="46"/>
        <v>0.49999999999999994</v>
      </c>
      <c r="DH15" s="7">
        <f t="shared" si="105"/>
        <v>3.1451501786907263</v>
      </c>
      <c r="DI15" s="7">
        <f t="shared" si="47"/>
        <v>-3.3548498213092737</v>
      </c>
      <c r="DJ15" s="7">
        <f t="shared" si="106"/>
        <v>-4.5562100805418977</v>
      </c>
      <c r="DK15" s="7">
        <f t="shared" si="48"/>
        <v>-8.6562100805418964</v>
      </c>
      <c r="DL15" s="7">
        <f t="shared" si="107"/>
        <v>-221.00000000000037</v>
      </c>
      <c r="DM15" s="7">
        <f t="shared" si="49"/>
        <v>221</v>
      </c>
      <c r="DN15" s="7">
        <f t="shared" si="108"/>
        <v>65.874781814749682</v>
      </c>
      <c r="DO15" s="7">
        <f t="shared" si="109"/>
        <v>-570.22595039833425</v>
      </c>
      <c r="DP15" s="7">
        <f t="shared" si="50"/>
        <v>570.22595039833368</v>
      </c>
      <c r="DQ15" s="7">
        <f t="shared" si="51"/>
        <v>139.07950009715458</v>
      </c>
      <c r="DR15" s="7">
        <f t="shared" si="110"/>
        <v>-3.7435114685907713</v>
      </c>
      <c r="DS15" s="8">
        <f t="shared" si="111"/>
        <v>-6.9935114685907704</v>
      </c>
      <c r="DT15" s="8">
        <f t="shared" si="112"/>
        <v>31259.07044507709</v>
      </c>
      <c r="DU15" s="7">
        <f t="shared" si="113"/>
        <v>-1.6721608429003958</v>
      </c>
      <c r="DV15" s="7">
        <f t="shared" si="114"/>
        <v>-0.301325967499253</v>
      </c>
      <c r="DW15" s="7">
        <f t="shared" si="115"/>
        <v>-43168.727372440691</v>
      </c>
      <c r="DX15" s="7">
        <f t="shared" si="116"/>
        <v>20241.111190852385</v>
      </c>
      <c r="DY15" s="7">
        <f t="shared" si="117"/>
        <v>29463.61290211061</v>
      </c>
      <c r="DZ15" s="7">
        <f t="shared" si="118"/>
        <v>0</v>
      </c>
      <c r="EA15" s="7">
        <f t="shared" si="119"/>
        <v>0</v>
      </c>
      <c r="EB15" s="7">
        <f t="shared" si="120"/>
        <v>-6507.3148840362728</v>
      </c>
      <c r="EC15" s="7">
        <f t="shared" si="121"/>
        <v>-3756.9999999999995</v>
      </c>
      <c r="ED15" s="7">
        <f t="shared" si="122"/>
        <v>-6507.3148840362728</v>
      </c>
      <c r="EE15" s="7">
        <f t="shared" si="122"/>
        <v>-3756.9999999999995</v>
      </c>
      <c r="EF15" s="7">
        <f t="shared" si="123"/>
        <v>7514</v>
      </c>
      <c r="EG15" s="7">
        <f t="shared" si="124"/>
        <v>-2.6179938779914944</v>
      </c>
      <c r="EH15" s="7">
        <f t="shared" si="125"/>
        <v>0</v>
      </c>
      <c r="EI15" s="7">
        <f t="shared" si="126"/>
        <v>0</v>
      </c>
      <c r="EJ15" s="7">
        <f t="shared" si="127"/>
        <v>0</v>
      </c>
      <c r="EK15" s="7">
        <f t="shared" si="128"/>
        <v>0</v>
      </c>
      <c r="EL15" s="7">
        <f t="shared" si="129"/>
        <v>0</v>
      </c>
      <c r="EM15" s="7">
        <f t="shared" si="130"/>
        <v>0</v>
      </c>
      <c r="EN15" s="7">
        <f t="shared" si="131"/>
        <v>0</v>
      </c>
      <c r="EO15" s="7" t="e">
        <f t="shared" si="132"/>
        <v>#DIV/0!</v>
      </c>
      <c r="EP15" s="7">
        <f t="shared" si="133"/>
        <v>-6507.3148840362728</v>
      </c>
      <c r="EQ15" s="7">
        <f t="shared" si="134"/>
        <v>-3756.9999999999995</v>
      </c>
      <c r="ER15" s="7">
        <f t="shared" si="135"/>
        <v>7514</v>
      </c>
      <c r="ES15" s="7">
        <f t="shared" si="136"/>
        <v>-2.6179938779914944</v>
      </c>
      <c r="ET15" s="7">
        <f t="shared" si="137"/>
        <v>-1.4151142621477046</v>
      </c>
      <c r="EU15" s="7">
        <f t="shared" si="138"/>
        <v>-4.6651142621477018</v>
      </c>
      <c r="EV15" s="7">
        <f t="shared" si="139"/>
        <v>-45278.5744252851</v>
      </c>
      <c r="EW15" s="7">
        <f t="shared" si="140"/>
        <v>3.8480451693120954</v>
      </c>
      <c r="EX15" s="7">
        <f t="shared" si="141"/>
        <v>5.2188800447132433</v>
      </c>
      <c r="EY15" s="7">
        <f t="shared" si="142"/>
        <v>-10885.504951099167</v>
      </c>
      <c r="EZ15" s="7">
        <f t="shared" si="143"/>
        <v>-17947.528655251783</v>
      </c>
      <c r="FA15" s="7">
        <f t="shared" si="144"/>
        <v>-27170.030366510011</v>
      </c>
      <c r="FB15" s="7">
        <f t="shared" si="145"/>
        <v>0</v>
      </c>
      <c r="FC15" s="7">
        <f t="shared" si="146"/>
        <v>0</v>
      </c>
      <c r="FD15" s="7">
        <f t="shared" si="147"/>
        <v>-6507.3148840362728</v>
      </c>
      <c r="FE15" s="7">
        <f t="shared" si="148"/>
        <v>-3756.9999999999995</v>
      </c>
      <c r="FF15" s="7">
        <f t="shared" si="149"/>
        <v>-6507.3148840362728</v>
      </c>
      <c r="FG15" s="7">
        <f t="shared" si="150"/>
        <v>-3756.9999999999995</v>
      </c>
      <c r="FH15" s="7">
        <f>SQRT(FF15^2+FG15^2)</f>
        <v>7514</v>
      </c>
      <c r="FI15" s="7">
        <f t="shared" si="152"/>
        <v>-2.6179938779914944</v>
      </c>
      <c r="FJ15" s="7">
        <f t="shared" si="153"/>
        <v>0</v>
      </c>
      <c r="FK15" s="7">
        <f t="shared" si="154"/>
        <v>0</v>
      </c>
      <c r="FL15" s="7">
        <f t="shared" si="155"/>
        <v>0</v>
      </c>
      <c r="FM15" s="7">
        <f t="shared" si="156"/>
        <v>0</v>
      </c>
      <c r="FN15" s="7">
        <f t="shared" si="157"/>
        <v>0</v>
      </c>
      <c r="FO15" s="7">
        <f t="shared" si="158"/>
        <v>0</v>
      </c>
      <c r="FP15" s="7">
        <f t="shared" si="159"/>
        <v>0</v>
      </c>
      <c r="FQ15" s="7" t="e">
        <f t="shared" si="160"/>
        <v>#DIV/0!</v>
      </c>
      <c r="FR15" s="7">
        <f t="shared" si="161"/>
        <v>-6507.3148840362728</v>
      </c>
      <c r="FS15" s="7">
        <f t="shared" si="161"/>
        <v>-3756.9999999999995</v>
      </c>
      <c r="FT15" s="7">
        <f t="shared" si="162"/>
        <v>7514</v>
      </c>
      <c r="FU15" s="7">
        <f t="shared" si="163"/>
        <v>-2.6179938779914944</v>
      </c>
    </row>
    <row r="16" spans="1:178" x14ac:dyDescent="0.25">
      <c r="A16" s="8">
        <v>40</v>
      </c>
      <c r="B16" s="7">
        <f t="shared" si="52"/>
        <v>-0.51069184813481172</v>
      </c>
      <c r="C16" s="7">
        <f t="shared" si="53"/>
        <v>-1.2855752193730785</v>
      </c>
      <c r="D16" s="7">
        <f t="shared" si="0"/>
        <v>0.111065419473386</v>
      </c>
      <c r="E16" s="7">
        <f t="shared" si="54"/>
        <v>-0.90131770716863735</v>
      </c>
      <c r="F16" s="7">
        <f t="shared" si="55"/>
        <v>-1.2855752193730785</v>
      </c>
      <c r="G16" s="7">
        <f t="shared" si="56"/>
        <v>-0.27956043956043963</v>
      </c>
      <c r="H16" s="7">
        <f t="shared" si="57"/>
        <v>261.59445805201682</v>
      </c>
      <c r="I16" s="7">
        <f t="shared" si="58"/>
        <v>222.06119043512837</v>
      </c>
      <c r="J16" s="49">
        <f t="shared" si="59"/>
        <v>261.59445805201682</v>
      </c>
      <c r="K16" s="49">
        <f t="shared" si="59"/>
        <v>222.06119043512837</v>
      </c>
      <c r="L16" s="7">
        <f t="shared" si="1"/>
        <v>330.02619866612952</v>
      </c>
      <c r="M16" s="7">
        <f t="shared" si="2"/>
        <v>-350.44053371698203</v>
      </c>
      <c r="N16" s="11">
        <f t="shared" si="60"/>
        <v>330.02619866612952</v>
      </c>
      <c r="O16" s="11">
        <f t="shared" si="60"/>
        <v>9.5594662830179686</v>
      </c>
      <c r="P16" s="50">
        <f t="shared" si="3"/>
        <v>320.46673238311155</v>
      </c>
      <c r="Q16" s="51">
        <f t="shared" si="61"/>
        <v>39.533267616888452</v>
      </c>
      <c r="R16" s="8">
        <f t="shared" si="4"/>
        <v>39.533267616888452</v>
      </c>
      <c r="S16" s="51">
        <f t="shared" si="62"/>
        <v>39.533267616888452</v>
      </c>
      <c r="T16" s="8">
        <f t="shared" si="5"/>
        <v>4.9792888802733568</v>
      </c>
      <c r="U16" s="8">
        <f t="shared" si="6"/>
        <v>4.1781194629625054</v>
      </c>
      <c r="V16" s="7">
        <f t="shared" si="7"/>
        <v>0</v>
      </c>
      <c r="W16" s="7">
        <f t="shared" si="8"/>
        <v>0</v>
      </c>
      <c r="X16" s="7">
        <f t="shared" si="63"/>
        <v>4.9792888802733568</v>
      </c>
      <c r="Y16" s="7">
        <f t="shared" si="63"/>
        <v>4.1781194629625054</v>
      </c>
      <c r="Z16" s="7">
        <f t="shared" si="164"/>
        <v>6.4999999999999991</v>
      </c>
      <c r="AA16" s="7">
        <f t="shared" si="64"/>
        <v>40</v>
      </c>
      <c r="AB16" s="7">
        <f t="shared" si="65"/>
        <v>90</v>
      </c>
      <c r="AC16" s="7">
        <f t="shared" si="66"/>
        <v>3.9817324784530145E-16</v>
      </c>
      <c r="AD16" s="7">
        <f t="shared" si="67"/>
        <v>6.4999999999999991</v>
      </c>
      <c r="AE16" s="7">
        <f t="shared" si="68"/>
        <v>0</v>
      </c>
      <c r="AF16" s="7">
        <f t="shared" si="9"/>
        <v>0</v>
      </c>
      <c r="AG16" s="7">
        <f t="shared" si="69"/>
        <v>4.9792888802733568</v>
      </c>
      <c r="AH16" s="7">
        <f t="shared" si="69"/>
        <v>4.1781194629625054</v>
      </c>
      <c r="AI16" s="7">
        <f t="shared" si="70"/>
        <v>6.4999999999999991</v>
      </c>
      <c r="AJ16" s="7">
        <f t="shared" si="71"/>
        <v>40</v>
      </c>
      <c r="AK16" s="7">
        <f t="shared" si="72"/>
        <v>90</v>
      </c>
      <c r="AL16" s="7">
        <f t="shared" si="73"/>
        <v>3.9817324784530145E-16</v>
      </c>
      <c r="AM16" s="7">
        <f t="shared" si="74"/>
        <v>6.4999999999999991</v>
      </c>
      <c r="AN16" s="7">
        <v>0</v>
      </c>
      <c r="AO16" s="7">
        <v>0</v>
      </c>
      <c r="AP16" s="7">
        <f t="shared" si="10"/>
        <v>3.9560378718992042</v>
      </c>
      <c r="AQ16" s="8">
        <f t="shared" si="75"/>
        <v>-2.7466879259733981</v>
      </c>
      <c r="AR16" s="7">
        <f t="shared" si="11"/>
        <v>7</v>
      </c>
      <c r="AS16" s="7">
        <v>0</v>
      </c>
      <c r="AT16" s="7">
        <f t="shared" si="12"/>
        <v>11.043066458410287</v>
      </c>
      <c r="AU16" s="7">
        <f t="shared" si="13"/>
        <v>0.68089177765463615</v>
      </c>
      <c r="AV16" s="7">
        <f t="shared" si="14"/>
        <v>-1.783938164224649</v>
      </c>
      <c r="AW16" s="7">
        <f t="shared" si="15"/>
        <v>-56.216612182846269</v>
      </c>
      <c r="AX16" s="7">
        <f t="shared" si="16"/>
        <v>-142.05606174072517</v>
      </c>
      <c r="AY16" s="7">
        <f t="shared" si="17"/>
        <v>169.29582192929414</v>
      </c>
      <c r="AZ16" s="7">
        <f t="shared" si="18"/>
        <v>-12.353428181027601</v>
      </c>
      <c r="BA16" s="7">
        <f t="shared" si="19"/>
        <v>1.8254165254200068</v>
      </c>
      <c r="BB16" s="7">
        <f t="shared" si="76"/>
        <v>-154.40948992175277</v>
      </c>
      <c r="BC16" s="7">
        <f t="shared" si="76"/>
        <v>171.12123845471413</v>
      </c>
      <c r="BD16" s="7">
        <f t="shared" si="20"/>
        <v>0</v>
      </c>
      <c r="BE16" s="7">
        <f t="shared" si="21"/>
        <v>0</v>
      </c>
      <c r="BF16" s="7">
        <f t="shared" si="77"/>
        <v>-142.05606174072517</v>
      </c>
      <c r="BG16" s="7">
        <f t="shared" si="77"/>
        <v>169.29582192929414</v>
      </c>
      <c r="BH16" s="7">
        <f t="shared" si="78"/>
        <v>220.99999999999997</v>
      </c>
      <c r="BI16" s="7">
        <f t="shared" si="79"/>
        <v>130</v>
      </c>
      <c r="BJ16" s="7">
        <f t="shared" si="80"/>
        <v>180</v>
      </c>
      <c r="BK16" s="7">
        <f t="shared" si="81"/>
        <v>-220.99999999999997</v>
      </c>
      <c r="BL16" s="7">
        <f t="shared" si="82"/>
        <v>2.7075780853480499E-14</v>
      </c>
      <c r="BM16" s="7">
        <f t="shared" si="22"/>
        <v>25.129320139459274</v>
      </c>
      <c r="BN16" s="7">
        <f t="shared" si="23"/>
        <v>79.561994158080893</v>
      </c>
      <c r="BO16" s="7">
        <f t="shared" si="83"/>
        <v>-142.05606174072517</v>
      </c>
      <c r="BP16" s="7">
        <f t="shared" si="24"/>
        <v>169.29582192929414</v>
      </c>
      <c r="BQ16" s="7">
        <f t="shared" si="84"/>
        <v>220.99999999999997</v>
      </c>
      <c r="BR16" s="7">
        <f t="shared" si="25"/>
        <v>87.882954104681573</v>
      </c>
      <c r="BS16" s="7">
        <f t="shared" si="26"/>
        <v>152.37860801547791</v>
      </c>
      <c r="BT16" s="7">
        <f t="shared" si="27"/>
        <v>-54.173107636043596</v>
      </c>
      <c r="BU16" s="7">
        <f t="shared" si="28"/>
        <v>321.67442994477204</v>
      </c>
      <c r="BV16" s="7">
        <f t="shared" si="29"/>
        <v>0</v>
      </c>
      <c r="BW16" s="7">
        <f t="shared" si="30"/>
        <v>0</v>
      </c>
      <c r="BX16" s="7">
        <f t="shared" si="31"/>
        <v>-142.05606174072517</v>
      </c>
      <c r="BY16" s="7">
        <f t="shared" si="32"/>
        <v>169.29582192929414</v>
      </c>
      <c r="BZ16" s="7">
        <f t="shared" si="85"/>
        <v>220.99999999999997</v>
      </c>
      <c r="CA16" s="7">
        <f t="shared" si="86"/>
        <v>130</v>
      </c>
      <c r="CB16" s="7">
        <f t="shared" si="87"/>
        <v>180</v>
      </c>
      <c r="CC16" s="7">
        <f t="shared" si="88"/>
        <v>-220.99999999999997</v>
      </c>
      <c r="CD16" s="7">
        <f t="shared" si="89"/>
        <v>2.7075780853480499E-14</v>
      </c>
      <c r="CE16" s="7">
        <f t="shared" si="90"/>
        <v>220.99999999999997</v>
      </c>
      <c r="CF16" s="7">
        <f t="shared" si="33"/>
        <v>221.59445805201682</v>
      </c>
      <c r="CG16" s="79">
        <f t="shared" si="91"/>
        <v>41.594458052016819</v>
      </c>
      <c r="CH16" s="7">
        <f t="shared" si="92"/>
        <v>-1.6534297700837137</v>
      </c>
      <c r="CI16" s="11">
        <f t="shared" si="34"/>
        <v>1.6534297700837137</v>
      </c>
      <c r="CJ16" s="7" t="e">
        <f t="shared" si="93"/>
        <v>#DIV/0!</v>
      </c>
      <c r="CK16" s="7" t="e">
        <f t="shared" si="94"/>
        <v>#DIV/0!</v>
      </c>
      <c r="CL16" s="7">
        <f t="shared" si="35"/>
        <v>290.02619866612952</v>
      </c>
      <c r="CM16" s="79">
        <f t="shared" si="95"/>
        <v>69.973801333870483</v>
      </c>
      <c r="CN16" s="7">
        <f t="shared" si="96"/>
        <v>2.3400586517082616</v>
      </c>
      <c r="CO16" s="11">
        <f t="shared" si="97"/>
        <v>-2.3400586517082611</v>
      </c>
      <c r="CP16" s="7" t="e">
        <f t="shared" si="98"/>
        <v>#DIV/0!</v>
      </c>
      <c r="CQ16" s="7" t="e">
        <f t="shared" si="99"/>
        <v>#DIV/0!</v>
      </c>
      <c r="CR16" s="7">
        <f t="shared" si="36"/>
        <v>-194.62392782315567</v>
      </c>
      <c r="CS16" s="7">
        <f t="shared" si="37"/>
        <v>-0.66992388438375527</v>
      </c>
      <c r="CT16" s="7">
        <f t="shared" si="38"/>
        <v>0.64278760968653925</v>
      </c>
      <c r="CU16" s="7">
        <f t="shared" si="100"/>
        <v>130.38321772131206</v>
      </c>
      <c r="CV16" s="7">
        <f t="shared" si="39"/>
        <v>123.88321772131206</v>
      </c>
      <c r="CW16" s="7">
        <f t="shared" si="101"/>
        <v>-125.10184935325178</v>
      </c>
      <c r="CX16" s="7">
        <f t="shared" si="40"/>
        <v>-129.20184935325179</v>
      </c>
      <c r="CY16" s="7">
        <f t="shared" si="102"/>
        <v>-220.99999999999994</v>
      </c>
      <c r="CZ16" s="7">
        <f t="shared" si="41"/>
        <v>221</v>
      </c>
      <c r="DA16" s="7">
        <f t="shared" si="103"/>
        <v>-1.783938164224649</v>
      </c>
      <c r="DB16" s="7">
        <f t="shared" si="104"/>
        <v>230.48810994966965</v>
      </c>
      <c r="DC16" s="7">
        <f t="shared" si="42"/>
        <v>-230.48810994966968</v>
      </c>
      <c r="DD16" s="7">
        <f t="shared" si="43"/>
        <v>-56.216612182846269</v>
      </c>
      <c r="DE16" s="7">
        <f t="shared" si="44"/>
        <v>-13.816412485025621</v>
      </c>
      <c r="DF16" s="7">
        <f t="shared" si="45"/>
        <v>0.16607116528161905</v>
      </c>
      <c r="DG16" s="7">
        <f t="shared" si="46"/>
        <v>0.64278760968653925</v>
      </c>
      <c r="DH16" s="7">
        <f t="shared" si="105"/>
        <v>-2.2945077213997149</v>
      </c>
      <c r="DI16" s="7">
        <f t="shared" si="47"/>
        <v>-8.7945077213997145</v>
      </c>
      <c r="DJ16" s="7">
        <f t="shared" si="106"/>
        <v>-8.8810187556928764</v>
      </c>
      <c r="DK16" s="7">
        <f t="shared" si="48"/>
        <v>-12.981018755692876</v>
      </c>
      <c r="DL16" s="7">
        <f t="shared" si="107"/>
        <v>-220.99999999999994</v>
      </c>
      <c r="DM16" s="7">
        <f t="shared" si="49"/>
        <v>221</v>
      </c>
      <c r="DN16" s="7">
        <f t="shared" si="108"/>
        <v>25.129320139459274</v>
      </c>
      <c r="DO16" s="7">
        <f t="shared" si="109"/>
        <v>-326.20417604813156</v>
      </c>
      <c r="DP16" s="7">
        <f t="shared" si="50"/>
        <v>326.20417604813161</v>
      </c>
      <c r="DQ16" s="7">
        <f t="shared" si="51"/>
        <v>79.561994158080893</v>
      </c>
      <c r="DR16" s="7">
        <f t="shared" si="110"/>
        <v>-2.7466879259733967</v>
      </c>
      <c r="DS16" s="8">
        <f t="shared" si="111"/>
        <v>-6.9248073889359034</v>
      </c>
      <c r="DT16" s="8">
        <f t="shared" si="112"/>
        <v>15372.657813847723</v>
      </c>
      <c r="DU16" s="7">
        <f t="shared" si="113"/>
        <v>-3.0439621281008011</v>
      </c>
      <c r="DV16" s="7">
        <f t="shared" si="114"/>
        <v>-1.0232510083741526</v>
      </c>
      <c r="DW16" s="7">
        <f t="shared" si="115"/>
        <v>-13488.2467594758</v>
      </c>
      <c r="DX16" s="7">
        <f t="shared" si="116"/>
        <v>4589.4687288740743</v>
      </c>
      <c r="DY16" s="7">
        <f t="shared" si="117"/>
        <v>5973.9328214124407</v>
      </c>
      <c r="DZ16" s="7">
        <f t="shared" si="118"/>
        <v>0</v>
      </c>
      <c r="EA16" s="7">
        <f t="shared" si="119"/>
        <v>0</v>
      </c>
      <c r="EB16" s="7">
        <f t="shared" si="120"/>
        <v>-5756.0579455960005</v>
      </c>
      <c r="EC16" s="7">
        <f t="shared" si="121"/>
        <v>-4829.9060991846563</v>
      </c>
      <c r="ED16" s="7">
        <f t="shared" si="122"/>
        <v>-5756.0579455960005</v>
      </c>
      <c r="EE16" s="7">
        <f t="shared" si="122"/>
        <v>-4829.9060991846563</v>
      </c>
      <c r="EF16" s="7">
        <f t="shared" si="123"/>
        <v>7514</v>
      </c>
      <c r="EG16" s="7">
        <f t="shared" si="124"/>
        <v>-2.4434609527920612</v>
      </c>
      <c r="EH16" s="7">
        <f t="shared" si="125"/>
        <v>0</v>
      </c>
      <c r="EI16" s="7">
        <f t="shared" si="126"/>
        <v>0</v>
      </c>
      <c r="EJ16" s="7">
        <f t="shared" si="127"/>
        <v>0</v>
      </c>
      <c r="EK16" s="7">
        <f t="shared" si="128"/>
        <v>0</v>
      </c>
      <c r="EL16" s="7">
        <f t="shared" si="129"/>
        <v>0</v>
      </c>
      <c r="EM16" s="7">
        <f t="shared" si="130"/>
        <v>0</v>
      </c>
      <c r="EN16" s="7">
        <f t="shared" si="131"/>
        <v>0</v>
      </c>
      <c r="EO16" s="7" t="e">
        <f t="shared" si="132"/>
        <v>#DIV/0!</v>
      </c>
      <c r="EP16" s="7">
        <f t="shared" si="133"/>
        <v>-5756.0579455960005</v>
      </c>
      <c r="EQ16" s="7">
        <f t="shared" si="134"/>
        <v>-4829.9060991846563</v>
      </c>
      <c r="ER16" s="7">
        <f t="shared" si="135"/>
        <v>7514</v>
      </c>
      <c r="ES16" s="7">
        <f t="shared" si="136"/>
        <v>-2.4434609527920612</v>
      </c>
      <c r="ET16" s="7">
        <f t="shared" si="137"/>
        <v>0.68089177765463815</v>
      </c>
      <c r="EU16" s="7">
        <f t="shared" si="138"/>
        <v>-3.4972276853078692</v>
      </c>
      <c r="EV16" s="7">
        <f t="shared" si="139"/>
        <v>-16007.830347247838</v>
      </c>
      <c r="EW16" s="7">
        <f t="shared" si="140"/>
        <v>4.0430664584102871</v>
      </c>
      <c r="EX16" s="7">
        <f t="shared" si="141"/>
        <v>6.0637775781369294</v>
      </c>
      <c r="EY16" s="7">
        <f t="shared" si="142"/>
        <v>1688.6532625772852</v>
      </c>
      <c r="EZ16" s="7">
        <f t="shared" si="143"/>
        <v>-3605.7274723060164</v>
      </c>
      <c r="FA16" s="7">
        <f t="shared" si="144"/>
        <v>-4990.1915648443874</v>
      </c>
      <c r="FB16" s="7">
        <f t="shared" si="145"/>
        <v>0</v>
      </c>
      <c r="FC16" s="7">
        <f t="shared" si="146"/>
        <v>0</v>
      </c>
      <c r="FD16" s="7">
        <f t="shared" si="147"/>
        <v>-5756.0579455960005</v>
      </c>
      <c r="FE16" s="7">
        <f t="shared" si="148"/>
        <v>-4829.9060991846563</v>
      </c>
      <c r="FF16" s="7">
        <f t="shared" si="149"/>
        <v>-5756.0579455960005</v>
      </c>
      <c r="FG16" s="7">
        <f t="shared" si="150"/>
        <v>-4829.9060991846563</v>
      </c>
      <c r="FH16" s="7">
        <f t="shared" si="151"/>
        <v>7514</v>
      </c>
      <c r="FI16" s="7">
        <f t="shared" si="152"/>
        <v>-2.4434609527920612</v>
      </c>
      <c r="FJ16" s="7">
        <f t="shared" si="153"/>
        <v>0</v>
      </c>
      <c r="FK16" s="7">
        <f t="shared" si="154"/>
        <v>0</v>
      </c>
      <c r="FL16" s="7">
        <f t="shared" si="155"/>
        <v>0</v>
      </c>
      <c r="FM16" s="7">
        <f t="shared" si="156"/>
        <v>0</v>
      </c>
      <c r="FN16" s="7">
        <f t="shared" si="157"/>
        <v>0</v>
      </c>
      <c r="FO16" s="7">
        <f t="shared" si="158"/>
        <v>0</v>
      </c>
      <c r="FP16" s="7">
        <f t="shared" si="159"/>
        <v>0</v>
      </c>
      <c r="FQ16" s="7" t="e">
        <f t="shared" si="160"/>
        <v>#DIV/0!</v>
      </c>
      <c r="FR16" s="7">
        <f t="shared" si="161"/>
        <v>-5756.0579455960005</v>
      </c>
      <c r="FS16" s="7">
        <f t="shared" si="161"/>
        <v>-4829.9060991846563</v>
      </c>
      <c r="FT16" s="7">
        <f t="shared" si="162"/>
        <v>7514</v>
      </c>
      <c r="FU16" s="7">
        <f t="shared" si="163"/>
        <v>-2.4434609527920612</v>
      </c>
    </row>
    <row r="17" spans="1:177" x14ac:dyDescent="0.25">
      <c r="A17" s="8">
        <v>50</v>
      </c>
      <c r="B17" s="7">
        <f t="shared" si="52"/>
        <v>-0.42351018546308694</v>
      </c>
      <c r="C17" s="7">
        <f t="shared" si="53"/>
        <v>-1.532088886237956</v>
      </c>
      <c r="D17" s="7">
        <f t="shared" si="0"/>
        <v>0.44476074900998808</v>
      </c>
      <c r="E17" s="7">
        <f t="shared" si="54"/>
        <v>-1.1478313740335147</v>
      </c>
      <c r="F17" s="7">
        <f t="shared" si="55"/>
        <v>-1.532088886237956</v>
      </c>
      <c r="G17" s="7">
        <f t="shared" si="56"/>
        <v>-0.27956043956043963</v>
      </c>
      <c r="H17" s="7">
        <f t="shared" si="57"/>
        <v>263.69079909448794</v>
      </c>
      <c r="I17" s="7">
        <f t="shared" si="58"/>
        <v>208.84983558114581</v>
      </c>
      <c r="J17" s="49">
        <f t="shared" si="59"/>
        <v>263.69079909448794</v>
      </c>
      <c r="K17" s="49">
        <f t="shared" si="59"/>
        <v>208.84983558114581</v>
      </c>
      <c r="L17" s="7">
        <f t="shared" si="1"/>
        <v>335.39170393415657</v>
      </c>
      <c r="M17" s="7">
        <f t="shared" si="2"/>
        <v>-329.76733255250127</v>
      </c>
      <c r="N17" s="11">
        <f t="shared" si="60"/>
        <v>335.39170393415657</v>
      </c>
      <c r="O17" s="11">
        <f t="shared" si="60"/>
        <v>30.232667447498727</v>
      </c>
      <c r="P17" s="50">
        <f t="shared" si="3"/>
        <v>305.15903648665784</v>
      </c>
      <c r="Q17" s="51">
        <f t="shared" si="61"/>
        <v>54.84096351334216</v>
      </c>
      <c r="R17" s="8">
        <f t="shared" si="4"/>
        <v>54.840963513342132</v>
      </c>
      <c r="S17" s="51">
        <f t="shared" si="62"/>
        <v>54.840963513342132</v>
      </c>
      <c r="T17" s="8">
        <f t="shared" si="5"/>
        <v>4.1781194629625062</v>
      </c>
      <c r="U17" s="8">
        <f t="shared" si="6"/>
        <v>4.9792888802733568</v>
      </c>
      <c r="V17" s="7">
        <f t="shared" si="7"/>
        <v>0</v>
      </c>
      <c r="W17" s="7">
        <f t="shared" si="8"/>
        <v>0</v>
      </c>
      <c r="X17" s="7">
        <f t="shared" si="63"/>
        <v>4.1781194629625062</v>
      </c>
      <c r="Y17" s="7">
        <f t="shared" si="63"/>
        <v>4.9792888802733568</v>
      </c>
      <c r="Z17" s="7">
        <f t="shared" si="164"/>
        <v>6.5</v>
      </c>
      <c r="AA17" s="7">
        <f t="shared" si="64"/>
        <v>49.999999999999993</v>
      </c>
      <c r="AB17" s="7">
        <f t="shared" si="65"/>
        <v>100</v>
      </c>
      <c r="AC17" s="7">
        <f t="shared" si="66"/>
        <v>-1.1287131548350469</v>
      </c>
      <c r="AD17" s="7">
        <f t="shared" si="67"/>
        <v>6.4012503945793524</v>
      </c>
      <c r="AE17" s="7">
        <f t="shared" si="68"/>
        <v>0</v>
      </c>
      <c r="AF17" s="7">
        <f t="shared" si="9"/>
        <v>0</v>
      </c>
      <c r="AG17" s="7">
        <f t="shared" si="69"/>
        <v>4.1781194629625062</v>
      </c>
      <c r="AH17" s="7">
        <f t="shared" si="69"/>
        <v>4.9792888802733568</v>
      </c>
      <c r="AI17" s="7">
        <f t="shared" si="70"/>
        <v>6.5</v>
      </c>
      <c r="AJ17" s="7">
        <f t="shared" si="71"/>
        <v>49.999999999999993</v>
      </c>
      <c r="AK17" s="7">
        <f t="shared" si="72"/>
        <v>100</v>
      </c>
      <c r="AL17" s="7">
        <f t="shared" si="73"/>
        <v>-1.1287131548350469</v>
      </c>
      <c r="AM17" s="7">
        <f t="shared" si="74"/>
        <v>6.4012503945793524</v>
      </c>
      <c r="AN17" s="7">
        <v>0</v>
      </c>
      <c r="AO17" s="7">
        <v>0</v>
      </c>
      <c r="AP17" s="7">
        <f t="shared" si="10"/>
        <v>3.4088619810729774</v>
      </c>
      <c r="AQ17" s="8">
        <f t="shared" si="75"/>
        <v>-1.9783143655690631</v>
      </c>
      <c r="AR17" s="7">
        <f t="shared" si="11"/>
        <v>7</v>
      </c>
      <c r="AS17" s="7">
        <v>0</v>
      </c>
      <c r="AT17" s="7">
        <f t="shared" si="12"/>
        <v>10.542350235827387</v>
      </c>
      <c r="AU17" s="7">
        <f t="shared" si="13"/>
        <v>2.0644018036064611</v>
      </c>
      <c r="AV17" s="7">
        <f t="shared" si="14"/>
        <v>13.933463229953226</v>
      </c>
      <c r="AW17" s="7">
        <f t="shared" si="15"/>
        <v>-36.572707651512886</v>
      </c>
      <c r="AX17" s="7">
        <f t="shared" si="16"/>
        <v>-169.29582192929414</v>
      </c>
      <c r="AY17" s="7">
        <f t="shared" si="17"/>
        <v>142.0560617407252</v>
      </c>
      <c r="AZ17" s="7">
        <f t="shared" si="18"/>
        <v>96.94350899454858</v>
      </c>
      <c r="BA17" s="7">
        <f t="shared" si="19"/>
        <v>-10.718420838274159</v>
      </c>
      <c r="BB17" s="7">
        <f t="shared" si="76"/>
        <v>-72.352312934745555</v>
      </c>
      <c r="BC17" s="7">
        <f t="shared" si="76"/>
        <v>131.33764090245103</v>
      </c>
      <c r="BD17" s="7">
        <f t="shared" si="20"/>
        <v>0</v>
      </c>
      <c r="BE17" s="7">
        <f t="shared" si="21"/>
        <v>0</v>
      </c>
      <c r="BF17" s="7">
        <f t="shared" si="77"/>
        <v>-169.29582192929414</v>
      </c>
      <c r="BG17" s="7">
        <f t="shared" si="77"/>
        <v>142.0560617407252</v>
      </c>
      <c r="BH17" s="7">
        <f t="shared" si="78"/>
        <v>221</v>
      </c>
      <c r="BI17" s="7">
        <f t="shared" si="79"/>
        <v>140</v>
      </c>
      <c r="BJ17" s="7">
        <f t="shared" si="80"/>
        <v>190</v>
      </c>
      <c r="BK17" s="7">
        <f t="shared" si="81"/>
        <v>-217.64251341569798</v>
      </c>
      <c r="BL17" s="7">
        <f t="shared" si="82"/>
        <v>-38.376247264391637</v>
      </c>
      <c r="BM17" s="7">
        <f t="shared" si="22"/>
        <v>13.060256842292082</v>
      </c>
      <c r="BN17" s="7">
        <f t="shared" si="23"/>
        <v>63.56642772375821</v>
      </c>
      <c r="BO17" s="7">
        <f t="shared" si="83"/>
        <v>-169.29582192929414</v>
      </c>
      <c r="BP17" s="7">
        <f t="shared" si="24"/>
        <v>142.0560617407252</v>
      </c>
      <c r="BQ17" s="7">
        <f t="shared" si="84"/>
        <v>221</v>
      </c>
      <c r="BR17" s="7">
        <f t="shared" si="25"/>
        <v>38.069173887547592</v>
      </c>
      <c r="BS17" s="7">
        <f t="shared" si="26"/>
        <v>83.118488497234381</v>
      </c>
      <c r="BT17" s="7">
        <f t="shared" si="27"/>
        <v>-131.22664804174656</v>
      </c>
      <c r="BU17" s="7">
        <f t="shared" si="28"/>
        <v>225.17455023795958</v>
      </c>
      <c r="BV17" s="7">
        <f t="shared" si="29"/>
        <v>0</v>
      </c>
      <c r="BW17" s="7">
        <f t="shared" si="30"/>
        <v>0</v>
      </c>
      <c r="BX17" s="7">
        <f t="shared" si="31"/>
        <v>-169.29582192929414</v>
      </c>
      <c r="BY17" s="7">
        <f t="shared" si="32"/>
        <v>142.0560617407252</v>
      </c>
      <c r="BZ17" s="7">
        <f t="shared" si="85"/>
        <v>221</v>
      </c>
      <c r="CA17" s="7">
        <f t="shared" si="86"/>
        <v>140</v>
      </c>
      <c r="CB17" s="7">
        <f t="shared" si="87"/>
        <v>190</v>
      </c>
      <c r="CC17" s="7">
        <f t="shared" si="88"/>
        <v>-217.64251341569798</v>
      </c>
      <c r="CD17" s="7">
        <f t="shared" si="89"/>
        <v>-38.376247264391637</v>
      </c>
      <c r="CE17" s="7">
        <f t="shared" si="90"/>
        <v>221</v>
      </c>
      <c r="CF17" s="7">
        <f t="shared" si="33"/>
        <v>213.69079909448794</v>
      </c>
      <c r="CG17" s="79">
        <f t="shared" si="91"/>
        <v>33.690799094487943</v>
      </c>
      <c r="CH17" s="7">
        <f t="shared" si="92"/>
        <v>-1.0756678721033202</v>
      </c>
      <c r="CI17" s="11">
        <f t="shared" si="34"/>
        <v>1.0756678721033206</v>
      </c>
      <c r="CJ17" s="7" t="e">
        <f t="shared" si="93"/>
        <v>#DIV/0!</v>
      </c>
      <c r="CK17" s="7" t="e">
        <f t="shared" si="94"/>
        <v>#DIV/0!</v>
      </c>
      <c r="CL17" s="7">
        <f t="shared" si="35"/>
        <v>285.39170393415657</v>
      </c>
      <c r="CM17" s="79">
        <f t="shared" si="95"/>
        <v>74.608296065843433</v>
      </c>
      <c r="CN17" s="7">
        <f t="shared" si="96"/>
        <v>1.8696008154046533</v>
      </c>
      <c r="CO17" s="11">
        <f t="shared" si="97"/>
        <v>-1.8696008154046537</v>
      </c>
      <c r="CP17" s="7" t="e">
        <f t="shared" si="98"/>
        <v>#DIV/0!</v>
      </c>
      <c r="CQ17" s="7" t="e">
        <f t="shared" si="99"/>
        <v>#DIV/0!</v>
      </c>
      <c r="CR17" s="7">
        <f t="shared" si="36"/>
        <v>19.400604315020001</v>
      </c>
      <c r="CS17" s="7">
        <f t="shared" si="37"/>
        <v>-0.48251569891928381</v>
      </c>
      <c r="CT17" s="7">
        <f t="shared" si="38"/>
        <v>0.76604444311897801</v>
      </c>
      <c r="CU17" s="7">
        <f t="shared" si="100"/>
        <v>-9.3610961505183496</v>
      </c>
      <c r="CV17" s="7">
        <f t="shared" si="39"/>
        <v>-15.86109615051835</v>
      </c>
      <c r="CW17" s="7">
        <f t="shared" si="101"/>
        <v>14.861725128671138</v>
      </c>
      <c r="CX17" s="7">
        <f t="shared" si="40"/>
        <v>10.761725128671138</v>
      </c>
      <c r="CY17" s="7">
        <f t="shared" si="102"/>
        <v>-221.00000000000009</v>
      </c>
      <c r="CZ17" s="7">
        <f t="shared" si="41"/>
        <v>221</v>
      </c>
      <c r="DA17" s="7">
        <f t="shared" si="103"/>
        <v>13.933463229953226</v>
      </c>
      <c r="DB17" s="7">
        <f t="shared" si="104"/>
        <v>149.94810137120294</v>
      </c>
      <c r="DC17" s="7">
        <f t="shared" si="42"/>
        <v>-149.94810137120282</v>
      </c>
      <c r="DD17" s="7">
        <f t="shared" si="43"/>
        <v>-36.572707651512886</v>
      </c>
      <c r="DE17" s="7">
        <f t="shared" si="44"/>
        <v>-20.697725176954641</v>
      </c>
      <c r="DF17" s="7">
        <f t="shared" si="45"/>
        <v>0.50351263502596766</v>
      </c>
      <c r="DG17" s="7">
        <f t="shared" si="46"/>
        <v>0.76604444311897801</v>
      </c>
      <c r="DH17" s="7">
        <f t="shared" si="105"/>
        <v>-10.421566142891745</v>
      </c>
      <c r="DI17" s="7">
        <f t="shared" si="47"/>
        <v>-16.921566142891745</v>
      </c>
      <c r="DJ17" s="7">
        <f t="shared" si="106"/>
        <v>-15.855377357009869</v>
      </c>
      <c r="DK17" s="7">
        <f t="shared" si="48"/>
        <v>-19.955377357009869</v>
      </c>
      <c r="DL17" s="7">
        <f t="shared" si="107"/>
        <v>-220.99999999999994</v>
      </c>
      <c r="DM17" s="7">
        <f t="shared" si="49"/>
        <v>221</v>
      </c>
      <c r="DN17" s="7">
        <f t="shared" si="108"/>
        <v>13.060256842292082</v>
      </c>
      <c r="DO17" s="7">
        <f t="shared" si="109"/>
        <v>-260.62235366740862</v>
      </c>
      <c r="DP17" s="7">
        <f t="shared" si="50"/>
        <v>260.62235366740862</v>
      </c>
      <c r="DQ17" s="7">
        <f t="shared" si="51"/>
        <v>63.566427723758203</v>
      </c>
      <c r="DR17" s="7">
        <f t="shared" si="110"/>
        <v>-1.9783143655690625</v>
      </c>
      <c r="DS17" s="8">
        <f t="shared" si="111"/>
        <v>-6.95760324584242</v>
      </c>
      <c r="DT17" s="8">
        <f t="shared" si="112"/>
        <v>9483.934520916122</v>
      </c>
      <c r="DU17" s="7">
        <f t="shared" si="113"/>
        <v>-3.591138018927019</v>
      </c>
      <c r="DV17" s="7">
        <f t="shared" si="114"/>
        <v>-0.76925748188952869</v>
      </c>
      <c r="DW17" s="7">
        <f t="shared" si="115"/>
        <v>-7051.4191165110406</v>
      </c>
      <c r="DX17" s="7">
        <f t="shared" si="116"/>
        <v>2046.04015725626</v>
      </c>
      <c r="DY17" s="7">
        <f t="shared" si="117"/>
        <v>2401.8433071263521</v>
      </c>
      <c r="DZ17" s="7">
        <f t="shared" si="118"/>
        <v>0</v>
      </c>
      <c r="EA17" s="7">
        <f t="shared" si="119"/>
        <v>0</v>
      </c>
      <c r="EB17" s="7">
        <f t="shared" si="120"/>
        <v>-4829.9060991846563</v>
      </c>
      <c r="EC17" s="7">
        <f t="shared" si="121"/>
        <v>-5756.0579455960005</v>
      </c>
      <c r="ED17" s="7">
        <f t="shared" si="122"/>
        <v>-4829.9060991846563</v>
      </c>
      <c r="EE17" s="7">
        <f t="shared" si="122"/>
        <v>-5756.0579455960005</v>
      </c>
      <c r="EF17" s="7">
        <f t="shared" si="123"/>
        <v>7514</v>
      </c>
      <c r="EG17" s="7">
        <f t="shared" si="124"/>
        <v>-2.2689280275926285</v>
      </c>
      <c r="EH17" s="7">
        <f t="shared" si="125"/>
        <v>0</v>
      </c>
      <c r="EI17" s="7">
        <f t="shared" si="126"/>
        <v>0</v>
      </c>
      <c r="EJ17" s="7">
        <f t="shared" si="127"/>
        <v>0</v>
      </c>
      <c r="EK17" s="7">
        <f t="shared" si="128"/>
        <v>0</v>
      </c>
      <c r="EL17" s="7">
        <f t="shared" si="129"/>
        <v>0</v>
      </c>
      <c r="EM17" s="7">
        <f t="shared" si="130"/>
        <v>0</v>
      </c>
      <c r="EN17" s="7">
        <f t="shared" si="131"/>
        <v>0</v>
      </c>
      <c r="EO17" s="7" t="e">
        <f t="shared" si="132"/>
        <v>#DIV/0!</v>
      </c>
      <c r="EP17" s="7">
        <f t="shared" si="133"/>
        <v>-4829.9060991846563</v>
      </c>
      <c r="EQ17" s="7">
        <f t="shared" si="134"/>
        <v>-5756.0579455960005</v>
      </c>
      <c r="ER17" s="7">
        <f t="shared" si="135"/>
        <v>7514</v>
      </c>
      <c r="ES17" s="7">
        <f t="shared" si="136"/>
        <v>-2.2689280275926285</v>
      </c>
      <c r="ET17" s="7">
        <f t="shared" si="137"/>
        <v>2.0644018036064677</v>
      </c>
      <c r="EU17" s="7">
        <f t="shared" si="138"/>
        <v>-2.9148870766668957</v>
      </c>
      <c r="EV17" s="7">
        <f t="shared" si="139"/>
        <v>-8398.0868656293806</v>
      </c>
      <c r="EW17" s="7">
        <f t="shared" si="140"/>
        <v>3.5423502358273891</v>
      </c>
      <c r="EX17" s="7">
        <f t="shared" si="141"/>
        <v>6.3642307728648806</v>
      </c>
      <c r="EY17" s="7">
        <f t="shared" si="142"/>
        <v>3082.7444813259926</v>
      </c>
      <c r="EZ17" s="7">
        <f t="shared" si="143"/>
        <v>-1539.0884894567471</v>
      </c>
      <c r="FA17" s="7">
        <f t="shared" si="144"/>
        <v>-1894.8916393268353</v>
      </c>
      <c r="FB17" s="7">
        <f t="shared" si="145"/>
        <v>0</v>
      </c>
      <c r="FC17" s="7">
        <f t="shared" si="146"/>
        <v>0</v>
      </c>
      <c r="FD17" s="7">
        <f t="shared" si="147"/>
        <v>-4829.9060991846563</v>
      </c>
      <c r="FE17" s="7">
        <f t="shared" si="148"/>
        <v>-5756.0579455960005</v>
      </c>
      <c r="FF17" s="7">
        <f t="shared" si="149"/>
        <v>-4829.9060991846563</v>
      </c>
      <c r="FG17" s="7">
        <f t="shared" si="150"/>
        <v>-5756.0579455960005</v>
      </c>
      <c r="FH17" s="7">
        <f t="shared" si="151"/>
        <v>7514</v>
      </c>
      <c r="FI17" s="7">
        <f t="shared" si="152"/>
        <v>-2.2689280275926285</v>
      </c>
      <c r="FJ17" s="7">
        <f t="shared" si="153"/>
        <v>0</v>
      </c>
      <c r="FK17" s="7">
        <f t="shared" si="154"/>
        <v>0</v>
      </c>
      <c r="FL17" s="7">
        <f t="shared" si="155"/>
        <v>0</v>
      </c>
      <c r="FM17" s="7">
        <f t="shared" si="156"/>
        <v>0</v>
      </c>
      <c r="FN17" s="7">
        <f t="shared" si="157"/>
        <v>0</v>
      </c>
      <c r="FO17" s="7">
        <f t="shared" si="158"/>
        <v>0</v>
      </c>
      <c r="FP17" s="7">
        <f t="shared" si="159"/>
        <v>0</v>
      </c>
      <c r="FQ17" s="7" t="e">
        <f t="shared" si="160"/>
        <v>#DIV/0!</v>
      </c>
      <c r="FR17" s="7">
        <f t="shared" si="161"/>
        <v>-4829.9060991846563</v>
      </c>
      <c r="FS17" s="7">
        <f t="shared" si="161"/>
        <v>-5756.0579455960005</v>
      </c>
      <c r="FT17" s="7">
        <f t="shared" si="162"/>
        <v>7514</v>
      </c>
      <c r="FU17" s="7">
        <f t="shared" si="163"/>
        <v>-2.2689280275926285</v>
      </c>
    </row>
    <row r="18" spans="1:177" x14ac:dyDescent="0.25">
      <c r="A18" s="8">
        <v>60</v>
      </c>
      <c r="B18" s="7">
        <f t="shared" si="52"/>
        <v>-0.32251407129455911</v>
      </c>
      <c r="C18" s="7">
        <f t="shared" si="53"/>
        <v>-1.7320508075688772</v>
      </c>
      <c r="D18" s="7">
        <f t="shared" si="0"/>
        <v>0.83133208255159441</v>
      </c>
      <c r="E18" s="7">
        <f t="shared" si="54"/>
        <v>-1.4334065934065932</v>
      </c>
      <c r="F18" s="7">
        <f t="shared" si="55"/>
        <v>-1.7320508075688772</v>
      </c>
      <c r="G18" s="7">
        <f t="shared" si="56"/>
        <v>-0.27956043956043963</v>
      </c>
      <c r="H18" s="7">
        <f t="shared" si="57"/>
        <v>269.06380889276511</v>
      </c>
      <c r="I18" s="7">
        <f t="shared" si="58"/>
        <v>199.51915985495421</v>
      </c>
      <c r="J18" s="49">
        <f t="shared" si="59"/>
        <v>269.06380889276511</v>
      </c>
      <c r="K18" s="49">
        <f t="shared" si="59"/>
        <v>199.51915985495421</v>
      </c>
      <c r="L18" s="7">
        <f t="shared" si="1"/>
        <v>338.27718412386508</v>
      </c>
      <c r="M18" s="7">
        <f t="shared" si="2"/>
        <v>-312.17816683832399</v>
      </c>
      <c r="N18" s="11">
        <f t="shared" si="60"/>
        <v>338.27718412386508</v>
      </c>
      <c r="O18" s="11">
        <f t="shared" si="60"/>
        <v>47.821833161676011</v>
      </c>
      <c r="P18" s="50">
        <f t="shared" si="3"/>
        <v>290.45535096218907</v>
      </c>
      <c r="Q18" s="51">
        <f t="shared" si="61"/>
        <v>69.544649037810927</v>
      </c>
      <c r="R18" s="8">
        <f t="shared" si="4"/>
        <v>69.544649037810899</v>
      </c>
      <c r="S18" s="51">
        <f t="shared" si="62"/>
        <v>69.544649037810899</v>
      </c>
      <c r="T18" s="8">
        <f t="shared" si="5"/>
        <v>3.2500000000000009</v>
      </c>
      <c r="U18" s="8">
        <f t="shared" si="6"/>
        <v>5.6291651245988508</v>
      </c>
      <c r="V18" s="7">
        <f t="shared" si="7"/>
        <v>0</v>
      </c>
      <c r="W18" s="7">
        <f t="shared" si="8"/>
        <v>0</v>
      </c>
      <c r="X18" s="7">
        <f t="shared" si="63"/>
        <v>3.2500000000000009</v>
      </c>
      <c r="Y18" s="7">
        <f t="shared" si="63"/>
        <v>5.6291651245988508</v>
      </c>
      <c r="Z18" s="7">
        <f t="shared" si="164"/>
        <v>6.5</v>
      </c>
      <c r="AA18" s="7">
        <f t="shared" si="64"/>
        <v>59.999999999999993</v>
      </c>
      <c r="AB18" s="7">
        <f t="shared" si="65"/>
        <v>110</v>
      </c>
      <c r="AC18" s="7">
        <f t="shared" si="66"/>
        <v>-2.2231309316168466</v>
      </c>
      <c r="AD18" s="7">
        <f t="shared" si="67"/>
        <v>6.108002035108405</v>
      </c>
      <c r="AE18" s="7">
        <f t="shared" si="68"/>
        <v>0</v>
      </c>
      <c r="AF18" s="7">
        <f t="shared" si="9"/>
        <v>0</v>
      </c>
      <c r="AG18" s="7">
        <f t="shared" si="69"/>
        <v>3.2500000000000009</v>
      </c>
      <c r="AH18" s="7">
        <f t="shared" si="69"/>
        <v>5.6291651245988508</v>
      </c>
      <c r="AI18" s="7">
        <f t="shared" si="70"/>
        <v>6.5</v>
      </c>
      <c r="AJ18" s="7">
        <f t="shared" si="71"/>
        <v>59.999999999999993</v>
      </c>
      <c r="AK18" s="7">
        <f t="shared" si="72"/>
        <v>110</v>
      </c>
      <c r="AL18" s="7">
        <f t="shared" si="73"/>
        <v>-2.2231309316168466</v>
      </c>
      <c r="AM18" s="7">
        <f t="shared" si="74"/>
        <v>6.108002035108405</v>
      </c>
      <c r="AN18" s="7">
        <v>0</v>
      </c>
      <c r="AO18" s="7">
        <v>0</v>
      </c>
      <c r="AP18" s="7">
        <f t="shared" si="10"/>
        <v>3.1356277686565339</v>
      </c>
      <c r="AQ18" s="8">
        <f t="shared" si="75"/>
        <v>-1.3699004553694865</v>
      </c>
      <c r="AR18" s="7">
        <f t="shared" si="11"/>
        <v>7</v>
      </c>
      <c r="AS18" s="7">
        <v>0</v>
      </c>
      <c r="AT18" s="7">
        <f t="shared" si="12"/>
        <v>9.7528968215073988</v>
      </c>
      <c r="AU18" s="7">
        <f t="shared" si="13"/>
        <v>3.0383480857423879</v>
      </c>
      <c r="AV18" s="7">
        <f t="shared" si="14"/>
        <v>21.875326301260895</v>
      </c>
      <c r="AW18" s="7">
        <f t="shared" si="15"/>
        <v>-27.947118873176549</v>
      </c>
      <c r="AX18" s="7">
        <f t="shared" si="16"/>
        <v>-191.39161423636094</v>
      </c>
      <c r="AY18" s="7">
        <f t="shared" si="17"/>
        <v>110.50000000000003</v>
      </c>
      <c r="AZ18" s="7">
        <f t="shared" si="18"/>
        <v>153.10684336573121</v>
      </c>
      <c r="BA18" s="7">
        <f t="shared" si="19"/>
        <v>-2.5019298804416374</v>
      </c>
      <c r="BB18" s="7">
        <f t="shared" si="76"/>
        <v>-38.284770870629728</v>
      </c>
      <c r="BC18" s="7">
        <f t="shared" si="76"/>
        <v>107.99807011955839</v>
      </c>
      <c r="BD18" s="7">
        <f t="shared" si="20"/>
        <v>0</v>
      </c>
      <c r="BE18" s="7">
        <f t="shared" si="21"/>
        <v>0</v>
      </c>
      <c r="BF18" s="7">
        <f t="shared" si="77"/>
        <v>-191.39161423636094</v>
      </c>
      <c r="BG18" s="7">
        <f t="shared" si="77"/>
        <v>110.50000000000003</v>
      </c>
      <c r="BH18" s="7">
        <f t="shared" si="78"/>
        <v>221.00000000000003</v>
      </c>
      <c r="BI18" s="7">
        <f t="shared" si="79"/>
        <v>149.99999999999997</v>
      </c>
      <c r="BJ18" s="7">
        <f t="shared" si="80"/>
        <v>199.99999999999997</v>
      </c>
      <c r="BK18" s="7">
        <f t="shared" si="81"/>
        <v>-207.67206919368581</v>
      </c>
      <c r="BL18" s="7">
        <f t="shared" si="82"/>
        <v>-75.586451674972679</v>
      </c>
      <c r="BM18" s="7">
        <f t="shared" si="22"/>
        <v>7.108280256116144</v>
      </c>
      <c r="BN18" s="7">
        <f t="shared" si="23"/>
        <v>56.930725430553608</v>
      </c>
      <c r="BO18" s="7">
        <f t="shared" si="83"/>
        <v>-191.39161423636094</v>
      </c>
      <c r="BP18" s="7">
        <f t="shared" si="24"/>
        <v>110.50000000000003</v>
      </c>
      <c r="BQ18" s="7">
        <f t="shared" si="84"/>
        <v>221.00000000000003</v>
      </c>
      <c r="BR18" s="7">
        <f t="shared" si="25"/>
        <v>18.41625360451269</v>
      </c>
      <c r="BS18" s="7">
        <f t="shared" si="26"/>
        <v>46.224413083881466</v>
      </c>
      <c r="BT18" s="7">
        <f t="shared" si="27"/>
        <v>-172.97536063184825</v>
      </c>
      <c r="BU18" s="7">
        <f t="shared" si="28"/>
        <v>156.7244130838815</v>
      </c>
      <c r="BV18" s="7">
        <f t="shared" si="29"/>
        <v>0</v>
      </c>
      <c r="BW18" s="7">
        <f t="shared" si="30"/>
        <v>0</v>
      </c>
      <c r="BX18" s="7">
        <f t="shared" si="31"/>
        <v>-191.39161423636094</v>
      </c>
      <c r="BY18" s="7">
        <f t="shared" si="32"/>
        <v>110.50000000000003</v>
      </c>
      <c r="BZ18" s="7">
        <f t="shared" si="85"/>
        <v>221.00000000000003</v>
      </c>
      <c r="CA18" s="7">
        <f t="shared" si="86"/>
        <v>149.99999999999997</v>
      </c>
      <c r="CB18" s="7">
        <f t="shared" si="87"/>
        <v>199.99999999999997</v>
      </c>
      <c r="CC18" s="7">
        <f t="shared" si="88"/>
        <v>-207.67206919368581</v>
      </c>
      <c r="CD18" s="7">
        <f t="shared" si="89"/>
        <v>-75.586451674972679</v>
      </c>
      <c r="CE18" s="7">
        <f t="shared" si="90"/>
        <v>221.00000000000003</v>
      </c>
      <c r="CF18" s="7">
        <f t="shared" si="33"/>
        <v>209.06380889276511</v>
      </c>
      <c r="CG18" s="79">
        <f t="shared" si="91"/>
        <v>29.06380889276511</v>
      </c>
      <c r="CH18" s="7">
        <f t="shared" si="92"/>
        <v>-0.8219740845051926</v>
      </c>
      <c r="CI18" s="11">
        <f t="shared" si="34"/>
        <v>0.82197408450519294</v>
      </c>
      <c r="CJ18" s="7" t="e">
        <f t="shared" si="93"/>
        <v>#DIV/0!</v>
      </c>
      <c r="CK18" s="7" t="e">
        <f t="shared" si="94"/>
        <v>#DIV/0!</v>
      </c>
      <c r="CL18" s="7">
        <f t="shared" si="35"/>
        <v>278.27718412386508</v>
      </c>
      <c r="CM18" s="79">
        <f t="shared" si="95"/>
        <v>81.722815876134916</v>
      </c>
      <c r="CN18" s="7">
        <f t="shared" si="96"/>
        <v>1.6744331008986355</v>
      </c>
      <c r="CO18" s="11">
        <f t="shared" si="97"/>
        <v>-1.6744331008986355</v>
      </c>
      <c r="CP18" s="7" t="e">
        <f t="shared" si="98"/>
        <v>#DIV/0!</v>
      </c>
      <c r="CQ18" s="7" t="e">
        <f t="shared" si="99"/>
        <v>#DIV/0!</v>
      </c>
      <c r="CR18" s="7">
        <f t="shared" si="36"/>
        <v>10.782605673781806</v>
      </c>
      <c r="CS18" s="7">
        <f t="shared" si="37"/>
        <v>-0.33412206228524038</v>
      </c>
      <c r="CT18" s="7">
        <f t="shared" si="38"/>
        <v>0.8660254037844386</v>
      </c>
      <c r="CU18" s="7">
        <f t="shared" si="100"/>
        <v>-3.6027064445325108</v>
      </c>
      <c r="CV18" s="7">
        <f t="shared" si="39"/>
        <v>-10.102706444532512</v>
      </c>
      <c r="CW18" s="7">
        <f t="shared" si="101"/>
        <v>9.3380104324852677</v>
      </c>
      <c r="CX18" s="7">
        <f t="shared" si="40"/>
        <v>5.2380104324852681</v>
      </c>
      <c r="CY18" s="7">
        <f t="shared" si="102"/>
        <v>-221</v>
      </c>
      <c r="CZ18" s="7">
        <f t="shared" si="41"/>
        <v>221</v>
      </c>
      <c r="DA18" s="7">
        <f t="shared" si="103"/>
        <v>21.875326301260895</v>
      </c>
      <c r="DB18" s="7">
        <f t="shared" si="104"/>
        <v>114.58318738002394</v>
      </c>
      <c r="DC18" s="7">
        <f t="shared" si="42"/>
        <v>-114.58318738002384</v>
      </c>
      <c r="DD18" s="7">
        <f t="shared" si="43"/>
        <v>-27.947118873176549</v>
      </c>
      <c r="DE18" s="7">
        <f t="shared" si="44"/>
        <v>-33.182852812936424</v>
      </c>
      <c r="DF18" s="7">
        <f t="shared" si="45"/>
        <v>0.74106050871765672</v>
      </c>
      <c r="DG18" s="7">
        <f t="shared" si="46"/>
        <v>0.8660254037844386</v>
      </c>
      <c r="DH18" s="7">
        <f t="shared" si="105"/>
        <v>-24.590501786257793</v>
      </c>
      <c r="DI18" s="7">
        <f t="shared" si="47"/>
        <v>-31.090501786257793</v>
      </c>
      <c r="DJ18" s="7">
        <f t="shared" si="106"/>
        <v>-28.73719350604286</v>
      </c>
      <c r="DK18" s="7">
        <f t="shared" si="48"/>
        <v>-32.837193506042858</v>
      </c>
      <c r="DL18" s="7">
        <f t="shared" si="107"/>
        <v>-220.99999999999997</v>
      </c>
      <c r="DM18" s="7">
        <f t="shared" si="49"/>
        <v>221</v>
      </c>
      <c r="DN18" s="7">
        <f t="shared" si="108"/>
        <v>7.108280256116144</v>
      </c>
      <c r="DO18" s="7">
        <f t="shared" si="109"/>
        <v>-233.41597426526971</v>
      </c>
      <c r="DP18" s="7">
        <f t="shared" si="50"/>
        <v>233.41597426526977</v>
      </c>
      <c r="DQ18" s="7">
        <f t="shared" si="51"/>
        <v>56.930725430553608</v>
      </c>
      <c r="DR18" s="7">
        <f t="shared" si="110"/>
        <v>-1.3699004553694847</v>
      </c>
      <c r="DS18" s="8">
        <f t="shared" si="111"/>
        <v>-6.9990655799683372</v>
      </c>
      <c r="DT18" s="8">
        <f t="shared" si="112"/>
        <v>6720.5043711874187</v>
      </c>
      <c r="DU18" s="7">
        <f t="shared" si="113"/>
        <v>-3.8643722313434656</v>
      </c>
      <c r="DV18" s="7">
        <f t="shared" si="114"/>
        <v>-0.1143722313434669</v>
      </c>
      <c r="DW18" s="7">
        <f t="shared" si="115"/>
        <v>-4228.0017690086743</v>
      </c>
      <c r="DX18" s="7">
        <f t="shared" si="116"/>
        <v>1181.1862643140439</v>
      </c>
      <c r="DY18" s="7">
        <f t="shared" si="117"/>
        <v>1129.0570412192608</v>
      </c>
      <c r="DZ18" s="7">
        <f t="shared" si="118"/>
        <v>0</v>
      </c>
      <c r="EA18" s="7">
        <f t="shared" si="119"/>
        <v>0</v>
      </c>
      <c r="EB18" s="7">
        <f t="shared" si="120"/>
        <v>-3757.0000000000009</v>
      </c>
      <c r="EC18" s="7">
        <f t="shared" si="121"/>
        <v>-6507.3148840362719</v>
      </c>
      <c r="ED18" s="7">
        <f t="shared" si="122"/>
        <v>-3757.0000000000009</v>
      </c>
      <c r="EE18" s="7">
        <f t="shared" si="122"/>
        <v>-6507.3148840362719</v>
      </c>
      <c r="EF18" s="7">
        <f t="shared" si="123"/>
        <v>7514.0000000000009</v>
      </c>
      <c r="EG18" s="7">
        <f t="shared" si="124"/>
        <v>-2.0943951023931957</v>
      </c>
      <c r="EH18" s="7">
        <f t="shared" si="125"/>
        <v>0</v>
      </c>
      <c r="EI18" s="7">
        <f t="shared" si="126"/>
        <v>0</v>
      </c>
      <c r="EJ18" s="7">
        <f t="shared" si="127"/>
        <v>0</v>
      </c>
      <c r="EK18" s="7">
        <f t="shared" si="128"/>
        <v>0</v>
      </c>
      <c r="EL18" s="7">
        <f t="shared" si="129"/>
        <v>0</v>
      </c>
      <c r="EM18" s="7">
        <f t="shared" si="130"/>
        <v>0</v>
      </c>
      <c r="EN18" s="7">
        <f t="shared" si="131"/>
        <v>0</v>
      </c>
      <c r="EO18" s="7" t="e">
        <f t="shared" si="132"/>
        <v>#DIV/0!</v>
      </c>
      <c r="EP18" s="7">
        <f t="shared" si="133"/>
        <v>-3757.0000000000009</v>
      </c>
      <c r="EQ18" s="7">
        <f t="shared" si="134"/>
        <v>-6507.3148840362719</v>
      </c>
      <c r="ER18" s="7">
        <f t="shared" si="135"/>
        <v>7514.0000000000009</v>
      </c>
      <c r="ES18" s="7">
        <f t="shared" si="136"/>
        <v>-2.0943951023931957</v>
      </c>
      <c r="ET18" s="7">
        <f t="shared" si="137"/>
        <v>3.0383480857423919</v>
      </c>
      <c r="EU18" s="7">
        <f t="shared" si="138"/>
        <v>-2.5908170388564629</v>
      </c>
      <c r="EV18" s="7">
        <f t="shared" si="139"/>
        <v>-4836.8584466684088</v>
      </c>
      <c r="EW18" s="7">
        <f t="shared" si="140"/>
        <v>2.7528968215073992</v>
      </c>
      <c r="EX18" s="7">
        <f t="shared" si="141"/>
        <v>6.5028968215073988</v>
      </c>
      <c r="EY18" s="7">
        <f t="shared" si="142"/>
        <v>3471.2057702350603</v>
      </c>
      <c r="EZ18" s="7">
        <f t="shared" si="143"/>
        <v>-887.38650604527402</v>
      </c>
      <c r="FA18" s="7">
        <f t="shared" si="144"/>
        <v>-835.25728295048896</v>
      </c>
      <c r="FB18" s="7">
        <f t="shared" si="145"/>
        <v>0</v>
      </c>
      <c r="FC18" s="7">
        <f t="shared" si="146"/>
        <v>0</v>
      </c>
      <c r="FD18" s="7">
        <f t="shared" si="147"/>
        <v>-3757.0000000000009</v>
      </c>
      <c r="FE18" s="7">
        <f t="shared" si="148"/>
        <v>-6507.3148840362719</v>
      </c>
      <c r="FF18" s="7">
        <f t="shared" si="149"/>
        <v>-3757.0000000000009</v>
      </c>
      <c r="FG18" s="7">
        <f t="shared" si="150"/>
        <v>-6507.3148840362719</v>
      </c>
      <c r="FH18" s="7">
        <f t="shared" si="151"/>
        <v>7514.0000000000009</v>
      </c>
      <c r="FI18" s="7">
        <f t="shared" si="152"/>
        <v>-2.0943951023931957</v>
      </c>
      <c r="FJ18" s="7">
        <f t="shared" si="153"/>
        <v>0</v>
      </c>
      <c r="FK18" s="7">
        <f t="shared" si="154"/>
        <v>0</v>
      </c>
      <c r="FL18" s="7">
        <f t="shared" si="155"/>
        <v>0</v>
      </c>
      <c r="FM18" s="7">
        <f t="shared" si="156"/>
        <v>0</v>
      </c>
      <c r="FN18" s="7">
        <f t="shared" si="157"/>
        <v>0</v>
      </c>
      <c r="FO18" s="7">
        <f t="shared" si="158"/>
        <v>0</v>
      </c>
      <c r="FP18" s="7">
        <f t="shared" si="159"/>
        <v>0</v>
      </c>
      <c r="FQ18" s="7" t="e">
        <f t="shared" si="160"/>
        <v>#DIV/0!</v>
      </c>
      <c r="FR18" s="7">
        <f t="shared" si="161"/>
        <v>-3757.0000000000009</v>
      </c>
      <c r="FS18" s="7">
        <f t="shared" si="161"/>
        <v>-6507.3148840362719</v>
      </c>
      <c r="FT18" s="7">
        <f t="shared" si="162"/>
        <v>7514.0000000000009</v>
      </c>
      <c r="FU18" s="7">
        <f t="shared" si="163"/>
        <v>-2.0943951023931957</v>
      </c>
    </row>
    <row r="19" spans="1:177" x14ac:dyDescent="0.25">
      <c r="A19" s="8">
        <v>70</v>
      </c>
      <c r="B19" s="7">
        <f t="shared" si="52"/>
        <v>-0.21077222145173957</v>
      </c>
      <c r="C19" s="7">
        <f t="shared" si="53"/>
        <v>-1.8793852415718166</v>
      </c>
      <c r="D19" s="7">
        <f t="shared" si="0"/>
        <v>1.2590336457430766</v>
      </c>
      <c r="E19" s="7">
        <f t="shared" si="54"/>
        <v>-1.7493663067552556</v>
      </c>
      <c r="F19" s="7">
        <f t="shared" si="55"/>
        <v>-1.8793852415718166</v>
      </c>
      <c r="G19" s="7">
        <f t="shared" si="56"/>
        <v>-0.27956043956043963</v>
      </c>
      <c r="H19" s="7">
        <f t="shared" si="57"/>
        <v>276.28187842668041</v>
      </c>
      <c r="I19" s="7">
        <f t="shared" si="58"/>
        <v>191.96470425859962</v>
      </c>
      <c r="J19" s="49">
        <f t="shared" si="59"/>
        <v>276.28187842668041</v>
      </c>
      <c r="K19" s="49">
        <f t="shared" si="59"/>
        <v>191.96470425859962</v>
      </c>
      <c r="L19" s="7">
        <f t="shared" si="1"/>
        <v>339.77372668723319</v>
      </c>
      <c r="M19" s="7">
        <f t="shared" si="2"/>
        <v>-295.90909914468597</v>
      </c>
      <c r="N19" s="11">
        <f t="shared" si="60"/>
        <v>339.77372668723319</v>
      </c>
      <c r="O19" s="11">
        <f t="shared" si="60"/>
        <v>64.090900855314032</v>
      </c>
      <c r="P19" s="50">
        <f t="shared" si="3"/>
        <v>275.68282583191916</v>
      </c>
      <c r="Q19" s="51">
        <f t="shared" si="61"/>
        <v>84.31717416808084</v>
      </c>
      <c r="R19" s="8">
        <f t="shared" si="4"/>
        <v>84.317174168080783</v>
      </c>
      <c r="S19" s="51">
        <f t="shared" si="62"/>
        <v>84.317174168080783</v>
      </c>
      <c r="T19" s="8">
        <f t="shared" si="5"/>
        <v>2.2231309316168475</v>
      </c>
      <c r="U19" s="8">
        <f t="shared" si="6"/>
        <v>6.1080020351084041</v>
      </c>
      <c r="V19" s="7">
        <f t="shared" si="7"/>
        <v>0</v>
      </c>
      <c r="W19" s="7">
        <f t="shared" si="8"/>
        <v>0</v>
      </c>
      <c r="X19" s="7">
        <f t="shared" si="63"/>
        <v>2.2231309316168475</v>
      </c>
      <c r="Y19" s="7">
        <f t="shared" si="63"/>
        <v>6.1080020351084041</v>
      </c>
      <c r="Z19" s="7">
        <f t="shared" si="164"/>
        <v>6.5</v>
      </c>
      <c r="AA19" s="7">
        <f t="shared" si="64"/>
        <v>70</v>
      </c>
      <c r="AB19" s="7">
        <f t="shared" si="65"/>
        <v>120</v>
      </c>
      <c r="AC19" s="7">
        <f t="shared" si="66"/>
        <v>-3.2499999999999987</v>
      </c>
      <c r="AD19" s="7">
        <f t="shared" si="67"/>
        <v>5.6291651245988517</v>
      </c>
      <c r="AE19" s="7">
        <f t="shared" si="68"/>
        <v>0</v>
      </c>
      <c r="AF19" s="7">
        <f t="shared" si="9"/>
        <v>0</v>
      </c>
      <c r="AG19" s="7">
        <f t="shared" si="69"/>
        <v>2.2231309316168475</v>
      </c>
      <c r="AH19" s="7">
        <f t="shared" si="69"/>
        <v>6.1080020351084041</v>
      </c>
      <c r="AI19" s="7">
        <f t="shared" si="70"/>
        <v>6.5</v>
      </c>
      <c r="AJ19" s="7">
        <f t="shared" si="71"/>
        <v>70</v>
      </c>
      <c r="AK19" s="7">
        <f t="shared" si="72"/>
        <v>120</v>
      </c>
      <c r="AL19" s="7">
        <f t="shared" si="73"/>
        <v>-3.2499999999999987</v>
      </c>
      <c r="AM19" s="7">
        <f t="shared" si="74"/>
        <v>5.6291651245988517</v>
      </c>
      <c r="AN19" s="7">
        <v>0</v>
      </c>
      <c r="AO19" s="7">
        <v>0</v>
      </c>
      <c r="AP19" s="7">
        <f t="shared" si="10"/>
        <v>2.9890704732808153</v>
      </c>
      <c r="AQ19" s="8">
        <f t="shared" si="75"/>
        <v>-0.8499672533058229</v>
      </c>
      <c r="AR19" s="7">
        <f t="shared" si="11"/>
        <v>7</v>
      </c>
      <c r="AS19" s="7">
        <v>0</v>
      </c>
      <c r="AT19" s="7">
        <f t="shared" si="12"/>
        <v>8.7914730308070315</v>
      </c>
      <c r="AU19" s="7">
        <f t="shared" si="13"/>
        <v>3.6879024363303099</v>
      </c>
      <c r="AV19" s="7">
        <f t="shared" si="14"/>
        <v>26.916678641873816</v>
      </c>
      <c r="AW19" s="7">
        <f t="shared" si="15"/>
        <v>-23.985213286890385</v>
      </c>
      <c r="AX19" s="7">
        <f t="shared" si="16"/>
        <v>-207.67206919368573</v>
      </c>
      <c r="AY19" s="7">
        <f t="shared" si="17"/>
        <v>75.586451674972807</v>
      </c>
      <c r="AZ19" s="7">
        <f t="shared" si="18"/>
        <v>187.28542333627317</v>
      </c>
      <c r="BA19" s="7">
        <f t="shared" si="19"/>
        <v>20.61654850207314</v>
      </c>
      <c r="BB19" s="7">
        <f t="shared" si="76"/>
        <v>-20.38664585741256</v>
      </c>
      <c r="BC19" s="7">
        <f t="shared" si="76"/>
        <v>96.203000177045951</v>
      </c>
      <c r="BD19" s="7">
        <f t="shared" si="20"/>
        <v>0</v>
      </c>
      <c r="BE19" s="7">
        <f t="shared" si="21"/>
        <v>0</v>
      </c>
      <c r="BF19" s="7">
        <f t="shared" si="77"/>
        <v>-207.67206919368573</v>
      </c>
      <c r="BG19" s="7">
        <f t="shared" si="77"/>
        <v>75.586451674972807</v>
      </c>
      <c r="BH19" s="7">
        <f t="shared" si="78"/>
        <v>220.99999999999997</v>
      </c>
      <c r="BI19" s="7">
        <f t="shared" si="79"/>
        <v>160</v>
      </c>
      <c r="BJ19" s="7">
        <f t="shared" si="80"/>
        <v>210</v>
      </c>
      <c r="BK19" s="7">
        <f t="shared" si="81"/>
        <v>-191.39161423636091</v>
      </c>
      <c r="BL19" s="7">
        <f t="shared" si="82"/>
        <v>-110.50000000000001</v>
      </c>
      <c r="BM19" s="7">
        <f t="shared" si="22"/>
        <v>3.2663476241654115</v>
      </c>
      <c r="BN19" s="7">
        <f t="shared" si="23"/>
        <v>54.168239552929634</v>
      </c>
      <c r="BO19" s="7">
        <f t="shared" si="83"/>
        <v>-207.67206919368573</v>
      </c>
      <c r="BP19" s="7">
        <f t="shared" si="24"/>
        <v>75.586451674972807</v>
      </c>
      <c r="BQ19" s="7">
        <f t="shared" si="84"/>
        <v>220.99999999999997</v>
      </c>
      <c r="BR19" s="7">
        <f t="shared" si="25"/>
        <v>7.9048865747124939</v>
      </c>
      <c r="BS19" s="7">
        <f t="shared" si="26"/>
        <v>21.454488610395504</v>
      </c>
      <c r="BT19" s="7">
        <f t="shared" si="27"/>
        <v>-199.76718261897324</v>
      </c>
      <c r="BU19" s="7">
        <f t="shared" si="28"/>
        <v>97.040940285368308</v>
      </c>
      <c r="BV19" s="7">
        <f t="shared" si="29"/>
        <v>0</v>
      </c>
      <c r="BW19" s="7">
        <f t="shared" si="30"/>
        <v>0</v>
      </c>
      <c r="BX19" s="7">
        <f t="shared" si="31"/>
        <v>-207.67206919368573</v>
      </c>
      <c r="BY19" s="7">
        <f t="shared" si="32"/>
        <v>75.586451674972807</v>
      </c>
      <c r="BZ19" s="7">
        <f t="shared" si="85"/>
        <v>220.99999999999997</v>
      </c>
      <c r="CA19" s="7">
        <f t="shared" si="86"/>
        <v>160</v>
      </c>
      <c r="CB19" s="7">
        <f t="shared" si="87"/>
        <v>210</v>
      </c>
      <c r="CC19" s="7">
        <f t="shared" si="88"/>
        <v>-191.39161423636091</v>
      </c>
      <c r="CD19" s="7">
        <f t="shared" si="89"/>
        <v>-110.50000000000001</v>
      </c>
      <c r="CE19" s="7">
        <f t="shared" si="90"/>
        <v>220.99999999999997</v>
      </c>
      <c r="CF19" s="7">
        <f t="shared" si="33"/>
        <v>206.28187842668041</v>
      </c>
      <c r="CG19" s="79">
        <f t="shared" si="91"/>
        <v>26.281878426680407</v>
      </c>
      <c r="CH19" s="7">
        <f t="shared" si="92"/>
        <v>-0.70544744961442307</v>
      </c>
      <c r="CI19" s="11">
        <f t="shared" si="34"/>
        <v>0.70544744961442329</v>
      </c>
      <c r="CJ19" s="7" t="e">
        <f t="shared" si="93"/>
        <v>#DIV/0!</v>
      </c>
      <c r="CK19" s="7" t="e">
        <f t="shared" si="94"/>
        <v>#DIV/0!</v>
      </c>
      <c r="CL19" s="7">
        <f t="shared" si="35"/>
        <v>269.77372668723319</v>
      </c>
      <c r="CM19" s="79">
        <f t="shared" si="95"/>
        <v>89.773726687233193</v>
      </c>
      <c r="CN19" s="7">
        <f t="shared" si="96"/>
        <v>1.5931835162626362</v>
      </c>
      <c r="CO19" s="11">
        <f t="shared" si="97"/>
        <v>-1.5931835162626367</v>
      </c>
      <c r="CP19" s="7" t="e">
        <f t="shared" si="98"/>
        <v>#DIV/0!</v>
      </c>
      <c r="CQ19" s="7" t="e">
        <f t="shared" si="99"/>
        <v>#DIV/0!</v>
      </c>
      <c r="CR19" s="7">
        <f t="shared" si="36"/>
        <v>8.2510742510964938</v>
      </c>
      <c r="CS19" s="7">
        <f t="shared" si="37"/>
        <v>-0.20730908617215199</v>
      </c>
      <c r="CT19" s="7">
        <f t="shared" si="38"/>
        <v>0.93969262078590832</v>
      </c>
      <c r="CU19" s="7">
        <f t="shared" si="100"/>
        <v>-1.7105226629333874</v>
      </c>
      <c r="CV19" s="7">
        <f t="shared" si="39"/>
        <v>-8.2105226629333874</v>
      </c>
      <c r="CW19" s="7">
        <f t="shared" si="101"/>
        <v>7.7534735873119898</v>
      </c>
      <c r="CX19" s="7">
        <f t="shared" si="40"/>
        <v>3.6534735873119901</v>
      </c>
      <c r="CY19" s="7">
        <f t="shared" si="102"/>
        <v>-221.00000000000003</v>
      </c>
      <c r="CZ19" s="7">
        <f t="shared" si="41"/>
        <v>221</v>
      </c>
      <c r="DA19" s="7">
        <f t="shared" si="103"/>
        <v>26.916678641873816</v>
      </c>
      <c r="DB19" s="7">
        <f t="shared" si="104"/>
        <v>98.339374476250754</v>
      </c>
      <c r="DC19" s="7">
        <f t="shared" si="42"/>
        <v>-98.339374476250569</v>
      </c>
      <c r="DD19" s="7">
        <f t="shared" si="43"/>
        <v>-23.985213286890385</v>
      </c>
      <c r="DE19" s="7">
        <f t="shared" si="44"/>
        <v>-67.993838874927121</v>
      </c>
      <c r="DF19" s="7">
        <f t="shared" si="45"/>
        <v>0.89948839910495448</v>
      </c>
      <c r="DG19" s="7">
        <f t="shared" si="46"/>
        <v>0.93969262078590832</v>
      </c>
      <c r="DH19" s="7">
        <f t="shared" si="105"/>
        <v>-61.159669278608419</v>
      </c>
      <c r="DI19" s="7">
        <f t="shared" si="47"/>
        <v>-67.659669278608419</v>
      </c>
      <c r="DJ19" s="7">
        <f t="shared" si="106"/>
        <v>-63.893308649675042</v>
      </c>
      <c r="DK19" s="7">
        <f t="shared" si="48"/>
        <v>-67.993308649675043</v>
      </c>
      <c r="DL19" s="7">
        <f t="shared" si="107"/>
        <v>-221.00000000000009</v>
      </c>
      <c r="DM19" s="7">
        <f t="shared" si="49"/>
        <v>221</v>
      </c>
      <c r="DN19" s="7">
        <f t="shared" si="108"/>
        <v>3.2663476241654115</v>
      </c>
      <c r="DO19" s="7">
        <f t="shared" si="109"/>
        <v>-222.08978216701161</v>
      </c>
      <c r="DP19" s="7">
        <f t="shared" si="50"/>
        <v>222.08978216701149</v>
      </c>
      <c r="DQ19" s="7">
        <f t="shared" si="51"/>
        <v>54.168239552929634</v>
      </c>
      <c r="DR19" s="7">
        <f t="shared" si="110"/>
        <v>-0.84996725330582257</v>
      </c>
      <c r="DS19" s="8">
        <f t="shared" si="111"/>
        <v>-6.957969288414227</v>
      </c>
      <c r="DT19" s="8">
        <f t="shared" si="112"/>
        <v>5432.3178457691811</v>
      </c>
      <c r="DU19" s="7">
        <f t="shared" si="113"/>
        <v>-4.0109295267191811</v>
      </c>
      <c r="DV19" s="7">
        <f t="shared" si="114"/>
        <v>0.76593954166396783</v>
      </c>
      <c r="DW19" s="7">
        <f t="shared" si="115"/>
        <v>-2508.7268474298949</v>
      </c>
      <c r="DX19" s="7">
        <f t="shared" si="116"/>
        <v>837.60017068936008</v>
      </c>
      <c r="DY19" s="7">
        <f t="shared" si="117"/>
        <v>465.52195548589424</v>
      </c>
      <c r="DZ19" s="7">
        <f t="shared" si="118"/>
        <v>0</v>
      </c>
      <c r="EA19" s="7">
        <f t="shared" si="119"/>
        <v>0</v>
      </c>
      <c r="EB19" s="7">
        <f t="shared" si="120"/>
        <v>-2569.9393569490753</v>
      </c>
      <c r="EC19" s="7">
        <f t="shared" si="121"/>
        <v>-7060.8503525853148</v>
      </c>
      <c r="ED19" s="7">
        <f t="shared" si="122"/>
        <v>-2569.9393569490753</v>
      </c>
      <c r="EE19" s="7">
        <f t="shared" si="122"/>
        <v>-7060.8503525853148</v>
      </c>
      <c r="EF19" s="7">
        <f t="shared" si="123"/>
        <v>7513.9999999999991</v>
      </c>
      <c r="EG19" s="7">
        <f t="shared" si="124"/>
        <v>-1.9198621771937625</v>
      </c>
      <c r="EH19" s="7">
        <f t="shared" si="125"/>
        <v>0</v>
      </c>
      <c r="EI19" s="7">
        <f t="shared" si="126"/>
        <v>0</v>
      </c>
      <c r="EJ19" s="7">
        <f t="shared" si="127"/>
        <v>0</v>
      </c>
      <c r="EK19" s="7">
        <f t="shared" si="128"/>
        <v>0</v>
      </c>
      <c r="EL19" s="7">
        <f t="shared" si="129"/>
        <v>0</v>
      </c>
      <c r="EM19" s="7">
        <f t="shared" si="130"/>
        <v>0</v>
      </c>
      <c r="EN19" s="7">
        <f t="shared" si="131"/>
        <v>0</v>
      </c>
      <c r="EO19" s="7" t="e">
        <f t="shared" si="132"/>
        <v>#DIV/0!</v>
      </c>
      <c r="EP19" s="7">
        <f t="shared" si="133"/>
        <v>-2569.9393569490753</v>
      </c>
      <c r="EQ19" s="7">
        <f t="shared" si="134"/>
        <v>-7060.8503525853148</v>
      </c>
      <c r="ER19" s="7">
        <f t="shared" si="135"/>
        <v>7513.9999999999991</v>
      </c>
      <c r="ES19" s="7">
        <f t="shared" si="136"/>
        <v>-1.9198621771937625</v>
      </c>
      <c r="ET19" s="7">
        <f t="shared" si="137"/>
        <v>3.687902436330313</v>
      </c>
      <c r="EU19" s="7">
        <f t="shared" si="138"/>
        <v>-2.4200995987780942</v>
      </c>
      <c r="EV19" s="7">
        <f t="shared" si="139"/>
        <v>-2616.5197249700454</v>
      </c>
      <c r="EW19" s="7">
        <f t="shared" si="140"/>
        <v>1.7914730308070337</v>
      </c>
      <c r="EX19" s="7">
        <f t="shared" si="141"/>
        <v>6.5683420991901835</v>
      </c>
      <c r="EY19" s="7">
        <f t="shared" si="142"/>
        <v>3786.0063578156787</v>
      </c>
      <c r="EZ19" s="7">
        <f t="shared" si="143"/>
        <v>-653.02988741613194</v>
      </c>
      <c r="FA19" s="7">
        <f t="shared" si="144"/>
        <v>-280.95167221266445</v>
      </c>
      <c r="FB19" s="7">
        <f t="shared" si="145"/>
        <v>0</v>
      </c>
      <c r="FC19" s="7">
        <f t="shared" si="146"/>
        <v>0</v>
      </c>
      <c r="FD19" s="7">
        <f t="shared" si="147"/>
        <v>-2569.9393569490753</v>
      </c>
      <c r="FE19" s="7">
        <f t="shared" si="148"/>
        <v>-7060.8503525853148</v>
      </c>
      <c r="FF19" s="7">
        <f t="shared" si="149"/>
        <v>-2569.9393569490753</v>
      </c>
      <c r="FG19" s="7">
        <f t="shared" si="150"/>
        <v>-7060.8503525853148</v>
      </c>
      <c r="FH19" s="7">
        <f t="shared" si="151"/>
        <v>7513.9999999999991</v>
      </c>
      <c r="FI19" s="7">
        <f t="shared" si="152"/>
        <v>-1.9198621771937625</v>
      </c>
      <c r="FJ19" s="7">
        <f t="shared" si="153"/>
        <v>0</v>
      </c>
      <c r="FK19" s="7">
        <f t="shared" si="154"/>
        <v>0</v>
      </c>
      <c r="FL19" s="7">
        <f t="shared" si="155"/>
        <v>0</v>
      </c>
      <c r="FM19" s="7">
        <f t="shared" si="156"/>
        <v>0</v>
      </c>
      <c r="FN19" s="7">
        <f t="shared" si="157"/>
        <v>0</v>
      </c>
      <c r="FO19" s="7">
        <f t="shared" si="158"/>
        <v>0</v>
      </c>
      <c r="FP19" s="7">
        <f t="shared" si="159"/>
        <v>0</v>
      </c>
      <c r="FQ19" s="7" t="e">
        <f t="shared" si="160"/>
        <v>#DIV/0!</v>
      </c>
      <c r="FR19" s="7">
        <f t="shared" si="161"/>
        <v>-2569.9393569490753</v>
      </c>
      <c r="FS19" s="7">
        <f t="shared" si="161"/>
        <v>-7060.8503525853148</v>
      </c>
      <c r="FT19" s="7">
        <f t="shared" si="162"/>
        <v>7513.9999999999991</v>
      </c>
      <c r="FU19" s="7">
        <f t="shared" si="163"/>
        <v>-1.9198621771937625</v>
      </c>
    </row>
    <row r="20" spans="1:177" x14ac:dyDescent="0.25">
      <c r="A20" s="8">
        <v>80</v>
      </c>
      <c r="B20" s="7">
        <f t="shared" si="52"/>
        <v>-9.167985549799762E-2</v>
      </c>
      <c r="C20" s="7">
        <f t="shared" si="53"/>
        <v>-1.969615506024416</v>
      </c>
      <c r="D20" s="7">
        <f t="shared" si="0"/>
        <v>1.7148699430142953</v>
      </c>
      <c r="E20" s="7">
        <f t="shared" si="54"/>
        <v>-2.0861102380727328</v>
      </c>
      <c r="F20" s="7">
        <f t="shared" si="55"/>
        <v>-1.969615506024416</v>
      </c>
      <c r="G20" s="7">
        <f t="shared" si="56"/>
        <v>-0.27956043956043963</v>
      </c>
      <c r="H20" s="7">
        <f t="shared" si="57"/>
        <v>284.79653786572032</v>
      </c>
      <c r="I20" s="7">
        <f t="shared" si="58"/>
        <v>185.13023204676816</v>
      </c>
      <c r="J20" s="49">
        <f t="shared" si="59"/>
        <v>284.79653786572032</v>
      </c>
      <c r="K20" s="49">
        <f t="shared" si="59"/>
        <v>185.13023204676816</v>
      </c>
      <c r="L20" s="7">
        <f t="shared" si="1"/>
        <v>340.2581405789503</v>
      </c>
      <c r="M20" s="7">
        <f t="shared" si="2"/>
        <v>-280.0755536020975</v>
      </c>
      <c r="N20" s="11">
        <f t="shared" si="60"/>
        <v>340.2581405789503</v>
      </c>
      <c r="O20" s="11">
        <f t="shared" si="60"/>
        <v>79.9244463979025</v>
      </c>
      <c r="P20" s="50">
        <f t="shared" si="3"/>
        <v>260.3336941810478</v>
      </c>
      <c r="Q20" s="51">
        <f t="shared" si="61"/>
        <v>80.333694181047804</v>
      </c>
      <c r="R20" s="8">
        <f t="shared" si="4"/>
        <v>99.666305818952168</v>
      </c>
      <c r="S20" s="51">
        <f t="shared" si="62"/>
        <v>80.333694181047832</v>
      </c>
      <c r="T20" s="8">
        <f t="shared" si="5"/>
        <v>1.1287131548350477</v>
      </c>
      <c r="U20" s="8">
        <f t="shared" si="6"/>
        <v>6.4012503945793524</v>
      </c>
      <c r="V20" s="7">
        <f t="shared" si="7"/>
        <v>0</v>
      </c>
      <c r="W20" s="7">
        <f t="shared" si="8"/>
        <v>0</v>
      </c>
      <c r="X20" s="7">
        <f t="shared" si="63"/>
        <v>1.1287131548350477</v>
      </c>
      <c r="Y20" s="7">
        <f t="shared" si="63"/>
        <v>6.4012503945793524</v>
      </c>
      <c r="Z20" s="7">
        <f t="shared" si="164"/>
        <v>6.5000000000000009</v>
      </c>
      <c r="AA20" s="7">
        <f t="shared" si="64"/>
        <v>80</v>
      </c>
      <c r="AB20" s="7">
        <f t="shared" si="65"/>
        <v>130</v>
      </c>
      <c r="AC20" s="7">
        <f t="shared" si="66"/>
        <v>-4.1781194629625062</v>
      </c>
      <c r="AD20" s="7">
        <f t="shared" si="67"/>
        <v>4.9792888802733577</v>
      </c>
      <c r="AE20" s="7">
        <f t="shared" si="68"/>
        <v>0</v>
      </c>
      <c r="AF20" s="7">
        <f t="shared" si="9"/>
        <v>0</v>
      </c>
      <c r="AG20" s="7">
        <f t="shared" si="69"/>
        <v>1.1287131548350477</v>
      </c>
      <c r="AH20" s="7">
        <f t="shared" si="69"/>
        <v>6.4012503945793524</v>
      </c>
      <c r="AI20" s="7">
        <f t="shared" si="70"/>
        <v>6.5000000000000009</v>
      </c>
      <c r="AJ20" s="7">
        <f t="shared" si="71"/>
        <v>80</v>
      </c>
      <c r="AK20" s="7">
        <f t="shared" si="72"/>
        <v>130</v>
      </c>
      <c r="AL20" s="7">
        <f t="shared" si="73"/>
        <v>-4.1781194629625062</v>
      </c>
      <c r="AM20" s="7">
        <f t="shared" si="74"/>
        <v>4.9792888802733577</v>
      </c>
      <c r="AN20" s="7">
        <v>0</v>
      </c>
      <c r="AO20" s="7">
        <v>0</v>
      </c>
      <c r="AP20" s="7">
        <f t="shared" si="10"/>
        <v>2.9164245106514768</v>
      </c>
      <c r="AQ20" s="8">
        <f t="shared" si="75"/>
        <v>-0.36662136161439118</v>
      </c>
      <c r="AR20" s="7">
        <f t="shared" si="11"/>
        <v>7</v>
      </c>
      <c r="AS20" s="7">
        <v>0</v>
      </c>
      <c r="AT20" s="7">
        <f t="shared" si="12"/>
        <v>7.7172812733591822</v>
      </c>
      <c r="AU20" s="7">
        <f t="shared" si="13"/>
        <v>4.036769447824371</v>
      </c>
      <c r="AV20" s="7">
        <f t="shared" si="14"/>
        <v>30.915938976497117</v>
      </c>
      <c r="AW20" s="7">
        <f t="shared" si="15"/>
        <v>-22.932114930326176</v>
      </c>
      <c r="AX20" s="7">
        <f t="shared" si="16"/>
        <v>-217.64251341569798</v>
      </c>
      <c r="AY20" s="7">
        <f t="shared" si="17"/>
        <v>38.376247264391623</v>
      </c>
      <c r="AZ20" s="7">
        <f t="shared" si="18"/>
        <v>209.23511021524416</v>
      </c>
      <c r="BA20" s="7">
        <f t="shared" si="19"/>
        <v>55.268775184011652</v>
      </c>
      <c r="BB20" s="7">
        <f t="shared" si="76"/>
        <v>-8.407403200453814</v>
      </c>
      <c r="BC20" s="7">
        <f t="shared" si="76"/>
        <v>93.645022448403267</v>
      </c>
      <c r="BD20" s="7">
        <f t="shared" si="20"/>
        <v>0</v>
      </c>
      <c r="BE20" s="7">
        <f t="shared" si="21"/>
        <v>0</v>
      </c>
      <c r="BF20" s="7">
        <f t="shared" si="77"/>
        <v>-217.64251341569798</v>
      </c>
      <c r="BG20" s="7">
        <f t="shared" si="77"/>
        <v>38.376247264391623</v>
      </c>
      <c r="BH20" s="7">
        <f t="shared" si="78"/>
        <v>221</v>
      </c>
      <c r="BI20" s="7">
        <f t="shared" si="79"/>
        <v>169.99999999999997</v>
      </c>
      <c r="BJ20" s="7">
        <f t="shared" si="80"/>
        <v>219.99999999999997</v>
      </c>
      <c r="BK20" s="7">
        <f t="shared" si="81"/>
        <v>-169.29582192929422</v>
      </c>
      <c r="BL20" s="7">
        <f t="shared" si="82"/>
        <v>-142.05606174072511</v>
      </c>
      <c r="BM20" s="7">
        <f t="shared" si="22"/>
        <v>4.2231527150225164E-2</v>
      </c>
      <c r="BN20" s="7">
        <f t="shared" si="23"/>
        <v>53.890285433973567</v>
      </c>
      <c r="BO20" s="7">
        <f t="shared" si="83"/>
        <v>-217.64251341569798</v>
      </c>
      <c r="BP20" s="7">
        <f t="shared" si="24"/>
        <v>38.376247264391623</v>
      </c>
      <c r="BQ20" s="7">
        <f t="shared" si="84"/>
        <v>221</v>
      </c>
      <c r="BR20" s="7">
        <f t="shared" si="25"/>
        <v>9.9855641299073122E-2</v>
      </c>
      <c r="BS20" s="7">
        <f t="shared" si="26"/>
        <v>0.27824529337855997</v>
      </c>
      <c r="BT20" s="7">
        <f t="shared" si="27"/>
        <v>-217.54265777439889</v>
      </c>
      <c r="BU20" s="7">
        <f t="shared" si="28"/>
        <v>38.654492557770183</v>
      </c>
      <c r="BV20" s="7">
        <f t="shared" si="29"/>
        <v>0</v>
      </c>
      <c r="BW20" s="7">
        <f t="shared" si="30"/>
        <v>0</v>
      </c>
      <c r="BX20" s="7">
        <f t="shared" si="31"/>
        <v>-217.64251341569798</v>
      </c>
      <c r="BY20" s="7">
        <f t="shared" si="32"/>
        <v>38.376247264391623</v>
      </c>
      <c r="BZ20" s="7">
        <f t="shared" si="85"/>
        <v>221</v>
      </c>
      <c r="CA20" s="7">
        <f t="shared" si="86"/>
        <v>169.99999999999997</v>
      </c>
      <c r="CB20" s="7">
        <f t="shared" si="87"/>
        <v>219.99999999999997</v>
      </c>
      <c r="CC20" s="7">
        <f t="shared" si="88"/>
        <v>-169.29582192929422</v>
      </c>
      <c r="CD20" s="7">
        <f t="shared" si="89"/>
        <v>-142.05606174072511</v>
      </c>
      <c r="CE20" s="7">
        <f t="shared" si="90"/>
        <v>221</v>
      </c>
      <c r="CF20" s="7">
        <f t="shared" si="33"/>
        <v>204.79653786572032</v>
      </c>
      <c r="CG20" s="79">
        <f t="shared" si="91"/>
        <v>24.796537865720325</v>
      </c>
      <c r="CH20" s="7">
        <f t="shared" si="92"/>
        <v>-0.67447396853900521</v>
      </c>
      <c r="CI20" s="11">
        <f t="shared" si="34"/>
        <v>0.67447396853900543</v>
      </c>
      <c r="CJ20" s="7" t="e">
        <f t="shared" si="93"/>
        <v>#DIV/0!</v>
      </c>
      <c r="CK20" s="7" t="e">
        <f t="shared" si="94"/>
        <v>#DIV/0!</v>
      </c>
      <c r="CL20" s="7">
        <f t="shared" si="35"/>
        <v>260.2581405789503</v>
      </c>
      <c r="CM20" s="79">
        <f t="shared" si="95"/>
        <v>80.258140578950304</v>
      </c>
      <c r="CN20" s="7">
        <f t="shared" si="96"/>
        <v>1.5850083951168696</v>
      </c>
      <c r="CO20" s="11">
        <f t="shared" si="97"/>
        <v>-1.5850083951168696</v>
      </c>
      <c r="CP20" s="7" t="e">
        <f t="shared" si="98"/>
        <v>#DIV/0!</v>
      </c>
      <c r="CQ20" s="7" t="e">
        <f t="shared" si="99"/>
        <v>#DIV/0!</v>
      </c>
      <c r="CR20" s="7">
        <f t="shared" si="36"/>
        <v>7.2513683833099467</v>
      </c>
      <c r="CS20" s="7">
        <f t="shared" si="37"/>
        <v>-8.9419844296192694E-2</v>
      </c>
      <c r="CT20" s="7">
        <f t="shared" si="38"/>
        <v>0.98480775301220802</v>
      </c>
      <c r="CU20" s="7">
        <f t="shared" si="100"/>
        <v>-0.64841623176990992</v>
      </c>
      <c r="CV20" s="7">
        <f t="shared" si="39"/>
        <v>-7.14841623176991</v>
      </c>
      <c r="CW20" s="7">
        <f t="shared" si="101"/>
        <v>7.1412038038312362</v>
      </c>
      <c r="CX20" s="7">
        <f t="shared" si="40"/>
        <v>3.0412038038312366</v>
      </c>
      <c r="CY20" s="7">
        <f t="shared" si="102"/>
        <v>-221</v>
      </c>
      <c r="CZ20" s="7">
        <f t="shared" si="41"/>
        <v>221</v>
      </c>
      <c r="DA20" s="7">
        <f t="shared" si="103"/>
        <v>30.915938976497117</v>
      </c>
      <c r="DB20" s="7">
        <f t="shared" si="104"/>
        <v>94.021671214337417</v>
      </c>
      <c r="DC20" s="7">
        <f t="shared" si="42"/>
        <v>-94.021671214337317</v>
      </c>
      <c r="DD20" s="7">
        <f t="shared" si="43"/>
        <v>-22.932114930326176</v>
      </c>
      <c r="DE20" s="7">
        <f t="shared" si="44"/>
        <v>-5308.4242404271099</v>
      </c>
      <c r="DF20" s="7">
        <f t="shared" si="45"/>
        <v>0.98457791410350382</v>
      </c>
      <c r="DG20" s="7">
        <f t="shared" si="46"/>
        <v>0.98480775301220802</v>
      </c>
      <c r="DH20" s="7">
        <f t="shared" si="105"/>
        <v>-5226.5572658162009</v>
      </c>
      <c r="DI20" s="7">
        <f t="shared" si="47"/>
        <v>-5233.0572658162009</v>
      </c>
      <c r="DJ20" s="7">
        <f t="shared" si="106"/>
        <v>-5227.777348250559</v>
      </c>
      <c r="DK20" s="7">
        <f t="shared" si="48"/>
        <v>-5231.8773482505594</v>
      </c>
      <c r="DL20" s="7">
        <f t="shared" si="107"/>
        <v>-220.99999999999994</v>
      </c>
      <c r="DM20" s="7">
        <f t="shared" si="49"/>
        <v>221</v>
      </c>
      <c r="DN20" s="7">
        <f t="shared" si="108"/>
        <v>4.2231527150225164E-2</v>
      </c>
      <c r="DO20" s="7">
        <f t="shared" si="109"/>
        <v>-220.95017027929154</v>
      </c>
      <c r="DP20" s="7">
        <f t="shared" si="50"/>
        <v>220.9501702792916</v>
      </c>
      <c r="DQ20" s="7">
        <f t="shared" si="51"/>
        <v>53.890285433973567</v>
      </c>
      <c r="DR20" s="7">
        <f t="shared" si="110"/>
        <v>-0.3666213616143898</v>
      </c>
      <c r="DS20" s="8">
        <f t="shared" si="111"/>
        <v>-6.7678717561937436</v>
      </c>
      <c r="DT20" s="8">
        <f t="shared" si="112"/>
        <v>5160.9569053237137</v>
      </c>
      <c r="DU20" s="7">
        <f t="shared" si="113"/>
        <v>-4.0835754893485205</v>
      </c>
      <c r="DV20" s="7">
        <f t="shared" si="114"/>
        <v>1.7877113558164293</v>
      </c>
      <c r="DW20" s="7">
        <f t="shared" si="115"/>
        <v>-1123.945093436995</v>
      </c>
      <c r="DX20" s="7">
        <f t="shared" si="116"/>
        <v>759.46621328569688</v>
      </c>
      <c r="DY20" s="7">
        <f t="shared" si="117"/>
        <v>-57.244265723135001</v>
      </c>
      <c r="DZ20" s="7">
        <f t="shared" si="118"/>
        <v>0</v>
      </c>
      <c r="EA20" s="7">
        <f t="shared" si="119"/>
        <v>0</v>
      </c>
      <c r="EB20" s="7">
        <f t="shared" si="120"/>
        <v>-1304.7924069893152</v>
      </c>
      <c r="EC20" s="7">
        <f t="shared" si="121"/>
        <v>-7399.8454561337312</v>
      </c>
      <c r="ED20" s="7">
        <f t="shared" si="122"/>
        <v>-1304.7924069893152</v>
      </c>
      <c r="EE20" s="7">
        <f t="shared" si="122"/>
        <v>-7399.8454561337312</v>
      </c>
      <c r="EF20" s="7">
        <f t="shared" si="123"/>
        <v>7514</v>
      </c>
      <c r="EG20" s="7">
        <f t="shared" si="124"/>
        <v>-1.7453292519943295</v>
      </c>
      <c r="EH20" s="7">
        <f t="shared" si="125"/>
        <v>0</v>
      </c>
      <c r="EI20" s="7">
        <f t="shared" si="126"/>
        <v>0</v>
      </c>
      <c r="EJ20" s="7">
        <f t="shared" si="127"/>
        <v>0</v>
      </c>
      <c r="EK20" s="7">
        <f t="shared" si="128"/>
        <v>0</v>
      </c>
      <c r="EL20" s="7">
        <f t="shared" si="129"/>
        <v>0</v>
      </c>
      <c r="EM20" s="7">
        <f t="shared" si="130"/>
        <v>0</v>
      </c>
      <c r="EN20" s="7">
        <f t="shared" si="131"/>
        <v>0</v>
      </c>
      <c r="EO20" s="7" t="e">
        <f t="shared" si="132"/>
        <v>#DIV/0!</v>
      </c>
      <c r="EP20" s="7">
        <f t="shared" si="133"/>
        <v>-1304.7924069893152</v>
      </c>
      <c r="EQ20" s="7">
        <f t="shared" si="134"/>
        <v>-7399.8454561337312</v>
      </c>
      <c r="ER20" s="7">
        <f t="shared" si="135"/>
        <v>7514</v>
      </c>
      <c r="ES20" s="7">
        <f t="shared" si="136"/>
        <v>-1.7453292519943295</v>
      </c>
      <c r="ET20" s="7">
        <f t="shared" si="137"/>
        <v>4.0367694478243656</v>
      </c>
      <c r="EU20" s="7">
        <f t="shared" si="138"/>
        <v>-2.3644809467549819</v>
      </c>
      <c r="EV20" s="7">
        <f t="shared" si="139"/>
        <v>-778.2974795306643</v>
      </c>
      <c r="EW20" s="7">
        <f t="shared" si="140"/>
        <v>0.71728127335917868</v>
      </c>
      <c r="EX20" s="7">
        <f t="shared" si="141"/>
        <v>6.5885681185241349</v>
      </c>
      <c r="EY20" s="7">
        <f t="shared" si="142"/>
        <v>4323.5946824500825</v>
      </c>
      <c r="EZ20" s="7">
        <f t="shared" si="143"/>
        <v>-636.62083776045267</v>
      </c>
      <c r="FA20" s="7">
        <f t="shared" si="144"/>
        <v>180.08964124838241</v>
      </c>
      <c r="FB20" s="7">
        <f t="shared" si="145"/>
        <v>0</v>
      </c>
      <c r="FC20" s="7">
        <f t="shared" si="146"/>
        <v>0</v>
      </c>
      <c r="FD20" s="7">
        <f t="shared" si="147"/>
        <v>-1304.7924069893152</v>
      </c>
      <c r="FE20" s="7">
        <f t="shared" si="148"/>
        <v>-7399.8454561337312</v>
      </c>
      <c r="FF20" s="7">
        <f t="shared" si="149"/>
        <v>-1304.7924069893152</v>
      </c>
      <c r="FG20" s="7">
        <f t="shared" si="150"/>
        <v>-7399.8454561337312</v>
      </c>
      <c r="FH20" s="7">
        <f t="shared" si="151"/>
        <v>7514</v>
      </c>
      <c r="FI20" s="7">
        <f t="shared" si="152"/>
        <v>-1.7453292519943295</v>
      </c>
      <c r="FJ20" s="7">
        <f t="shared" si="153"/>
        <v>0</v>
      </c>
      <c r="FK20" s="7">
        <f t="shared" si="154"/>
        <v>0</v>
      </c>
      <c r="FL20" s="7">
        <f t="shared" si="155"/>
        <v>0</v>
      </c>
      <c r="FM20" s="7">
        <f t="shared" si="156"/>
        <v>0</v>
      </c>
      <c r="FN20" s="7">
        <f t="shared" si="157"/>
        <v>0</v>
      </c>
      <c r="FO20" s="7">
        <f t="shared" si="158"/>
        <v>0</v>
      </c>
      <c r="FP20" s="7">
        <f t="shared" si="159"/>
        <v>0</v>
      </c>
      <c r="FQ20" s="7" t="e">
        <f t="shared" si="160"/>
        <v>#DIV/0!</v>
      </c>
      <c r="FR20" s="7">
        <f t="shared" si="161"/>
        <v>-1304.7924069893152</v>
      </c>
      <c r="FS20" s="7">
        <f t="shared" si="161"/>
        <v>-7399.8454561337312</v>
      </c>
      <c r="FT20" s="7">
        <f t="shared" si="162"/>
        <v>7514</v>
      </c>
      <c r="FU20" s="7">
        <f t="shared" si="163"/>
        <v>-1.7453292519943295</v>
      </c>
    </row>
    <row r="21" spans="1:177" x14ac:dyDescent="0.25">
      <c r="A21" s="8">
        <v>90</v>
      </c>
      <c r="B21" s="7">
        <f t="shared" si="52"/>
        <v>3.1144465290806833E-2</v>
      </c>
      <c r="C21" s="7">
        <f t="shared" si="53"/>
        <v>-2</v>
      </c>
      <c r="D21" s="7">
        <f t="shared" si="0"/>
        <v>2.1849906191369604</v>
      </c>
      <c r="E21" s="7">
        <f t="shared" si="54"/>
        <v>-2.4334065934065934</v>
      </c>
      <c r="F21" s="7">
        <f t="shared" si="55"/>
        <v>-2</v>
      </c>
      <c r="G21" s="7">
        <f t="shared" si="56"/>
        <v>-0.27956043956043963</v>
      </c>
      <c r="H21" s="7">
        <f t="shared" si="57"/>
        <v>294.49285742987274</v>
      </c>
      <c r="I21" s="7">
        <f t="shared" si="58"/>
        <v>178.18426842492823</v>
      </c>
      <c r="J21" s="49">
        <f t="shared" si="59"/>
        <v>294.49285742987274</v>
      </c>
      <c r="K21" s="49">
        <f t="shared" si="59"/>
        <v>178.18426842492823</v>
      </c>
      <c r="L21" s="7">
        <f t="shared" si="1"/>
        <v>339.74933536345014</v>
      </c>
      <c r="M21" s="7">
        <f t="shared" si="2"/>
        <v>96.057924368394723</v>
      </c>
      <c r="N21" s="11">
        <f t="shared" si="60"/>
        <v>339.74933536345014</v>
      </c>
      <c r="O21" s="11">
        <f t="shared" si="60"/>
        <v>96.057924368394723</v>
      </c>
      <c r="P21" s="50">
        <f t="shared" si="3"/>
        <v>243.69141099505543</v>
      </c>
      <c r="Q21" s="51">
        <f t="shared" si="61"/>
        <v>63.691410995055435</v>
      </c>
      <c r="R21" s="8">
        <f t="shared" si="4"/>
        <v>116.30858900494451</v>
      </c>
      <c r="S21" s="51">
        <f t="shared" si="62"/>
        <v>63.691410995055492</v>
      </c>
      <c r="T21" s="8">
        <f t="shared" si="5"/>
        <v>3.981732478453015E-16</v>
      </c>
      <c r="U21" s="8">
        <f t="shared" si="6"/>
        <v>6.5</v>
      </c>
      <c r="V21" s="7">
        <f t="shared" si="7"/>
        <v>0</v>
      </c>
      <c r="W21" s="7">
        <f t="shared" si="8"/>
        <v>0</v>
      </c>
      <c r="X21" s="7">
        <f t="shared" si="63"/>
        <v>3.981732478453015E-16</v>
      </c>
      <c r="Y21" s="7">
        <f t="shared" si="63"/>
        <v>6.5</v>
      </c>
      <c r="Z21" s="7">
        <f t="shared" si="164"/>
        <v>6.5</v>
      </c>
      <c r="AA21" s="7">
        <f t="shared" si="64"/>
        <v>90</v>
      </c>
      <c r="AB21" s="7">
        <f t="shared" si="65"/>
        <v>140</v>
      </c>
      <c r="AC21" s="7">
        <f t="shared" si="66"/>
        <v>-4.9792888802733568</v>
      </c>
      <c r="AD21" s="7">
        <f t="shared" si="67"/>
        <v>4.1781194629625062</v>
      </c>
      <c r="AE21" s="7">
        <f t="shared" si="68"/>
        <v>0</v>
      </c>
      <c r="AF21" s="7">
        <f t="shared" si="9"/>
        <v>0</v>
      </c>
      <c r="AG21" s="7">
        <f t="shared" si="69"/>
        <v>3.981732478453015E-16</v>
      </c>
      <c r="AH21" s="7">
        <f t="shared" si="69"/>
        <v>6.5</v>
      </c>
      <c r="AI21" s="7">
        <f t="shared" si="70"/>
        <v>6.5</v>
      </c>
      <c r="AJ21" s="7">
        <f t="shared" si="71"/>
        <v>90</v>
      </c>
      <c r="AK21" s="7">
        <f t="shared" si="72"/>
        <v>140</v>
      </c>
      <c r="AL21" s="7">
        <f t="shared" si="73"/>
        <v>-4.9792888802733568</v>
      </c>
      <c r="AM21" s="7">
        <f t="shared" si="74"/>
        <v>4.1781194629625062</v>
      </c>
      <c r="AN21" s="7">
        <v>0</v>
      </c>
      <c r="AO21" s="7">
        <v>0</v>
      </c>
      <c r="AP21" s="7">
        <f t="shared" si="10"/>
        <v>2.9020586169360927</v>
      </c>
      <c r="AQ21" s="8">
        <f t="shared" si="75"/>
        <v>0.1299092797773298</v>
      </c>
      <c r="AR21" s="7">
        <f t="shared" si="11"/>
        <v>7</v>
      </c>
      <c r="AS21" s="7">
        <v>0</v>
      </c>
      <c r="AT21" s="7">
        <f t="shared" si="12"/>
        <v>6.5673112460776064</v>
      </c>
      <c r="AU21" s="7">
        <f t="shared" si="13"/>
        <v>4.0771044188528043</v>
      </c>
      <c r="AV21" s="7">
        <f t="shared" si="14"/>
        <v>35.201776472109295</v>
      </c>
      <c r="AW21" s="7">
        <f t="shared" si="15"/>
        <v>-24.929009273910793</v>
      </c>
      <c r="AX21" s="7">
        <f t="shared" si="16"/>
        <v>-221</v>
      </c>
      <c r="AY21" s="7">
        <f t="shared" si="17"/>
        <v>1.3537890426740251E-14</v>
      </c>
      <c r="AZ21" s="7">
        <f t="shared" si="18"/>
        <v>224.23850964033613</v>
      </c>
      <c r="BA21" s="7">
        <f t="shared" si="19"/>
        <v>102.15761874234298</v>
      </c>
      <c r="BB21" s="7">
        <f t="shared" si="76"/>
        <v>3.2385096403361331</v>
      </c>
      <c r="BC21" s="7">
        <f t="shared" si="76"/>
        <v>102.15761874234299</v>
      </c>
      <c r="BD21" s="7">
        <f t="shared" si="20"/>
        <v>0</v>
      </c>
      <c r="BE21" s="7">
        <f t="shared" si="21"/>
        <v>0</v>
      </c>
      <c r="BF21" s="7">
        <f t="shared" si="77"/>
        <v>-221</v>
      </c>
      <c r="BG21" s="7">
        <f t="shared" si="77"/>
        <v>1.3537890426740251E-14</v>
      </c>
      <c r="BH21" s="7">
        <f t="shared" si="78"/>
        <v>221</v>
      </c>
      <c r="BI21" s="7">
        <f t="shared" si="79"/>
        <v>180</v>
      </c>
      <c r="BJ21" s="7">
        <f t="shared" si="80"/>
        <v>230</v>
      </c>
      <c r="BK21" s="7">
        <f t="shared" si="81"/>
        <v>-142.05606174072523</v>
      </c>
      <c r="BL21" s="7">
        <f t="shared" si="82"/>
        <v>-169.29582192929411</v>
      </c>
      <c r="BM21" s="7">
        <f t="shared" si="22"/>
        <v>-3.7168449652600106</v>
      </c>
      <c r="BN21" s="7">
        <f t="shared" si="23"/>
        <v>56.413940780760129</v>
      </c>
      <c r="BO21" s="7">
        <f t="shared" si="83"/>
        <v>-221</v>
      </c>
      <c r="BP21" s="7">
        <f t="shared" si="24"/>
        <v>1.3537890426740251E-14</v>
      </c>
      <c r="BQ21" s="7">
        <f t="shared" si="84"/>
        <v>221</v>
      </c>
      <c r="BR21" s="7">
        <f t="shared" si="25"/>
        <v>-9.0055272421376831</v>
      </c>
      <c r="BS21" s="7">
        <f t="shared" si="26"/>
        <v>-24.409677740278998</v>
      </c>
      <c r="BT21" s="7">
        <f t="shared" si="27"/>
        <v>-230.00552724213767</v>
      </c>
      <c r="BU21" s="7">
        <f t="shared" si="28"/>
        <v>-24.409677740278983</v>
      </c>
      <c r="BV21" s="7">
        <f t="shared" si="29"/>
        <v>0</v>
      </c>
      <c r="BW21" s="7">
        <f t="shared" si="30"/>
        <v>0</v>
      </c>
      <c r="BX21" s="7">
        <f t="shared" si="31"/>
        <v>-221</v>
      </c>
      <c r="BY21" s="7">
        <f t="shared" si="32"/>
        <v>1.3537890426740251E-14</v>
      </c>
      <c r="BZ21" s="7">
        <f t="shared" si="85"/>
        <v>221</v>
      </c>
      <c r="CA21" s="7">
        <f t="shared" si="86"/>
        <v>180</v>
      </c>
      <c r="CB21" s="7">
        <f t="shared" si="87"/>
        <v>230</v>
      </c>
      <c r="CC21" s="7">
        <f t="shared" si="88"/>
        <v>-142.05606174072523</v>
      </c>
      <c r="CD21" s="7">
        <f t="shared" si="89"/>
        <v>-169.29582192929411</v>
      </c>
      <c r="CE21" s="7">
        <f t="shared" si="90"/>
        <v>221</v>
      </c>
      <c r="CF21" s="7">
        <f t="shared" si="33"/>
        <v>204.49285742987274</v>
      </c>
      <c r="CG21" s="79">
        <f t="shared" si="91"/>
        <v>24.492857429872743</v>
      </c>
      <c r="CH21" s="7">
        <f t="shared" si="92"/>
        <v>-0.73320615511502329</v>
      </c>
      <c r="CI21" s="11">
        <f t="shared" si="34"/>
        <v>0.73320615511502352</v>
      </c>
      <c r="CJ21" s="7" t="e">
        <f t="shared" si="93"/>
        <v>#DIV/0!</v>
      </c>
      <c r="CK21" s="7" t="e">
        <f t="shared" si="94"/>
        <v>#DIV/0!</v>
      </c>
      <c r="CL21" s="7">
        <f t="shared" si="35"/>
        <v>249.74933536345014</v>
      </c>
      <c r="CM21" s="79">
        <f t="shared" si="95"/>
        <v>69.749335363450143</v>
      </c>
      <c r="CN21" s="7">
        <f t="shared" si="96"/>
        <v>1.6592335523752979</v>
      </c>
      <c r="CO21" s="11">
        <f t="shared" si="97"/>
        <v>-1.6592335523752977</v>
      </c>
      <c r="CP21" s="7" t="e">
        <f t="shared" si="98"/>
        <v>#DIV/0!</v>
      </c>
      <c r="CQ21" s="7" t="e">
        <f t="shared" si="99"/>
        <v>#DIV/0!</v>
      </c>
      <c r="CR21" s="7">
        <f t="shared" si="36"/>
        <v>7.0035164774713952</v>
      </c>
      <c r="CS21" s="7">
        <f t="shared" si="37"/>
        <v>3.1685190189592677E-2</v>
      </c>
      <c r="CT21" s="7">
        <f t="shared" si="38"/>
        <v>1</v>
      </c>
      <c r="CU21" s="7">
        <f t="shared" si="100"/>
        <v>0.22190775158462731</v>
      </c>
      <c r="CV21" s="7">
        <f t="shared" si="39"/>
        <v>-6.2780922484153727</v>
      </c>
      <c r="CW21" s="7">
        <f t="shared" si="101"/>
        <v>7.0035164774713952</v>
      </c>
      <c r="CX21" s="7">
        <f t="shared" si="40"/>
        <v>2.9035164774713955</v>
      </c>
      <c r="CY21" s="7">
        <f t="shared" si="102"/>
        <v>-221</v>
      </c>
      <c r="CZ21" s="7">
        <f t="shared" si="41"/>
        <v>221</v>
      </c>
      <c r="DA21" s="7">
        <f t="shared" si="103"/>
        <v>35.201776472109295</v>
      </c>
      <c r="DB21" s="7">
        <f t="shared" si="104"/>
        <v>102.20893802303422</v>
      </c>
      <c r="DC21" s="7">
        <f t="shared" si="42"/>
        <v>-102.20893802303425</v>
      </c>
      <c r="DD21" s="7">
        <f t="shared" si="43"/>
        <v>-24.929009273910793</v>
      </c>
      <c r="DE21" s="7">
        <f t="shared" si="44"/>
        <v>66.329433662949697</v>
      </c>
      <c r="DF21" s="7">
        <f t="shared" si="45"/>
        <v>0.99441571191531875</v>
      </c>
      <c r="DG21" s="7">
        <f t="shared" si="46"/>
        <v>1</v>
      </c>
      <c r="DH21" s="7">
        <f t="shared" si="105"/>
        <v>65.959030996882035</v>
      </c>
      <c r="DI21" s="7">
        <f t="shared" si="47"/>
        <v>59.459030996882035</v>
      </c>
      <c r="DJ21" s="7">
        <f t="shared" si="106"/>
        <v>66.329433662949697</v>
      </c>
      <c r="DK21" s="7">
        <f t="shared" si="48"/>
        <v>62.229433662949695</v>
      </c>
      <c r="DL21" s="7">
        <f t="shared" si="107"/>
        <v>-220.99999999999991</v>
      </c>
      <c r="DM21" s="7">
        <f t="shared" si="49"/>
        <v>221</v>
      </c>
      <c r="DN21" s="7">
        <f t="shared" si="108"/>
        <v>-3.7168449652600106</v>
      </c>
      <c r="DO21" s="7">
        <f t="shared" si="109"/>
        <v>-231.29715720111639</v>
      </c>
      <c r="DP21" s="7">
        <f t="shared" si="50"/>
        <v>231.29715720111651</v>
      </c>
      <c r="DQ21" s="7">
        <f t="shared" si="51"/>
        <v>56.413940780760129</v>
      </c>
      <c r="DR21" s="7">
        <f t="shared" si="110"/>
        <v>0.12990927977732897</v>
      </c>
      <c r="DS21" s="8">
        <f t="shared" si="111"/>
        <v>-6.3700907202226702</v>
      </c>
      <c r="DT21" s="8">
        <f t="shared" si="112"/>
        <v>6142.8178849194319</v>
      </c>
      <c r="DU21" s="7">
        <f t="shared" si="113"/>
        <v>-4.0979413830639082</v>
      </c>
      <c r="DV21" s="7">
        <f t="shared" si="114"/>
        <v>2.9020586169360922</v>
      </c>
      <c r="DW21" s="7">
        <f t="shared" si="115"/>
        <v>460.32672965562608</v>
      </c>
      <c r="DX21" s="7">
        <f t="shared" si="116"/>
        <v>980.77736171451409</v>
      </c>
      <c r="DY21" s="7">
        <f t="shared" si="117"/>
        <v>-806.89297733264118</v>
      </c>
      <c r="DZ21" s="7">
        <f t="shared" si="118"/>
        <v>0</v>
      </c>
      <c r="EA21" s="7">
        <f t="shared" si="119"/>
        <v>0</v>
      </c>
      <c r="EB21" s="7">
        <f t="shared" si="120"/>
        <v>-4.6028827450916854E-13</v>
      </c>
      <c r="EC21" s="7">
        <f t="shared" si="121"/>
        <v>-7514</v>
      </c>
      <c r="ED21" s="7">
        <f t="shared" si="122"/>
        <v>-4.6028827450916854E-13</v>
      </c>
      <c r="EE21" s="7">
        <f t="shared" si="122"/>
        <v>-7514</v>
      </c>
      <c r="EF21" s="7">
        <f t="shared" si="123"/>
        <v>7514</v>
      </c>
      <c r="EG21" s="7">
        <f t="shared" si="124"/>
        <v>-1.5707963267948966</v>
      </c>
      <c r="EH21" s="7">
        <f t="shared" si="125"/>
        <v>0</v>
      </c>
      <c r="EI21" s="7">
        <f t="shared" si="126"/>
        <v>0</v>
      </c>
      <c r="EJ21" s="7">
        <f t="shared" si="127"/>
        <v>0</v>
      </c>
      <c r="EK21" s="7">
        <f t="shared" si="128"/>
        <v>0</v>
      </c>
      <c r="EL21" s="7">
        <f t="shared" si="129"/>
        <v>0</v>
      </c>
      <c r="EM21" s="7">
        <f t="shared" si="130"/>
        <v>0</v>
      </c>
      <c r="EN21" s="7">
        <f t="shared" si="131"/>
        <v>0</v>
      </c>
      <c r="EO21" s="7" t="e">
        <f t="shared" si="132"/>
        <v>#DIV/0!</v>
      </c>
      <c r="EP21" s="7">
        <f t="shared" si="133"/>
        <v>-4.6028827450916854E-13</v>
      </c>
      <c r="EQ21" s="7">
        <f t="shared" si="134"/>
        <v>-7514</v>
      </c>
      <c r="ER21" s="7">
        <f t="shared" si="135"/>
        <v>7514</v>
      </c>
      <c r="ES21" s="7">
        <f t="shared" si="136"/>
        <v>-1.5707963267948966</v>
      </c>
      <c r="ET21" s="7">
        <f t="shared" si="137"/>
        <v>4.0771044188528069</v>
      </c>
      <c r="EU21" s="7">
        <f t="shared" si="138"/>
        <v>-2.4228955811471957</v>
      </c>
      <c r="EV21" s="7">
        <f t="shared" si="139"/>
        <v>1467.7731023301124</v>
      </c>
      <c r="EW21" s="7">
        <f t="shared" si="140"/>
        <v>-0.43268875392239653</v>
      </c>
      <c r="EX21" s="7">
        <f t="shared" si="141"/>
        <v>6.5673112460776064</v>
      </c>
      <c r="EY21" s="7">
        <f t="shared" si="142"/>
        <v>5494.9903416749166</v>
      </c>
      <c r="EZ21" s="7">
        <f t="shared" si="143"/>
        <v>-895.49931330017978</v>
      </c>
      <c r="FA21" s="7">
        <f t="shared" si="144"/>
        <v>892.1710257469831</v>
      </c>
      <c r="FB21" s="7">
        <f t="shared" si="145"/>
        <v>0</v>
      </c>
      <c r="FC21" s="7">
        <f t="shared" si="146"/>
        <v>0</v>
      </c>
      <c r="FD21" s="7">
        <f t="shared" si="147"/>
        <v>-4.6028827450916854E-13</v>
      </c>
      <c r="FE21" s="7">
        <f t="shared" si="148"/>
        <v>-7514</v>
      </c>
      <c r="FF21" s="7">
        <f t="shared" si="149"/>
        <v>-4.6028827450916854E-13</v>
      </c>
      <c r="FG21" s="7">
        <f t="shared" si="150"/>
        <v>-7514</v>
      </c>
      <c r="FH21" s="7">
        <f t="shared" si="151"/>
        <v>7514</v>
      </c>
      <c r="FI21" s="7">
        <f t="shared" si="152"/>
        <v>-1.5707963267948966</v>
      </c>
      <c r="FJ21" s="7">
        <f t="shared" si="153"/>
        <v>0</v>
      </c>
      <c r="FK21" s="7">
        <f t="shared" si="154"/>
        <v>0</v>
      </c>
      <c r="FL21" s="7">
        <f t="shared" si="155"/>
        <v>0</v>
      </c>
      <c r="FM21" s="7">
        <f t="shared" si="156"/>
        <v>0</v>
      </c>
      <c r="FN21" s="7">
        <f t="shared" si="157"/>
        <v>0</v>
      </c>
      <c r="FO21" s="7">
        <f t="shared" si="158"/>
        <v>0</v>
      </c>
      <c r="FP21" s="7">
        <f t="shared" si="159"/>
        <v>0</v>
      </c>
      <c r="FQ21" s="7" t="e">
        <f t="shared" si="160"/>
        <v>#DIV/0!</v>
      </c>
      <c r="FR21" s="7">
        <f t="shared" si="161"/>
        <v>-4.6028827450916854E-13</v>
      </c>
      <c r="FS21" s="7">
        <f t="shared" si="161"/>
        <v>-7514</v>
      </c>
      <c r="FT21" s="7">
        <f t="shared" si="162"/>
        <v>7514</v>
      </c>
      <c r="FU21" s="7">
        <f t="shared" si="163"/>
        <v>-1.5707963267948966</v>
      </c>
    </row>
    <row r="22" spans="1:177" x14ac:dyDescent="0.25">
      <c r="A22" s="8">
        <v>100</v>
      </c>
      <c r="B22" s="7">
        <f t="shared" si="52"/>
        <v>0.15396878607961129</v>
      </c>
      <c r="C22" s="7">
        <f t="shared" si="53"/>
        <v>-1.969615506024416</v>
      </c>
      <c r="D22" s="7">
        <f t="shared" si="0"/>
        <v>2.6551112952596254</v>
      </c>
      <c r="E22" s="7">
        <f t="shared" si="54"/>
        <v>-2.780702948740454</v>
      </c>
      <c r="F22" s="7">
        <f t="shared" si="55"/>
        <v>-1.969615506024416</v>
      </c>
      <c r="G22" s="7">
        <f t="shared" si="56"/>
        <v>-0.27956043956043963</v>
      </c>
      <c r="H22" s="7">
        <f t="shared" si="57"/>
        <v>305.78151032868089</v>
      </c>
      <c r="I22" s="7">
        <f t="shared" si="58"/>
        <v>169.8506134125426</v>
      </c>
      <c r="J22" s="49">
        <f t="shared" si="59"/>
        <v>305.78151032868089</v>
      </c>
      <c r="K22" s="49">
        <f t="shared" si="59"/>
        <v>169.8506134125426</v>
      </c>
      <c r="L22" s="7">
        <f t="shared" si="1"/>
        <v>337.77859325909958</v>
      </c>
      <c r="M22" s="7">
        <f t="shared" si="2"/>
        <v>113.70949017523789</v>
      </c>
      <c r="N22" s="11">
        <f t="shared" si="60"/>
        <v>337.77859325909958</v>
      </c>
      <c r="O22" s="11">
        <f t="shared" si="60"/>
        <v>113.70949017523789</v>
      </c>
      <c r="P22" s="50">
        <f t="shared" si="3"/>
        <v>224.06910308386171</v>
      </c>
      <c r="Q22" s="51">
        <f t="shared" si="61"/>
        <v>44.069103083861705</v>
      </c>
      <c r="R22" s="8">
        <f t="shared" si="4"/>
        <v>135.93089691613829</v>
      </c>
      <c r="S22" s="51">
        <f t="shared" si="62"/>
        <v>44.069103083861705</v>
      </c>
      <c r="T22" s="8">
        <f t="shared" si="5"/>
        <v>-1.1287131548350469</v>
      </c>
      <c r="U22" s="8">
        <f t="shared" si="6"/>
        <v>6.4012503945793524</v>
      </c>
      <c r="V22" s="7">
        <f t="shared" si="7"/>
        <v>0</v>
      </c>
      <c r="W22" s="7">
        <f t="shared" si="8"/>
        <v>0</v>
      </c>
      <c r="X22" s="7">
        <f t="shared" si="63"/>
        <v>-1.1287131548350469</v>
      </c>
      <c r="Y22" s="7">
        <f t="shared" si="63"/>
        <v>6.4012503945793524</v>
      </c>
      <c r="Z22" s="7">
        <f t="shared" si="164"/>
        <v>6.5</v>
      </c>
      <c r="AA22" s="7">
        <f t="shared" si="64"/>
        <v>99.999999999999986</v>
      </c>
      <c r="AB22" s="7">
        <f t="shared" si="65"/>
        <v>150</v>
      </c>
      <c r="AC22" s="7">
        <f t="shared" si="66"/>
        <v>-5.6291651245988517</v>
      </c>
      <c r="AD22" s="7">
        <f t="shared" si="67"/>
        <v>3.2499999999999996</v>
      </c>
      <c r="AE22" s="7">
        <f t="shared" si="68"/>
        <v>0</v>
      </c>
      <c r="AF22" s="7">
        <f t="shared" si="9"/>
        <v>0</v>
      </c>
      <c r="AG22" s="7">
        <f t="shared" si="69"/>
        <v>-1.1287131548350469</v>
      </c>
      <c r="AH22" s="7">
        <f t="shared" si="69"/>
        <v>6.4012503945793524</v>
      </c>
      <c r="AI22" s="7">
        <f t="shared" si="70"/>
        <v>6.5</v>
      </c>
      <c r="AJ22" s="7">
        <f t="shared" si="71"/>
        <v>99.999999999999986</v>
      </c>
      <c r="AK22" s="7">
        <f t="shared" si="72"/>
        <v>150</v>
      </c>
      <c r="AL22" s="7">
        <f t="shared" si="73"/>
        <v>-5.6291651245988517</v>
      </c>
      <c r="AM22" s="7">
        <f t="shared" si="74"/>
        <v>3.2499999999999996</v>
      </c>
      <c r="AN22" s="7">
        <v>0</v>
      </c>
      <c r="AO22" s="7">
        <v>0</v>
      </c>
      <c r="AP22" s="7">
        <f t="shared" si="10"/>
        <v>2.9641582128046191</v>
      </c>
      <c r="AQ22" s="8">
        <f t="shared" si="75"/>
        <v>0.72248257330373633</v>
      </c>
      <c r="AR22" s="7">
        <f t="shared" si="11"/>
        <v>7</v>
      </c>
      <c r="AS22" s="7">
        <v>0</v>
      </c>
      <c r="AT22" s="7">
        <f t="shared" si="12"/>
        <v>5.3513923093815823</v>
      </c>
      <c r="AU22" s="7">
        <f t="shared" si="13"/>
        <v>3.7539436173754348</v>
      </c>
      <c r="AV22" s="7">
        <f t="shared" si="14"/>
        <v>42.61409018835456</v>
      </c>
      <c r="AW22" s="7">
        <f t="shared" si="15"/>
        <v>-33.707402197268898</v>
      </c>
      <c r="AX22" s="7">
        <f t="shared" si="16"/>
        <v>-217.64251341569798</v>
      </c>
      <c r="AY22" s="7">
        <f t="shared" si="17"/>
        <v>-38.376247264391594</v>
      </c>
      <c r="AZ22" s="7">
        <f t="shared" si="18"/>
        <v>241.99552409456484</v>
      </c>
      <c r="BA22" s="7">
        <f t="shared" si="19"/>
        <v>174.41398958993076</v>
      </c>
      <c r="BB22" s="7">
        <f t="shared" si="76"/>
        <v>24.353010678866866</v>
      </c>
      <c r="BC22" s="7">
        <f t="shared" si="76"/>
        <v>136.03774232553917</v>
      </c>
      <c r="BD22" s="7">
        <f t="shared" si="20"/>
        <v>0</v>
      </c>
      <c r="BE22" s="7">
        <f t="shared" si="21"/>
        <v>0</v>
      </c>
      <c r="BF22" s="7">
        <f t="shared" si="77"/>
        <v>-217.64251341569798</v>
      </c>
      <c r="BG22" s="7">
        <f t="shared" si="77"/>
        <v>-38.376247264391594</v>
      </c>
      <c r="BH22" s="7">
        <f t="shared" si="78"/>
        <v>221</v>
      </c>
      <c r="BI22" s="7">
        <f t="shared" si="79"/>
        <v>-170</v>
      </c>
      <c r="BJ22" s="7">
        <f t="shared" si="80"/>
        <v>-120</v>
      </c>
      <c r="BK22" s="7">
        <f t="shared" si="81"/>
        <v>-110.49999999999996</v>
      </c>
      <c r="BL22" s="7">
        <f t="shared" si="82"/>
        <v>-191.39161423636097</v>
      </c>
      <c r="BM22" s="7">
        <f t="shared" si="22"/>
        <v>-10.75790846303971</v>
      </c>
      <c r="BN22" s="7">
        <f t="shared" si="23"/>
        <v>65.563583922583717</v>
      </c>
      <c r="BO22" s="7">
        <f t="shared" si="83"/>
        <v>-217.64251341569798</v>
      </c>
      <c r="BP22" s="7">
        <f t="shared" si="24"/>
        <v>-38.376247264391594</v>
      </c>
      <c r="BQ22" s="7">
        <f t="shared" si="84"/>
        <v>221</v>
      </c>
      <c r="BR22" s="7">
        <f t="shared" si="25"/>
        <v>-28.479483982744405</v>
      </c>
      <c r="BS22" s="7">
        <f t="shared" si="26"/>
        <v>-69.71238141488594</v>
      </c>
      <c r="BT22" s="7">
        <f t="shared" si="27"/>
        <v>-246.12199739844237</v>
      </c>
      <c r="BU22" s="7">
        <f t="shared" si="28"/>
        <v>-108.08862867927753</v>
      </c>
      <c r="BV22" s="7">
        <f t="shared" si="29"/>
        <v>0</v>
      </c>
      <c r="BW22" s="7">
        <f t="shared" si="30"/>
        <v>0</v>
      </c>
      <c r="BX22" s="7">
        <f t="shared" si="31"/>
        <v>-217.64251341569798</v>
      </c>
      <c r="BY22" s="7">
        <f t="shared" si="32"/>
        <v>-38.376247264391594</v>
      </c>
      <c r="BZ22" s="7">
        <f t="shared" si="85"/>
        <v>221</v>
      </c>
      <c r="CA22" s="7">
        <f t="shared" si="86"/>
        <v>-170</v>
      </c>
      <c r="CB22" s="7">
        <f t="shared" si="87"/>
        <v>-120</v>
      </c>
      <c r="CC22" s="7">
        <f t="shared" si="88"/>
        <v>-110.49999999999996</v>
      </c>
      <c r="CD22" s="7">
        <f t="shared" si="89"/>
        <v>-191.39161423636097</v>
      </c>
      <c r="CE22" s="7">
        <f t="shared" si="90"/>
        <v>221</v>
      </c>
      <c r="CF22" s="7">
        <f t="shared" si="33"/>
        <v>205.78151032868089</v>
      </c>
      <c r="CG22" s="79">
        <f t="shared" si="91"/>
        <v>25.781510328680895</v>
      </c>
      <c r="CH22" s="7">
        <f t="shared" si="92"/>
        <v>-0.99139418227261467</v>
      </c>
      <c r="CI22" s="11">
        <f t="shared" si="34"/>
        <v>0.99139418227261467</v>
      </c>
      <c r="CJ22" s="7" t="e">
        <f t="shared" si="93"/>
        <v>#DIV/0!</v>
      </c>
      <c r="CK22" s="7" t="e">
        <f t="shared" si="94"/>
        <v>#DIV/0!</v>
      </c>
      <c r="CL22" s="7">
        <f t="shared" si="35"/>
        <v>237.77859325909958</v>
      </c>
      <c r="CM22" s="79">
        <f t="shared" si="95"/>
        <v>57.77859325909958</v>
      </c>
      <c r="CN22" s="7">
        <f t="shared" si="96"/>
        <v>1.9283407036054034</v>
      </c>
      <c r="CO22" s="11">
        <f t="shared" si="97"/>
        <v>-1.9283407036054048</v>
      </c>
      <c r="CP22" s="7" t="e">
        <f t="shared" si="98"/>
        <v>#DIV/0!</v>
      </c>
      <c r="CQ22" s="7" t="e">
        <f t="shared" si="99"/>
        <v>#DIV/0!</v>
      </c>
      <c r="CR22" s="7">
        <f t="shared" si="36"/>
        <v>7.456345629979948</v>
      </c>
      <c r="CS22" s="7">
        <f t="shared" si="37"/>
        <v>0.17621526178139907</v>
      </c>
      <c r="CT22" s="7">
        <f t="shared" si="38"/>
        <v>0.98480775301220802</v>
      </c>
      <c r="CU22" s="7">
        <f t="shared" si="100"/>
        <v>1.3139218971195075</v>
      </c>
      <c r="CV22" s="7">
        <f t="shared" si="39"/>
        <v>-5.1860781028804928</v>
      </c>
      <c r="CW22" s="7">
        <f t="shared" si="101"/>
        <v>7.3430669855429489</v>
      </c>
      <c r="CX22" s="7">
        <f t="shared" si="40"/>
        <v>3.2430669855429493</v>
      </c>
      <c r="CY22" s="7">
        <f t="shared" si="102"/>
        <v>-221.00000000000003</v>
      </c>
      <c r="CZ22" s="7">
        <f t="shared" si="41"/>
        <v>221</v>
      </c>
      <c r="DA22" s="7">
        <f t="shared" si="103"/>
        <v>42.61409018835456</v>
      </c>
      <c r="DB22" s="7">
        <f t="shared" si="104"/>
        <v>138.20034900880239</v>
      </c>
      <c r="DC22" s="7">
        <f t="shared" si="42"/>
        <v>-138.20034900880248</v>
      </c>
      <c r="DD22" s="7">
        <f t="shared" si="43"/>
        <v>-33.707402197268898</v>
      </c>
      <c r="DE22" s="7">
        <f t="shared" si="44"/>
        <v>29.535981482196785</v>
      </c>
      <c r="DF22" s="7">
        <f t="shared" si="45"/>
        <v>0.91559600423791243</v>
      </c>
      <c r="DG22" s="7">
        <f t="shared" si="46"/>
        <v>0.98480775301220802</v>
      </c>
      <c r="DH22" s="7">
        <f t="shared" si="105"/>
        <v>27.04302662634435</v>
      </c>
      <c r="DI22" s="7">
        <f t="shared" si="47"/>
        <v>20.54302662634435</v>
      </c>
      <c r="DJ22" s="7">
        <f t="shared" si="106"/>
        <v>29.087263556492402</v>
      </c>
      <c r="DK22" s="7">
        <f t="shared" si="48"/>
        <v>24.987263556492401</v>
      </c>
      <c r="DL22" s="7">
        <f t="shared" si="107"/>
        <v>-221</v>
      </c>
      <c r="DM22" s="7">
        <f t="shared" si="49"/>
        <v>221</v>
      </c>
      <c r="DN22" s="7">
        <f t="shared" si="108"/>
        <v>-10.75790846303971</v>
      </c>
      <c r="DO22" s="7">
        <f t="shared" si="109"/>
        <v>-268.81069408259333</v>
      </c>
      <c r="DP22" s="7">
        <f t="shared" si="50"/>
        <v>268.81069408259322</v>
      </c>
      <c r="DQ22" s="7">
        <f t="shared" si="51"/>
        <v>65.563583922583717</v>
      </c>
      <c r="DR22" s="7">
        <f t="shared" si="110"/>
        <v>0.72248257330373844</v>
      </c>
      <c r="DS22" s="8">
        <f t="shared" si="111"/>
        <v>-5.6787678212756161</v>
      </c>
      <c r="DT22" s="8">
        <f t="shared" si="112"/>
        <v>10713.17997008211</v>
      </c>
      <c r="DU22" s="7">
        <f t="shared" si="113"/>
        <v>-4.0358417871953804</v>
      </c>
      <c r="DV22" s="7">
        <f t="shared" si="114"/>
        <v>4.092871367639666</v>
      </c>
      <c r="DW22" s="7">
        <f t="shared" si="115"/>
        <v>3733.4503584771346</v>
      </c>
      <c r="DX22" s="7">
        <f t="shared" si="116"/>
        <v>2301.123041289959</v>
      </c>
      <c r="DY22" s="7">
        <f t="shared" si="117"/>
        <v>-3258.7132154970245</v>
      </c>
      <c r="DZ22" s="7">
        <f t="shared" si="118"/>
        <v>0</v>
      </c>
      <c r="EA22" s="7">
        <f t="shared" si="119"/>
        <v>0</v>
      </c>
      <c r="EB22" s="7">
        <f t="shared" si="120"/>
        <v>1304.7924069893143</v>
      </c>
      <c r="EC22" s="7">
        <f t="shared" si="121"/>
        <v>-7399.8454561337312</v>
      </c>
      <c r="ED22" s="7">
        <f t="shared" si="122"/>
        <v>1304.7924069893143</v>
      </c>
      <c r="EE22" s="7">
        <f t="shared" si="122"/>
        <v>-7399.8454561337312</v>
      </c>
      <c r="EF22" s="7">
        <f t="shared" si="123"/>
        <v>7514</v>
      </c>
      <c r="EG22" s="7">
        <f t="shared" si="124"/>
        <v>-1.3962634015954638</v>
      </c>
      <c r="EH22" s="7">
        <f t="shared" si="125"/>
        <v>0</v>
      </c>
      <c r="EI22" s="7">
        <f t="shared" si="126"/>
        <v>0</v>
      </c>
      <c r="EJ22" s="7">
        <f t="shared" si="127"/>
        <v>0</v>
      </c>
      <c r="EK22" s="7">
        <f t="shared" si="128"/>
        <v>0</v>
      </c>
      <c r="EL22" s="7">
        <f t="shared" si="129"/>
        <v>0</v>
      </c>
      <c r="EM22" s="7">
        <f t="shared" si="130"/>
        <v>0</v>
      </c>
      <c r="EN22" s="7">
        <f t="shared" si="131"/>
        <v>0</v>
      </c>
      <c r="EO22" s="7" t="e">
        <f t="shared" si="132"/>
        <v>#DIV/0!</v>
      </c>
      <c r="EP22" s="7">
        <f t="shared" si="133"/>
        <v>1304.7924069893143</v>
      </c>
      <c r="EQ22" s="7">
        <f t="shared" si="134"/>
        <v>-7399.8454561337312</v>
      </c>
      <c r="ER22" s="7">
        <f t="shared" si="135"/>
        <v>7514</v>
      </c>
      <c r="ES22" s="7">
        <f t="shared" si="136"/>
        <v>-1.3962634015954638</v>
      </c>
      <c r="ET22" s="7">
        <f t="shared" si="137"/>
        <v>3.7539436173754401</v>
      </c>
      <c r="EU22" s="7">
        <f t="shared" si="138"/>
        <v>-2.6473067772039176</v>
      </c>
      <c r="EV22" s="7">
        <f t="shared" si="139"/>
        <v>6531.8448885033404</v>
      </c>
      <c r="EW22" s="7">
        <f t="shared" si="140"/>
        <v>-1.6486076906184171</v>
      </c>
      <c r="EX22" s="7">
        <f t="shared" si="141"/>
        <v>6.4801054642166287</v>
      </c>
      <c r="EY22" s="7">
        <f t="shared" si="142"/>
        <v>9043.1744572539319</v>
      </c>
      <c r="EZ22" s="7">
        <f t="shared" si="143"/>
        <v>-2240.1040511487422</v>
      </c>
      <c r="FA22" s="7">
        <f t="shared" si="144"/>
        <v>3319.7322056382382</v>
      </c>
      <c r="FB22" s="7">
        <f t="shared" si="145"/>
        <v>0</v>
      </c>
      <c r="FC22" s="7">
        <f t="shared" si="146"/>
        <v>0</v>
      </c>
      <c r="FD22" s="7">
        <f t="shared" si="147"/>
        <v>1304.7924069893143</v>
      </c>
      <c r="FE22" s="7">
        <f t="shared" si="148"/>
        <v>-7399.8454561337312</v>
      </c>
      <c r="FF22" s="7">
        <f t="shared" si="149"/>
        <v>1304.7924069893143</v>
      </c>
      <c r="FG22" s="7">
        <f t="shared" si="150"/>
        <v>-7399.8454561337312</v>
      </c>
      <c r="FH22" s="7">
        <f t="shared" si="151"/>
        <v>7514</v>
      </c>
      <c r="FI22" s="7">
        <f t="shared" si="152"/>
        <v>-1.3962634015954638</v>
      </c>
      <c r="FJ22" s="7">
        <f t="shared" si="153"/>
        <v>0</v>
      </c>
      <c r="FK22" s="7">
        <f t="shared" si="154"/>
        <v>0</v>
      </c>
      <c r="FL22" s="7">
        <f t="shared" si="155"/>
        <v>0</v>
      </c>
      <c r="FM22" s="7">
        <f t="shared" si="156"/>
        <v>0</v>
      </c>
      <c r="FN22" s="7">
        <f t="shared" si="157"/>
        <v>0</v>
      </c>
      <c r="FO22" s="7">
        <f t="shared" si="158"/>
        <v>0</v>
      </c>
      <c r="FP22" s="7">
        <f t="shared" si="159"/>
        <v>0</v>
      </c>
      <c r="FQ22" s="7" t="e">
        <f t="shared" si="160"/>
        <v>#DIV/0!</v>
      </c>
      <c r="FR22" s="7">
        <f t="shared" si="161"/>
        <v>1304.7924069893143</v>
      </c>
      <c r="FS22" s="7">
        <f t="shared" si="161"/>
        <v>-7399.8454561337312</v>
      </c>
      <c r="FT22" s="7">
        <f t="shared" si="162"/>
        <v>7514</v>
      </c>
      <c r="FU22" s="7">
        <f t="shared" si="163"/>
        <v>-1.3962634015954638</v>
      </c>
    </row>
    <row r="23" spans="1:177" x14ac:dyDescent="0.25">
      <c r="A23" s="8">
        <v>110</v>
      </c>
      <c r="B23" s="7">
        <f t="shared" si="52"/>
        <v>0.27306115203335313</v>
      </c>
      <c r="C23" s="7">
        <f t="shared" si="53"/>
        <v>-1.8793852415718169</v>
      </c>
      <c r="D23" s="7">
        <f t="shared" si="0"/>
        <v>3.1109475925308443</v>
      </c>
      <c r="E23" s="7">
        <f t="shared" si="54"/>
        <v>-3.1174468800579307</v>
      </c>
      <c r="F23" s="7">
        <f t="shared" si="55"/>
        <v>-1.8793852415718169</v>
      </c>
      <c r="G23" s="7">
        <f t="shared" si="56"/>
        <v>-0.27956043956043963</v>
      </c>
      <c r="H23" s="7">
        <f t="shared" si="57"/>
        <v>322.87171845834069</v>
      </c>
      <c r="I23" s="7">
        <f t="shared" si="58"/>
        <v>152.6633893781013</v>
      </c>
      <c r="J23" s="49">
        <f t="shared" si="59"/>
        <v>322.87171845834069</v>
      </c>
      <c r="K23" s="49">
        <f t="shared" si="59"/>
        <v>152.6633893781013</v>
      </c>
      <c r="L23" s="7">
        <f t="shared" si="1"/>
        <v>330.09938867670542</v>
      </c>
      <c r="M23" s="7">
        <f t="shared" si="2"/>
        <v>140.30771775694478</v>
      </c>
      <c r="N23" s="11">
        <f t="shared" si="60"/>
        <v>330.09938867670542</v>
      </c>
      <c r="O23" s="11">
        <f t="shared" si="60"/>
        <v>140.30771775694478</v>
      </c>
      <c r="P23" s="50">
        <f t="shared" si="3"/>
        <v>189.79167091976063</v>
      </c>
      <c r="Q23" s="51">
        <f t="shared" si="61"/>
        <v>9.7916709197606338</v>
      </c>
      <c r="R23" s="8">
        <f t="shared" si="4"/>
        <v>170.20832908023939</v>
      </c>
      <c r="S23" s="51">
        <f t="shared" si="62"/>
        <v>9.7916709197606053</v>
      </c>
      <c r="T23" s="8">
        <f t="shared" si="5"/>
        <v>-2.2231309316168466</v>
      </c>
      <c r="U23" s="8">
        <f t="shared" si="6"/>
        <v>6.108002035108405</v>
      </c>
      <c r="V23" s="7">
        <f t="shared" si="7"/>
        <v>0</v>
      </c>
      <c r="W23" s="7">
        <f t="shared" si="8"/>
        <v>0</v>
      </c>
      <c r="X23" s="7">
        <f t="shared" si="63"/>
        <v>-2.2231309316168466</v>
      </c>
      <c r="Y23" s="7">
        <f t="shared" si="63"/>
        <v>6.108002035108405</v>
      </c>
      <c r="Z23" s="7">
        <f t="shared" si="164"/>
        <v>6.5000000000000009</v>
      </c>
      <c r="AA23" s="7">
        <f t="shared" si="64"/>
        <v>109.99999999999999</v>
      </c>
      <c r="AB23" s="7">
        <f t="shared" si="65"/>
        <v>160</v>
      </c>
      <c r="AC23" s="7">
        <f t="shared" si="66"/>
        <v>-6.108002035108405</v>
      </c>
      <c r="AD23" s="7">
        <f t="shared" si="67"/>
        <v>2.2231309316168479</v>
      </c>
      <c r="AE23" s="7">
        <f t="shared" si="68"/>
        <v>0</v>
      </c>
      <c r="AF23" s="7">
        <f t="shared" si="9"/>
        <v>0</v>
      </c>
      <c r="AG23" s="7">
        <f t="shared" si="69"/>
        <v>-2.2231309316168466</v>
      </c>
      <c r="AH23" s="7">
        <f t="shared" si="69"/>
        <v>6.108002035108405</v>
      </c>
      <c r="AI23" s="7">
        <f t="shared" si="70"/>
        <v>6.5000000000000009</v>
      </c>
      <c r="AJ23" s="7">
        <f t="shared" si="71"/>
        <v>109.99999999999999</v>
      </c>
      <c r="AK23" s="7">
        <f t="shared" si="72"/>
        <v>160</v>
      </c>
      <c r="AL23" s="7">
        <f t="shared" si="73"/>
        <v>-6.108002035108405</v>
      </c>
      <c r="AM23" s="7">
        <f t="shared" si="74"/>
        <v>2.2231309316168479</v>
      </c>
      <c r="AN23" s="7">
        <v>0</v>
      </c>
      <c r="AO23" s="7">
        <v>0</v>
      </c>
      <c r="AP23" s="7">
        <f t="shared" si="10"/>
        <v>3.3578716604371031</v>
      </c>
      <c r="AQ23" s="8">
        <f t="shared" si="75"/>
        <v>1.8827907897992313</v>
      </c>
      <c r="AR23" s="7">
        <f t="shared" si="11"/>
        <v>7</v>
      </c>
      <c r="AS23" s="7">
        <v>0</v>
      </c>
      <c r="AT23" s="7">
        <f t="shared" si="12"/>
        <v>3.8451090799184997</v>
      </c>
      <c r="AU23" s="7">
        <f t="shared" si="13"/>
        <v>2.6185231109133467</v>
      </c>
      <c r="AV23" s="7">
        <f t="shared" si="14"/>
        <v>125.80767584673191</v>
      </c>
      <c r="AW23" s="7">
        <f t="shared" si="15"/>
        <v>-172.02757698569053</v>
      </c>
      <c r="AX23" s="7">
        <f t="shared" si="16"/>
        <v>-207.67206919368576</v>
      </c>
      <c r="AY23" s="7">
        <f t="shared" si="17"/>
        <v>-75.586451674972793</v>
      </c>
      <c r="AZ23" s="7">
        <f t="shared" si="18"/>
        <v>531.56400673382302</v>
      </c>
      <c r="BA23" s="7">
        <f t="shared" si="19"/>
        <v>702.13296500089393</v>
      </c>
      <c r="BB23" s="7">
        <f t="shared" si="76"/>
        <v>323.89193754013729</v>
      </c>
      <c r="BC23" s="7">
        <f t="shared" si="76"/>
        <v>626.54651332592118</v>
      </c>
      <c r="BD23" s="7">
        <f t="shared" si="20"/>
        <v>0</v>
      </c>
      <c r="BE23" s="7">
        <f t="shared" si="21"/>
        <v>0</v>
      </c>
      <c r="BF23" s="7">
        <f t="shared" si="77"/>
        <v>-207.67206919368576</v>
      </c>
      <c r="BG23" s="7">
        <f t="shared" si="77"/>
        <v>-75.586451674972793</v>
      </c>
      <c r="BH23" s="7">
        <f t="shared" si="78"/>
        <v>221</v>
      </c>
      <c r="BI23" s="7">
        <f t="shared" si="79"/>
        <v>-160</v>
      </c>
      <c r="BJ23" s="7">
        <f t="shared" si="80"/>
        <v>-110</v>
      </c>
      <c r="BK23" s="7">
        <f t="shared" si="81"/>
        <v>-75.586451674972793</v>
      </c>
      <c r="BL23" s="7">
        <f t="shared" si="82"/>
        <v>-207.67206919368576</v>
      </c>
      <c r="BM23" s="7">
        <f t="shared" si="22"/>
        <v>-93.683076774314472</v>
      </c>
      <c r="BN23" s="7">
        <f t="shared" si="23"/>
        <v>204.15217605810784</v>
      </c>
      <c r="BO23" s="7">
        <f t="shared" si="83"/>
        <v>-207.67206919368576</v>
      </c>
      <c r="BP23" s="7">
        <f t="shared" si="24"/>
        <v>-75.586451674972793</v>
      </c>
      <c r="BQ23" s="7">
        <f t="shared" si="84"/>
        <v>221</v>
      </c>
      <c r="BR23" s="7">
        <f t="shared" si="25"/>
        <v>-326.90512195771788</v>
      </c>
      <c r="BS23" s="7">
        <f t="shared" si="26"/>
        <v>-568.49139488563276</v>
      </c>
      <c r="BT23" s="7">
        <f t="shared" si="27"/>
        <v>-534.57719115140367</v>
      </c>
      <c r="BU23" s="7">
        <f t="shared" si="28"/>
        <v>-644.07784656060551</v>
      </c>
      <c r="BV23" s="7">
        <f t="shared" si="29"/>
        <v>0</v>
      </c>
      <c r="BW23" s="7">
        <f t="shared" si="30"/>
        <v>0</v>
      </c>
      <c r="BX23" s="7">
        <f t="shared" si="31"/>
        <v>-207.67206919368576</v>
      </c>
      <c r="BY23" s="7">
        <f t="shared" si="32"/>
        <v>-75.586451674972793</v>
      </c>
      <c r="BZ23" s="7">
        <f t="shared" si="85"/>
        <v>221</v>
      </c>
      <c r="CA23" s="7">
        <f t="shared" si="86"/>
        <v>-160</v>
      </c>
      <c r="CB23" s="7">
        <f t="shared" si="87"/>
        <v>-110</v>
      </c>
      <c r="CC23" s="7">
        <f t="shared" si="88"/>
        <v>-75.586451674972793</v>
      </c>
      <c r="CD23" s="7">
        <f t="shared" si="89"/>
        <v>-207.67206919368576</v>
      </c>
      <c r="CE23" s="7">
        <f t="shared" si="90"/>
        <v>221</v>
      </c>
      <c r="CF23" s="7">
        <f t="shared" si="33"/>
        <v>212.87171845834069</v>
      </c>
      <c r="CG23" s="79">
        <f t="shared" si="91"/>
        <v>32.871718458340695</v>
      </c>
      <c r="CH23" s="7">
        <f t="shared" si="92"/>
        <v>-5.0596346172261919</v>
      </c>
      <c r="CI23" s="11">
        <f t="shared" si="34"/>
        <v>5.0596346172261804</v>
      </c>
      <c r="CJ23" s="7" t="e">
        <f t="shared" si="93"/>
        <v>#DIV/0!</v>
      </c>
      <c r="CK23" s="7" t="e">
        <f t="shared" si="94"/>
        <v>#DIV/0!</v>
      </c>
      <c r="CL23" s="7">
        <f t="shared" si="35"/>
        <v>220.09938867670542</v>
      </c>
      <c r="CM23" s="79">
        <f t="shared" si="95"/>
        <v>40.099388676705416</v>
      </c>
      <c r="CN23" s="7">
        <f t="shared" si="96"/>
        <v>6.0044757664149362</v>
      </c>
      <c r="CO23" s="11">
        <f t="shared" si="97"/>
        <v>-6.0044757664149291</v>
      </c>
      <c r="CP23" s="7" t="e">
        <f t="shared" si="98"/>
        <v>#DIV/0!</v>
      </c>
      <c r="CQ23" s="7" t="e">
        <f t="shared" si="99"/>
        <v>#DIV/0!</v>
      </c>
      <c r="CR23" s="7">
        <f t="shared" si="36"/>
        <v>10.329207502979134</v>
      </c>
      <c r="CS23" s="7">
        <f t="shared" si="37"/>
        <v>0.45921726580469113</v>
      </c>
      <c r="CT23" s="7">
        <f t="shared" si="38"/>
        <v>0.93969262078590843</v>
      </c>
      <c r="CU23" s="7">
        <f t="shared" si="100"/>
        <v>4.7433504274473792</v>
      </c>
      <c r="CV23" s="7">
        <f t="shared" si="39"/>
        <v>-1.7566495725526208</v>
      </c>
      <c r="CW23" s="7">
        <f t="shared" si="101"/>
        <v>9.7062800691159321</v>
      </c>
      <c r="CX23" s="7">
        <f t="shared" si="40"/>
        <v>5.6062800691159325</v>
      </c>
      <c r="CY23" s="7">
        <f t="shared" si="102"/>
        <v>-221.00000000000028</v>
      </c>
      <c r="CZ23" s="7">
        <f t="shared" si="41"/>
        <v>221</v>
      </c>
      <c r="DA23" s="7">
        <f t="shared" si="103"/>
        <v>125.80767584673191</v>
      </c>
      <c r="DB23" s="7">
        <f t="shared" si="104"/>
        <v>705.31306564133104</v>
      </c>
      <c r="DC23" s="7">
        <f t="shared" si="42"/>
        <v>-705.31306564133115</v>
      </c>
      <c r="DD23" s="7">
        <f t="shared" si="43"/>
        <v>-172.02757698569053</v>
      </c>
      <c r="DE23" s="7">
        <f t="shared" si="44"/>
        <v>13.871166853528415</v>
      </c>
      <c r="DF23" s="7">
        <f t="shared" si="45"/>
        <v>0.63866417339349713</v>
      </c>
      <c r="DG23" s="7">
        <f t="shared" si="46"/>
        <v>0.93969262078590843</v>
      </c>
      <c r="DH23" s="7">
        <f t="shared" si="105"/>
        <v>8.8590173125120018</v>
      </c>
      <c r="DI23" s="7">
        <f t="shared" si="47"/>
        <v>2.3590173125120018</v>
      </c>
      <c r="DJ23" s="7">
        <f t="shared" si="106"/>
        <v>13.03463313395074</v>
      </c>
      <c r="DK23" s="7">
        <f t="shared" si="48"/>
        <v>8.9346331339507401</v>
      </c>
      <c r="DL23" s="7">
        <f t="shared" si="107"/>
        <v>-220.99999999999886</v>
      </c>
      <c r="DM23" s="7">
        <f t="shared" si="49"/>
        <v>221</v>
      </c>
      <c r="DN23" s="7">
        <f t="shared" si="108"/>
        <v>-93.683076774314472</v>
      </c>
      <c r="DO23" s="7">
        <f t="shared" si="109"/>
        <v>-837.02392183824111</v>
      </c>
      <c r="DP23" s="7">
        <f t="shared" si="50"/>
        <v>837.02392183824213</v>
      </c>
      <c r="DQ23" s="7">
        <f t="shared" si="51"/>
        <v>204.15217605810784</v>
      </c>
      <c r="DR23" s="7">
        <f t="shared" si="110"/>
        <v>1.882790789799234</v>
      </c>
      <c r="DS23" s="8">
        <f t="shared" si="111"/>
        <v>-4.2252112453091737</v>
      </c>
      <c r="DT23" s="8">
        <f t="shared" si="112"/>
        <v>193547.05566147901</v>
      </c>
      <c r="DU23" s="7">
        <f t="shared" si="113"/>
        <v>-3.6421283395628952</v>
      </c>
      <c r="DV23" s="7">
        <f t="shared" si="114"/>
        <v>5.5810025920539497</v>
      </c>
      <c r="DW23" s="7">
        <f t="shared" si="115"/>
        <v>115532.32711860385</v>
      </c>
      <c r="DX23" s="7">
        <f t="shared" si="116"/>
        <v>188990.99855041577</v>
      </c>
      <c r="DY23" s="7">
        <f t="shared" si="117"/>
        <v>-321320.79674155288</v>
      </c>
      <c r="DZ23" s="7">
        <f t="shared" si="118"/>
        <v>0</v>
      </c>
      <c r="EA23" s="7">
        <f t="shared" si="119"/>
        <v>0</v>
      </c>
      <c r="EB23" s="7">
        <f t="shared" si="120"/>
        <v>2569.9393569490749</v>
      </c>
      <c r="EC23" s="7">
        <f t="shared" si="121"/>
        <v>-7060.8503525853157</v>
      </c>
      <c r="ED23" s="7">
        <f t="shared" si="122"/>
        <v>2569.9393569490749</v>
      </c>
      <c r="EE23" s="7">
        <f t="shared" si="122"/>
        <v>-7060.8503525853157</v>
      </c>
      <c r="EF23" s="7">
        <f t="shared" si="123"/>
        <v>7514.0000000000009</v>
      </c>
      <c r="EG23" s="7">
        <f t="shared" si="124"/>
        <v>-1.2217304763960308</v>
      </c>
      <c r="EH23" s="7">
        <f t="shared" si="125"/>
        <v>0</v>
      </c>
      <c r="EI23" s="7">
        <f t="shared" si="126"/>
        <v>0</v>
      </c>
      <c r="EJ23" s="7">
        <f t="shared" si="127"/>
        <v>0</v>
      </c>
      <c r="EK23" s="7">
        <f t="shared" si="128"/>
        <v>0</v>
      </c>
      <c r="EL23" s="7">
        <f t="shared" si="129"/>
        <v>0</v>
      </c>
      <c r="EM23" s="7">
        <f t="shared" si="130"/>
        <v>0</v>
      </c>
      <c r="EN23" s="7">
        <f t="shared" si="131"/>
        <v>0</v>
      </c>
      <c r="EO23" s="7" t="e">
        <f t="shared" si="132"/>
        <v>#DIV/0!</v>
      </c>
      <c r="EP23" s="7">
        <f t="shared" si="133"/>
        <v>2569.9393569490749</v>
      </c>
      <c r="EQ23" s="7">
        <f t="shared" si="134"/>
        <v>-7060.8503525853157</v>
      </c>
      <c r="ER23" s="7">
        <f t="shared" si="135"/>
        <v>7514.0000000000009</v>
      </c>
      <c r="ES23" s="7">
        <f t="shared" si="136"/>
        <v>-1.2217304763960308</v>
      </c>
      <c r="ET23" s="7">
        <f t="shared" si="137"/>
        <v>2.6185231109133391</v>
      </c>
      <c r="EU23" s="7">
        <f t="shared" si="138"/>
        <v>-3.4894789241950583</v>
      </c>
      <c r="EV23" s="7">
        <f t="shared" si="139"/>
        <v>182177.97756182647</v>
      </c>
      <c r="EW23" s="7">
        <f t="shared" si="140"/>
        <v>-3.1548909200815052</v>
      </c>
      <c r="EX23" s="7">
        <f t="shared" si="141"/>
        <v>6.0682400115353463</v>
      </c>
      <c r="EY23" s="7">
        <f t="shared" si="142"/>
        <v>132699.72413028646</v>
      </c>
      <c r="EZ23" s="7">
        <f t="shared" si="143"/>
        <v>-188946.44198679997</v>
      </c>
      <c r="FA23" s="7">
        <f t="shared" si="144"/>
        <v>321365.35330516665</v>
      </c>
      <c r="FB23" s="7">
        <f t="shared" si="145"/>
        <v>0</v>
      </c>
      <c r="FC23" s="7">
        <f t="shared" si="146"/>
        <v>0</v>
      </c>
      <c r="FD23" s="7">
        <f t="shared" si="147"/>
        <v>2569.9393569490749</v>
      </c>
      <c r="FE23" s="7">
        <f t="shared" si="148"/>
        <v>-7060.8503525853157</v>
      </c>
      <c r="FF23" s="7">
        <f t="shared" si="149"/>
        <v>2569.9393569490749</v>
      </c>
      <c r="FG23" s="7">
        <f t="shared" si="150"/>
        <v>-7060.8503525853157</v>
      </c>
      <c r="FH23" s="7">
        <f t="shared" si="151"/>
        <v>7514.0000000000009</v>
      </c>
      <c r="FI23" s="7">
        <f t="shared" si="152"/>
        <v>-1.2217304763960308</v>
      </c>
      <c r="FJ23" s="7">
        <f t="shared" si="153"/>
        <v>0</v>
      </c>
      <c r="FK23" s="7">
        <f t="shared" si="154"/>
        <v>0</v>
      </c>
      <c r="FL23" s="7">
        <f t="shared" si="155"/>
        <v>0</v>
      </c>
      <c r="FM23" s="7">
        <f t="shared" si="156"/>
        <v>0</v>
      </c>
      <c r="FN23" s="7">
        <f t="shared" si="157"/>
        <v>0</v>
      </c>
      <c r="FO23" s="7">
        <f t="shared" si="158"/>
        <v>0</v>
      </c>
      <c r="FP23" s="7">
        <f t="shared" si="159"/>
        <v>0</v>
      </c>
      <c r="FQ23" s="7" t="e">
        <f t="shared" si="160"/>
        <v>#DIV/0!</v>
      </c>
      <c r="FR23" s="7">
        <f t="shared" si="161"/>
        <v>2569.9393569490749</v>
      </c>
      <c r="FS23" s="7">
        <f t="shared" si="161"/>
        <v>-7060.8503525853157</v>
      </c>
      <c r="FT23" s="7">
        <f t="shared" si="162"/>
        <v>7514.0000000000009</v>
      </c>
      <c r="FU23" s="7">
        <f t="shared" si="163"/>
        <v>-1.2217304763960308</v>
      </c>
    </row>
    <row r="24" spans="1:177" x14ac:dyDescent="0.25">
      <c r="A24" s="8">
        <v>120</v>
      </c>
      <c r="B24" s="7">
        <f t="shared" si="52"/>
        <v>0.38480300187617267</v>
      </c>
      <c r="C24" s="7">
        <f t="shared" si="53"/>
        <v>-1.7320508075688774</v>
      </c>
      <c r="D24" s="7">
        <f t="shared" si="0"/>
        <v>3.5386491557223261</v>
      </c>
      <c r="E24" s="7">
        <f t="shared" si="54"/>
        <v>-3.4334065934065929</v>
      </c>
      <c r="F24" s="7">
        <f t="shared" si="55"/>
        <v>-1.7320508075688774</v>
      </c>
      <c r="G24" s="7">
        <f t="shared" si="56"/>
        <v>-0.27956043956043963</v>
      </c>
      <c r="H24" s="7" t="e">
        <f t="shared" si="57"/>
        <v>#NUM!</v>
      </c>
      <c r="I24" s="7" t="e">
        <f t="shared" si="58"/>
        <v>#NUM!</v>
      </c>
      <c r="J24" s="49" t="e">
        <f t="shared" si="59"/>
        <v>#NUM!</v>
      </c>
      <c r="K24" s="49" t="e">
        <f t="shared" si="59"/>
        <v>#NUM!</v>
      </c>
      <c r="L24" s="7" t="e">
        <f t="shared" si="1"/>
        <v>#NUM!</v>
      </c>
      <c r="M24" s="7" t="e">
        <f t="shared" si="2"/>
        <v>#NUM!</v>
      </c>
      <c r="N24" s="11" t="e">
        <f t="shared" si="60"/>
        <v>#NUM!</v>
      </c>
      <c r="O24" s="11" t="e">
        <f t="shared" si="60"/>
        <v>#NUM!</v>
      </c>
      <c r="P24" s="50" t="e">
        <f t="shared" si="3"/>
        <v>#NUM!</v>
      </c>
      <c r="Q24" s="51" t="e">
        <f t="shared" si="61"/>
        <v>#NUM!</v>
      </c>
      <c r="R24" s="8" t="e">
        <f t="shared" si="4"/>
        <v>#NUM!</v>
      </c>
      <c r="S24" s="51" t="e">
        <f t="shared" si="62"/>
        <v>#NUM!</v>
      </c>
      <c r="T24" s="8">
        <f t="shared" si="5"/>
        <v>-3.2499999999999987</v>
      </c>
      <c r="U24" s="8">
        <f t="shared" si="6"/>
        <v>5.6291651245988517</v>
      </c>
      <c r="V24" s="7" t="e">
        <f t="shared" si="7"/>
        <v>#NUM!</v>
      </c>
      <c r="W24" s="7" t="e">
        <f t="shared" si="8"/>
        <v>#NUM!</v>
      </c>
      <c r="X24" s="7" t="e">
        <f t="shared" si="63"/>
        <v>#NUM!</v>
      </c>
      <c r="Y24" s="7" t="e">
        <f t="shared" si="63"/>
        <v>#NUM!</v>
      </c>
      <c r="Z24" s="7" t="e">
        <f t="shared" si="164"/>
        <v>#NUM!</v>
      </c>
      <c r="AA24" s="7" t="e">
        <f t="shared" si="64"/>
        <v>#NUM!</v>
      </c>
      <c r="AB24" s="7" t="e">
        <f t="shared" si="65"/>
        <v>#NUM!</v>
      </c>
      <c r="AC24" s="7" t="e">
        <f t="shared" si="66"/>
        <v>#NUM!</v>
      </c>
      <c r="AD24" s="7" t="e">
        <f t="shared" si="67"/>
        <v>#NUM!</v>
      </c>
      <c r="AE24" s="7" t="e">
        <f t="shared" si="68"/>
        <v>#NUM!</v>
      </c>
      <c r="AF24" s="7" t="e">
        <f t="shared" si="9"/>
        <v>#NUM!</v>
      </c>
      <c r="AG24" s="7" t="e">
        <f t="shared" si="69"/>
        <v>#NUM!</v>
      </c>
      <c r="AH24" s="7" t="e">
        <f t="shared" si="69"/>
        <v>#NUM!</v>
      </c>
      <c r="AI24" s="7" t="e">
        <f t="shared" si="70"/>
        <v>#NUM!</v>
      </c>
      <c r="AJ24" s="7" t="e">
        <f t="shared" si="71"/>
        <v>#NUM!</v>
      </c>
      <c r="AK24" s="7" t="e">
        <f t="shared" si="72"/>
        <v>#NUM!</v>
      </c>
      <c r="AL24" s="7" t="e">
        <f t="shared" si="73"/>
        <v>#NUM!</v>
      </c>
      <c r="AM24" s="7" t="e">
        <f t="shared" si="74"/>
        <v>#NUM!</v>
      </c>
      <c r="AN24" s="7">
        <v>0</v>
      </c>
      <c r="AO24" s="7">
        <v>0</v>
      </c>
      <c r="AP24" s="7" t="e">
        <f t="shared" si="10"/>
        <v>#NUM!</v>
      </c>
      <c r="AQ24" s="8" t="e">
        <f t="shared" si="75"/>
        <v>#NUM!</v>
      </c>
      <c r="AR24" s="7">
        <f t="shared" si="11"/>
        <v>7</v>
      </c>
      <c r="AS24" s="7">
        <v>0</v>
      </c>
      <c r="AT24" s="7" t="e">
        <f t="shared" si="12"/>
        <v>#NUM!</v>
      </c>
      <c r="AU24" s="7" t="e">
        <f t="shared" si="13"/>
        <v>#NUM!</v>
      </c>
      <c r="AV24" s="7" t="e">
        <f t="shared" si="14"/>
        <v>#NUM!</v>
      </c>
      <c r="AW24" s="7" t="e">
        <f t="shared" si="15"/>
        <v>#NUM!</v>
      </c>
      <c r="AX24" s="7">
        <f t="shared" si="16"/>
        <v>-191.39161423636097</v>
      </c>
      <c r="AY24" s="7">
        <f t="shared" si="17"/>
        <v>-110.49999999999996</v>
      </c>
      <c r="AZ24" s="7" t="e">
        <f t="shared" si="18"/>
        <v>#NUM!</v>
      </c>
      <c r="BA24" s="7" t="e">
        <f t="shared" si="19"/>
        <v>#NUM!</v>
      </c>
      <c r="BB24" s="7" t="e">
        <f t="shared" si="76"/>
        <v>#NUM!</v>
      </c>
      <c r="BC24" s="7" t="e">
        <f t="shared" si="76"/>
        <v>#NUM!</v>
      </c>
      <c r="BD24" s="7" t="e">
        <f t="shared" si="20"/>
        <v>#NUM!</v>
      </c>
      <c r="BE24" s="7" t="e">
        <f t="shared" si="21"/>
        <v>#NUM!</v>
      </c>
      <c r="BF24" s="7" t="e">
        <f t="shared" si="77"/>
        <v>#NUM!</v>
      </c>
      <c r="BG24" s="7" t="e">
        <f t="shared" si="77"/>
        <v>#NUM!</v>
      </c>
      <c r="BH24" s="7" t="e">
        <f t="shared" si="78"/>
        <v>#NUM!</v>
      </c>
      <c r="BI24" s="7" t="e">
        <f t="shared" si="79"/>
        <v>#NUM!</v>
      </c>
      <c r="BJ24" s="7" t="e">
        <f t="shared" si="80"/>
        <v>#NUM!</v>
      </c>
      <c r="BK24" s="7" t="e">
        <f t="shared" si="81"/>
        <v>#NUM!</v>
      </c>
      <c r="BL24" s="7" t="e">
        <f t="shared" si="82"/>
        <v>#NUM!</v>
      </c>
      <c r="BM24" s="7" t="e">
        <f t="shared" si="22"/>
        <v>#NUM!</v>
      </c>
      <c r="BN24" s="7" t="e">
        <f t="shared" si="23"/>
        <v>#NUM!</v>
      </c>
      <c r="BO24" s="7">
        <f t="shared" si="83"/>
        <v>-191.39161423636097</v>
      </c>
      <c r="BP24" s="7">
        <f t="shared" si="24"/>
        <v>-110.49999999999996</v>
      </c>
      <c r="BQ24" s="7">
        <f t="shared" si="84"/>
        <v>221</v>
      </c>
      <c r="BR24" s="7" t="e">
        <f t="shared" si="25"/>
        <v>#NUM!</v>
      </c>
      <c r="BS24" s="7" t="e">
        <f t="shared" si="26"/>
        <v>#NUM!</v>
      </c>
      <c r="BT24" s="7" t="e">
        <f t="shared" si="27"/>
        <v>#NUM!</v>
      </c>
      <c r="BU24" s="7" t="e">
        <f t="shared" si="28"/>
        <v>#NUM!</v>
      </c>
      <c r="BV24" s="7" t="e">
        <f t="shared" si="29"/>
        <v>#NUM!</v>
      </c>
      <c r="BW24" s="7" t="e">
        <f t="shared" si="30"/>
        <v>#NUM!</v>
      </c>
      <c r="BX24" s="7" t="e">
        <f t="shared" si="31"/>
        <v>#NUM!</v>
      </c>
      <c r="BY24" s="7" t="e">
        <f t="shared" si="32"/>
        <v>#NUM!</v>
      </c>
      <c r="BZ24" s="7" t="e">
        <f t="shared" si="85"/>
        <v>#NUM!</v>
      </c>
      <c r="CA24" s="7" t="e">
        <f t="shared" si="86"/>
        <v>#NUM!</v>
      </c>
      <c r="CB24" s="7" t="e">
        <f t="shared" si="87"/>
        <v>#NUM!</v>
      </c>
      <c r="CC24" s="7" t="e">
        <f t="shared" si="88"/>
        <v>#NUM!</v>
      </c>
      <c r="CD24" s="7" t="e">
        <f t="shared" si="89"/>
        <v>#NUM!</v>
      </c>
      <c r="CE24" s="7" t="e">
        <f t="shared" si="90"/>
        <v>#NUM!</v>
      </c>
      <c r="CF24" s="7" t="e">
        <f t="shared" si="33"/>
        <v>#NUM!</v>
      </c>
      <c r="CG24" s="79" t="e">
        <f t="shared" si="91"/>
        <v>#NUM!</v>
      </c>
      <c r="CH24" s="7" t="e">
        <f t="shared" si="92"/>
        <v>#NUM!</v>
      </c>
      <c r="CI24" s="11" t="e">
        <f t="shared" si="34"/>
        <v>#NUM!</v>
      </c>
      <c r="CJ24" s="7" t="e">
        <f t="shared" si="93"/>
        <v>#NUM!</v>
      </c>
      <c r="CK24" s="7" t="e">
        <f t="shared" si="94"/>
        <v>#DIV/0!</v>
      </c>
      <c r="CL24" s="7" t="e">
        <f t="shared" si="35"/>
        <v>#NUM!</v>
      </c>
      <c r="CM24" s="79" t="e">
        <f t="shared" si="95"/>
        <v>#NUM!</v>
      </c>
      <c r="CN24" s="7" t="e">
        <f t="shared" si="96"/>
        <v>#NUM!</v>
      </c>
      <c r="CO24" s="11" t="e">
        <f t="shared" si="97"/>
        <v>#NUM!</v>
      </c>
      <c r="CP24" s="7" t="e">
        <f t="shared" si="98"/>
        <v>#NUM!</v>
      </c>
      <c r="CQ24" s="7" t="e">
        <f t="shared" si="99"/>
        <v>#DIV/0!</v>
      </c>
      <c r="CR24" s="7" t="e">
        <f t="shared" si="36"/>
        <v>#NUM!</v>
      </c>
      <c r="CS24" s="7" t="e">
        <f t="shared" si="37"/>
        <v>#NUM!</v>
      </c>
      <c r="CT24" s="7">
        <f t="shared" si="38"/>
        <v>0.86602540378443871</v>
      </c>
      <c r="CU24" s="7" t="e">
        <f t="shared" si="100"/>
        <v>#NUM!</v>
      </c>
      <c r="CV24" s="7" t="e">
        <f t="shared" si="39"/>
        <v>#NUM!</v>
      </c>
      <c r="CW24" s="7" t="e">
        <f t="shared" si="101"/>
        <v>#NUM!</v>
      </c>
      <c r="CX24" s="7" t="e">
        <f t="shared" si="40"/>
        <v>#NUM!</v>
      </c>
      <c r="CY24" s="7" t="e">
        <f t="shared" si="102"/>
        <v>#NUM!</v>
      </c>
      <c r="CZ24" s="7">
        <f t="shared" si="41"/>
        <v>221</v>
      </c>
      <c r="DA24" s="7" t="e">
        <f t="shared" si="103"/>
        <v>#NUM!</v>
      </c>
      <c r="DB24" s="7" t="e">
        <f t="shared" si="104"/>
        <v>#NUM!</v>
      </c>
      <c r="DC24" s="7" t="e">
        <f t="shared" si="42"/>
        <v>#NUM!</v>
      </c>
      <c r="DD24" s="7" t="e">
        <f t="shared" si="43"/>
        <v>#NUM!</v>
      </c>
      <c r="DE24" s="7" t="e">
        <f t="shared" si="44"/>
        <v>#NUM!</v>
      </c>
      <c r="DF24" s="7" t="e">
        <f t="shared" si="45"/>
        <v>#NUM!</v>
      </c>
      <c r="DG24" s="7">
        <f t="shared" si="46"/>
        <v>0.86602540378443871</v>
      </c>
      <c r="DH24" s="7" t="e">
        <f t="shared" si="105"/>
        <v>#NUM!</v>
      </c>
      <c r="DI24" s="7" t="e">
        <f t="shared" si="47"/>
        <v>#NUM!</v>
      </c>
      <c r="DJ24" s="7" t="e">
        <f t="shared" si="106"/>
        <v>#NUM!</v>
      </c>
      <c r="DK24" s="7" t="e">
        <f t="shared" si="48"/>
        <v>#NUM!</v>
      </c>
      <c r="DL24" s="7" t="e">
        <f t="shared" si="107"/>
        <v>#NUM!</v>
      </c>
      <c r="DM24" s="7">
        <f t="shared" si="49"/>
        <v>221</v>
      </c>
      <c r="DN24" s="7" t="e">
        <f t="shared" si="108"/>
        <v>#NUM!</v>
      </c>
      <c r="DO24" s="7" t="e">
        <f t="shared" si="109"/>
        <v>#NUM!</v>
      </c>
      <c r="DP24" s="7" t="e">
        <f t="shared" si="50"/>
        <v>#NUM!</v>
      </c>
      <c r="DQ24" s="7" t="e">
        <f t="shared" si="51"/>
        <v>#NUM!</v>
      </c>
      <c r="DR24" s="7" t="e">
        <f t="shared" si="110"/>
        <v>#NUM!</v>
      </c>
      <c r="DS24" s="8" t="e">
        <f t="shared" si="111"/>
        <v>#NUM!</v>
      </c>
      <c r="DT24" s="8" t="e">
        <f t="shared" si="112"/>
        <v>#NUM!</v>
      </c>
      <c r="DU24" s="7" t="e">
        <f t="shared" si="113"/>
        <v>#NUM!</v>
      </c>
      <c r="DV24" s="7" t="e">
        <f t="shared" si="114"/>
        <v>#NUM!</v>
      </c>
      <c r="DW24" s="7" t="e">
        <f t="shared" si="115"/>
        <v>#NUM!</v>
      </c>
      <c r="DX24" s="7" t="e">
        <f t="shared" si="116"/>
        <v>#NUM!</v>
      </c>
      <c r="DY24" s="7" t="e">
        <f t="shared" si="117"/>
        <v>#NUM!</v>
      </c>
      <c r="DZ24" s="7">
        <f t="shared" si="118"/>
        <v>0</v>
      </c>
      <c r="EA24" s="7">
        <f t="shared" si="119"/>
        <v>0</v>
      </c>
      <c r="EB24" s="7">
        <f t="shared" si="120"/>
        <v>3756.9999999999982</v>
      </c>
      <c r="EC24" s="7">
        <f t="shared" si="121"/>
        <v>-6507.3148840362728</v>
      </c>
      <c r="ED24" s="7">
        <f t="shared" si="122"/>
        <v>3756.9999999999982</v>
      </c>
      <c r="EE24" s="7">
        <f t="shared" si="122"/>
        <v>-6507.3148840362728</v>
      </c>
      <c r="EF24" s="7">
        <f t="shared" si="123"/>
        <v>7513.9999999999991</v>
      </c>
      <c r="EG24" s="7">
        <f t="shared" si="124"/>
        <v>-1.0471975511965981</v>
      </c>
      <c r="EH24" s="7" t="e">
        <f t="shared" si="125"/>
        <v>#NUM!</v>
      </c>
      <c r="EI24" s="7" t="e">
        <f t="shared" si="126"/>
        <v>#NUM!</v>
      </c>
      <c r="EJ24" s="7" t="e">
        <f t="shared" si="127"/>
        <v>#NUM!</v>
      </c>
      <c r="EK24" s="7" t="e">
        <f t="shared" si="128"/>
        <v>#NUM!</v>
      </c>
      <c r="EL24" s="7" t="e">
        <f t="shared" si="129"/>
        <v>#NUM!</v>
      </c>
      <c r="EM24" s="7" t="e">
        <f t="shared" si="130"/>
        <v>#NUM!</v>
      </c>
      <c r="EN24" s="7" t="e">
        <f t="shared" si="131"/>
        <v>#NUM!</v>
      </c>
      <c r="EO24" s="7" t="e">
        <f t="shared" si="132"/>
        <v>#NUM!</v>
      </c>
      <c r="EP24" s="7" t="e">
        <f t="shared" si="133"/>
        <v>#NUM!</v>
      </c>
      <c r="EQ24" s="7" t="e">
        <f t="shared" si="134"/>
        <v>#NUM!</v>
      </c>
      <c r="ER24" s="7" t="e">
        <f t="shared" si="135"/>
        <v>#NUM!</v>
      </c>
      <c r="ES24" s="7" t="e">
        <f t="shared" si="136"/>
        <v>#NUM!</v>
      </c>
      <c r="ET24" s="7" t="e">
        <f t="shared" si="137"/>
        <v>#NUM!</v>
      </c>
      <c r="EU24" s="7" t="e">
        <f t="shared" si="138"/>
        <v>#NUM!</v>
      </c>
      <c r="EV24" s="7" t="e">
        <f t="shared" si="139"/>
        <v>#NUM!</v>
      </c>
      <c r="EW24" s="7" t="e">
        <f t="shared" si="140"/>
        <v>#NUM!</v>
      </c>
      <c r="EX24" s="7" t="e">
        <f t="shared" si="141"/>
        <v>#NUM!</v>
      </c>
      <c r="EY24" s="7" t="e">
        <f t="shared" si="142"/>
        <v>#NUM!</v>
      </c>
      <c r="EZ24" s="7" t="e">
        <f t="shared" si="143"/>
        <v>#NUM!</v>
      </c>
      <c r="FA24" s="7" t="e">
        <f t="shared" si="144"/>
        <v>#NUM!</v>
      </c>
      <c r="FB24" s="7">
        <f t="shared" si="145"/>
        <v>0</v>
      </c>
      <c r="FC24" s="7">
        <f t="shared" si="146"/>
        <v>0</v>
      </c>
      <c r="FD24" s="7">
        <f t="shared" si="147"/>
        <v>3756.9999999999982</v>
      </c>
      <c r="FE24" s="7">
        <f t="shared" si="148"/>
        <v>-6507.3148840362728</v>
      </c>
      <c r="FF24" s="7">
        <f t="shared" si="149"/>
        <v>3756.9999999999982</v>
      </c>
      <c r="FG24" s="7">
        <f t="shared" si="150"/>
        <v>-6507.3148840362728</v>
      </c>
      <c r="FH24" s="7">
        <f t="shared" si="151"/>
        <v>7513.9999999999991</v>
      </c>
      <c r="FI24" s="7">
        <f t="shared" si="152"/>
        <v>-1.0471975511965981</v>
      </c>
      <c r="FJ24" s="7" t="e">
        <f t="shared" si="153"/>
        <v>#NUM!</v>
      </c>
      <c r="FK24" s="7" t="e">
        <f t="shared" si="154"/>
        <v>#NUM!</v>
      </c>
      <c r="FL24" s="7" t="e">
        <f t="shared" si="155"/>
        <v>#NUM!</v>
      </c>
      <c r="FM24" s="7" t="e">
        <f t="shared" si="156"/>
        <v>#NUM!</v>
      </c>
      <c r="FN24" s="7" t="e">
        <f t="shared" si="157"/>
        <v>#NUM!</v>
      </c>
      <c r="FO24" s="7" t="e">
        <f t="shared" si="158"/>
        <v>#NUM!</v>
      </c>
      <c r="FP24" s="7" t="e">
        <f t="shared" si="159"/>
        <v>#NUM!</v>
      </c>
      <c r="FQ24" s="7" t="e">
        <f t="shared" si="160"/>
        <v>#NUM!</v>
      </c>
      <c r="FR24" s="7" t="e">
        <f t="shared" si="161"/>
        <v>#NUM!</v>
      </c>
      <c r="FS24" s="7" t="e">
        <f t="shared" si="161"/>
        <v>#NUM!</v>
      </c>
      <c r="FT24" s="7" t="e">
        <f t="shared" si="162"/>
        <v>#NUM!</v>
      </c>
      <c r="FU24" s="7" t="e">
        <f t="shared" si="163"/>
        <v>#NUM!</v>
      </c>
    </row>
    <row r="25" spans="1:177" x14ac:dyDescent="0.25">
      <c r="A25" s="8">
        <v>130</v>
      </c>
      <c r="B25" s="7">
        <f t="shared" si="52"/>
        <v>0.48579911604470061</v>
      </c>
      <c r="C25" s="7">
        <f t="shared" si="53"/>
        <v>-1.532088886237956</v>
      </c>
      <c r="D25" s="7">
        <f t="shared" si="0"/>
        <v>3.9252204892639329</v>
      </c>
      <c r="E25" s="7">
        <f t="shared" si="54"/>
        <v>-3.7189818127796723</v>
      </c>
      <c r="F25" s="7">
        <f t="shared" si="55"/>
        <v>-1.532088886237956</v>
      </c>
      <c r="G25" s="7">
        <f t="shared" si="56"/>
        <v>-0.27956043956043963</v>
      </c>
      <c r="H25" s="7" t="e">
        <f t="shared" si="57"/>
        <v>#NUM!</v>
      </c>
      <c r="I25" s="7" t="e">
        <f t="shared" si="58"/>
        <v>#NUM!</v>
      </c>
      <c r="J25" s="49" t="e">
        <f t="shared" si="59"/>
        <v>#NUM!</v>
      </c>
      <c r="K25" s="49" t="e">
        <f t="shared" si="59"/>
        <v>#NUM!</v>
      </c>
      <c r="L25" s="7" t="e">
        <f t="shared" si="1"/>
        <v>#NUM!</v>
      </c>
      <c r="M25" s="7" t="e">
        <f t="shared" si="2"/>
        <v>#NUM!</v>
      </c>
      <c r="N25" s="11" t="e">
        <f t="shared" si="60"/>
        <v>#NUM!</v>
      </c>
      <c r="O25" s="11" t="e">
        <f t="shared" si="60"/>
        <v>#NUM!</v>
      </c>
      <c r="P25" s="50" t="e">
        <f t="shared" si="3"/>
        <v>#NUM!</v>
      </c>
      <c r="Q25" s="51" t="e">
        <f t="shared" si="61"/>
        <v>#NUM!</v>
      </c>
      <c r="R25" s="8" t="e">
        <f t="shared" si="4"/>
        <v>#NUM!</v>
      </c>
      <c r="S25" s="51" t="e">
        <f t="shared" si="62"/>
        <v>#NUM!</v>
      </c>
      <c r="T25" s="8">
        <f t="shared" si="5"/>
        <v>-4.1781194629625062</v>
      </c>
      <c r="U25" s="8">
        <f t="shared" si="6"/>
        <v>4.9792888802733568</v>
      </c>
      <c r="V25" s="7" t="e">
        <f t="shared" si="7"/>
        <v>#NUM!</v>
      </c>
      <c r="W25" s="7" t="e">
        <f t="shared" si="8"/>
        <v>#NUM!</v>
      </c>
      <c r="X25" s="7" t="e">
        <f t="shared" si="63"/>
        <v>#NUM!</v>
      </c>
      <c r="Y25" s="7" t="e">
        <f t="shared" si="63"/>
        <v>#NUM!</v>
      </c>
      <c r="Z25" s="7" t="e">
        <f t="shared" si="164"/>
        <v>#NUM!</v>
      </c>
      <c r="AA25" s="7" t="e">
        <f t="shared" si="64"/>
        <v>#NUM!</v>
      </c>
      <c r="AB25" s="7" t="e">
        <f t="shared" si="65"/>
        <v>#NUM!</v>
      </c>
      <c r="AC25" s="7" t="e">
        <f t="shared" si="66"/>
        <v>#NUM!</v>
      </c>
      <c r="AD25" s="7" t="e">
        <f t="shared" si="67"/>
        <v>#NUM!</v>
      </c>
      <c r="AE25" s="7" t="e">
        <f t="shared" si="68"/>
        <v>#NUM!</v>
      </c>
      <c r="AF25" s="7" t="e">
        <f t="shared" si="9"/>
        <v>#NUM!</v>
      </c>
      <c r="AG25" s="7" t="e">
        <f t="shared" si="69"/>
        <v>#NUM!</v>
      </c>
      <c r="AH25" s="7" t="e">
        <f t="shared" si="69"/>
        <v>#NUM!</v>
      </c>
      <c r="AI25" s="7" t="e">
        <f t="shared" si="70"/>
        <v>#NUM!</v>
      </c>
      <c r="AJ25" s="7" t="e">
        <f t="shared" si="71"/>
        <v>#NUM!</v>
      </c>
      <c r="AK25" s="7" t="e">
        <f t="shared" si="72"/>
        <v>#NUM!</v>
      </c>
      <c r="AL25" s="7" t="e">
        <f t="shared" si="73"/>
        <v>#NUM!</v>
      </c>
      <c r="AM25" s="7" t="e">
        <f t="shared" si="74"/>
        <v>#NUM!</v>
      </c>
      <c r="AN25" s="7">
        <v>0</v>
      </c>
      <c r="AO25" s="7">
        <v>0</v>
      </c>
      <c r="AP25" s="7" t="e">
        <f t="shared" si="10"/>
        <v>#NUM!</v>
      </c>
      <c r="AQ25" s="8" t="e">
        <f t="shared" si="75"/>
        <v>#NUM!</v>
      </c>
      <c r="AR25" s="7">
        <f t="shared" si="11"/>
        <v>7</v>
      </c>
      <c r="AS25" s="7">
        <v>0</v>
      </c>
      <c r="AT25" s="7" t="e">
        <f t="shared" si="12"/>
        <v>#NUM!</v>
      </c>
      <c r="AU25" s="7" t="e">
        <f t="shared" si="13"/>
        <v>#NUM!</v>
      </c>
      <c r="AV25" s="7" t="e">
        <f t="shared" si="14"/>
        <v>#NUM!</v>
      </c>
      <c r="AW25" s="7" t="e">
        <f t="shared" si="15"/>
        <v>#NUM!</v>
      </c>
      <c r="AX25" s="7">
        <f t="shared" si="16"/>
        <v>-169.29582192929414</v>
      </c>
      <c r="AY25" s="7">
        <f t="shared" si="17"/>
        <v>-142.0560617407252</v>
      </c>
      <c r="AZ25" s="7" t="e">
        <f t="shared" si="18"/>
        <v>#NUM!</v>
      </c>
      <c r="BA25" s="7" t="e">
        <f t="shared" si="19"/>
        <v>#NUM!</v>
      </c>
      <c r="BB25" s="7" t="e">
        <f t="shared" si="76"/>
        <v>#NUM!</v>
      </c>
      <c r="BC25" s="7" t="e">
        <f t="shared" si="76"/>
        <v>#NUM!</v>
      </c>
      <c r="BD25" s="7" t="e">
        <f t="shared" si="20"/>
        <v>#NUM!</v>
      </c>
      <c r="BE25" s="7" t="e">
        <f t="shared" si="21"/>
        <v>#NUM!</v>
      </c>
      <c r="BF25" s="7" t="e">
        <f t="shared" si="77"/>
        <v>#NUM!</v>
      </c>
      <c r="BG25" s="7" t="e">
        <f t="shared" si="77"/>
        <v>#NUM!</v>
      </c>
      <c r="BH25" s="7" t="e">
        <f t="shared" si="78"/>
        <v>#NUM!</v>
      </c>
      <c r="BI25" s="7" t="e">
        <f t="shared" si="79"/>
        <v>#NUM!</v>
      </c>
      <c r="BJ25" s="7" t="e">
        <f t="shared" si="80"/>
        <v>#NUM!</v>
      </c>
      <c r="BK25" s="7" t="e">
        <f t="shared" si="81"/>
        <v>#NUM!</v>
      </c>
      <c r="BL25" s="7" t="e">
        <f t="shared" si="82"/>
        <v>#NUM!</v>
      </c>
      <c r="BM25" s="7" t="e">
        <f t="shared" si="22"/>
        <v>#NUM!</v>
      </c>
      <c r="BN25" s="7" t="e">
        <f t="shared" si="23"/>
        <v>#NUM!</v>
      </c>
      <c r="BO25" s="7">
        <f t="shared" si="83"/>
        <v>-169.29582192929414</v>
      </c>
      <c r="BP25" s="7">
        <f t="shared" si="24"/>
        <v>-142.0560617407252</v>
      </c>
      <c r="BQ25" s="7">
        <f t="shared" si="84"/>
        <v>221</v>
      </c>
      <c r="BR25" s="7" t="e">
        <f t="shared" si="25"/>
        <v>#NUM!</v>
      </c>
      <c r="BS25" s="7" t="e">
        <f t="shared" si="26"/>
        <v>#NUM!</v>
      </c>
      <c r="BT25" s="7" t="e">
        <f t="shared" si="27"/>
        <v>#NUM!</v>
      </c>
      <c r="BU25" s="7" t="e">
        <f t="shared" si="28"/>
        <v>#NUM!</v>
      </c>
      <c r="BV25" s="7" t="e">
        <f t="shared" si="29"/>
        <v>#NUM!</v>
      </c>
      <c r="BW25" s="7" t="e">
        <f t="shared" si="30"/>
        <v>#NUM!</v>
      </c>
      <c r="BX25" s="7" t="e">
        <f t="shared" si="31"/>
        <v>#NUM!</v>
      </c>
      <c r="BY25" s="7" t="e">
        <f t="shared" si="32"/>
        <v>#NUM!</v>
      </c>
      <c r="BZ25" s="7" t="e">
        <f t="shared" si="85"/>
        <v>#NUM!</v>
      </c>
      <c r="CA25" s="7" t="e">
        <f t="shared" si="86"/>
        <v>#NUM!</v>
      </c>
      <c r="CB25" s="7" t="e">
        <f t="shared" si="87"/>
        <v>#NUM!</v>
      </c>
      <c r="CC25" s="7" t="e">
        <f t="shared" si="88"/>
        <v>#NUM!</v>
      </c>
      <c r="CD25" s="7" t="e">
        <f t="shared" si="89"/>
        <v>#NUM!</v>
      </c>
      <c r="CE25" s="7" t="e">
        <f t="shared" si="90"/>
        <v>#NUM!</v>
      </c>
      <c r="CF25" s="7" t="e">
        <f t="shared" si="33"/>
        <v>#NUM!</v>
      </c>
      <c r="CG25" s="79" t="e">
        <f t="shared" si="91"/>
        <v>#NUM!</v>
      </c>
      <c r="CH25" s="7" t="e">
        <f t="shared" si="92"/>
        <v>#NUM!</v>
      </c>
      <c r="CI25" s="11" t="e">
        <f t="shared" si="34"/>
        <v>#NUM!</v>
      </c>
      <c r="CJ25" s="7" t="e">
        <f t="shared" si="93"/>
        <v>#NUM!</v>
      </c>
      <c r="CK25" s="7" t="e">
        <f t="shared" si="94"/>
        <v>#DIV/0!</v>
      </c>
      <c r="CL25" s="7" t="e">
        <f t="shared" si="35"/>
        <v>#NUM!</v>
      </c>
      <c r="CM25" s="79" t="e">
        <f t="shared" si="95"/>
        <v>#NUM!</v>
      </c>
      <c r="CN25" s="7" t="e">
        <f t="shared" si="96"/>
        <v>#NUM!</v>
      </c>
      <c r="CO25" s="11" t="e">
        <f t="shared" si="97"/>
        <v>#NUM!</v>
      </c>
      <c r="CP25" s="7" t="e">
        <f t="shared" si="98"/>
        <v>#NUM!</v>
      </c>
      <c r="CQ25" s="7" t="e">
        <f t="shared" si="99"/>
        <v>#DIV/0!</v>
      </c>
      <c r="CR25" s="7" t="e">
        <f t="shared" si="36"/>
        <v>#NUM!</v>
      </c>
      <c r="CS25" s="7" t="e">
        <f t="shared" si="37"/>
        <v>#NUM!</v>
      </c>
      <c r="CT25" s="7">
        <f t="shared" si="38"/>
        <v>0.76604444311897801</v>
      </c>
      <c r="CU25" s="7" t="e">
        <f t="shared" si="100"/>
        <v>#NUM!</v>
      </c>
      <c r="CV25" s="7" t="e">
        <f t="shared" si="39"/>
        <v>#NUM!</v>
      </c>
      <c r="CW25" s="7" t="e">
        <f t="shared" si="101"/>
        <v>#NUM!</v>
      </c>
      <c r="CX25" s="7" t="e">
        <f t="shared" si="40"/>
        <v>#NUM!</v>
      </c>
      <c r="CY25" s="7" t="e">
        <f t="shared" si="102"/>
        <v>#NUM!</v>
      </c>
      <c r="CZ25" s="7">
        <f t="shared" si="41"/>
        <v>221</v>
      </c>
      <c r="DA25" s="7" t="e">
        <f t="shared" si="103"/>
        <v>#NUM!</v>
      </c>
      <c r="DB25" s="7" t="e">
        <f t="shared" si="104"/>
        <v>#NUM!</v>
      </c>
      <c r="DC25" s="7" t="e">
        <f t="shared" si="42"/>
        <v>#NUM!</v>
      </c>
      <c r="DD25" s="7" t="e">
        <f t="shared" si="43"/>
        <v>#NUM!</v>
      </c>
      <c r="DE25" s="7" t="e">
        <f t="shared" si="44"/>
        <v>#NUM!</v>
      </c>
      <c r="DF25" s="7" t="e">
        <f t="shared" si="45"/>
        <v>#NUM!</v>
      </c>
      <c r="DG25" s="7">
        <f t="shared" si="46"/>
        <v>0.76604444311897801</v>
      </c>
      <c r="DH25" s="7" t="e">
        <f t="shared" si="105"/>
        <v>#NUM!</v>
      </c>
      <c r="DI25" s="7" t="e">
        <f t="shared" si="47"/>
        <v>#NUM!</v>
      </c>
      <c r="DJ25" s="7" t="e">
        <f t="shared" si="106"/>
        <v>#NUM!</v>
      </c>
      <c r="DK25" s="7" t="e">
        <f t="shared" si="48"/>
        <v>#NUM!</v>
      </c>
      <c r="DL25" s="7" t="e">
        <f t="shared" si="107"/>
        <v>#NUM!</v>
      </c>
      <c r="DM25" s="7">
        <f t="shared" si="49"/>
        <v>221</v>
      </c>
      <c r="DN25" s="7" t="e">
        <f t="shared" si="108"/>
        <v>#NUM!</v>
      </c>
      <c r="DO25" s="7" t="e">
        <f t="shared" si="109"/>
        <v>#NUM!</v>
      </c>
      <c r="DP25" s="7" t="e">
        <f t="shared" si="50"/>
        <v>#NUM!</v>
      </c>
      <c r="DQ25" s="7" t="e">
        <f t="shared" si="51"/>
        <v>#NUM!</v>
      </c>
      <c r="DR25" s="7" t="e">
        <f t="shared" si="110"/>
        <v>#NUM!</v>
      </c>
      <c r="DS25" s="8" t="e">
        <f t="shared" si="111"/>
        <v>#NUM!</v>
      </c>
      <c r="DT25" s="8" t="e">
        <f t="shared" si="112"/>
        <v>#NUM!</v>
      </c>
      <c r="DU25" s="7" t="e">
        <f t="shared" si="113"/>
        <v>#NUM!</v>
      </c>
      <c r="DV25" s="7" t="e">
        <f t="shared" si="114"/>
        <v>#NUM!</v>
      </c>
      <c r="DW25" s="7" t="e">
        <f t="shared" si="115"/>
        <v>#NUM!</v>
      </c>
      <c r="DX25" s="7" t="e">
        <f t="shared" si="116"/>
        <v>#NUM!</v>
      </c>
      <c r="DY25" s="7" t="e">
        <f t="shared" si="117"/>
        <v>#NUM!</v>
      </c>
      <c r="DZ25" s="7">
        <f t="shared" si="118"/>
        <v>0</v>
      </c>
      <c r="EA25" s="7">
        <f t="shared" si="119"/>
        <v>0</v>
      </c>
      <c r="EB25" s="7">
        <f t="shared" si="120"/>
        <v>4829.9060991846563</v>
      </c>
      <c r="EC25" s="7">
        <f t="shared" si="121"/>
        <v>-5756.0579455960005</v>
      </c>
      <c r="ED25" s="7">
        <f t="shared" si="122"/>
        <v>4829.9060991846563</v>
      </c>
      <c r="EE25" s="7">
        <f t="shared" si="122"/>
        <v>-5756.0579455960005</v>
      </c>
      <c r="EF25" s="7">
        <f t="shared" si="123"/>
        <v>7514</v>
      </c>
      <c r="EG25" s="7">
        <f t="shared" si="124"/>
        <v>-0.87266462599716477</v>
      </c>
      <c r="EH25" s="7" t="e">
        <f t="shared" si="125"/>
        <v>#NUM!</v>
      </c>
      <c r="EI25" s="7" t="e">
        <f t="shared" si="126"/>
        <v>#NUM!</v>
      </c>
      <c r="EJ25" s="7" t="e">
        <f t="shared" si="127"/>
        <v>#NUM!</v>
      </c>
      <c r="EK25" s="7" t="e">
        <f t="shared" si="128"/>
        <v>#NUM!</v>
      </c>
      <c r="EL25" s="7" t="e">
        <f t="shared" si="129"/>
        <v>#NUM!</v>
      </c>
      <c r="EM25" s="7" t="e">
        <f t="shared" si="130"/>
        <v>#NUM!</v>
      </c>
      <c r="EN25" s="7" t="e">
        <f t="shared" si="131"/>
        <v>#NUM!</v>
      </c>
      <c r="EO25" s="7" t="e">
        <f t="shared" si="132"/>
        <v>#NUM!</v>
      </c>
      <c r="EP25" s="7" t="e">
        <f t="shared" si="133"/>
        <v>#NUM!</v>
      </c>
      <c r="EQ25" s="7" t="e">
        <f t="shared" si="134"/>
        <v>#NUM!</v>
      </c>
      <c r="ER25" s="7" t="e">
        <f t="shared" si="135"/>
        <v>#NUM!</v>
      </c>
      <c r="ES25" s="7" t="e">
        <f t="shared" si="136"/>
        <v>#NUM!</v>
      </c>
      <c r="ET25" s="7" t="e">
        <f t="shared" si="137"/>
        <v>#NUM!</v>
      </c>
      <c r="EU25" s="7" t="e">
        <f t="shared" si="138"/>
        <v>#NUM!</v>
      </c>
      <c r="EV25" s="7" t="e">
        <f t="shared" si="139"/>
        <v>#NUM!</v>
      </c>
      <c r="EW25" s="7" t="e">
        <f t="shared" si="140"/>
        <v>#NUM!</v>
      </c>
      <c r="EX25" s="7" t="e">
        <f t="shared" si="141"/>
        <v>#NUM!</v>
      </c>
      <c r="EY25" s="7" t="e">
        <f t="shared" si="142"/>
        <v>#NUM!</v>
      </c>
      <c r="EZ25" s="7" t="e">
        <f t="shared" si="143"/>
        <v>#NUM!</v>
      </c>
      <c r="FA25" s="7" t="e">
        <f t="shared" si="144"/>
        <v>#NUM!</v>
      </c>
      <c r="FB25" s="7">
        <f t="shared" si="145"/>
        <v>0</v>
      </c>
      <c r="FC25" s="7">
        <f t="shared" si="146"/>
        <v>0</v>
      </c>
      <c r="FD25" s="7">
        <f t="shared" si="147"/>
        <v>4829.9060991846563</v>
      </c>
      <c r="FE25" s="7">
        <f t="shared" si="148"/>
        <v>-5756.0579455960005</v>
      </c>
      <c r="FF25" s="7">
        <f t="shared" si="149"/>
        <v>4829.9060991846563</v>
      </c>
      <c r="FG25" s="7">
        <f t="shared" si="150"/>
        <v>-5756.0579455960005</v>
      </c>
      <c r="FH25" s="7">
        <f t="shared" si="151"/>
        <v>7514</v>
      </c>
      <c r="FI25" s="7">
        <f t="shared" si="152"/>
        <v>-0.87266462599716477</v>
      </c>
      <c r="FJ25" s="7" t="e">
        <f t="shared" si="153"/>
        <v>#NUM!</v>
      </c>
      <c r="FK25" s="7" t="e">
        <f t="shared" si="154"/>
        <v>#NUM!</v>
      </c>
      <c r="FL25" s="7" t="e">
        <f t="shared" si="155"/>
        <v>#NUM!</v>
      </c>
      <c r="FM25" s="7" t="e">
        <f t="shared" si="156"/>
        <v>#NUM!</v>
      </c>
      <c r="FN25" s="7" t="e">
        <f t="shared" si="157"/>
        <v>#NUM!</v>
      </c>
      <c r="FO25" s="7" t="e">
        <f t="shared" si="158"/>
        <v>#NUM!</v>
      </c>
      <c r="FP25" s="7" t="e">
        <f t="shared" si="159"/>
        <v>#NUM!</v>
      </c>
      <c r="FQ25" s="7" t="e">
        <f t="shared" si="160"/>
        <v>#NUM!</v>
      </c>
      <c r="FR25" s="7" t="e">
        <f t="shared" si="161"/>
        <v>#NUM!</v>
      </c>
      <c r="FS25" s="7" t="e">
        <f t="shared" si="161"/>
        <v>#NUM!</v>
      </c>
      <c r="FT25" s="7" t="e">
        <f t="shared" si="162"/>
        <v>#NUM!</v>
      </c>
      <c r="FU25" s="7" t="e">
        <f t="shared" si="163"/>
        <v>#NUM!</v>
      </c>
    </row>
    <row r="26" spans="1:177" x14ac:dyDescent="0.25">
      <c r="A26" s="8">
        <v>140</v>
      </c>
      <c r="B26" s="7">
        <f t="shared" si="52"/>
        <v>0.57298077871642539</v>
      </c>
      <c r="C26" s="7">
        <f t="shared" si="53"/>
        <v>-1.2855752193730789</v>
      </c>
      <c r="D26" s="7">
        <f t="shared" si="0"/>
        <v>4.2589158188005349</v>
      </c>
      <c r="E26" s="7">
        <f t="shared" si="54"/>
        <v>-3.9654954796445487</v>
      </c>
      <c r="F26" s="7">
        <f t="shared" si="55"/>
        <v>-1.2855752193730789</v>
      </c>
      <c r="G26" s="7">
        <f t="shared" si="56"/>
        <v>-0.27956043956043963</v>
      </c>
      <c r="H26" s="7" t="e">
        <f t="shared" si="57"/>
        <v>#NUM!</v>
      </c>
      <c r="I26" s="7" t="e">
        <f t="shared" si="58"/>
        <v>#NUM!</v>
      </c>
      <c r="J26" s="49" t="e">
        <f t="shared" si="59"/>
        <v>#NUM!</v>
      </c>
      <c r="K26" s="49" t="e">
        <f t="shared" si="59"/>
        <v>#NUM!</v>
      </c>
      <c r="L26" s="7" t="e">
        <f t="shared" si="1"/>
        <v>#NUM!</v>
      </c>
      <c r="M26" s="7" t="e">
        <f t="shared" si="2"/>
        <v>#NUM!</v>
      </c>
      <c r="N26" s="11" t="e">
        <f t="shared" si="60"/>
        <v>#NUM!</v>
      </c>
      <c r="O26" s="11" t="e">
        <f t="shared" si="60"/>
        <v>#NUM!</v>
      </c>
      <c r="P26" s="50" t="e">
        <f t="shared" si="3"/>
        <v>#NUM!</v>
      </c>
      <c r="Q26" s="51" t="e">
        <f t="shared" si="61"/>
        <v>#NUM!</v>
      </c>
      <c r="R26" s="8" t="e">
        <f t="shared" si="4"/>
        <v>#NUM!</v>
      </c>
      <c r="S26" s="51" t="e">
        <f t="shared" si="62"/>
        <v>#NUM!</v>
      </c>
      <c r="T26" s="8">
        <f t="shared" si="5"/>
        <v>-4.9792888802733568</v>
      </c>
      <c r="U26" s="8">
        <f t="shared" si="6"/>
        <v>4.1781194629625062</v>
      </c>
      <c r="V26" s="7" t="e">
        <f t="shared" si="7"/>
        <v>#NUM!</v>
      </c>
      <c r="W26" s="7" t="e">
        <f t="shared" si="8"/>
        <v>#NUM!</v>
      </c>
      <c r="X26" s="7" t="e">
        <f t="shared" si="63"/>
        <v>#NUM!</v>
      </c>
      <c r="Y26" s="7" t="e">
        <f t="shared" si="63"/>
        <v>#NUM!</v>
      </c>
      <c r="Z26" s="7" t="e">
        <f t="shared" si="164"/>
        <v>#NUM!</v>
      </c>
      <c r="AA26" s="7" t="e">
        <f t="shared" si="64"/>
        <v>#NUM!</v>
      </c>
      <c r="AB26" s="7" t="e">
        <f t="shared" si="65"/>
        <v>#NUM!</v>
      </c>
      <c r="AC26" s="7" t="e">
        <f t="shared" si="66"/>
        <v>#NUM!</v>
      </c>
      <c r="AD26" s="7" t="e">
        <f t="shared" si="67"/>
        <v>#NUM!</v>
      </c>
      <c r="AE26" s="7" t="e">
        <f t="shared" si="68"/>
        <v>#NUM!</v>
      </c>
      <c r="AF26" s="7" t="e">
        <f t="shared" si="9"/>
        <v>#NUM!</v>
      </c>
      <c r="AG26" s="7" t="e">
        <f t="shared" si="69"/>
        <v>#NUM!</v>
      </c>
      <c r="AH26" s="7" t="e">
        <f t="shared" si="69"/>
        <v>#NUM!</v>
      </c>
      <c r="AI26" s="7" t="e">
        <f t="shared" si="70"/>
        <v>#NUM!</v>
      </c>
      <c r="AJ26" s="7" t="e">
        <f t="shared" si="71"/>
        <v>#NUM!</v>
      </c>
      <c r="AK26" s="7" t="e">
        <f t="shared" si="72"/>
        <v>#NUM!</v>
      </c>
      <c r="AL26" s="7" t="e">
        <f t="shared" si="73"/>
        <v>#NUM!</v>
      </c>
      <c r="AM26" s="7" t="e">
        <f t="shared" si="74"/>
        <v>#NUM!</v>
      </c>
      <c r="AN26" s="7">
        <v>0</v>
      </c>
      <c r="AO26" s="7">
        <v>0</v>
      </c>
      <c r="AP26" s="7" t="e">
        <f t="shared" si="10"/>
        <v>#NUM!</v>
      </c>
      <c r="AQ26" s="8" t="e">
        <f t="shared" si="75"/>
        <v>#NUM!</v>
      </c>
      <c r="AR26" s="7">
        <f t="shared" si="11"/>
        <v>7</v>
      </c>
      <c r="AS26" s="7">
        <v>0</v>
      </c>
      <c r="AT26" s="7" t="e">
        <f t="shared" si="12"/>
        <v>#NUM!</v>
      </c>
      <c r="AU26" s="7" t="e">
        <f t="shared" si="13"/>
        <v>#NUM!</v>
      </c>
      <c r="AV26" s="7" t="e">
        <f t="shared" si="14"/>
        <v>#NUM!</v>
      </c>
      <c r="AW26" s="7" t="e">
        <f t="shared" si="15"/>
        <v>#NUM!</v>
      </c>
      <c r="AX26" s="7">
        <f t="shared" si="16"/>
        <v>-142.05606174072523</v>
      </c>
      <c r="AY26" s="7">
        <f t="shared" si="17"/>
        <v>-169.29582192929411</v>
      </c>
      <c r="AZ26" s="7" t="e">
        <f t="shared" si="18"/>
        <v>#NUM!</v>
      </c>
      <c r="BA26" s="7" t="e">
        <f t="shared" si="19"/>
        <v>#NUM!</v>
      </c>
      <c r="BB26" s="7" t="e">
        <f t="shared" si="76"/>
        <v>#NUM!</v>
      </c>
      <c r="BC26" s="7" t="e">
        <f t="shared" si="76"/>
        <v>#NUM!</v>
      </c>
      <c r="BD26" s="7" t="e">
        <f t="shared" si="20"/>
        <v>#NUM!</v>
      </c>
      <c r="BE26" s="7" t="e">
        <f t="shared" si="21"/>
        <v>#NUM!</v>
      </c>
      <c r="BF26" s="7" t="e">
        <f t="shared" si="77"/>
        <v>#NUM!</v>
      </c>
      <c r="BG26" s="7" t="e">
        <f t="shared" si="77"/>
        <v>#NUM!</v>
      </c>
      <c r="BH26" s="7" t="e">
        <f t="shared" si="78"/>
        <v>#NUM!</v>
      </c>
      <c r="BI26" s="7" t="e">
        <f t="shared" si="79"/>
        <v>#NUM!</v>
      </c>
      <c r="BJ26" s="7" t="e">
        <f t="shared" si="80"/>
        <v>#NUM!</v>
      </c>
      <c r="BK26" s="7" t="e">
        <f t="shared" si="81"/>
        <v>#NUM!</v>
      </c>
      <c r="BL26" s="7" t="e">
        <f t="shared" si="82"/>
        <v>#NUM!</v>
      </c>
      <c r="BM26" s="7" t="e">
        <f t="shared" si="22"/>
        <v>#NUM!</v>
      </c>
      <c r="BN26" s="7" t="e">
        <f t="shared" si="23"/>
        <v>#NUM!</v>
      </c>
      <c r="BO26" s="7">
        <f t="shared" si="83"/>
        <v>-142.05606174072523</v>
      </c>
      <c r="BP26" s="7">
        <f t="shared" si="24"/>
        <v>-169.29582192929411</v>
      </c>
      <c r="BQ26" s="7">
        <f t="shared" si="84"/>
        <v>221</v>
      </c>
      <c r="BR26" s="7" t="e">
        <f t="shared" si="25"/>
        <v>#NUM!</v>
      </c>
      <c r="BS26" s="7" t="e">
        <f t="shared" si="26"/>
        <v>#NUM!</v>
      </c>
      <c r="BT26" s="7" t="e">
        <f t="shared" si="27"/>
        <v>#NUM!</v>
      </c>
      <c r="BU26" s="7" t="e">
        <f t="shared" si="28"/>
        <v>#NUM!</v>
      </c>
      <c r="BV26" s="7" t="e">
        <f t="shared" si="29"/>
        <v>#NUM!</v>
      </c>
      <c r="BW26" s="7" t="e">
        <f t="shared" si="30"/>
        <v>#NUM!</v>
      </c>
      <c r="BX26" s="7" t="e">
        <f t="shared" si="31"/>
        <v>#NUM!</v>
      </c>
      <c r="BY26" s="7" t="e">
        <f t="shared" si="32"/>
        <v>#NUM!</v>
      </c>
      <c r="BZ26" s="7" t="e">
        <f t="shared" si="85"/>
        <v>#NUM!</v>
      </c>
      <c r="CA26" s="7" t="e">
        <f t="shared" si="86"/>
        <v>#NUM!</v>
      </c>
      <c r="CB26" s="7" t="e">
        <f t="shared" si="87"/>
        <v>#NUM!</v>
      </c>
      <c r="CC26" s="7" t="e">
        <f t="shared" si="88"/>
        <v>#NUM!</v>
      </c>
      <c r="CD26" s="7" t="e">
        <f t="shared" si="89"/>
        <v>#NUM!</v>
      </c>
      <c r="CE26" s="7" t="e">
        <f t="shared" si="90"/>
        <v>#NUM!</v>
      </c>
      <c r="CF26" s="7" t="e">
        <f t="shared" si="33"/>
        <v>#NUM!</v>
      </c>
      <c r="CG26" s="79" t="e">
        <f t="shared" si="91"/>
        <v>#NUM!</v>
      </c>
      <c r="CH26" s="7" t="e">
        <f t="shared" si="92"/>
        <v>#NUM!</v>
      </c>
      <c r="CI26" s="11" t="e">
        <f t="shared" si="34"/>
        <v>#NUM!</v>
      </c>
      <c r="CJ26" s="7" t="e">
        <f t="shared" si="93"/>
        <v>#NUM!</v>
      </c>
      <c r="CK26" s="7" t="e">
        <f t="shared" si="94"/>
        <v>#DIV/0!</v>
      </c>
      <c r="CL26" s="7" t="e">
        <f t="shared" si="35"/>
        <v>#NUM!</v>
      </c>
      <c r="CM26" s="79" t="e">
        <f t="shared" si="95"/>
        <v>#NUM!</v>
      </c>
      <c r="CN26" s="7" t="e">
        <f t="shared" si="96"/>
        <v>#NUM!</v>
      </c>
      <c r="CO26" s="11" t="e">
        <f t="shared" si="97"/>
        <v>#NUM!</v>
      </c>
      <c r="CP26" s="7" t="e">
        <f t="shared" si="98"/>
        <v>#NUM!</v>
      </c>
      <c r="CQ26" s="7" t="e">
        <f t="shared" si="99"/>
        <v>#DIV/0!</v>
      </c>
      <c r="CR26" s="7" t="e">
        <f t="shared" si="36"/>
        <v>#NUM!</v>
      </c>
      <c r="CS26" s="7" t="e">
        <f t="shared" si="37"/>
        <v>#NUM!</v>
      </c>
      <c r="CT26" s="7">
        <f t="shared" si="38"/>
        <v>0.64278760968653947</v>
      </c>
      <c r="CU26" s="7" t="e">
        <f t="shared" si="100"/>
        <v>#NUM!</v>
      </c>
      <c r="CV26" s="7" t="e">
        <f t="shared" si="39"/>
        <v>#NUM!</v>
      </c>
      <c r="CW26" s="7" t="e">
        <f t="shared" si="101"/>
        <v>#NUM!</v>
      </c>
      <c r="CX26" s="7" t="e">
        <f t="shared" si="40"/>
        <v>#NUM!</v>
      </c>
      <c r="CY26" s="7" t="e">
        <f t="shared" si="102"/>
        <v>#NUM!</v>
      </c>
      <c r="CZ26" s="7">
        <f t="shared" si="41"/>
        <v>221</v>
      </c>
      <c r="DA26" s="7" t="e">
        <f t="shared" si="103"/>
        <v>#NUM!</v>
      </c>
      <c r="DB26" s="7" t="e">
        <f t="shared" si="104"/>
        <v>#NUM!</v>
      </c>
      <c r="DC26" s="7" t="e">
        <f t="shared" si="42"/>
        <v>#NUM!</v>
      </c>
      <c r="DD26" s="7" t="e">
        <f t="shared" si="43"/>
        <v>#NUM!</v>
      </c>
      <c r="DE26" s="7" t="e">
        <f t="shared" si="44"/>
        <v>#NUM!</v>
      </c>
      <c r="DF26" s="7" t="e">
        <f t="shared" si="45"/>
        <v>#NUM!</v>
      </c>
      <c r="DG26" s="7">
        <f t="shared" si="46"/>
        <v>0.64278760968653947</v>
      </c>
      <c r="DH26" s="7" t="e">
        <f t="shared" si="105"/>
        <v>#NUM!</v>
      </c>
      <c r="DI26" s="7" t="e">
        <f t="shared" si="47"/>
        <v>#NUM!</v>
      </c>
      <c r="DJ26" s="7" t="e">
        <f t="shared" si="106"/>
        <v>#NUM!</v>
      </c>
      <c r="DK26" s="7" t="e">
        <f t="shared" si="48"/>
        <v>#NUM!</v>
      </c>
      <c r="DL26" s="7" t="e">
        <f t="shared" si="107"/>
        <v>#NUM!</v>
      </c>
      <c r="DM26" s="7">
        <f t="shared" si="49"/>
        <v>221</v>
      </c>
      <c r="DN26" s="7" t="e">
        <f t="shared" si="108"/>
        <v>#NUM!</v>
      </c>
      <c r="DO26" s="7" t="e">
        <f t="shared" si="109"/>
        <v>#NUM!</v>
      </c>
      <c r="DP26" s="7" t="e">
        <f t="shared" si="50"/>
        <v>#NUM!</v>
      </c>
      <c r="DQ26" s="7" t="e">
        <f t="shared" si="51"/>
        <v>#NUM!</v>
      </c>
      <c r="DR26" s="7" t="e">
        <f t="shared" si="110"/>
        <v>#NUM!</v>
      </c>
      <c r="DS26" s="8" t="e">
        <f t="shared" si="111"/>
        <v>#NUM!</v>
      </c>
      <c r="DT26" s="8" t="e">
        <f t="shared" si="112"/>
        <v>#NUM!</v>
      </c>
      <c r="DU26" s="7" t="e">
        <f t="shared" si="113"/>
        <v>#NUM!</v>
      </c>
      <c r="DV26" s="7" t="e">
        <f t="shared" si="114"/>
        <v>#NUM!</v>
      </c>
      <c r="DW26" s="7" t="e">
        <f t="shared" si="115"/>
        <v>#NUM!</v>
      </c>
      <c r="DX26" s="7" t="e">
        <f t="shared" si="116"/>
        <v>#NUM!</v>
      </c>
      <c r="DY26" s="7" t="e">
        <f t="shared" si="117"/>
        <v>#NUM!</v>
      </c>
      <c r="DZ26" s="7">
        <f t="shared" si="118"/>
        <v>0</v>
      </c>
      <c r="EA26" s="7">
        <f t="shared" si="119"/>
        <v>0</v>
      </c>
      <c r="EB26" s="7">
        <f t="shared" si="120"/>
        <v>5756.0579455959996</v>
      </c>
      <c r="EC26" s="7">
        <f t="shared" si="121"/>
        <v>-4829.9060991846573</v>
      </c>
      <c r="ED26" s="7">
        <f t="shared" si="122"/>
        <v>5756.0579455959996</v>
      </c>
      <c r="EE26" s="7">
        <f t="shared" si="122"/>
        <v>-4829.9060991846573</v>
      </c>
      <c r="EF26" s="7">
        <f t="shared" si="123"/>
        <v>7513.9999999999991</v>
      </c>
      <c r="EG26" s="7">
        <f t="shared" si="124"/>
        <v>-0.69813170079773201</v>
      </c>
      <c r="EH26" s="7" t="e">
        <f t="shared" si="125"/>
        <v>#NUM!</v>
      </c>
      <c r="EI26" s="7" t="e">
        <f t="shared" si="126"/>
        <v>#NUM!</v>
      </c>
      <c r="EJ26" s="7" t="e">
        <f t="shared" si="127"/>
        <v>#NUM!</v>
      </c>
      <c r="EK26" s="7" t="e">
        <f t="shared" si="128"/>
        <v>#NUM!</v>
      </c>
      <c r="EL26" s="7" t="e">
        <f t="shared" si="129"/>
        <v>#NUM!</v>
      </c>
      <c r="EM26" s="7" t="e">
        <f t="shared" si="130"/>
        <v>#NUM!</v>
      </c>
      <c r="EN26" s="7" t="e">
        <f t="shared" si="131"/>
        <v>#NUM!</v>
      </c>
      <c r="EO26" s="7" t="e">
        <f t="shared" si="132"/>
        <v>#NUM!</v>
      </c>
      <c r="EP26" s="7" t="e">
        <f t="shared" si="133"/>
        <v>#NUM!</v>
      </c>
      <c r="EQ26" s="7" t="e">
        <f t="shared" si="134"/>
        <v>#NUM!</v>
      </c>
      <c r="ER26" s="7" t="e">
        <f t="shared" si="135"/>
        <v>#NUM!</v>
      </c>
      <c r="ES26" s="7" t="e">
        <f t="shared" si="136"/>
        <v>#NUM!</v>
      </c>
      <c r="ET26" s="7" t="e">
        <f t="shared" si="137"/>
        <v>#NUM!</v>
      </c>
      <c r="EU26" s="7" t="e">
        <f t="shared" si="138"/>
        <v>#NUM!</v>
      </c>
      <c r="EV26" s="7" t="e">
        <f t="shared" si="139"/>
        <v>#NUM!</v>
      </c>
      <c r="EW26" s="7" t="e">
        <f t="shared" si="140"/>
        <v>#NUM!</v>
      </c>
      <c r="EX26" s="7" t="e">
        <f t="shared" si="141"/>
        <v>#NUM!</v>
      </c>
      <c r="EY26" s="7" t="e">
        <f t="shared" si="142"/>
        <v>#NUM!</v>
      </c>
      <c r="EZ26" s="7" t="e">
        <f t="shared" si="143"/>
        <v>#NUM!</v>
      </c>
      <c r="FA26" s="7" t="e">
        <f t="shared" si="144"/>
        <v>#NUM!</v>
      </c>
      <c r="FB26" s="7">
        <f t="shared" si="145"/>
        <v>0</v>
      </c>
      <c r="FC26" s="7">
        <f t="shared" si="146"/>
        <v>0</v>
      </c>
      <c r="FD26" s="7">
        <f t="shared" si="147"/>
        <v>5756.0579455959996</v>
      </c>
      <c r="FE26" s="7">
        <f t="shared" si="148"/>
        <v>-4829.9060991846573</v>
      </c>
      <c r="FF26" s="7">
        <f t="shared" si="149"/>
        <v>5756.0579455959996</v>
      </c>
      <c r="FG26" s="7">
        <f t="shared" si="150"/>
        <v>-4829.9060991846573</v>
      </c>
      <c r="FH26" s="7">
        <f t="shared" si="151"/>
        <v>7513.9999999999991</v>
      </c>
      <c r="FI26" s="7">
        <f t="shared" si="152"/>
        <v>-0.69813170079773201</v>
      </c>
      <c r="FJ26" s="7" t="e">
        <f t="shared" si="153"/>
        <v>#NUM!</v>
      </c>
      <c r="FK26" s="7" t="e">
        <f t="shared" si="154"/>
        <v>#NUM!</v>
      </c>
      <c r="FL26" s="7" t="e">
        <f t="shared" si="155"/>
        <v>#NUM!</v>
      </c>
      <c r="FM26" s="7" t="e">
        <f t="shared" si="156"/>
        <v>#NUM!</v>
      </c>
      <c r="FN26" s="7" t="e">
        <f t="shared" si="157"/>
        <v>#NUM!</v>
      </c>
      <c r="FO26" s="7" t="e">
        <f t="shared" si="158"/>
        <v>#NUM!</v>
      </c>
      <c r="FP26" s="7" t="e">
        <f t="shared" si="159"/>
        <v>#NUM!</v>
      </c>
      <c r="FQ26" s="7" t="e">
        <f t="shared" si="160"/>
        <v>#NUM!</v>
      </c>
      <c r="FR26" s="7" t="e">
        <f t="shared" si="161"/>
        <v>#NUM!</v>
      </c>
      <c r="FS26" s="7" t="e">
        <f t="shared" si="161"/>
        <v>#NUM!</v>
      </c>
      <c r="FT26" s="7" t="e">
        <f t="shared" si="162"/>
        <v>#NUM!</v>
      </c>
      <c r="FU26" s="7" t="e">
        <f t="shared" si="163"/>
        <v>#NUM!</v>
      </c>
    </row>
    <row r="27" spans="1:177" x14ac:dyDescent="0.25">
      <c r="A27" s="8">
        <v>150</v>
      </c>
      <c r="B27" s="7">
        <f t="shared" si="52"/>
        <v>0.64369901918711747</v>
      </c>
      <c r="C27" s="7">
        <f t="shared" si="53"/>
        <v>-0.99999999999999989</v>
      </c>
      <c r="D27" s="7">
        <f t="shared" si="0"/>
        <v>4.5295959806021484</v>
      </c>
      <c r="E27" s="7">
        <f t="shared" si="54"/>
        <v>-4.1654574009754706</v>
      </c>
      <c r="F27" s="7">
        <f t="shared" si="55"/>
        <v>-0.99999999999999989</v>
      </c>
      <c r="G27" s="7">
        <f t="shared" si="56"/>
        <v>-0.27956043956043963</v>
      </c>
      <c r="H27" s="7" t="e">
        <f t="shared" si="57"/>
        <v>#NUM!</v>
      </c>
      <c r="I27" s="7" t="e">
        <f t="shared" si="58"/>
        <v>#NUM!</v>
      </c>
      <c r="J27" s="49" t="e">
        <f t="shared" si="59"/>
        <v>#NUM!</v>
      </c>
      <c r="K27" s="49" t="e">
        <f t="shared" si="59"/>
        <v>#NUM!</v>
      </c>
      <c r="L27" s="7" t="e">
        <f t="shared" si="1"/>
        <v>#NUM!</v>
      </c>
      <c r="M27" s="7" t="e">
        <f t="shared" si="2"/>
        <v>#NUM!</v>
      </c>
      <c r="N27" s="11" t="e">
        <f t="shared" si="60"/>
        <v>#NUM!</v>
      </c>
      <c r="O27" s="11" t="e">
        <f t="shared" si="60"/>
        <v>#NUM!</v>
      </c>
      <c r="P27" s="50" t="e">
        <f t="shared" si="3"/>
        <v>#NUM!</v>
      </c>
      <c r="Q27" s="51" t="e">
        <f t="shared" si="61"/>
        <v>#NUM!</v>
      </c>
      <c r="R27" s="8" t="e">
        <f t="shared" si="4"/>
        <v>#NUM!</v>
      </c>
      <c r="S27" s="51" t="e">
        <f t="shared" si="62"/>
        <v>#NUM!</v>
      </c>
      <c r="T27" s="8">
        <f t="shared" si="5"/>
        <v>-5.6291651245988517</v>
      </c>
      <c r="U27" s="8">
        <f t="shared" si="6"/>
        <v>3.2499999999999996</v>
      </c>
      <c r="V27" s="7" t="e">
        <f t="shared" si="7"/>
        <v>#NUM!</v>
      </c>
      <c r="W27" s="7" t="e">
        <f t="shared" si="8"/>
        <v>#NUM!</v>
      </c>
      <c r="X27" s="7" t="e">
        <f t="shared" si="63"/>
        <v>#NUM!</v>
      </c>
      <c r="Y27" s="7" t="e">
        <f t="shared" si="63"/>
        <v>#NUM!</v>
      </c>
      <c r="Z27" s="7" t="e">
        <f t="shared" si="164"/>
        <v>#NUM!</v>
      </c>
      <c r="AA27" s="7" t="e">
        <f t="shared" si="64"/>
        <v>#NUM!</v>
      </c>
      <c r="AB27" s="7" t="e">
        <f t="shared" si="65"/>
        <v>#NUM!</v>
      </c>
      <c r="AC27" s="7" t="e">
        <f t="shared" si="66"/>
        <v>#NUM!</v>
      </c>
      <c r="AD27" s="7" t="e">
        <f t="shared" si="67"/>
        <v>#NUM!</v>
      </c>
      <c r="AE27" s="7" t="e">
        <f t="shared" si="68"/>
        <v>#NUM!</v>
      </c>
      <c r="AF27" s="7" t="e">
        <f t="shared" si="9"/>
        <v>#NUM!</v>
      </c>
      <c r="AG27" s="7" t="e">
        <f t="shared" si="69"/>
        <v>#NUM!</v>
      </c>
      <c r="AH27" s="7" t="e">
        <f t="shared" si="69"/>
        <v>#NUM!</v>
      </c>
      <c r="AI27" s="7" t="e">
        <f t="shared" si="70"/>
        <v>#NUM!</v>
      </c>
      <c r="AJ27" s="7" t="e">
        <f t="shared" si="71"/>
        <v>#NUM!</v>
      </c>
      <c r="AK27" s="7" t="e">
        <f t="shared" si="72"/>
        <v>#NUM!</v>
      </c>
      <c r="AL27" s="7" t="e">
        <f t="shared" si="73"/>
        <v>#NUM!</v>
      </c>
      <c r="AM27" s="7" t="e">
        <f t="shared" si="74"/>
        <v>#NUM!</v>
      </c>
      <c r="AN27" s="7">
        <v>0</v>
      </c>
      <c r="AO27" s="7">
        <v>0</v>
      </c>
      <c r="AP27" s="7" t="e">
        <f t="shared" si="10"/>
        <v>#NUM!</v>
      </c>
      <c r="AQ27" s="8" t="e">
        <f t="shared" si="75"/>
        <v>#NUM!</v>
      </c>
      <c r="AR27" s="7">
        <f t="shared" si="11"/>
        <v>7</v>
      </c>
      <c r="AS27" s="7">
        <v>0</v>
      </c>
      <c r="AT27" s="7" t="e">
        <f t="shared" si="12"/>
        <v>#NUM!</v>
      </c>
      <c r="AU27" s="7" t="e">
        <f t="shared" si="13"/>
        <v>#NUM!</v>
      </c>
      <c r="AV27" s="7" t="e">
        <f t="shared" si="14"/>
        <v>#NUM!</v>
      </c>
      <c r="AW27" s="7" t="e">
        <f t="shared" si="15"/>
        <v>#NUM!</v>
      </c>
      <c r="AX27" s="7">
        <f t="shared" si="16"/>
        <v>-110.49999999999999</v>
      </c>
      <c r="AY27" s="7">
        <f t="shared" si="17"/>
        <v>-191.39161423636097</v>
      </c>
      <c r="AZ27" s="7" t="e">
        <f t="shared" si="18"/>
        <v>#NUM!</v>
      </c>
      <c r="BA27" s="7" t="e">
        <f t="shared" si="19"/>
        <v>#NUM!</v>
      </c>
      <c r="BB27" s="7" t="e">
        <f t="shared" si="76"/>
        <v>#NUM!</v>
      </c>
      <c r="BC27" s="7" t="e">
        <f t="shared" si="76"/>
        <v>#NUM!</v>
      </c>
      <c r="BD27" s="7" t="e">
        <f t="shared" si="20"/>
        <v>#NUM!</v>
      </c>
      <c r="BE27" s="7" t="e">
        <f t="shared" si="21"/>
        <v>#NUM!</v>
      </c>
      <c r="BF27" s="7" t="e">
        <f t="shared" si="77"/>
        <v>#NUM!</v>
      </c>
      <c r="BG27" s="7" t="e">
        <f t="shared" si="77"/>
        <v>#NUM!</v>
      </c>
      <c r="BH27" s="7" t="e">
        <f t="shared" si="78"/>
        <v>#NUM!</v>
      </c>
      <c r="BI27" s="7" t="e">
        <f t="shared" si="79"/>
        <v>#NUM!</v>
      </c>
      <c r="BJ27" s="7" t="e">
        <f t="shared" si="80"/>
        <v>#NUM!</v>
      </c>
      <c r="BK27" s="7" t="e">
        <f t="shared" si="81"/>
        <v>#NUM!</v>
      </c>
      <c r="BL27" s="7" t="e">
        <f t="shared" si="82"/>
        <v>#NUM!</v>
      </c>
      <c r="BM27" s="7" t="e">
        <f t="shared" si="22"/>
        <v>#NUM!</v>
      </c>
      <c r="BN27" s="7" t="e">
        <f t="shared" si="23"/>
        <v>#NUM!</v>
      </c>
      <c r="BO27" s="7">
        <f t="shared" si="83"/>
        <v>-110.49999999999999</v>
      </c>
      <c r="BP27" s="7">
        <f t="shared" si="24"/>
        <v>-191.39161423636097</v>
      </c>
      <c r="BQ27" s="7">
        <f t="shared" si="84"/>
        <v>221</v>
      </c>
      <c r="BR27" s="7" t="e">
        <f t="shared" si="25"/>
        <v>#NUM!</v>
      </c>
      <c r="BS27" s="7" t="e">
        <f t="shared" si="26"/>
        <v>#NUM!</v>
      </c>
      <c r="BT27" s="7" t="e">
        <f t="shared" si="27"/>
        <v>#NUM!</v>
      </c>
      <c r="BU27" s="7" t="e">
        <f t="shared" si="28"/>
        <v>#NUM!</v>
      </c>
      <c r="BV27" s="7" t="e">
        <f t="shared" si="29"/>
        <v>#NUM!</v>
      </c>
      <c r="BW27" s="7" t="e">
        <f t="shared" si="30"/>
        <v>#NUM!</v>
      </c>
      <c r="BX27" s="7" t="e">
        <f t="shared" si="31"/>
        <v>#NUM!</v>
      </c>
      <c r="BY27" s="7" t="e">
        <f t="shared" si="32"/>
        <v>#NUM!</v>
      </c>
      <c r="BZ27" s="7" t="e">
        <f t="shared" si="85"/>
        <v>#NUM!</v>
      </c>
      <c r="CA27" s="7" t="e">
        <f t="shared" si="86"/>
        <v>#NUM!</v>
      </c>
      <c r="CB27" s="7" t="e">
        <f t="shared" si="87"/>
        <v>#NUM!</v>
      </c>
      <c r="CC27" s="7" t="e">
        <f t="shared" si="88"/>
        <v>#NUM!</v>
      </c>
      <c r="CD27" s="7" t="e">
        <f t="shared" si="89"/>
        <v>#NUM!</v>
      </c>
      <c r="CE27" s="7" t="e">
        <f t="shared" si="90"/>
        <v>#NUM!</v>
      </c>
      <c r="CF27" s="7" t="e">
        <f t="shared" si="33"/>
        <v>#NUM!</v>
      </c>
      <c r="CG27" s="79" t="e">
        <f t="shared" si="91"/>
        <v>#NUM!</v>
      </c>
      <c r="CH27" s="7" t="e">
        <f t="shared" si="92"/>
        <v>#NUM!</v>
      </c>
      <c r="CI27" s="11" t="e">
        <f t="shared" si="34"/>
        <v>#NUM!</v>
      </c>
      <c r="CJ27" s="7" t="e">
        <f t="shared" si="93"/>
        <v>#NUM!</v>
      </c>
      <c r="CK27" s="7" t="e">
        <f t="shared" si="94"/>
        <v>#DIV/0!</v>
      </c>
      <c r="CL27" s="7" t="e">
        <f t="shared" si="35"/>
        <v>#NUM!</v>
      </c>
      <c r="CM27" s="79" t="e">
        <f t="shared" si="95"/>
        <v>#NUM!</v>
      </c>
      <c r="CN27" s="7" t="e">
        <f t="shared" si="96"/>
        <v>#NUM!</v>
      </c>
      <c r="CO27" s="11" t="e">
        <f t="shared" si="97"/>
        <v>#NUM!</v>
      </c>
      <c r="CP27" s="7" t="e">
        <f t="shared" si="98"/>
        <v>#NUM!</v>
      </c>
      <c r="CQ27" s="7" t="e">
        <f t="shared" si="99"/>
        <v>#DIV/0!</v>
      </c>
      <c r="CR27" s="7" t="e">
        <f t="shared" si="36"/>
        <v>#NUM!</v>
      </c>
      <c r="CS27" s="7" t="e">
        <f t="shared" si="37"/>
        <v>#NUM!</v>
      </c>
      <c r="CT27" s="7">
        <f t="shared" si="38"/>
        <v>0.49999999999999994</v>
      </c>
      <c r="CU27" s="7" t="e">
        <f t="shared" si="100"/>
        <v>#NUM!</v>
      </c>
      <c r="CV27" s="7" t="e">
        <f t="shared" si="39"/>
        <v>#NUM!</v>
      </c>
      <c r="CW27" s="7" t="e">
        <f t="shared" si="101"/>
        <v>#NUM!</v>
      </c>
      <c r="CX27" s="7" t="e">
        <f t="shared" si="40"/>
        <v>#NUM!</v>
      </c>
      <c r="CY27" s="7" t="e">
        <f t="shared" si="102"/>
        <v>#NUM!</v>
      </c>
      <c r="CZ27" s="7">
        <f t="shared" si="41"/>
        <v>221</v>
      </c>
      <c r="DA27" s="7" t="e">
        <f t="shared" si="103"/>
        <v>#NUM!</v>
      </c>
      <c r="DB27" s="7" t="e">
        <f t="shared" si="104"/>
        <v>#NUM!</v>
      </c>
      <c r="DC27" s="7" t="e">
        <f t="shared" si="42"/>
        <v>#NUM!</v>
      </c>
      <c r="DD27" s="7" t="e">
        <f t="shared" si="43"/>
        <v>#NUM!</v>
      </c>
      <c r="DE27" s="7" t="e">
        <f t="shared" si="44"/>
        <v>#NUM!</v>
      </c>
      <c r="DF27" s="7" t="e">
        <f t="shared" si="45"/>
        <v>#NUM!</v>
      </c>
      <c r="DG27" s="7">
        <f t="shared" si="46"/>
        <v>0.49999999999999994</v>
      </c>
      <c r="DH27" s="7" t="e">
        <f t="shared" si="105"/>
        <v>#NUM!</v>
      </c>
      <c r="DI27" s="7" t="e">
        <f t="shared" si="47"/>
        <v>#NUM!</v>
      </c>
      <c r="DJ27" s="7" t="e">
        <f t="shared" si="106"/>
        <v>#NUM!</v>
      </c>
      <c r="DK27" s="7" t="e">
        <f t="shared" si="48"/>
        <v>#NUM!</v>
      </c>
      <c r="DL27" s="7" t="e">
        <f t="shared" si="107"/>
        <v>#NUM!</v>
      </c>
      <c r="DM27" s="7">
        <f t="shared" si="49"/>
        <v>221</v>
      </c>
      <c r="DN27" s="7" t="e">
        <f t="shared" si="108"/>
        <v>#NUM!</v>
      </c>
      <c r="DO27" s="7" t="e">
        <f t="shared" si="109"/>
        <v>#NUM!</v>
      </c>
      <c r="DP27" s="7" t="e">
        <f t="shared" si="50"/>
        <v>#NUM!</v>
      </c>
      <c r="DQ27" s="7" t="e">
        <f t="shared" si="51"/>
        <v>#NUM!</v>
      </c>
      <c r="DR27" s="7" t="e">
        <f t="shared" si="110"/>
        <v>#NUM!</v>
      </c>
      <c r="DS27" s="8" t="e">
        <f t="shared" si="111"/>
        <v>#NUM!</v>
      </c>
      <c r="DT27" s="8" t="e">
        <f t="shared" si="112"/>
        <v>#NUM!</v>
      </c>
      <c r="DU27" s="7" t="e">
        <f t="shared" si="113"/>
        <v>#NUM!</v>
      </c>
      <c r="DV27" s="7" t="e">
        <f t="shared" si="114"/>
        <v>#NUM!</v>
      </c>
      <c r="DW27" s="7" t="e">
        <f t="shared" si="115"/>
        <v>#NUM!</v>
      </c>
      <c r="DX27" s="7" t="e">
        <f t="shared" si="116"/>
        <v>#NUM!</v>
      </c>
      <c r="DY27" s="7" t="e">
        <f t="shared" si="117"/>
        <v>#NUM!</v>
      </c>
      <c r="DZ27" s="7">
        <f t="shared" si="118"/>
        <v>0</v>
      </c>
      <c r="EA27" s="7">
        <f t="shared" si="119"/>
        <v>0</v>
      </c>
      <c r="EB27" s="7">
        <f t="shared" si="120"/>
        <v>6507.3148840362728</v>
      </c>
      <c r="EC27" s="7">
        <f t="shared" si="121"/>
        <v>-3756.9999999999995</v>
      </c>
      <c r="ED27" s="7">
        <f t="shared" si="122"/>
        <v>6507.3148840362728</v>
      </c>
      <c r="EE27" s="7">
        <f t="shared" si="122"/>
        <v>-3756.9999999999995</v>
      </c>
      <c r="EF27" s="7">
        <f t="shared" si="123"/>
        <v>7514</v>
      </c>
      <c r="EG27" s="7">
        <f t="shared" si="124"/>
        <v>-0.52359877559829882</v>
      </c>
      <c r="EH27" s="7" t="e">
        <f t="shared" si="125"/>
        <v>#NUM!</v>
      </c>
      <c r="EI27" s="7" t="e">
        <f t="shared" si="126"/>
        <v>#NUM!</v>
      </c>
      <c r="EJ27" s="7" t="e">
        <f t="shared" si="127"/>
        <v>#NUM!</v>
      </c>
      <c r="EK27" s="7" t="e">
        <f t="shared" si="128"/>
        <v>#NUM!</v>
      </c>
      <c r="EL27" s="7" t="e">
        <f t="shared" si="129"/>
        <v>#NUM!</v>
      </c>
      <c r="EM27" s="7" t="e">
        <f t="shared" si="130"/>
        <v>#NUM!</v>
      </c>
      <c r="EN27" s="7" t="e">
        <f t="shared" si="131"/>
        <v>#NUM!</v>
      </c>
      <c r="EO27" s="7" t="e">
        <f t="shared" si="132"/>
        <v>#NUM!</v>
      </c>
      <c r="EP27" s="7" t="e">
        <f t="shared" si="133"/>
        <v>#NUM!</v>
      </c>
      <c r="EQ27" s="7" t="e">
        <f t="shared" si="134"/>
        <v>#NUM!</v>
      </c>
      <c r="ER27" s="7" t="e">
        <f t="shared" si="135"/>
        <v>#NUM!</v>
      </c>
      <c r="ES27" s="7" t="e">
        <f t="shared" si="136"/>
        <v>#NUM!</v>
      </c>
      <c r="ET27" s="7" t="e">
        <f t="shared" si="137"/>
        <v>#NUM!</v>
      </c>
      <c r="EU27" s="7" t="e">
        <f t="shared" si="138"/>
        <v>#NUM!</v>
      </c>
      <c r="EV27" s="7" t="e">
        <f t="shared" si="139"/>
        <v>#NUM!</v>
      </c>
      <c r="EW27" s="7" t="e">
        <f t="shared" si="140"/>
        <v>#NUM!</v>
      </c>
      <c r="EX27" s="7" t="e">
        <f t="shared" si="141"/>
        <v>#NUM!</v>
      </c>
      <c r="EY27" s="7" t="e">
        <f t="shared" si="142"/>
        <v>#NUM!</v>
      </c>
      <c r="EZ27" s="7" t="e">
        <f t="shared" si="143"/>
        <v>#NUM!</v>
      </c>
      <c r="FA27" s="7" t="e">
        <f t="shared" si="144"/>
        <v>#NUM!</v>
      </c>
      <c r="FB27" s="7">
        <f t="shared" si="145"/>
        <v>0</v>
      </c>
      <c r="FC27" s="7">
        <f t="shared" si="146"/>
        <v>0</v>
      </c>
      <c r="FD27" s="7">
        <f t="shared" si="147"/>
        <v>6507.3148840362728</v>
      </c>
      <c r="FE27" s="7">
        <f t="shared" si="148"/>
        <v>-3756.9999999999995</v>
      </c>
      <c r="FF27" s="7">
        <f t="shared" si="149"/>
        <v>6507.3148840362728</v>
      </c>
      <c r="FG27" s="7">
        <f t="shared" si="150"/>
        <v>-3756.9999999999995</v>
      </c>
      <c r="FH27" s="7">
        <f t="shared" si="151"/>
        <v>7514</v>
      </c>
      <c r="FI27" s="7">
        <f t="shared" si="152"/>
        <v>-0.52359877559829882</v>
      </c>
      <c r="FJ27" s="7" t="e">
        <f t="shared" si="153"/>
        <v>#NUM!</v>
      </c>
      <c r="FK27" s="7" t="e">
        <f t="shared" si="154"/>
        <v>#NUM!</v>
      </c>
      <c r="FL27" s="7" t="e">
        <f t="shared" si="155"/>
        <v>#NUM!</v>
      </c>
      <c r="FM27" s="7" t="e">
        <f t="shared" si="156"/>
        <v>#NUM!</v>
      </c>
      <c r="FN27" s="7" t="e">
        <f t="shared" si="157"/>
        <v>#NUM!</v>
      </c>
      <c r="FO27" s="7" t="e">
        <f t="shared" si="158"/>
        <v>#NUM!</v>
      </c>
      <c r="FP27" s="7" t="e">
        <f t="shared" si="159"/>
        <v>#NUM!</v>
      </c>
      <c r="FQ27" s="7" t="e">
        <f t="shared" si="160"/>
        <v>#NUM!</v>
      </c>
      <c r="FR27" s="7" t="e">
        <f t="shared" si="161"/>
        <v>#NUM!</v>
      </c>
      <c r="FS27" s="7" t="e">
        <f t="shared" si="161"/>
        <v>#NUM!</v>
      </c>
      <c r="FT27" s="7" t="e">
        <f t="shared" si="162"/>
        <v>#NUM!</v>
      </c>
      <c r="FU27" s="7" t="e">
        <f t="shared" si="163"/>
        <v>#NUM!</v>
      </c>
    </row>
    <row r="28" spans="1:177" x14ac:dyDescent="0.25">
      <c r="A28" s="8">
        <v>160</v>
      </c>
      <c r="B28" s="7">
        <f t="shared" si="52"/>
        <v>0.69580509950523006</v>
      </c>
      <c r="C28" s="7">
        <f t="shared" si="53"/>
        <v>-0.68404028665133776</v>
      </c>
      <c r="D28" s="7">
        <f t="shared" si="0"/>
        <v>4.7290364949232</v>
      </c>
      <c r="E28" s="7">
        <f t="shared" si="54"/>
        <v>-4.3127918349784098</v>
      </c>
      <c r="F28" s="7">
        <f t="shared" si="55"/>
        <v>-0.68404028665133776</v>
      </c>
      <c r="G28" s="7">
        <f t="shared" si="56"/>
        <v>-0.27956043956043963</v>
      </c>
      <c r="H28" s="7" t="e">
        <f t="shared" si="57"/>
        <v>#NUM!</v>
      </c>
      <c r="I28" s="7" t="e">
        <f t="shared" si="58"/>
        <v>#NUM!</v>
      </c>
      <c r="J28" s="49" t="e">
        <f t="shared" si="59"/>
        <v>#NUM!</v>
      </c>
      <c r="K28" s="49" t="e">
        <f t="shared" si="59"/>
        <v>#NUM!</v>
      </c>
      <c r="L28" s="7" t="e">
        <f t="shared" si="1"/>
        <v>#NUM!</v>
      </c>
      <c r="M28" s="7" t="e">
        <f t="shared" si="2"/>
        <v>#NUM!</v>
      </c>
      <c r="N28" s="11" t="e">
        <f t="shared" si="60"/>
        <v>#NUM!</v>
      </c>
      <c r="O28" s="11" t="e">
        <f t="shared" si="60"/>
        <v>#NUM!</v>
      </c>
      <c r="P28" s="50" t="e">
        <f t="shared" si="3"/>
        <v>#NUM!</v>
      </c>
      <c r="Q28" s="51" t="e">
        <f t="shared" si="61"/>
        <v>#NUM!</v>
      </c>
      <c r="R28" s="8" t="e">
        <f t="shared" si="4"/>
        <v>#NUM!</v>
      </c>
      <c r="S28" s="51" t="e">
        <f t="shared" si="62"/>
        <v>#NUM!</v>
      </c>
      <c r="T28" s="8">
        <f t="shared" si="5"/>
        <v>-6.1080020351084041</v>
      </c>
      <c r="U28" s="8">
        <f t="shared" si="6"/>
        <v>2.2231309316168479</v>
      </c>
      <c r="V28" s="7" t="e">
        <f t="shared" si="7"/>
        <v>#NUM!</v>
      </c>
      <c r="W28" s="7" t="e">
        <f t="shared" si="8"/>
        <v>#NUM!</v>
      </c>
      <c r="X28" s="7" t="e">
        <f t="shared" si="63"/>
        <v>#NUM!</v>
      </c>
      <c r="Y28" s="7" t="e">
        <f t="shared" si="63"/>
        <v>#NUM!</v>
      </c>
      <c r="Z28" s="7" t="e">
        <f t="shared" si="164"/>
        <v>#NUM!</v>
      </c>
      <c r="AA28" s="7" t="e">
        <f t="shared" si="64"/>
        <v>#NUM!</v>
      </c>
      <c r="AB28" s="7" t="e">
        <f t="shared" si="65"/>
        <v>#NUM!</v>
      </c>
      <c r="AC28" s="7" t="e">
        <f t="shared" si="66"/>
        <v>#NUM!</v>
      </c>
      <c r="AD28" s="7" t="e">
        <f t="shared" si="67"/>
        <v>#NUM!</v>
      </c>
      <c r="AE28" s="7" t="e">
        <f t="shared" si="68"/>
        <v>#NUM!</v>
      </c>
      <c r="AF28" s="7" t="e">
        <f t="shared" si="9"/>
        <v>#NUM!</v>
      </c>
      <c r="AG28" s="7" t="e">
        <f t="shared" si="69"/>
        <v>#NUM!</v>
      </c>
      <c r="AH28" s="7" t="e">
        <f t="shared" si="69"/>
        <v>#NUM!</v>
      </c>
      <c r="AI28" s="7" t="e">
        <f t="shared" si="70"/>
        <v>#NUM!</v>
      </c>
      <c r="AJ28" s="7" t="e">
        <f t="shared" si="71"/>
        <v>#NUM!</v>
      </c>
      <c r="AK28" s="7" t="e">
        <f t="shared" si="72"/>
        <v>#NUM!</v>
      </c>
      <c r="AL28" s="7" t="e">
        <f t="shared" si="73"/>
        <v>#NUM!</v>
      </c>
      <c r="AM28" s="7" t="e">
        <f t="shared" si="74"/>
        <v>#NUM!</v>
      </c>
      <c r="AN28" s="7">
        <v>0</v>
      </c>
      <c r="AO28" s="7">
        <v>0</v>
      </c>
      <c r="AP28" s="7" t="e">
        <f t="shared" si="10"/>
        <v>#NUM!</v>
      </c>
      <c r="AQ28" s="8" t="e">
        <f t="shared" si="75"/>
        <v>#NUM!</v>
      </c>
      <c r="AR28" s="7">
        <f t="shared" si="11"/>
        <v>7</v>
      </c>
      <c r="AS28" s="7">
        <v>0</v>
      </c>
      <c r="AT28" s="7" t="e">
        <f t="shared" si="12"/>
        <v>#NUM!</v>
      </c>
      <c r="AU28" s="7" t="e">
        <f t="shared" si="13"/>
        <v>#NUM!</v>
      </c>
      <c r="AV28" s="7" t="e">
        <f t="shared" si="14"/>
        <v>#NUM!</v>
      </c>
      <c r="AW28" s="7" t="e">
        <f t="shared" si="15"/>
        <v>#NUM!</v>
      </c>
      <c r="AX28" s="7">
        <f t="shared" si="16"/>
        <v>-75.586451674972821</v>
      </c>
      <c r="AY28" s="7">
        <f t="shared" si="17"/>
        <v>-207.67206919368573</v>
      </c>
      <c r="AZ28" s="7" t="e">
        <f t="shared" si="18"/>
        <v>#NUM!</v>
      </c>
      <c r="BA28" s="7" t="e">
        <f t="shared" si="19"/>
        <v>#NUM!</v>
      </c>
      <c r="BB28" s="7" t="e">
        <f t="shared" si="76"/>
        <v>#NUM!</v>
      </c>
      <c r="BC28" s="7" t="e">
        <f t="shared" si="76"/>
        <v>#NUM!</v>
      </c>
      <c r="BD28" s="7" t="e">
        <f t="shared" si="20"/>
        <v>#NUM!</v>
      </c>
      <c r="BE28" s="7" t="e">
        <f t="shared" si="21"/>
        <v>#NUM!</v>
      </c>
      <c r="BF28" s="7" t="e">
        <f t="shared" si="77"/>
        <v>#NUM!</v>
      </c>
      <c r="BG28" s="7" t="e">
        <f t="shared" si="77"/>
        <v>#NUM!</v>
      </c>
      <c r="BH28" s="7" t="e">
        <f t="shared" si="78"/>
        <v>#NUM!</v>
      </c>
      <c r="BI28" s="7" t="e">
        <f t="shared" si="79"/>
        <v>#NUM!</v>
      </c>
      <c r="BJ28" s="7" t="e">
        <f t="shared" si="80"/>
        <v>#NUM!</v>
      </c>
      <c r="BK28" s="7" t="e">
        <f t="shared" si="81"/>
        <v>#NUM!</v>
      </c>
      <c r="BL28" s="7" t="e">
        <f t="shared" si="82"/>
        <v>#NUM!</v>
      </c>
      <c r="BM28" s="7" t="e">
        <f t="shared" si="22"/>
        <v>#NUM!</v>
      </c>
      <c r="BN28" s="7" t="e">
        <f t="shared" si="23"/>
        <v>#NUM!</v>
      </c>
      <c r="BO28" s="7">
        <f t="shared" si="83"/>
        <v>-75.586451674972821</v>
      </c>
      <c r="BP28" s="7">
        <f t="shared" si="24"/>
        <v>-207.67206919368573</v>
      </c>
      <c r="BQ28" s="7">
        <f t="shared" si="84"/>
        <v>220.99999999999997</v>
      </c>
      <c r="BR28" s="7" t="e">
        <f t="shared" si="25"/>
        <v>#NUM!</v>
      </c>
      <c r="BS28" s="7" t="e">
        <f t="shared" si="26"/>
        <v>#NUM!</v>
      </c>
      <c r="BT28" s="7" t="e">
        <f t="shared" si="27"/>
        <v>#NUM!</v>
      </c>
      <c r="BU28" s="7" t="e">
        <f t="shared" si="28"/>
        <v>#NUM!</v>
      </c>
      <c r="BV28" s="7" t="e">
        <f t="shared" si="29"/>
        <v>#NUM!</v>
      </c>
      <c r="BW28" s="7" t="e">
        <f t="shared" si="30"/>
        <v>#NUM!</v>
      </c>
      <c r="BX28" s="7" t="e">
        <f t="shared" si="31"/>
        <v>#NUM!</v>
      </c>
      <c r="BY28" s="7" t="e">
        <f t="shared" si="32"/>
        <v>#NUM!</v>
      </c>
      <c r="BZ28" s="7" t="e">
        <f t="shared" si="85"/>
        <v>#NUM!</v>
      </c>
      <c r="CA28" s="7" t="e">
        <f t="shared" si="86"/>
        <v>#NUM!</v>
      </c>
      <c r="CB28" s="7" t="e">
        <f t="shared" si="87"/>
        <v>#NUM!</v>
      </c>
      <c r="CC28" s="7" t="e">
        <f t="shared" si="88"/>
        <v>#NUM!</v>
      </c>
      <c r="CD28" s="7" t="e">
        <f t="shared" si="89"/>
        <v>#NUM!</v>
      </c>
      <c r="CE28" s="7" t="e">
        <f t="shared" si="90"/>
        <v>#NUM!</v>
      </c>
      <c r="CF28" s="7" t="e">
        <f t="shared" si="33"/>
        <v>#NUM!</v>
      </c>
      <c r="CG28" s="79" t="e">
        <f t="shared" si="91"/>
        <v>#NUM!</v>
      </c>
      <c r="CH28" s="7" t="e">
        <f t="shared" si="92"/>
        <v>#NUM!</v>
      </c>
      <c r="CI28" s="11" t="e">
        <f t="shared" si="34"/>
        <v>#NUM!</v>
      </c>
      <c r="CJ28" s="7" t="e">
        <f t="shared" si="93"/>
        <v>#NUM!</v>
      </c>
      <c r="CK28" s="7" t="e">
        <f t="shared" si="94"/>
        <v>#DIV/0!</v>
      </c>
      <c r="CL28" s="7" t="e">
        <f t="shared" si="35"/>
        <v>#NUM!</v>
      </c>
      <c r="CM28" s="79" t="e">
        <f t="shared" si="95"/>
        <v>#NUM!</v>
      </c>
      <c r="CN28" s="7" t="e">
        <f t="shared" si="96"/>
        <v>#NUM!</v>
      </c>
      <c r="CO28" s="11" t="e">
        <f t="shared" si="97"/>
        <v>#NUM!</v>
      </c>
      <c r="CP28" s="7" t="e">
        <f t="shared" si="98"/>
        <v>#NUM!</v>
      </c>
      <c r="CQ28" s="7" t="e">
        <f t="shared" si="99"/>
        <v>#DIV/0!</v>
      </c>
      <c r="CR28" s="7" t="e">
        <f t="shared" si="36"/>
        <v>#NUM!</v>
      </c>
      <c r="CS28" s="7" t="e">
        <f t="shared" si="37"/>
        <v>#NUM!</v>
      </c>
      <c r="CT28" s="7">
        <f t="shared" si="38"/>
        <v>0.34202014332566888</v>
      </c>
      <c r="CU28" s="7" t="e">
        <f t="shared" si="100"/>
        <v>#NUM!</v>
      </c>
      <c r="CV28" s="7" t="e">
        <f t="shared" si="39"/>
        <v>#NUM!</v>
      </c>
      <c r="CW28" s="7" t="e">
        <f t="shared" si="101"/>
        <v>#NUM!</v>
      </c>
      <c r="CX28" s="7" t="e">
        <f t="shared" si="40"/>
        <v>#NUM!</v>
      </c>
      <c r="CY28" s="7" t="e">
        <f t="shared" si="102"/>
        <v>#NUM!</v>
      </c>
      <c r="CZ28" s="7">
        <f t="shared" si="41"/>
        <v>221</v>
      </c>
      <c r="DA28" s="7" t="e">
        <f t="shared" si="103"/>
        <v>#NUM!</v>
      </c>
      <c r="DB28" s="7" t="e">
        <f t="shared" si="104"/>
        <v>#NUM!</v>
      </c>
      <c r="DC28" s="7" t="e">
        <f t="shared" si="42"/>
        <v>#NUM!</v>
      </c>
      <c r="DD28" s="7" t="e">
        <f t="shared" si="43"/>
        <v>#NUM!</v>
      </c>
      <c r="DE28" s="7" t="e">
        <f t="shared" si="44"/>
        <v>#NUM!</v>
      </c>
      <c r="DF28" s="7" t="e">
        <f t="shared" si="45"/>
        <v>#NUM!</v>
      </c>
      <c r="DG28" s="7">
        <f t="shared" si="46"/>
        <v>0.34202014332566888</v>
      </c>
      <c r="DH28" s="7" t="e">
        <f t="shared" si="105"/>
        <v>#NUM!</v>
      </c>
      <c r="DI28" s="7" t="e">
        <f t="shared" si="47"/>
        <v>#NUM!</v>
      </c>
      <c r="DJ28" s="7" t="e">
        <f t="shared" si="106"/>
        <v>#NUM!</v>
      </c>
      <c r="DK28" s="7" t="e">
        <f t="shared" si="48"/>
        <v>#NUM!</v>
      </c>
      <c r="DL28" s="7" t="e">
        <f t="shared" si="107"/>
        <v>#NUM!</v>
      </c>
      <c r="DM28" s="7">
        <f t="shared" si="49"/>
        <v>221</v>
      </c>
      <c r="DN28" s="7" t="e">
        <f t="shared" si="108"/>
        <v>#NUM!</v>
      </c>
      <c r="DO28" s="7" t="e">
        <f t="shared" si="109"/>
        <v>#NUM!</v>
      </c>
      <c r="DP28" s="7" t="e">
        <f t="shared" si="50"/>
        <v>#NUM!</v>
      </c>
      <c r="DQ28" s="7" t="e">
        <f t="shared" si="51"/>
        <v>#NUM!</v>
      </c>
      <c r="DR28" s="7" t="e">
        <f t="shared" si="110"/>
        <v>#NUM!</v>
      </c>
      <c r="DS28" s="8" t="e">
        <f t="shared" si="111"/>
        <v>#NUM!</v>
      </c>
      <c r="DT28" s="8" t="e">
        <f t="shared" si="112"/>
        <v>#NUM!</v>
      </c>
      <c r="DU28" s="7" t="e">
        <f t="shared" si="113"/>
        <v>#NUM!</v>
      </c>
      <c r="DV28" s="7" t="e">
        <f t="shared" si="114"/>
        <v>#NUM!</v>
      </c>
      <c r="DW28" s="7" t="e">
        <f t="shared" si="115"/>
        <v>#NUM!</v>
      </c>
      <c r="DX28" s="7" t="e">
        <f t="shared" si="116"/>
        <v>#NUM!</v>
      </c>
      <c r="DY28" s="7" t="e">
        <f t="shared" si="117"/>
        <v>#NUM!</v>
      </c>
      <c r="DZ28" s="7">
        <f t="shared" si="118"/>
        <v>0</v>
      </c>
      <c r="EA28" s="7">
        <f t="shared" si="119"/>
        <v>0</v>
      </c>
      <c r="EB28" s="7">
        <f t="shared" si="120"/>
        <v>7060.8503525853148</v>
      </c>
      <c r="EC28" s="7">
        <f t="shared" si="121"/>
        <v>-2569.9393569490758</v>
      </c>
      <c r="ED28" s="7">
        <f t="shared" si="122"/>
        <v>7060.8503525853148</v>
      </c>
      <c r="EE28" s="7">
        <f t="shared" si="122"/>
        <v>-2569.9393569490758</v>
      </c>
      <c r="EF28" s="7">
        <f t="shared" si="123"/>
        <v>7513.9999999999991</v>
      </c>
      <c r="EG28" s="7">
        <f t="shared" si="124"/>
        <v>-0.34906585039886606</v>
      </c>
      <c r="EH28" s="7" t="e">
        <f t="shared" si="125"/>
        <v>#NUM!</v>
      </c>
      <c r="EI28" s="7" t="e">
        <f t="shared" si="126"/>
        <v>#NUM!</v>
      </c>
      <c r="EJ28" s="7" t="e">
        <f t="shared" si="127"/>
        <v>#NUM!</v>
      </c>
      <c r="EK28" s="7" t="e">
        <f t="shared" si="128"/>
        <v>#NUM!</v>
      </c>
      <c r="EL28" s="7" t="e">
        <f t="shared" si="129"/>
        <v>#NUM!</v>
      </c>
      <c r="EM28" s="7" t="e">
        <f t="shared" si="130"/>
        <v>#NUM!</v>
      </c>
      <c r="EN28" s="7" t="e">
        <f t="shared" si="131"/>
        <v>#NUM!</v>
      </c>
      <c r="EO28" s="7" t="e">
        <f t="shared" si="132"/>
        <v>#NUM!</v>
      </c>
      <c r="EP28" s="7" t="e">
        <f t="shared" si="133"/>
        <v>#NUM!</v>
      </c>
      <c r="EQ28" s="7" t="e">
        <f t="shared" si="134"/>
        <v>#NUM!</v>
      </c>
      <c r="ER28" s="7" t="e">
        <f t="shared" si="135"/>
        <v>#NUM!</v>
      </c>
      <c r="ES28" s="7" t="e">
        <f t="shared" si="136"/>
        <v>#NUM!</v>
      </c>
      <c r="ET28" s="7" t="e">
        <f t="shared" si="137"/>
        <v>#NUM!</v>
      </c>
      <c r="EU28" s="7" t="e">
        <f t="shared" si="138"/>
        <v>#NUM!</v>
      </c>
      <c r="EV28" s="7" t="e">
        <f t="shared" si="139"/>
        <v>#NUM!</v>
      </c>
      <c r="EW28" s="7" t="e">
        <f t="shared" si="140"/>
        <v>#NUM!</v>
      </c>
      <c r="EX28" s="7" t="e">
        <f t="shared" si="141"/>
        <v>#NUM!</v>
      </c>
      <c r="EY28" s="7" t="e">
        <f t="shared" si="142"/>
        <v>#NUM!</v>
      </c>
      <c r="EZ28" s="7" t="e">
        <f t="shared" si="143"/>
        <v>#NUM!</v>
      </c>
      <c r="FA28" s="7" t="e">
        <f t="shared" si="144"/>
        <v>#NUM!</v>
      </c>
      <c r="FB28" s="7">
        <f t="shared" si="145"/>
        <v>0</v>
      </c>
      <c r="FC28" s="7">
        <f t="shared" si="146"/>
        <v>0</v>
      </c>
      <c r="FD28" s="7">
        <f t="shared" si="147"/>
        <v>7060.8503525853148</v>
      </c>
      <c r="FE28" s="7">
        <f t="shared" si="148"/>
        <v>-2569.9393569490758</v>
      </c>
      <c r="FF28" s="7">
        <f t="shared" si="149"/>
        <v>7060.8503525853148</v>
      </c>
      <c r="FG28" s="7">
        <f t="shared" si="150"/>
        <v>-2569.9393569490758</v>
      </c>
      <c r="FH28" s="7">
        <f t="shared" si="151"/>
        <v>7513.9999999999991</v>
      </c>
      <c r="FI28" s="7">
        <f t="shared" si="152"/>
        <v>-0.34906585039886606</v>
      </c>
      <c r="FJ28" s="7" t="e">
        <f t="shared" si="153"/>
        <v>#NUM!</v>
      </c>
      <c r="FK28" s="7" t="e">
        <f t="shared" si="154"/>
        <v>#NUM!</v>
      </c>
      <c r="FL28" s="7" t="e">
        <f t="shared" si="155"/>
        <v>#NUM!</v>
      </c>
      <c r="FM28" s="7" t="e">
        <f t="shared" si="156"/>
        <v>#NUM!</v>
      </c>
      <c r="FN28" s="7" t="e">
        <f t="shared" si="157"/>
        <v>#NUM!</v>
      </c>
      <c r="FO28" s="7" t="e">
        <f t="shared" si="158"/>
        <v>#NUM!</v>
      </c>
      <c r="FP28" s="7" t="e">
        <f t="shared" si="159"/>
        <v>#NUM!</v>
      </c>
      <c r="FQ28" s="7" t="e">
        <f t="shared" si="160"/>
        <v>#NUM!</v>
      </c>
      <c r="FR28" s="7" t="e">
        <f t="shared" si="161"/>
        <v>#NUM!</v>
      </c>
      <c r="FS28" s="7" t="e">
        <f t="shared" si="161"/>
        <v>#NUM!</v>
      </c>
      <c r="FT28" s="7" t="e">
        <f t="shared" si="162"/>
        <v>#NUM!</v>
      </c>
      <c r="FU28" s="7" t="e">
        <f t="shared" si="163"/>
        <v>#NUM!</v>
      </c>
    </row>
    <row r="29" spans="1:177" x14ac:dyDescent="0.25">
      <c r="A29" s="8">
        <v>170</v>
      </c>
      <c r="B29" s="7">
        <f t="shared" si="52"/>
        <v>0.72771580278724701</v>
      </c>
      <c r="C29" s="7">
        <f t="shared" si="53"/>
        <v>-0.34729635533386055</v>
      </c>
      <c r="D29" s="7">
        <f t="shared" si="0"/>
        <v>4.8511774626578168</v>
      </c>
      <c r="E29" s="7">
        <f t="shared" si="54"/>
        <v>-4.4030220994310092</v>
      </c>
      <c r="F29" s="7">
        <f t="shared" si="55"/>
        <v>-0.34729635533386055</v>
      </c>
      <c r="G29" s="7">
        <f t="shared" si="56"/>
        <v>-0.27956043956043963</v>
      </c>
      <c r="H29" s="7" t="e">
        <f t="shared" si="57"/>
        <v>#NUM!</v>
      </c>
      <c r="I29" s="7" t="e">
        <f t="shared" si="58"/>
        <v>#NUM!</v>
      </c>
      <c r="J29" s="49" t="e">
        <f t="shared" si="59"/>
        <v>#NUM!</v>
      </c>
      <c r="K29" s="49" t="e">
        <f t="shared" si="59"/>
        <v>#NUM!</v>
      </c>
      <c r="L29" s="7" t="e">
        <f t="shared" si="1"/>
        <v>#NUM!</v>
      </c>
      <c r="M29" s="7" t="e">
        <f t="shared" si="2"/>
        <v>#NUM!</v>
      </c>
      <c r="N29" s="11" t="e">
        <f t="shared" si="60"/>
        <v>#NUM!</v>
      </c>
      <c r="O29" s="11" t="e">
        <f t="shared" si="60"/>
        <v>#NUM!</v>
      </c>
      <c r="P29" s="50" t="e">
        <f t="shared" si="3"/>
        <v>#NUM!</v>
      </c>
      <c r="Q29" s="51" t="e">
        <f t="shared" si="61"/>
        <v>#NUM!</v>
      </c>
      <c r="R29" s="8" t="e">
        <f t="shared" si="4"/>
        <v>#NUM!</v>
      </c>
      <c r="S29" s="51" t="e">
        <f t="shared" si="62"/>
        <v>#NUM!</v>
      </c>
      <c r="T29" s="8">
        <f t="shared" si="5"/>
        <v>-6.4012503945793524</v>
      </c>
      <c r="U29" s="8">
        <f t="shared" si="6"/>
        <v>1.1287131548350469</v>
      </c>
      <c r="V29" s="7" t="e">
        <f t="shared" si="7"/>
        <v>#NUM!</v>
      </c>
      <c r="W29" s="7" t="e">
        <f t="shared" si="8"/>
        <v>#NUM!</v>
      </c>
      <c r="X29" s="7" t="e">
        <f t="shared" si="63"/>
        <v>#NUM!</v>
      </c>
      <c r="Y29" s="7" t="e">
        <f t="shared" si="63"/>
        <v>#NUM!</v>
      </c>
      <c r="Z29" s="7" t="e">
        <f t="shared" si="164"/>
        <v>#NUM!</v>
      </c>
      <c r="AA29" s="7" t="e">
        <f t="shared" si="64"/>
        <v>#NUM!</v>
      </c>
      <c r="AB29" s="7" t="e">
        <f t="shared" si="65"/>
        <v>#NUM!</v>
      </c>
      <c r="AC29" s="7" t="e">
        <f t="shared" si="66"/>
        <v>#NUM!</v>
      </c>
      <c r="AD29" s="7" t="e">
        <f t="shared" si="67"/>
        <v>#NUM!</v>
      </c>
      <c r="AE29" s="7" t="e">
        <f t="shared" si="68"/>
        <v>#NUM!</v>
      </c>
      <c r="AF29" s="7" t="e">
        <f t="shared" si="9"/>
        <v>#NUM!</v>
      </c>
      <c r="AG29" s="7" t="e">
        <f t="shared" si="69"/>
        <v>#NUM!</v>
      </c>
      <c r="AH29" s="7" t="e">
        <f t="shared" si="69"/>
        <v>#NUM!</v>
      </c>
      <c r="AI29" s="7" t="e">
        <f t="shared" si="70"/>
        <v>#NUM!</v>
      </c>
      <c r="AJ29" s="7" t="e">
        <f t="shared" si="71"/>
        <v>#NUM!</v>
      </c>
      <c r="AK29" s="7" t="e">
        <f t="shared" si="72"/>
        <v>#NUM!</v>
      </c>
      <c r="AL29" s="7" t="e">
        <f t="shared" si="73"/>
        <v>#NUM!</v>
      </c>
      <c r="AM29" s="7" t="e">
        <f t="shared" si="74"/>
        <v>#NUM!</v>
      </c>
      <c r="AN29" s="7">
        <v>0</v>
      </c>
      <c r="AO29" s="7">
        <v>0</v>
      </c>
      <c r="AP29" s="7" t="e">
        <f t="shared" si="10"/>
        <v>#NUM!</v>
      </c>
      <c r="AQ29" s="8" t="e">
        <f t="shared" si="75"/>
        <v>#NUM!</v>
      </c>
      <c r="AR29" s="7">
        <f t="shared" si="11"/>
        <v>7</v>
      </c>
      <c r="AS29" s="7">
        <v>0</v>
      </c>
      <c r="AT29" s="7" t="e">
        <f t="shared" si="12"/>
        <v>#NUM!</v>
      </c>
      <c r="AU29" s="7" t="e">
        <f t="shared" si="13"/>
        <v>#NUM!</v>
      </c>
      <c r="AV29" s="7" t="e">
        <f t="shared" si="14"/>
        <v>#NUM!</v>
      </c>
      <c r="AW29" s="7" t="e">
        <f t="shared" si="15"/>
        <v>#NUM!</v>
      </c>
      <c r="AX29" s="7">
        <f t="shared" si="16"/>
        <v>-38.376247264391594</v>
      </c>
      <c r="AY29" s="7">
        <f t="shared" si="17"/>
        <v>-217.64251341569798</v>
      </c>
      <c r="AZ29" s="7" t="e">
        <f t="shared" si="18"/>
        <v>#NUM!</v>
      </c>
      <c r="BA29" s="7" t="e">
        <f t="shared" si="19"/>
        <v>#NUM!</v>
      </c>
      <c r="BB29" s="7" t="e">
        <f t="shared" si="76"/>
        <v>#NUM!</v>
      </c>
      <c r="BC29" s="7" t="e">
        <f t="shared" si="76"/>
        <v>#NUM!</v>
      </c>
      <c r="BD29" s="7" t="e">
        <f t="shared" si="20"/>
        <v>#NUM!</v>
      </c>
      <c r="BE29" s="7" t="e">
        <f t="shared" si="21"/>
        <v>#NUM!</v>
      </c>
      <c r="BF29" s="7" t="e">
        <f t="shared" si="77"/>
        <v>#NUM!</v>
      </c>
      <c r="BG29" s="7" t="e">
        <f t="shared" si="77"/>
        <v>#NUM!</v>
      </c>
      <c r="BH29" s="7" t="e">
        <f t="shared" si="78"/>
        <v>#NUM!</v>
      </c>
      <c r="BI29" s="7" t="e">
        <f t="shared" si="79"/>
        <v>#NUM!</v>
      </c>
      <c r="BJ29" s="7" t="e">
        <f t="shared" si="80"/>
        <v>#NUM!</v>
      </c>
      <c r="BK29" s="7" t="e">
        <f t="shared" si="81"/>
        <v>#NUM!</v>
      </c>
      <c r="BL29" s="7" t="e">
        <f t="shared" si="82"/>
        <v>#NUM!</v>
      </c>
      <c r="BM29" s="7" t="e">
        <f t="shared" si="22"/>
        <v>#NUM!</v>
      </c>
      <c r="BN29" s="7" t="e">
        <f t="shared" si="23"/>
        <v>#NUM!</v>
      </c>
      <c r="BO29" s="7">
        <f t="shared" si="83"/>
        <v>-38.376247264391594</v>
      </c>
      <c r="BP29" s="7">
        <f t="shared" si="24"/>
        <v>-217.64251341569798</v>
      </c>
      <c r="BQ29" s="7">
        <f t="shared" si="84"/>
        <v>221</v>
      </c>
      <c r="BR29" s="7" t="e">
        <f t="shared" si="25"/>
        <v>#NUM!</v>
      </c>
      <c r="BS29" s="7" t="e">
        <f t="shared" si="26"/>
        <v>#NUM!</v>
      </c>
      <c r="BT29" s="7" t="e">
        <f t="shared" si="27"/>
        <v>#NUM!</v>
      </c>
      <c r="BU29" s="7" t="e">
        <f t="shared" si="28"/>
        <v>#NUM!</v>
      </c>
      <c r="BV29" s="7" t="e">
        <f t="shared" si="29"/>
        <v>#NUM!</v>
      </c>
      <c r="BW29" s="7" t="e">
        <f t="shared" si="30"/>
        <v>#NUM!</v>
      </c>
      <c r="BX29" s="7" t="e">
        <f t="shared" si="31"/>
        <v>#NUM!</v>
      </c>
      <c r="BY29" s="7" t="e">
        <f t="shared" si="32"/>
        <v>#NUM!</v>
      </c>
      <c r="BZ29" s="7" t="e">
        <f t="shared" si="85"/>
        <v>#NUM!</v>
      </c>
      <c r="CA29" s="7" t="e">
        <f t="shared" si="86"/>
        <v>#NUM!</v>
      </c>
      <c r="CB29" s="7" t="e">
        <f t="shared" si="87"/>
        <v>#NUM!</v>
      </c>
      <c r="CC29" s="7" t="e">
        <f t="shared" si="88"/>
        <v>#NUM!</v>
      </c>
      <c r="CD29" s="7" t="e">
        <f t="shared" si="89"/>
        <v>#NUM!</v>
      </c>
      <c r="CE29" s="7" t="e">
        <f t="shared" si="90"/>
        <v>#NUM!</v>
      </c>
      <c r="CF29" s="7" t="e">
        <f t="shared" si="33"/>
        <v>#NUM!</v>
      </c>
      <c r="CG29" s="79" t="e">
        <f t="shared" si="91"/>
        <v>#NUM!</v>
      </c>
      <c r="CH29" s="7" t="e">
        <f t="shared" si="92"/>
        <v>#NUM!</v>
      </c>
      <c r="CI29" s="11" t="e">
        <f t="shared" si="34"/>
        <v>#NUM!</v>
      </c>
      <c r="CJ29" s="7" t="e">
        <f t="shared" si="93"/>
        <v>#NUM!</v>
      </c>
      <c r="CK29" s="7" t="e">
        <f t="shared" si="94"/>
        <v>#DIV/0!</v>
      </c>
      <c r="CL29" s="7" t="e">
        <f t="shared" si="35"/>
        <v>#NUM!</v>
      </c>
      <c r="CM29" s="79" t="e">
        <f t="shared" si="95"/>
        <v>#NUM!</v>
      </c>
      <c r="CN29" s="7" t="e">
        <f t="shared" si="96"/>
        <v>#NUM!</v>
      </c>
      <c r="CO29" s="11" t="e">
        <f t="shared" si="97"/>
        <v>#NUM!</v>
      </c>
      <c r="CP29" s="7" t="e">
        <f t="shared" si="98"/>
        <v>#NUM!</v>
      </c>
      <c r="CQ29" s="7" t="e">
        <f t="shared" si="99"/>
        <v>#DIV/0!</v>
      </c>
      <c r="CR29" s="7" t="e">
        <f t="shared" si="36"/>
        <v>#NUM!</v>
      </c>
      <c r="CS29" s="7" t="e">
        <f t="shared" si="37"/>
        <v>#NUM!</v>
      </c>
      <c r="CT29" s="7">
        <f t="shared" si="38"/>
        <v>0.17364817766693028</v>
      </c>
      <c r="CU29" s="7" t="e">
        <f t="shared" si="100"/>
        <v>#NUM!</v>
      </c>
      <c r="CV29" s="7" t="e">
        <f t="shared" si="39"/>
        <v>#NUM!</v>
      </c>
      <c r="CW29" s="7" t="e">
        <f t="shared" si="101"/>
        <v>#NUM!</v>
      </c>
      <c r="CX29" s="7" t="e">
        <f t="shared" si="40"/>
        <v>#NUM!</v>
      </c>
      <c r="CY29" s="7" t="e">
        <f t="shared" si="102"/>
        <v>#NUM!</v>
      </c>
      <c r="CZ29" s="7">
        <f t="shared" si="41"/>
        <v>221</v>
      </c>
      <c r="DA29" s="7" t="e">
        <f t="shared" si="103"/>
        <v>#NUM!</v>
      </c>
      <c r="DB29" s="7" t="e">
        <f t="shared" si="104"/>
        <v>#NUM!</v>
      </c>
      <c r="DC29" s="7" t="e">
        <f t="shared" si="42"/>
        <v>#NUM!</v>
      </c>
      <c r="DD29" s="7" t="e">
        <f t="shared" si="43"/>
        <v>#NUM!</v>
      </c>
      <c r="DE29" s="7" t="e">
        <f t="shared" si="44"/>
        <v>#NUM!</v>
      </c>
      <c r="DF29" s="7" t="e">
        <f t="shared" si="45"/>
        <v>#NUM!</v>
      </c>
      <c r="DG29" s="7">
        <f t="shared" si="46"/>
        <v>0.17364817766693028</v>
      </c>
      <c r="DH29" s="7" t="e">
        <f t="shared" si="105"/>
        <v>#NUM!</v>
      </c>
      <c r="DI29" s="7" t="e">
        <f t="shared" si="47"/>
        <v>#NUM!</v>
      </c>
      <c r="DJ29" s="7" t="e">
        <f t="shared" si="106"/>
        <v>#NUM!</v>
      </c>
      <c r="DK29" s="7" t="e">
        <f t="shared" si="48"/>
        <v>#NUM!</v>
      </c>
      <c r="DL29" s="7" t="e">
        <f t="shared" si="107"/>
        <v>#NUM!</v>
      </c>
      <c r="DM29" s="7">
        <f t="shared" si="49"/>
        <v>221</v>
      </c>
      <c r="DN29" s="7" t="e">
        <f t="shared" si="108"/>
        <v>#NUM!</v>
      </c>
      <c r="DO29" s="7" t="e">
        <f t="shared" si="109"/>
        <v>#NUM!</v>
      </c>
      <c r="DP29" s="7" t="e">
        <f t="shared" si="50"/>
        <v>#NUM!</v>
      </c>
      <c r="DQ29" s="7" t="e">
        <f t="shared" si="51"/>
        <v>#NUM!</v>
      </c>
      <c r="DR29" s="7" t="e">
        <f t="shared" si="110"/>
        <v>#NUM!</v>
      </c>
      <c r="DS29" s="8" t="e">
        <f t="shared" si="111"/>
        <v>#NUM!</v>
      </c>
      <c r="DT29" s="8" t="e">
        <f t="shared" si="112"/>
        <v>#NUM!</v>
      </c>
      <c r="DU29" s="7" t="e">
        <f t="shared" si="113"/>
        <v>#NUM!</v>
      </c>
      <c r="DV29" s="7" t="e">
        <f t="shared" si="114"/>
        <v>#NUM!</v>
      </c>
      <c r="DW29" s="7" t="e">
        <f t="shared" si="115"/>
        <v>#NUM!</v>
      </c>
      <c r="DX29" s="7" t="e">
        <f t="shared" si="116"/>
        <v>#NUM!</v>
      </c>
      <c r="DY29" s="7" t="e">
        <f t="shared" si="117"/>
        <v>#NUM!</v>
      </c>
      <c r="DZ29" s="7">
        <f t="shared" si="118"/>
        <v>0</v>
      </c>
      <c r="EA29" s="7">
        <f t="shared" si="119"/>
        <v>0</v>
      </c>
      <c r="EB29" s="7">
        <f t="shared" si="120"/>
        <v>7399.8454561337312</v>
      </c>
      <c r="EC29" s="7">
        <f t="shared" si="121"/>
        <v>-1304.792406989314</v>
      </c>
      <c r="ED29" s="7">
        <f t="shared" si="122"/>
        <v>7399.8454561337312</v>
      </c>
      <c r="EE29" s="7">
        <f t="shared" si="122"/>
        <v>-1304.792406989314</v>
      </c>
      <c r="EF29" s="7">
        <f t="shared" si="123"/>
        <v>7514</v>
      </c>
      <c r="EG29" s="7">
        <f t="shared" si="124"/>
        <v>-0.17453292519943289</v>
      </c>
      <c r="EH29" s="7" t="e">
        <f t="shared" si="125"/>
        <v>#NUM!</v>
      </c>
      <c r="EI29" s="7" t="e">
        <f t="shared" si="126"/>
        <v>#NUM!</v>
      </c>
      <c r="EJ29" s="7" t="e">
        <f t="shared" si="127"/>
        <v>#NUM!</v>
      </c>
      <c r="EK29" s="7" t="e">
        <f t="shared" si="128"/>
        <v>#NUM!</v>
      </c>
      <c r="EL29" s="7" t="e">
        <f t="shared" si="129"/>
        <v>#NUM!</v>
      </c>
      <c r="EM29" s="7" t="e">
        <f t="shared" si="130"/>
        <v>#NUM!</v>
      </c>
      <c r="EN29" s="7" t="e">
        <f t="shared" si="131"/>
        <v>#NUM!</v>
      </c>
      <c r="EO29" s="7" t="e">
        <f t="shared" si="132"/>
        <v>#NUM!</v>
      </c>
      <c r="EP29" s="7" t="e">
        <f t="shared" si="133"/>
        <v>#NUM!</v>
      </c>
      <c r="EQ29" s="7" t="e">
        <f t="shared" si="134"/>
        <v>#NUM!</v>
      </c>
      <c r="ER29" s="7" t="e">
        <f t="shared" si="135"/>
        <v>#NUM!</v>
      </c>
      <c r="ES29" s="7" t="e">
        <f t="shared" si="136"/>
        <v>#NUM!</v>
      </c>
      <c r="ET29" s="7" t="e">
        <f t="shared" si="137"/>
        <v>#NUM!</v>
      </c>
      <c r="EU29" s="7" t="e">
        <f t="shared" si="138"/>
        <v>#NUM!</v>
      </c>
      <c r="EV29" s="7" t="e">
        <f t="shared" si="139"/>
        <v>#NUM!</v>
      </c>
      <c r="EW29" s="7" t="e">
        <f t="shared" si="140"/>
        <v>#NUM!</v>
      </c>
      <c r="EX29" s="7" t="e">
        <f t="shared" si="141"/>
        <v>#NUM!</v>
      </c>
      <c r="EY29" s="7" t="e">
        <f t="shared" si="142"/>
        <v>#NUM!</v>
      </c>
      <c r="EZ29" s="7" t="e">
        <f t="shared" si="143"/>
        <v>#NUM!</v>
      </c>
      <c r="FA29" s="7" t="e">
        <f t="shared" si="144"/>
        <v>#NUM!</v>
      </c>
      <c r="FB29" s="7">
        <f t="shared" si="145"/>
        <v>0</v>
      </c>
      <c r="FC29" s="7">
        <f t="shared" si="146"/>
        <v>0</v>
      </c>
      <c r="FD29" s="7">
        <f t="shared" si="147"/>
        <v>7399.8454561337312</v>
      </c>
      <c r="FE29" s="7">
        <f t="shared" si="148"/>
        <v>-1304.792406989314</v>
      </c>
      <c r="FF29" s="7">
        <f t="shared" si="149"/>
        <v>7399.8454561337312</v>
      </c>
      <c r="FG29" s="7">
        <f t="shared" si="150"/>
        <v>-1304.792406989314</v>
      </c>
      <c r="FH29" s="7">
        <f t="shared" si="151"/>
        <v>7514</v>
      </c>
      <c r="FI29" s="7">
        <f t="shared" si="152"/>
        <v>-0.17453292519943289</v>
      </c>
      <c r="FJ29" s="7" t="e">
        <f t="shared" si="153"/>
        <v>#NUM!</v>
      </c>
      <c r="FK29" s="7" t="e">
        <f t="shared" si="154"/>
        <v>#NUM!</v>
      </c>
      <c r="FL29" s="7" t="e">
        <f t="shared" si="155"/>
        <v>#NUM!</v>
      </c>
      <c r="FM29" s="7" t="e">
        <f t="shared" si="156"/>
        <v>#NUM!</v>
      </c>
      <c r="FN29" s="7" t="e">
        <f t="shared" si="157"/>
        <v>#NUM!</v>
      </c>
      <c r="FO29" s="7" t="e">
        <f t="shared" si="158"/>
        <v>#NUM!</v>
      </c>
      <c r="FP29" s="7" t="e">
        <f t="shared" si="159"/>
        <v>#NUM!</v>
      </c>
      <c r="FQ29" s="7" t="e">
        <f t="shared" si="160"/>
        <v>#NUM!</v>
      </c>
      <c r="FR29" s="7" t="e">
        <f t="shared" si="161"/>
        <v>#NUM!</v>
      </c>
      <c r="FS29" s="7" t="e">
        <f t="shared" si="161"/>
        <v>#NUM!</v>
      </c>
      <c r="FT29" s="7" t="e">
        <f t="shared" si="162"/>
        <v>#NUM!</v>
      </c>
      <c r="FU29" s="7" t="e">
        <f t="shared" si="163"/>
        <v>#NUM!</v>
      </c>
    </row>
    <row r="30" spans="1:177" x14ac:dyDescent="0.25">
      <c r="A30" s="8">
        <v>180</v>
      </c>
      <c r="B30" s="7">
        <f t="shared" si="52"/>
        <v>0.73846153846153895</v>
      </c>
      <c r="C30" s="7">
        <f t="shared" si="53"/>
        <v>-2.45029690981724E-16</v>
      </c>
      <c r="D30" s="7">
        <f t="shared" si="0"/>
        <v>4.8923076923076927</v>
      </c>
      <c r="E30" s="7">
        <f t="shared" si="54"/>
        <v>-4.4334065934065929</v>
      </c>
      <c r="F30" s="7">
        <f t="shared" si="55"/>
        <v>-2.45029690981724E-16</v>
      </c>
      <c r="G30" s="7">
        <f t="shared" si="56"/>
        <v>-0.27956043956043963</v>
      </c>
      <c r="H30" s="7" t="e">
        <f t="shared" si="57"/>
        <v>#NUM!</v>
      </c>
      <c r="I30" s="7" t="e">
        <f t="shared" si="58"/>
        <v>#NUM!</v>
      </c>
      <c r="J30" s="49" t="e">
        <f t="shared" si="59"/>
        <v>#NUM!</v>
      </c>
      <c r="K30" s="49" t="e">
        <f t="shared" si="59"/>
        <v>#NUM!</v>
      </c>
      <c r="L30" s="7" t="e">
        <f t="shared" si="1"/>
        <v>#NUM!</v>
      </c>
      <c r="M30" s="7" t="e">
        <f t="shared" si="2"/>
        <v>#NUM!</v>
      </c>
      <c r="N30" s="11" t="e">
        <f t="shared" si="60"/>
        <v>#NUM!</v>
      </c>
      <c r="O30" s="11" t="e">
        <f t="shared" si="60"/>
        <v>#NUM!</v>
      </c>
      <c r="P30" s="50" t="e">
        <f t="shared" si="3"/>
        <v>#NUM!</v>
      </c>
      <c r="Q30" s="51" t="e">
        <f t="shared" si="61"/>
        <v>#NUM!</v>
      </c>
      <c r="R30" s="8" t="e">
        <f t="shared" si="4"/>
        <v>#NUM!</v>
      </c>
      <c r="S30" s="51" t="e">
        <f t="shared" si="62"/>
        <v>#NUM!</v>
      </c>
      <c r="T30" s="8">
        <f t="shared" si="5"/>
        <v>-6.5</v>
      </c>
      <c r="U30" s="8">
        <f t="shared" si="6"/>
        <v>7.9634649569060301E-16</v>
      </c>
      <c r="V30" s="7" t="e">
        <f t="shared" si="7"/>
        <v>#NUM!</v>
      </c>
      <c r="W30" s="7" t="e">
        <f t="shared" si="8"/>
        <v>#NUM!</v>
      </c>
      <c r="X30" s="7" t="e">
        <f t="shared" si="63"/>
        <v>#NUM!</v>
      </c>
      <c r="Y30" s="7" t="e">
        <f t="shared" si="63"/>
        <v>#NUM!</v>
      </c>
      <c r="Z30" s="7" t="e">
        <f t="shared" si="164"/>
        <v>#NUM!</v>
      </c>
      <c r="AA30" s="7" t="e">
        <f t="shared" si="64"/>
        <v>#NUM!</v>
      </c>
      <c r="AB30" s="7" t="e">
        <f t="shared" si="65"/>
        <v>#NUM!</v>
      </c>
      <c r="AC30" s="7" t="e">
        <f t="shared" si="66"/>
        <v>#NUM!</v>
      </c>
      <c r="AD30" s="7" t="e">
        <f t="shared" si="67"/>
        <v>#NUM!</v>
      </c>
      <c r="AE30" s="7" t="e">
        <f t="shared" si="68"/>
        <v>#NUM!</v>
      </c>
      <c r="AF30" s="7" t="e">
        <f t="shared" si="9"/>
        <v>#NUM!</v>
      </c>
      <c r="AG30" s="7" t="e">
        <f t="shared" si="69"/>
        <v>#NUM!</v>
      </c>
      <c r="AH30" s="7" t="e">
        <f t="shared" si="69"/>
        <v>#NUM!</v>
      </c>
      <c r="AI30" s="7" t="e">
        <f t="shared" si="70"/>
        <v>#NUM!</v>
      </c>
      <c r="AJ30" s="7" t="e">
        <f t="shared" si="71"/>
        <v>#NUM!</v>
      </c>
      <c r="AK30" s="7" t="e">
        <f t="shared" si="72"/>
        <v>#NUM!</v>
      </c>
      <c r="AL30" s="7" t="e">
        <f t="shared" si="73"/>
        <v>#NUM!</v>
      </c>
      <c r="AM30" s="7" t="e">
        <f t="shared" si="74"/>
        <v>#NUM!</v>
      </c>
      <c r="AN30" s="7">
        <v>0</v>
      </c>
      <c r="AO30" s="7">
        <v>0</v>
      </c>
      <c r="AP30" s="7" t="e">
        <f t="shared" si="10"/>
        <v>#NUM!</v>
      </c>
      <c r="AQ30" s="8" t="e">
        <f t="shared" si="75"/>
        <v>#NUM!</v>
      </c>
      <c r="AR30" s="7">
        <f t="shared" si="11"/>
        <v>7</v>
      </c>
      <c r="AS30" s="7">
        <v>0</v>
      </c>
      <c r="AT30" s="7" t="e">
        <f t="shared" si="12"/>
        <v>#NUM!</v>
      </c>
      <c r="AU30" s="7" t="e">
        <f t="shared" si="13"/>
        <v>#NUM!</v>
      </c>
      <c r="AV30" s="7" t="e">
        <f t="shared" si="14"/>
        <v>#NUM!</v>
      </c>
      <c r="AW30" s="7" t="e">
        <f t="shared" si="15"/>
        <v>#NUM!</v>
      </c>
      <c r="AX30" s="7">
        <f t="shared" si="16"/>
        <v>-2.7075780853480502E-14</v>
      </c>
      <c r="AY30" s="7">
        <f t="shared" si="17"/>
        <v>-221</v>
      </c>
      <c r="AZ30" s="7" t="e">
        <f t="shared" si="18"/>
        <v>#NUM!</v>
      </c>
      <c r="BA30" s="7" t="e">
        <f t="shared" si="19"/>
        <v>#NUM!</v>
      </c>
      <c r="BB30" s="7" t="e">
        <f t="shared" si="76"/>
        <v>#NUM!</v>
      </c>
      <c r="BC30" s="7" t="e">
        <f t="shared" si="76"/>
        <v>#NUM!</v>
      </c>
      <c r="BD30" s="7" t="e">
        <f t="shared" si="20"/>
        <v>#NUM!</v>
      </c>
      <c r="BE30" s="7" t="e">
        <f t="shared" si="21"/>
        <v>#NUM!</v>
      </c>
      <c r="BF30" s="7" t="e">
        <f t="shared" si="77"/>
        <v>#NUM!</v>
      </c>
      <c r="BG30" s="7" t="e">
        <f t="shared" si="77"/>
        <v>#NUM!</v>
      </c>
      <c r="BH30" s="7" t="e">
        <f t="shared" si="78"/>
        <v>#NUM!</v>
      </c>
      <c r="BI30" s="7" t="e">
        <f t="shared" si="79"/>
        <v>#NUM!</v>
      </c>
      <c r="BJ30" s="7" t="e">
        <f t="shared" si="80"/>
        <v>#NUM!</v>
      </c>
      <c r="BK30" s="7" t="e">
        <f t="shared" si="81"/>
        <v>#NUM!</v>
      </c>
      <c r="BL30" s="7" t="e">
        <f t="shared" si="82"/>
        <v>#NUM!</v>
      </c>
      <c r="BM30" s="7" t="e">
        <f t="shared" si="22"/>
        <v>#NUM!</v>
      </c>
      <c r="BN30" s="7" t="e">
        <f t="shared" si="23"/>
        <v>#NUM!</v>
      </c>
      <c r="BO30" s="7">
        <f t="shared" si="83"/>
        <v>-2.7075780853480502E-14</v>
      </c>
      <c r="BP30" s="7">
        <f t="shared" si="24"/>
        <v>-221</v>
      </c>
      <c r="BQ30" s="7">
        <f t="shared" si="84"/>
        <v>221</v>
      </c>
      <c r="BR30" s="7" t="e">
        <f t="shared" si="25"/>
        <v>#NUM!</v>
      </c>
      <c r="BS30" s="7" t="e">
        <f t="shared" si="26"/>
        <v>#NUM!</v>
      </c>
      <c r="BT30" s="7" t="e">
        <f t="shared" si="27"/>
        <v>#NUM!</v>
      </c>
      <c r="BU30" s="7" t="e">
        <f t="shared" si="28"/>
        <v>#NUM!</v>
      </c>
      <c r="BV30" s="7" t="e">
        <f t="shared" si="29"/>
        <v>#NUM!</v>
      </c>
      <c r="BW30" s="7" t="e">
        <f t="shared" si="30"/>
        <v>#NUM!</v>
      </c>
      <c r="BX30" s="7" t="e">
        <f t="shared" si="31"/>
        <v>#NUM!</v>
      </c>
      <c r="BY30" s="7" t="e">
        <f t="shared" si="32"/>
        <v>#NUM!</v>
      </c>
      <c r="BZ30" s="7" t="e">
        <f t="shared" si="85"/>
        <v>#NUM!</v>
      </c>
      <c r="CA30" s="7" t="e">
        <f t="shared" si="86"/>
        <v>#NUM!</v>
      </c>
      <c r="CB30" s="7" t="e">
        <f t="shared" si="87"/>
        <v>#NUM!</v>
      </c>
      <c r="CC30" s="7" t="e">
        <f t="shared" si="88"/>
        <v>#NUM!</v>
      </c>
      <c r="CD30" s="7" t="e">
        <f t="shared" si="89"/>
        <v>#NUM!</v>
      </c>
      <c r="CE30" s="7" t="e">
        <f t="shared" si="90"/>
        <v>#NUM!</v>
      </c>
      <c r="CF30" s="7" t="e">
        <f t="shared" si="33"/>
        <v>#NUM!</v>
      </c>
      <c r="CG30" s="79" t="e">
        <f t="shared" si="91"/>
        <v>#NUM!</v>
      </c>
      <c r="CH30" s="7" t="e">
        <f t="shared" si="92"/>
        <v>#NUM!</v>
      </c>
      <c r="CI30" s="11" t="e">
        <f t="shared" si="34"/>
        <v>#NUM!</v>
      </c>
      <c r="CJ30" s="7" t="e">
        <f t="shared" si="93"/>
        <v>#NUM!</v>
      </c>
      <c r="CK30" s="7" t="e">
        <f t="shared" si="94"/>
        <v>#DIV/0!</v>
      </c>
      <c r="CL30" s="7" t="e">
        <f t="shared" si="35"/>
        <v>#NUM!</v>
      </c>
      <c r="CM30" s="79" t="e">
        <f t="shared" si="95"/>
        <v>#NUM!</v>
      </c>
      <c r="CN30" s="7" t="e">
        <f t="shared" si="96"/>
        <v>#NUM!</v>
      </c>
      <c r="CO30" s="11" t="e">
        <f t="shared" si="97"/>
        <v>#NUM!</v>
      </c>
      <c r="CP30" s="7" t="e">
        <f t="shared" si="98"/>
        <v>#NUM!</v>
      </c>
      <c r="CQ30" s="7" t="e">
        <f t="shared" si="99"/>
        <v>#DIV/0!</v>
      </c>
      <c r="CR30" s="7" t="e">
        <f t="shared" si="36"/>
        <v>#NUM!</v>
      </c>
      <c r="CS30" s="7" t="e">
        <f t="shared" si="37"/>
        <v>#NUM!</v>
      </c>
      <c r="CT30" s="7">
        <f t="shared" si="38"/>
        <v>1.22514845490862E-16</v>
      </c>
      <c r="CU30" s="7" t="e">
        <f t="shared" si="100"/>
        <v>#NUM!</v>
      </c>
      <c r="CV30" s="7" t="e">
        <f t="shared" si="39"/>
        <v>#NUM!</v>
      </c>
      <c r="CW30" s="7" t="e">
        <f t="shared" si="101"/>
        <v>#NUM!</v>
      </c>
      <c r="CX30" s="7" t="e">
        <f t="shared" si="40"/>
        <v>#NUM!</v>
      </c>
      <c r="CY30" s="7" t="e">
        <f t="shared" si="102"/>
        <v>#NUM!</v>
      </c>
      <c r="CZ30" s="7">
        <f t="shared" si="41"/>
        <v>221</v>
      </c>
      <c r="DA30" s="7" t="e">
        <f t="shared" si="103"/>
        <v>#NUM!</v>
      </c>
      <c r="DB30" s="7" t="e">
        <f t="shared" si="104"/>
        <v>#NUM!</v>
      </c>
      <c r="DC30" s="7" t="e">
        <f t="shared" si="42"/>
        <v>#NUM!</v>
      </c>
      <c r="DD30" s="7" t="e">
        <f t="shared" si="43"/>
        <v>#NUM!</v>
      </c>
      <c r="DE30" s="7" t="e">
        <f t="shared" si="44"/>
        <v>#NUM!</v>
      </c>
      <c r="DF30" s="7" t="e">
        <f t="shared" si="45"/>
        <v>#NUM!</v>
      </c>
      <c r="DG30" s="7">
        <f t="shared" si="46"/>
        <v>1.22514845490862E-16</v>
      </c>
      <c r="DH30" s="7" t="e">
        <f t="shared" si="105"/>
        <v>#NUM!</v>
      </c>
      <c r="DI30" s="7" t="e">
        <f t="shared" si="47"/>
        <v>#NUM!</v>
      </c>
      <c r="DJ30" s="7" t="e">
        <f t="shared" si="106"/>
        <v>#NUM!</v>
      </c>
      <c r="DK30" s="7" t="e">
        <f t="shared" si="48"/>
        <v>#NUM!</v>
      </c>
      <c r="DL30" s="7" t="e">
        <f t="shared" si="107"/>
        <v>#NUM!</v>
      </c>
      <c r="DM30" s="7">
        <f t="shared" si="49"/>
        <v>221</v>
      </c>
      <c r="DN30" s="7" t="e">
        <f t="shared" si="108"/>
        <v>#NUM!</v>
      </c>
      <c r="DO30" s="7" t="e">
        <f t="shared" si="109"/>
        <v>#NUM!</v>
      </c>
      <c r="DP30" s="7" t="e">
        <f t="shared" si="50"/>
        <v>#NUM!</v>
      </c>
      <c r="DQ30" s="7" t="e">
        <f t="shared" si="51"/>
        <v>#NUM!</v>
      </c>
      <c r="DR30" s="7" t="e">
        <f t="shared" si="110"/>
        <v>#NUM!</v>
      </c>
      <c r="DS30" s="8" t="e">
        <f t="shared" si="111"/>
        <v>#NUM!</v>
      </c>
      <c r="DT30" s="8" t="e">
        <f t="shared" si="112"/>
        <v>#NUM!</v>
      </c>
      <c r="DU30" s="7" t="e">
        <f t="shared" si="113"/>
        <v>#NUM!</v>
      </c>
      <c r="DV30" s="7" t="e">
        <f t="shared" si="114"/>
        <v>#NUM!</v>
      </c>
      <c r="DW30" s="7" t="e">
        <f t="shared" si="115"/>
        <v>#NUM!</v>
      </c>
      <c r="DX30" s="7" t="e">
        <f t="shared" si="116"/>
        <v>#NUM!</v>
      </c>
      <c r="DY30" s="7" t="e">
        <f t="shared" si="117"/>
        <v>#NUM!</v>
      </c>
      <c r="DZ30" s="7">
        <f t="shared" si="118"/>
        <v>0</v>
      </c>
      <c r="EA30" s="7">
        <f t="shared" si="119"/>
        <v>0</v>
      </c>
      <c r="EB30" s="7">
        <f t="shared" si="120"/>
        <v>7514</v>
      </c>
      <c r="EC30" s="7">
        <f t="shared" si="121"/>
        <v>-9.2057654901833708E-13</v>
      </c>
      <c r="ED30" s="7">
        <f t="shared" si="122"/>
        <v>7514</v>
      </c>
      <c r="EE30" s="7">
        <f t="shared" si="122"/>
        <v>-9.2057654901833708E-13</v>
      </c>
      <c r="EF30" s="7">
        <f t="shared" si="123"/>
        <v>7514</v>
      </c>
      <c r="EG30" s="7">
        <f t="shared" si="124"/>
        <v>-1.22514845490862E-16</v>
      </c>
      <c r="EH30" s="7" t="e">
        <f t="shared" si="125"/>
        <v>#NUM!</v>
      </c>
      <c r="EI30" s="7" t="e">
        <f t="shared" si="126"/>
        <v>#NUM!</v>
      </c>
      <c r="EJ30" s="7" t="e">
        <f t="shared" si="127"/>
        <v>#NUM!</v>
      </c>
      <c r="EK30" s="7" t="e">
        <f t="shared" si="128"/>
        <v>#NUM!</v>
      </c>
      <c r="EL30" s="7" t="e">
        <f t="shared" si="129"/>
        <v>#NUM!</v>
      </c>
      <c r="EM30" s="7" t="e">
        <f t="shared" si="130"/>
        <v>#NUM!</v>
      </c>
      <c r="EN30" s="7" t="e">
        <f t="shared" si="131"/>
        <v>#NUM!</v>
      </c>
      <c r="EO30" s="7" t="e">
        <f t="shared" si="132"/>
        <v>#NUM!</v>
      </c>
      <c r="EP30" s="7" t="e">
        <f t="shared" si="133"/>
        <v>#NUM!</v>
      </c>
      <c r="EQ30" s="7" t="e">
        <f t="shared" si="134"/>
        <v>#NUM!</v>
      </c>
      <c r="ER30" s="7" t="e">
        <f t="shared" si="135"/>
        <v>#NUM!</v>
      </c>
      <c r="ES30" s="7" t="e">
        <f t="shared" si="136"/>
        <v>#NUM!</v>
      </c>
      <c r="ET30" s="7" t="e">
        <f t="shared" si="137"/>
        <v>#NUM!</v>
      </c>
      <c r="EU30" s="7" t="e">
        <f t="shared" si="138"/>
        <v>#NUM!</v>
      </c>
      <c r="EV30" s="7" t="e">
        <f t="shared" si="139"/>
        <v>#NUM!</v>
      </c>
      <c r="EW30" s="7" t="e">
        <f t="shared" si="140"/>
        <v>#NUM!</v>
      </c>
      <c r="EX30" s="7" t="e">
        <f t="shared" si="141"/>
        <v>#NUM!</v>
      </c>
      <c r="EY30" s="7" t="e">
        <f t="shared" si="142"/>
        <v>#NUM!</v>
      </c>
      <c r="EZ30" s="7" t="e">
        <f t="shared" si="143"/>
        <v>#NUM!</v>
      </c>
      <c r="FA30" s="7" t="e">
        <f t="shared" si="144"/>
        <v>#NUM!</v>
      </c>
      <c r="FB30" s="7">
        <f t="shared" si="145"/>
        <v>0</v>
      </c>
      <c r="FC30" s="7">
        <f t="shared" si="146"/>
        <v>0</v>
      </c>
      <c r="FD30" s="7">
        <f t="shared" si="147"/>
        <v>7514</v>
      </c>
      <c r="FE30" s="7">
        <f t="shared" si="148"/>
        <v>-9.2057654901833708E-13</v>
      </c>
      <c r="FF30" s="7">
        <f t="shared" si="149"/>
        <v>7514</v>
      </c>
      <c r="FG30" s="7">
        <f t="shared" si="150"/>
        <v>-9.2057654901833708E-13</v>
      </c>
      <c r="FH30" s="7">
        <f t="shared" si="151"/>
        <v>7514</v>
      </c>
      <c r="FI30" s="7">
        <f t="shared" si="152"/>
        <v>-1.22514845490862E-16</v>
      </c>
      <c r="FJ30" s="7" t="e">
        <f t="shared" si="153"/>
        <v>#NUM!</v>
      </c>
      <c r="FK30" s="7" t="e">
        <f t="shared" si="154"/>
        <v>#NUM!</v>
      </c>
      <c r="FL30" s="7" t="e">
        <f t="shared" si="155"/>
        <v>#NUM!</v>
      </c>
      <c r="FM30" s="7" t="e">
        <f t="shared" si="156"/>
        <v>#NUM!</v>
      </c>
      <c r="FN30" s="7" t="e">
        <f t="shared" si="157"/>
        <v>#NUM!</v>
      </c>
      <c r="FO30" s="7" t="e">
        <f t="shared" si="158"/>
        <v>#NUM!</v>
      </c>
      <c r="FP30" s="7" t="e">
        <f t="shared" si="159"/>
        <v>#NUM!</v>
      </c>
      <c r="FQ30" s="7" t="e">
        <f t="shared" si="160"/>
        <v>#NUM!</v>
      </c>
      <c r="FR30" s="7" t="e">
        <f t="shared" si="161"/>
        <v>#NUM!</v>
      </c>
      <c r="FS30" s="7" t="e">
        <f t="shared" si="161"/>
        <v>#NUM!</v>
      </c>
      <c r="FT30" s="7" t="e">
        <f t="shared" si="162"/>
        <v>#NUM!</v>
      </c>
      <c r="FU30" s="7" t="e">
        <f t="shared" si="163"/>
        <v>#NUM!</v>
      </c>
    </row>
    <row r="31" spans="1:177" x14ac:dyDescent="0.25">
      <c r="A31" s="8">
        <v>190</v>
      </c>
      <c r="B31" s="7">
        <f t="shared" si="52"/>
        <v>0.72771580278724701</v>
      </c>
      <c r="C31" s="7">
        <f t="shared" si="53"/>
        <v>0.34729635533386094</v>
      </c>
      <c r="D31" s="7">
        <f t="shared" si="0"/>
        <v>4.8511774626578168</v>
      </c>
      <c r="E31" s="7">
        <f t="shared" si="54"/>
        <v>-4.4030220994310092</v>
      </c>
      <c r="F31" s="7">
        <f t="shared" si="55"/>
        <v>0.34729635533386094</v>
      </c>
      <c r="G31" s="7">
        <f t="shared" si="56"/>
        <v>-0.27956043956043963</v>
      </c>
      <c r="H31" s="7" t="e">
        <f t="shared" si="57"/>
        <v>#NUM!</v>
      </c>
      <c r="I31" s="7" t="e">
        <f t="shared" si="58"/>
        <v>#NUM!</v>
      </c>
      <c r="J31" s="49" t="e">
        <f t="shared" si="59"/>
        <v>#NUM!</v>
      </c>
      <c r="K31" s="49" t="e">
        <f t="shared" si="59"/>
        <v>#NUM!</v>
      </c>
      <c r="L31" s="7" t="e">
        <f t="shared" si="1"/>
        <v>#NUM!</v>
      </c>
      <c r="M31" s="7" t="e">
        <f t="shared" si="2"/>
        <v>#NUM!</v>
      </c>
      <c r="N31" s="11" t="e">
        <f t="shared" si="60"/>
        <v>#NUM!</v>
      </c>
      <c r="O31" s="11" t="e">
        <f t="shared" si="60"/>
        <v>#NUM!</v>
      </c>
      <c r="P31" s="50" t="e">
        <f t="shared" si="3"/>
        <v>#NUM!</v>
      </c>
      <c r="Q31" s="51" t="e">
        <f t="shared" si="61"/>
        <v>#NUM!</v>
      </c>
      <c r="R31" s="8" t="e">
        <f t="shared" si="4"/>
        <v>#NUM!</v>
      </c>
      <c r="S31" s="51" t="e">
        <f t="shared" si="62"/>
        <v>#NUM!</v>
      </c>
      <c r="T31" s="8">
        <f t="shared" si="5"/>
        <v>-6.4012503945793524</v>
      </c>
      <c r="U31" s="8">
        <f t="shared" si="6"/>
        <v>-1.128713154835048</v>
      </c>
      <c r="V31" s="7" t="e">
        <f t="shared" si="7"/>
        <v>#NUM!</v>
      </c>
      <c r="W31" s="7" t="e">
        <f t="shared" si="8"/>
        <v>#NUM!</v>
      </c>
      <c r="X31" s="7" t="e">
        <f t="shared" si="63"/>
        <v>#NUM!</v>
      </c>
      <c r="Y31" s="7" t="e">
        <f t="shared" si="63"/>
        <v>#NUM!</v>
      </c>
      <c r="Z31" s="7" t="e">
        <f t="shared" si="164"/>
        <v>#NUM!</v>
      </c>
      <c r="AA31" s="7" t="e">
        <f t="shared" si="64"/>
        <v>#NUM!</v>
      </c>
      <c r="AB31" s="7" t="e">
        <f t="shared" si="65"/>
        <v>#NUM!</v>
      </c>
      <c r="AC31" s="7" t="e">
        <f t="shared" si="66"/>
        <v>#NUM!</v>
      </c>
      <c r="AD31" s="7" t="e">
        <f t="shared" si="67"/>
        <v>#NUM!</v>
      </c>
      <c r="AE31" s="7" t="e">
        <f t="shared" si="68"/>
        <v>#NUM!</v>
      </c>
      <c r="AF31" s="7" t="e">
        <f t="shared" si="9"/>
        <v>#NUM!</v>
      </c>
      <c r="AG31" s="7" t="e">
        <f t="shared" si="69"/>
        <v>#NUM!</v>
      </c>
      <c r="AH31" s="7" t="e">
        <f t="shared" si="69"/>
        <v>#NUM!</v>
      </c>
      <c r="AI31" s="7" t="e">
        <f t="shared" si="70"/>
        <v>#NUM!</v>
      </c>
      <c r="AJ31" s="7" t="e">
        <f t="shared" si="71"/>
        <v>#NUM!</v>
      </c>
      <c r="AK31" s="7" t="e">
        <f t="shared" si="72"/>
        <v>#NUM!</v>
      </c>
      <c r="AL31" s="7" t="e">
        <f t="shared" si="73"/>
        <v>#NUM!</v>
      </c>
      <c r="AM31" s="7" t="e">
        <f t="shared" si="74"/>
        <v>#NUM!</v>
      </c>
      <c r="AN31" s="7">
        <v>0</v>
      </c>
      <c r="AO31" s="7">
        <v>0</v>
      </c>
      <c r="AP31" s="7" t="e">
        <f t="shared" si="10"/>
        <v>#NUM!</v>
      </c>
      <c r="AQ31" s="8" t="e">
        <f t="shared" si="75"/>
        <v>#NUM!</v>
      </c>
      <c r="AR31" s="7">
        <f t="shared" si="11"/>
        <v>7</v>
      </c>
      <c r="AS31" s="7">
        <v>0</v>
      </c>
      <c r="AT31" s="7" t="e">
        <f t="shared" si="12"/>
        <v>#NUM!</v>
      </c>
      <c r="AU31" s="7" t="e">
        <f t="shared" si="13"/>
        <v>#NUM!</v>
      </c>
      <c r="AV31" s="7" t="e">
        <f t="shared" si="14"/>
        <v>#NUM!</v>
      </c>
      <c r="AW31" s="7" t="e">
        <f t="shared" si="15"/>
        <v>#NUM!</v>
      </c>
      <c r="AX31" s="7">
        <f t="shared" si="16"/>
        <v>38.376247264391637</v>
      </c>
      <c r="AY31" s="7">
        <f t="shared" si="17"/>
        <v>-217.64251341569798</v>
      </c>
      <c r="AZ31" s="7" t="e">
        <f t="shared" si="18"/>
        <v>#NUM!</v>
      </c>
      <c r="BA31" s="7" t="e">
        <f t="shared" si="19"/>
        <v>#NUM!</v>
      </c>
      <c r="BB31" s="7" t="e">
        <f t="shared" si="76"/>
        <v>#NUM!</v>
      </c>
      <c r="BC31" s="7" t="e">
        <f t="shared" si="76"/>
        <v>#NUM!</v>
      </c>
      <c r="BD31" s="7" t="e">
        <f t="shared" si="20"/>
        <v>#NUM!</v>
      </c>
      <c r="BE31" s="7" t="e">
        <f t="shared" si="21"/>
        <v>#NUM!</v>
      </c>
      <c r="BF31" s="7" t="e">
        <f t="shared" si="77"/>
        <v>#NUM!</v>
      </c>
      <c r="BG31" s="7" t="e">
        <f t="shared" si="77"/>
        <v>#NUM!</v>
      </c>
      <c r="BH31" s="7" t="e">
        <f t="shared" si="78"/>
        <v>#NUM!</v>
      </c>
      <c r="BI31" s="7" t="e">
        <f t="shared" si="79"/>
        <v>#NUM!</v>
      </c>
      <c r="BJ31" s="7" t="e">
        <f t="shared" si="80"/>
        <v>#NUM!</v>
      </c>
      <c r="BK31" s="7" t="e">
        <f t="shared" si="81"/>
        <v>#NUM!</v>
      </c>
      <c r="BL31" s="7" t="e">
        <f t="shared" si="82"/>
        <v>#NUM!</v>
      </c>
      <c r="BM31" s="7" t="e">
        <f t="shared" si="22"/>
        <v>#NUM!</v>
      </c>
      <c r="BN31" s="7" t="e">
        <f t="shared" si="23"/>
        <v>#NUM!</v>
      </c>
      <c r="BO31" s="7">
        <f t="shared" si="83"/>
        <v>38.376247264391637</v>
      </c>
      <c r="BP31" s="7">
        <f t="shared" si="24"/>
        <v>-217.64251341569798</v>
      </c>
      <c r="BQ31" s="7">
        <f t="shared" si="84"/>
        <v>221</v>
      </c>
      <c r="BR31" s="7" t="e">
        <f t="shared" si="25"/>
        <v>#NUM!</v>
      </c>
      <c r="BS31" s="7" t="e">
        <f t="shared" si="26"/>
        <v>#NUM!</v>
      </c>
      <c r="BT31" s="7" t="e">
        <f t="shared" si="27"/>
        <v>#NUM!</v>
      </c>
      <c r="BU31" s="7" t="e">
        <f t="shared" si="28"/>
        <v>#NUM!</v>
      </c>
      <c r="BV31" s="7" t="e">
        <f t="shared" si="29"/>
        <v>#NUM!</v>
      </c>
      <c r="BW31" s="7" t="e">
        <f t="shared" si="30"/>
        <v>#NUM!</v>
      </c>
      <c r="BX31" s="7" t="e">
        <f t="shared" si="31"/>
        <v>#NUM!</v>
      </c>
      <c r="BY31" s="7" t="e">
        <f t="shared" si="32"/>
        <v>#NUM!</v>
      </c>
      <c r="BZ31" s="7" t="e">
        <f t="shared" si="85"/>
        <v>#NUM!</v>
      </c>
      <c r="CA31" s="7" t="e">
        <f t="shared" si="86"/>
        <v>#NUM!</v>
      </c>
      <c r="CB31" s="7" t="e">
        <f t="shared" si="87"/>
        <v>#NUM!</v>
      </c>
      <c r="CC31" s="7" t="e">
        <f t="shared" si="88"/>
        <v>#NUM!</v>
      </c>
      <c r="CD31" s="7" t="e">
        <f t="shared" si="89"/>
        <v>#NUM!</v>
      </c>
      <c r="CE31" s="7" t="e">
        <f t="shared" si="90"/>
        <v>#NUM!</v>
      </c>
      <c r="CF31" s="7" t="e">
        <f t="shared" si="33"/>
        <v>#NUM!</v>
      </c>
      <c r="CG31" s="79" t="e">
        <f t="shared" si="91"/>
        <v>#NUM!</v>
      </c>
      <c r="CH31" s="7" t="e">
        <f t="shared" si="92"/>
        <v>#NUM!</v>
      </c>
      <c r="CI31" s="11" t="e">
        <f t="shared" si="34"/>
        <v>#NUM!</v>
      </c>
      <c r="CJ31" s="7" t="e">
        <f t="shared" si="93"/>
        <v>#NUM!</v>
      </c>
      <c r="CK31" s="7" t="e">
        <f t="shared" si="94"/>
        <v>#DIV/0!</v>
      </c>
      <c r="CL31" s="7" t="e">
        <f t="shared" si="35"/>
        <v>#NUM!</v>
      </c>
      <c r="CM31" s="79" t="e">
        <f t="shared" si="95"/>
        <v>#NUM!</v>
      </c>
      <c r="CN31" s="7" t="e">
        <f t="shared" si="96"/>
        <v>#NUM!</v>
      </c>
      <c r="CO31" s="11" t="e">
        <f t="shared" si="97"/>
        <v>#NUM!</v>
      </c>
      <c r="CP31" s="7" t="e">
        <f t="shared" si="98"/>
        <v>#NUM!</v>
      </c>
      <c r="CQ31" s="7" t="e">
        <f t="shared" si="99"/>
        <v>#DIV/0!</v>
      </c>
      <c r="CR31" s="7" t="e">
        <f t="shared" si="36"/>
        <v>#NUM!</v>
      </c>
      <c r="CS31" s="7" t="e">
        <f t="shared" si="37"/>
        <v>#NUM!</v>
      </c>
      <c r="CT31" s="7">
        <f t="shared" si="38"/>
        <v>-0.17364817766693047</v>
      </c>
      <c r="CU31" s="7" t="e">
        <f t="shared" si="100"/>
        <v>#NUM!</v>
      </c>
      <c r="CV31" s="7" t="e">
        <f t="shared" si="39"/>
        <v>#NUM!</v>
      </c>
      <c r="CW31" s="7" t="e">
        <f t="shared" si="101"/>
        <v>#NUM!</v>
      </c>
      <c r="CX31" s="7" t="e">
        <f t="shared" si="40"/>
        <v>#NUM!</v>
      </c>
      <c r="CY31" s="7" t="e">
        <f t="shared" si="102"/>
        <v>#NUM!</v>
      </c>
      <c r="CZ31" s="7">
        <f t="shared" si="41"/>
        <v>221</v>
      </c>
      <c r="DA31" s="7" t="e">
        <f t="shared" si="103"/>
        <v>#NUM!</v>
      </c>
      <c r="DB31" s="7" t="e">
        <f t="shared" si="104"/>
        <v>#NUM!</v>
      </c>
      <c r="DC31" s="7" t="e">
        <f t="shared" si="42"/>
        <v>#NUM!</v>
      </c>
      <c r="DD31" s="7" t="e">
        <f t="shared" si="43"/>
        <v>#NUM!</v>
      </c>
      <c r="DE31" s="7" t="e">
        <f t="shared" si="44"/>
        <v>#NUM!</v>
      </c>
      <c r="DF31" s="7" t="e">
        <f t="shared" si="45"/>
        <v>#NUM!</v>
      </c>
      <c r="DG31" s="7">
        <f t="shared" si="46"/>
        <v>-0.17364817766693047</v>
      </c>
      <c r="DH31" s="7" t="e">
        <f t="shared" si="105"/>
        <v>#NUM!</v>
      </c>
      <c r="DI31" s="7" t="e">
        <f t="shared" si="47"/>
        <v>#NUM!</v>
      </c>
      <c r="DJ31" s="7" t="e">
        <f t="shared" si="106"/>
        <v>#NUM!</v>
      </c>
      <c r="DK31" s="7" t="e">
        <f t="shared" si="48"/>
        <v>#NUM!</v>
      </c>
      <c r="DL31" s="7" t="e">
        <f t="shared" si="107"/>
        <v>#NUM!</v>
      </c>
      <c r="DM31" s="7">
        <f t="shared" si="49"/>
        <v>221</v>
      </c>
      <c r="DN31" s="7" t="e">
        <f t="shared" si="108"/>
        <v>#NUM!</v>
      </c>
      <c r="DO31" s="7" t="e">
        <f t="shared" si="109"/>
        <v>#NUM!</v>
      </c>
      <c r="DP31" s="7" t="e">
        <f t="shared" si="50"/>
        <v>#NUM!</v>
      </c>
      <c r="DQ31" s="7" t="e">
        <f t="shared" si="51"/>
        <v>#NUM!</v>
      </c>
      <c r="DR31" s="7" t="e">
        <f t="shared" si="110"/>
        <v>#NUM!</v>
      </c>
      <c r="DS31" s="8" t="e">
        <f t="shared" si="111"/>
        <v>#NUM!</v>
      </c>
      <c r="DT31" s="8" t="e">
        <f t="shared" si="112"/>
        <v>#NUM!</v>
      </c>
      <c r="DU31" s="7" t="e">
        <f t="shared" si="113"/>
        <v>#NUM!</v>
      </c>
      <c r="DV31" s="7" t="e">
        <f t="shared" si="114"/>
        <v>#NUM!</v>
      </c>
      <c r="DW31" s="7" t="e">
        <f t="shared" si="115"/>
        <v>#NUM!</v>
      </c>
      <c r="DX31" s="7" t="e">
        <f t="shared" si="116"/>
        <v>#NUM!</v>
      </c>
      <c r="DY31" s="7" t="e">
        <f t="shared" si="117"/>
        <v>#NUM!</v>
      </c>
      <c r="DZ31" s="7">
        <f t="shared" si="118"/>
        <v>0</v>
      </c>
      <c r="EA31" s="7">
        <f t="shared" si="119"/>
        <v>0</v>
      </c>
      <c r="EB31" s="7">
        <f t="shared" si="120"/>
        <v>7399.8454561337312</v>
      </c>
      <c r="EC31" s="7">
        <f t="shared" si="121"/>
        <v>1304.7924069893156</v>
      </c>
      <c r="ED31" s="7">
        <f t="shared" si="122"/>
        <v>7399.8454561337312</v>
      </c>
      <c r="EE31" s="7">
        <f t="shared" si="122"/>
        <v>1304.7924069893156</v>
      </c>
      <c r="EF31" s="7">
        <f t="shared" si="123"/>
        <v>7514</v>
      </c>
      <c r="EG31" s="7">
        <f t="shared" si="124"/>
        <v>0.17453292519943309</v>
      </c>
      <c r="EH31" s="7" t="e">
        <f t="shared" si="125"/>
        <v>#NUM!</v>
      </c>
      <c r="EI31" s="7" t="e">
        <f t="shared" si="126"/>
        <v>#NUM!</v>
      </c>
      <c r="EJ31" s="7" t="e">
        <f t="shared" si="127"/>
        <v>#NUM!</v>
      </c>
      <c r="EK31" s="7" t="e">
        <f t="shared" si="128"/>
        <v>#NUM!</v>
      </c>
      <c r="EL31" s="7" t="e">
        <f t="shared" si="129"/>
        <v>#NUM!</v>
      </c>
      <c r="EM31" s="7" t="e">
        <f t="shared" si="130"/>
        <v>#NUM!</v>
      </c>
      <c r="EN31" s="7" t="e">
        <f t="shared" si="131"/>
        <v>#NUM!</v>
      </c>
      <c r="EO31" s="7" t="e">
        <f t="shared" si="132"/>
        <v>#NUM!</v>
      </c>
      <c r="EP31" s="7" t="e">
        <f t="shared" si="133"/>
        <v>#NUM!</v>
      </c>
      <c r="EQ31" s="7" t="e">
        <f t="shared" si="134"/>
        <v>#NUM!</v>
      </c>
      <c r="ER31" s="7" t="e">
        <f t="shared" si="135"/>
        <v>#NUM!</v>
      </c>
      <c r="ES31" s="7" t="e">
        <f t="shared" si="136"/>
        <v>#NUM!</v>
      </c>
      <c r="ET31" s="7" t="e">
        <f t="shared" si="137"/>
        <v>#NUM!</v>
      </c>
      <c r="EU31" s="7" t="e">
        <f t="shared" si="138"/>
        <v>#NUM!</v>
      </c>
      <c r="EV31" s="7" t="e">
        <f t="shared" si="139"/>
        <v>#NUM!</v>
      </c>
      <c r="EW31" s="7" t="e">
        <f t="shared" si="140"/>
        <v>#NUM!</v>
      </c>
      <c r="EX31" s="7" t="e">
        <f t="shared" si="141"/>
        <v>#NUM!</v>
      </c>
      <c r="EY31" s="7" t="e">
        <f t="shared" si="142"/>
        <v>#NUM!</v>
      </c>
      <c r="EZ31" s="7" t="e">
        <f t="shared" si="143"/>
        <v>#NUM!</v>
      </c>
      <c r="FA31" s="7" t="e">
        <f t="shared" si="144"/>
        <v>#NUM!</v>
      </c>
      <c r="FB31" s="7">
        <f t="shared" si="145"/>
        <v>0</v>
      </c>
      <c r="FC31" s="7">
        <f t="shared" si="146"/>
        <v>0</v>
      </c>
      <c r="FD31" s="7">
        <f t="shared" si="147"/>
        <v>7399.8454561337312</v>
      </c>
      <c r="FE31" s="7">
        <f t="shared" si="148"/>
        <v>1304.7924069893156</v>
      </c>
      <c r="FF31" s="7">
        <f t="shared" si="149"/>
        <v>7399.8454561337312</v>
      </c>
      <c r="FG31" s="7">
        <f t="shared" si="150"/>
        <v>1304.7924069893156</v>
      </c>
      <c r="FH31" s="7">
        <f t="shared" si="151"/>
        <v>7514</v>
      </c>
      <c r="FI31" s="7">
        <f t="shared" si="152"/>
        <v>0.17453292519943309</v>
      </c>
      <c r="FJ31" s="7" t="e">
        <f t="shared" si="153"/>
        <v>#NUM!</v>
      </c>
      <c r="FK31" s="7" t="e">
        <f t="shared" si="154"/>
        <v>#NUM!</v>
      </c>
      <c r="FL31" s="7" t="e">
        <f t="shared" si="155"/>
        <v>#NUM!</v>
      </c>
      <c r="FM31" s="7" t="e">
        <f t="shared" si="156"/>
        <v>#NUM!</v>
      </c>
      <c r="FN31" s="7" t="e">
        <f t="shared" si="157"/>
        <v>#NUM!</v>
      </c>
      <c r="FO31" s="7" t="e">
        <f t="shared" si="158"/>
        <v>#NUM!</v>
      </c>
      <c r="FP31" s="7" t="e">
        <f t="shared" si="159"/>
        <v>#NUM!</v>
      </c>
      <c r="FQ31" s="7" t="e">
        <f t="shared" si="160"/>
        <v>#NUM!</v>
      </c>
      <c r="FR31" s="7" t="e">
        <f t="shared" si="161"/>
        <v>#NUM!</v>
      </c>
      <c r="FS31" s="7" t="e">
        <f t="shared" si="161"/>
        <v>#NUM!</v>
      </c>
      <c r="FT31" s="7" t="e">
        <f t="shared" si="162"/>
        <v>#NUM!</v>
      </c>
      <c r="FU31" s="7" t="e">
        <f t="shared" si="163"/>
        <v>#NUM!</v>
      </c>
    </row>
    <row r="32" spans="1:177" x14ac:dyDescent="0.25">
      <c r="A32" s="8">
        <v>200</v>
      </c>
      <c r="B32" s="7">
        <f t="shared" si="52"/>
        <v>0.69580509950522984</v>
      </c>
      <c r="C32" s="7">
        <f t="shared" si="53"/>
        <v>0.68404028665133731</v>
      </c>
      <c r="D32" s="7">
        <f t="shared" si="0"/>
        <v>4.7290364949232009</v>
      </c>
      <c r="E32" s="7">
        <f t="shared" si="54"/>
        <v>-4.3127918349784107</v>
      </c>
      <c r="F32" s="7">
        <f t="shared" si="55"/>
        <v>0.68404028665133731</v>
      </c>
      <c r="G32" s="7">
        <f t="shared" si="56"/>
        <v>-0.27956043956043963</v>
      </c>
      <c r="H32" s="7" t="e">
        <f t="shared" si="57"/>
        <v>#NUM!</v>
      </c>
      <c r="I32" s="7" t="e">
        <f t="shared" si="58"/>
        <v>#NUM!</v>
      </c>
      <c r="J32" s="49" t="e">
        <f t="shared" si="59"/>
        <v>#NUM!</v>
      </c>
      <c r="K32" s="49" t="e">
        <f t="shared" si="59"/>
        <v>#NUM!</v>
      </c>
      <c r="L32" s="7" t="e">
        <f t="shared" si="1"/>
        <v>#NUM!</v>
      </c>
      <c r="M32" s="7" t="e">
        <f t="shared" si="2"/>
        <v>#NUM!</v>
      </c>
      <c r="N32" s="11" t="e">
        <f t="shared" si="60"/>
        <v>#NUM!</v>
      </c>
      <c r="O32" s="11" t="e">
        <f t="shared" si="60"/>
        <v>#NUM!</v>
      </c>
      <c r="P32" s="50" t="e">
        <f t="shared" si="3"/>
        <v>#NUM!</v>
      </c>
      <c r="Q32" s="51" t="e">
        <f t="shared" si="61"/>
        <v>#NUM!</v>
      </c>
      <c r="R32" s="8" t="e">
        <f t="shared" si="4"/>
        <v>#NUM!</v>
      </c>
      <c r="S32" s="51" t="e">
        <f t="shared" si="62"/>
        <v>#NUM!</v>
      </c>
      <c r="T32" s="8">
        <f t="shared" si="5"/>
        <v>-6.108002035108405</v>
      </c>
      <c r="U32" s="8">
        <f t="shared" si="6"/>
        <v>-2.2231309316168462</v>
      </c>
      <c r="V32" s="7" t="e">
        <f t="shared" si="7"/>
        <v>#NUM!</v>
      </c>
      <c r="W32" s="7" t="e">
        <f t="shared" si="8"/>
        <v>#NUM!</v>
      </c>
      <c r="X32" s="7" t="e">
        <f t="shared" si="63"/>
        <v>#NUM!</v>
      </c>
      <c r="Y32" s="7" t="e">
        <f t="shared" si="63"/>
        <v>#NUM!</v>
      </c>
      <c r="Z32" s="7" t="e">
        <f t="shared" si="164"/>
        <v>#NUM!</v>
      </c>
      <c r="AA32" s="7" t="e">
        <f t="shared" si="64"/>
        <v>#NUM!</v>
      </c>
      <c r="AB32" s="7" t="e">
        <f t="shared" si="65"/>
        <v>#NUM!</v>
      </c>
      <c r="AC32" s="7" t="e">
        <f t="shared" si="66"/>
        <v>#NUM!</v>
      </c>
      <c r="AD32" s="7" t="e">
        <f t="shared" si="67"/>
        <v>#NUM!</v>
      </c>
      <c r="AE32" s="7" t="e">
        <f t="shared" si="68"/>
        <v>#NUM!</v>
      </c>
      <c r="AF32" s="7" t="e">
        <f t="shared" si="9"/>
        <v>#NUM!</v>
      </c>
      <c r="AG32" s="7" t="e">
        <f t="shared" si="69"/>
        <v>#NUM!</v>
      </c>
      <c r="AH32" s="7" t="e">
        <f t="shared" si="69"/>
        <v>#NUM!</v>
      </c>
      <c r="AI32" s="7" t="e">
        <f t="shared" si="70"/>
        <v>#NUM!</v>
      </c>
      <c r="AJ32" s="7" t="e">
        <f t="shared" si="71"/>
        <v>#NUM!</v>
      </c>
      <c r="AK32" s="7" t="e">
        <f t="shared" si="72"/>
        <v>#NUM!</v>
      </c>
      <c r="AL32" s="7" t="e">
        <f t="shared" si="73"/>
        <v>#NUM!</v>
      </c>
      <c r="AM32" s="7" t="e">
        <f t="shared" si="74"/>
        <v>#NUM!</v>
      </c>
      <c r="AN32" s="7">
        <v>0</v>
      </c>
      <c r="AO32" s="7">
        <v>0</v>
      </c>
      <c r="AP32" s="7" t="e">
        <f t="shared" si="10"/>
        <v>#NUM!</v>
      </c>
      <c r="AQ32" s="8" t="e">
        <f t="shared" si="75"/>
        <v>#NUM!</v>
      </c>
      <c r="AR32" s="7">
        <f t="shared" si="11"/>
        <v>7</v>
      </c>
      <c r="AS32" s="7">
        <v>0</v>
      </c>
      <c r="AT32" s="7" t="e">
        <f t="shared" si="12"/>
        <v>#NUM!</v>
      </c>
      <c r="AU32" s="7" t="e">
        <f t="shared" si="13"/>
        <v>#NUM!</v>
      </c>
      <c r="AV32" s="7" t="e">
        <f t="shared" si="14"/>
        <v>#NUM!</v>
      </c>
      <c r="AW32" s="7" t="e">
        <f t="shared" si="15"/>
        <v>#NUM!</v>
      </c>
      <c r="AX32" s="7">
        <f t="shared" si="16"/>
        <v>75.586451674972778</v>
      </c>
      <c r="AY32" s="7">
        <f t="shared" si="17"/>
        <v>-207.67206919368576</v>
      </c>
      <c r="AZ32" s="7" t="e">
        <f t="shared" si="18"/>
        <v>#NUM!</v>
      </c>
      <c r="BA32" s="7" t="e">
        <f t="shared" si="19"/>
        <v>#NUM!</v>
      </c>
      <c r="BB32" s="7" t="e">
        <f t="shared" si="76"/>
        <v>#NUM!</v>
      </c>
      <c r="BC32" s="7" t="e">
        <f t="shared" si="76"/>
        <v>#NUM!</v>
      </c>
      <c r="BD32" s="7" t="e">
        <f t="shared" si="20"/>
        <v>#NUM!</v>
      </c>
      <c r="BE32" s="7" t="e">
        <f t="shared" si="21"/>
        <v>#NUM!</v>
      </c>
      <c r="BF32" s="7" t="e">
        <f t="shared" si="77"/>
        <v>#NUM!</v>
      </c>
      <c r="BG32" s="7" t="e">
        <f t="shared" si="77"/>
        <v>#NUM!</v>
      </c>
      <c r="BH32" s="7" t="e">
        <f t="shared" si="78"/>
        <v>#NUM!</v>
      </c>
      <c r="BI32" s="7" t="e">
        <f t="shared" si="79"/>
        <v>#NUM!</v>
      </c>
      <c r="BJ32" s="7" t="e">
        <f t="shared" si="80"/>
        <v>#NUM!</v>
      </c>
      <c r="BK32" s="7" t="e">
        <f t="shared" si="81"/>
        <v>#NUM!</v>
      </c>
      <c r="BL32" s="7" t="e">
        <f t="shared" si="82"/>
        <v>#NUM!</v>
      </c>
      <c r="BM32" s="7" t="e">
        <f t="shared" si="22"/>
        <v>#NUM!</v>
      </c>
      <c r="BN32" s="7" t="e">
        <f t="shared" si="23"/>
        <v>#NUM!</v>
      </c>
      <c r="BO32" s="7">
        <f t="shared" si="83"/>
        <v>75.586451674972778</v>
      </c>
      <c r="BP32" s="7">
        <f t="shared" si="24"/>
        <v>-207.67206919368576</v>
      </c>
      <c r="BQ32" s="7">
        <f t="shared" si="84"/>
        <v>221</v>
      </c>
      <c r="BR32" s="7" t="e">
        <f t="shared" si="25"/>
        <v>#NUM!</v>
      </c>
      <c r="BS32" s="7" t="e">
        <f t="shared" si="26"/>
        <v>#NUM!</v>
      </c>
      <c r="BT32" s="7" t="e">
        <f t="shared" si="27"/>
        <v>#NUM!</v>
      </c>
      <c r="BU32" s="7" t="e">
        <f t="shared" si="28"/>
        <v>#NUM!</v>
      </c>
      <c r="BV32" s="7" t="e">
        <f t="shared" si="29"/>
        <v>#NUM!</v>
      </c>
      <c r="BW32" s="7" t="e">
        <f t="shared" si="30"/>
        <v>#NUM!</v>
      </c>
      <c r="BX32" s="7" t="e">
        <f t="shared" si="31"/>
        <v>#NUM!</v>
      </c>
      <c r="BY32" s="7" t="e">
        <f t="shared" si="32"/>
        <v>#NUM!</v>
      </c>
      <c r="BZ32" s="7" t="e">
        <f t="shared" si="85"/>
        <v>#NUM!</v>
      </c>
      <c r="CA32" s="7" t="e">
        <f t="shared" si="86"/>
        <v>#NUM!</v>
      </c>
      <c r="CB32" s="7" t="e">
        <f t="shared" si="87"/>
        <v>#NUM!</v>
      </c>
      <c r="CC32" s="7" t="e">
        <f t="shared" si="88"/>
        <v>#NUM!</v>
      </c>
      <c r="CD32" s="7" t="e">
        <f t="shared" si="89"/>
        <v>#NUM!</v>
      </c>
      <c r="CE32" s="7" t="e">
        <f t="shared" si="90"/>
        <v>#NUM!</v>
      </c>
      <c r="CF32" s="7" t="e">
        <f t="shared" si="33"/>
        <v>#NUM!</v>
      </c>
      <c r="CG32" s="79" t="e">
        <f t="shared" si="91"/>
        <v>#NUM!</v>
      </c>
      <c r="CH32" s="7" t="e">
        <f t="shared" si="92"/>
        <v>#NUM!</v>
      </c>
      <c r="CI32" s="11" t="e">
        <f t="shared" si="34"/>
        <v>#NUM!</v>
      </c>
      <c r="CJ32" s="7" t="e">
        <f t="shared" si="93"/>
        <v>#NUM!</v>
      </c>
      <c r="CK32" s="7" t="e">
        <f t="shared" si="94"/>
        <v>#DIV/0!</v>
      </c>
      <c r="CL32" s="7" t="e">
        <f t="shared" si="35"/>
        <v>#NUM!</v>
      </c>
      <c r="CM32" s="79" t="e">
        <f t="shared" si="95"/>
        <v>#NUM!</v>
      </c>
      <c r="CN32" s="7" t="e">
        <f t="shared" si="96"/>
        <v>#NUM!</v>
      </c>
      <c r="CO32" s="11" t="e">
        <f t="shared" si="97"/>
        <v>#NUM!</v>
      </c>
      <c r="CP32" s="7" t="e">
        <f t="shared" si="98"/>
        <v>#NUM!</v>
      </c>
      <c r="CQ32" s="7" t="e">
        <f t="shared" si="99"/>
        <v>#DIV/0!</v>
      </c>
      <c r="CR32" s="7" t="e">
        <f t="shared" si="36"/>
        <v>#NUM!</v>
      </c>
      <c r="CS32" s="7" t="e">
        <f t="shared" si="37"/>
        <v>#NUM!</v>
      </c>
      <c r="CT32" s="7">
        <f t="shared" si="38"/>
        <v>-0.34202014332566866</v>
      </c>
      <c r="CU32" s="7" t="e">
        <f t="shared" si="100"/>
        <v>#NUM!</v>
      </c>
      <c r="CV32" s="7" t="e">
        <f t="shared" si="39"/>
        <v>#NUM!</v>
      </c>
      <c r="CW32" s="7" t="e">
        <f t="shared" si="101"/>
        <v>#NUM!</v>
      </c>
      <c r="CX32" s="7" t="e">
        <f t="shared" si="40"/>
        <v>#NUM!</v>
      </c>
      <c r="CY32" s="7" t="e">
        <f t="shared" si="102"/>
        <v>#NUM!</v>
      </c>
      <c r="CZ32" s="7">
        <f t="shared" si="41"/>
        <v>221</v>
      </c>
      <c r="DA32" s="7" t="e">
        <f t="shared" si="103"/>
        <v>#NUM!</v>
      </c>
      <c r="DB32" s="7" t="e">
        <f t="shared" si="104"/>
        <v>#NUM!</v>
      </c>
      <c r="DC32" s="7" t="e">
        <f t="shared" si="42"/>
        <v>#NUM!</v>
      </c>
      <c r="DD32" s="7" t="e">
        <f t="shared" si="43"/>
        <v>#NUM!</v>
      </c>
      <c r="DE32" s="7" t="e">
        <f t="shared" si="44"/>
        <v>#NUM!</v>
      </c>
      <c r="DF32" s="7" t="e">
        <f t="shared" si="45"/>
        <v>#NUM!</v>
      </c>
      <c r="DG32" s="7">
        <f t="shared" si="46"/>
        <v>-0.34202014332566866</v>
      </c>
      <c r="DH32" s="7" t="e">
        <f t="shared" si="105"/>
        <v>#NUM!</v>
      </c>
      <c r="DI32" s="7" t="e">
        <f t="shared" si="47"/>
        <v>#NUM!</v>
      </c>
      <c r="DJ32" s="7" t="e">
        <f t="shared" si="106"/>
        <v>#NUM!</v>
      </c>
      <c r="DK32" s="7" t="e">
        <f t="shared" si="48"/>
        <v>#NUM!</v>
      </c>
      <c r="DL32" s="7" t="e">
        <f t="shared" si="107"/>
        <v>#NUM!</v>
      </c>
      <c r="DM32" s="7">
        <f t="shared" si="49"/>
        <v>221</v>
      </c>
      <c r="DN32" s="7" t="e">
        <f t="shared" si="108"/>
        <v>#NUM!</v>
      </c>
      <c r="DO32" s="7" t="e">
        <f t="shared" si="109"/>
        <v>#NUM!</v>
      </c>
      <c r="DP32" s="7" t="e">
        <f t="shared" si="50"/>
        <v>#NUM!</v>
      </c>
      <c r="DQ32" s="7" t="e">
        <f t="shared" si="51"/>
        <v>#NUM!</v>
      </c>
      <c r="DR32" s="7" t="e">
        <f t="shared" si="110"/>
        <v>#NUM!</v>
      </c>
      <c r="DS32" s="8" t="e">
        <f t="shared" si="111"/>
        <v>#NUM!</v>
      </c>
      <c r="DT32" s="8" t="e">
        <f t="shared" si="112"/>
        <v>#NUM!</v>
      </c>
      <c r="DU32" s="7" t="e">
        <f t="shared" si="113"/>
        <v>#NUM!</v>
      </c>
      <c r="DV32" s="7" t="e">
        <f t="shared" si="114"/>
        <v>#NUM!</v>
      </c>
      <c r="DW32" s="7" t="e">
        <f t="shared" si="115"/>
        <v>#NUM!</v>
      </c>
      <c r="DX32" s="7" t="e">
        <f t="shared" si="116"/>
        <v>#NUM!</v>
      </c>
      <c r="DY32" s="7" t="e">
        <f t="shared" si="117"/>
        <v>#NUM!</v>
      </c>
      <c r="DZ32" s="7">
        <f t="shared" si="118"/>
        <v>0</v>
      </c>
      <c r="EA32" s="7">
        <f t="shared" si="119"/>
        <v>0</v>
      </c>
      <c r="EB32" s="7">
        <f t="shared" si="120"/>
        <v>7060.8503525853157</v>
      </c>
      <c r="EC32" s="7">
        <f t="shared" si="121"/>
        <v>2569.9393569490744</v>
      </c>
      <c r="ED32" s="7">
        <f t="shared" si="122"/>
        <v>7060.8503525853157</v>
      </c>
      <c r="EE32" s="7">
        <f t="shared" si="122"/>
        <v>2569.9393569490744</v>
      </c>
      <c r="EF32" s="7">
        <f t="shared" si="123"/>
        <v>7514</v>
      </c>
      <c r="EG32" s="7">
        <f t="shared" si="124"/>
        <v>0.34906585039886584</v>
      </c>
      <c r="EH32" s="7" t="e">
        <f t="shared" si="125"/>
        <v>#NUM!</v>
      </c>
      <c r="EI32" s="7" t="e">
        <f t="shared" si="126"/>
        <v>#NUM!</v>
      </c>
      <c r="EJ32" s="7" t="e">
        <f t="shared" si="127"/>
        <v>#NUM!</v>
      </c>
      <c r="EK32" s="7" t="e">
        <f t="shared" si="128"/>
        <v>#NUM!</v>
      </c>
      <c r="EL32" s="7" t="e">
        <f t="shared" si="129"/>
        <v>#NUM!</v>
      </c>
      <c r="EM32" s="7" t="e">
        <f t="shared" si="130"/>
        <v>#NUM!</v>
      </c>
      <c r="EN32" s="7" t="e">
        <f t="shared" si="131"/>
        <v>#NUM!</v>
      </c>
      <c r="EO32" s="7" t="e">
        <f t="shared" si="132"/>
        <v>#NUM!</v>
      </c>
      <c r="EP32" s="7" t="e">
        <f t="shared" si="133"/>
        <v>#NUM!</v>
      </c>
      <c r="EQ32" s="7" t="e">
        <f t="shared" si="134"/>
        <v>#NUM!</v>
      </c>
      <c r="ER32" s="7" t="e">
        <f t="shared" si="135"/>
        <v>#NUM!</v>
      </c>
      <c r="ES32" s="7" t="e">
        <f t="shared" si="136"/>
        <v>#NUM!</v>
      </c>
      <c r="ET32" s="7" t="e">
        <f t="shared" si="137"/>
        <v>#NUM!</v>
      </c>
      <c r="EU32" s="7" t="e">
        <f t="shared" si="138"/>
        <v>#NUM!</v>
      </c>
      <c r="EV32" s="7" t="e">
        <f t="shared" si="139"/>
        <v>#NUM!</v>
      </c>
      <c r="EW32" s="7" t="e">
        <f t="shared" si="140"/>
        <v>#NUM!</v>
      </c>
      <c r="EX32" s="7" t="e">
        <f t="shared" si="141"/>
        <v>#NUM!</v>
      </c>
      <c r="EY32" s="7" t="e">
        <f t="shared" si="142"/>
        <v>#NUM!</v>
      </c>
      <c r="EZ32" s="7" t="e">
        <f t="shared" si="143"/>
        <v>#NUM!</v>
      </c>
      <c r="FA32" s="7" t="e">
        <f t="shared" si="144"/>
        <v>#NUM!</v>
      </c>
      <c r="FB32" s="7">
        <f t="shared" si="145"/>
        <v>0</v>
      </c>
      <c r="FC32" s="7">
        <f t="shared" si="146"/>
        <v>0</v>
      </c>
      <c r="FD32" s="7">
        <f t="shared" si="147"/>
        <v>7060.8503525853157</v>
      </c>
      <c r="FE32" s="7">
        <f t="shared" si="148"/>
        <v>2569.9393569490744</v>
      </c>
      <c r="FF32" s="7">
        <f t="shared" si="149"/>
        <v>7060.8503525853157</v>
      </c>
      <c r="FG32" s="7">
        <f t="shared" si="150"/>
        <v>2569.9393569490744</v>
      </c>
      <c r="FH32" s="7">
        <f t="shared" si="151"/>
        <v>7514</v>
      </c>
      <c r="FI32" s="7">
        <f t="shared" si="152"/>
        <v>0.34906585039886584</v>
      </c>
      <c r="FJ32" s="7" t="e">
        <f t="shared" si="153"/>
        <v>#NUM!</v>
      </c>
      <c r="FK32" s="7" t="e">
        <f t="shared" si="154"/>
        <v>#NUM!</v>
      </c>
      <c r="FL32" s="7" t="e">
        <f t="shared" si="155"/>
        <v>#NUM!</v>
      </c>
      <c r="FM32" s="7" t="e">
        <f t="shared" si="156"/>
        <v>#NUM!</v>
      </c>
      <c r="FN32" s="7" t="e">
        <f t="shared" si="157"/>
        <v>#NUM!</v>
      </c>
      <c r="FO32" s="7" t="e">
        <f t="shared" si="158"/>
        <v>#NUM!</v>
      </c>
      <c r="FP32" s="7" t="e">
        <f t="shared" si="159"/>
        <v>#NUM!</v>
      </c>
      <c r="FQ32" s="7" t="e">
        <f t="shared" si="160"/>
        <v>#NUM!</v>
      </c>
      <c r="FR32" s="7" t="e">
        <f t="shared" si="161"/>
        <v>#NUM!</v>
      </c>
      <c r="FS32" s="7" t="e">
        <f t="shared" si="161"/>
        <v>#NUM!</v>
      </c>
      <c r="FT32" s="7" t="e">
        <f t="shared" si="162"/>
        <v>#NUM!</v>
      </c>
      <c r="FU32" s="7" t="e">
        <f t="shared" si="163"/>
        <v>#NUM!</v>
      </c>
    </row>
    <row r="33" spans="1:177" x14ac:dyDescent="0.25">
      <c r="A33" s="8">
        <v>210</v>
      </c>
      <c r="B33" s="7">
        <f t="shared" si="52"/>
        <v>0.64369901918711725</v>
      </c>
      <c r="C33" s="7">
        <f t="shared" si="53"/>
        <v>1.0000000000000002</v>
      </c>
      <c r="D33" s="7">
        <f t="shared" si="0"/>
        <v>4.5295959806021484</v>
      </c>
      <c r="E33" s="7">
        <f t="shared" si="54"/>
        <v>-4.1654574009754706</v>
      </c>
      <c r="F33" s="7">
        <f t="shared" si="55"/>
        <v>1.0000000000000002</v>
      </c>
      <c r="G33" s="7">
        <f t="shared" si="56"/>
        <v>-0.27956043956043963</v>
      </c>
      <c r="H33" s="7" t="e">
        <f t="shared" si="57"/>
        <v>#NUM!</v>
      </c>
      <c r="I33" s="7" t="e">
        <f t="shared" si="58"/>
        <v>#NUM!</v>
      </c>
      <c r="J33" s="49" t="e">
        <f t="shared" si="59"/>
        <v>#NUM!</v>
      </c>
      <c r="K33" s="49" t="e">
        <f t="shared" si="59"/>
        <v>#NUM!</v>
      </c>
      <c r="L33" s="7" t="e">
        <f t="shared" si="1"/>
        <v>#NUM!</v>
      </c>
      <c r="M33" s="7" t="e">
        <f t="shared" si="2"/>
        <v>#NUM!</v>
      </c>
      <c r="N33" s="11" t="e">
        <f t="shared" si="60"/>
        <v>#NUM!</v>
      </c>
      <c r="O33" s="11" t="e">
        <f t="shared" si="60"/>
        <v>#NUM!</v>
      </c>
      <c r="P33" s="50" t="e">
        <f t="shared" si="3"/>
        <v>#NUM!</v>
      </c>
      <c r="Q33" s="51" t="e">
        <f t="shared" si="61"/>
        <v>#NUM!</v>
      </c>
      <c r="R33" s="8" t="e">
        <f t="shared" si="4"/>
        <v>#NUM!</v>
      </c>
      <c r="S33" s="51" t="e">
        <f t="shared" si="62"/>
        <v>#NUM!</v>
      </c>
      <c r="T33" s="8">
        <f t="shared" si="5"/>
        <v>-5.6291651245988508</v>
      </c>
      <c r="U33" s="8">
        <f t="shared" si="6"/>
        <v>-3.2500000000000009</v>
      </c>
      <c r="V33" s="7" t="e">
        <f t="shared" si="7"/>
        <v>#NUM!</v>
      </c>
      <c r="W33" s="7" t="e">
        <f t="shared" si="8"/>
        <v>#NUM!</v>
      </c>
      <c r="X33" s="7" t="e">
        <f t="shared" si="63"/>
        <v>#NUM!</v>
      </c>
      <c r="Y33" s="7" t="e">
        <f t="shared" si="63"/>
        <v>#NUM!</v>
      </c>
      <c r="Z33" s="7" t="e">
        <f t="shared" si="164"/>
        <v>#NUM!</v>
      </c>
      <c r="AA33" s="7" t="e">
        <f t="shared" si="64"/>
        <v>#NUM!</v>
      </c>
      <c r="AB33" s="7" t="e">
        <f t="shared" si="65"/>
        <v>#NUM!</v>
      </c>
      <c r="AC33" s="7" t="e">
        <f t="shared" si="66"/>
        <v>#NUM!</v>
      </c>
      <c r="AD33" s="7" t="e">
        <f t="shared" si="67"/>
        <v>#NUM!</v>
      </c>
      <c r="AE33" s="7" t="e">
        <f t="shared" si="68"/>
        <v>#NUM!</v>
      </c>
      <c r="AF33" s="7" t="e">
        <f t="shared" si="9"/>
        <v>#NUM!</v>
      </c>
      <c r="AG33" s="7" t="e">
        <f t="shared" si="69"/>
        <v>#NUM!</v>
      </c>
      <c r="AH33" s="7" t="e">
        <f t="shared" si="69"/>
        <v>#NUM!</v>
      </c>
      <c r="AI33" s="7" t="e">
        <f t="shared" si="70"/>
        <v>#NUM!</v>
      </c>
      <c r="AJ33" s="7" t="e">
        <f t="shared" si="71"/>
        <v>#NUM!</v>
      </c>
      <c r="AK33" s="7" t="e">
        <f t="shared" si="72"/>
        <v>#NUM!</v>
      </c>
      <c r="AL33" s="7" t="e">
        <f t="shared" si="73"/>
        <v>#NUM!</v>
      </c>
      <c r="AM33" s="7" t="e">
        <f t="shared" si="74"/>
        <v>#NUM!</v>
      </c>
      <c r="AN33" s="7">
        <v>0</v>
      </c>
      <c r="AO33" s="7">
        <v>0</v>
      </c>
      <c r="AP33" s="7" t="e">
        <f t="shared" si="10"/>
        <v>#NUM!</v>
      </c>
      <c r="AQ33" s="8" t="e">
        <f t="shared" si="75"/>
        <v>#NUM!</v>
      </c>
      <c r="AR33" s="7">
        <f t="shared" si="11"/>
        <v>7</v>
      </c>
      <c r="AS33" s="7">
        <v>0</v>
      </c>
      <c r="AT33" s="7" t="e">
        <f t="shared" si="12"/>
        <v>#NUM!</v>
      </c>
      <c r="AU33" s="7" t="e">
        <f t="shared" si="13"/>
        <v>#NUM!</v>
      </c>
      <c r="AV33" s="7" t="e">
        <f t="shared" si="14"/>
        <v>#NUM!</v>
      </c>
      <c r="AW33" s="7" t="e">
        <f t="shared" si="15"/>
        <v>#NUM!</v>
      </c>
      <c r="AX33" s="7">
        <f t="shared" si="16"/>
        <v>110.50000000000003</v>
      </c>
      <c r="AY33" s="7">
        <f t="shared" si="17"/>
        <v>-191.39161423636094</v>
      </c>
      <c r="AZ33" s="7" t="e">
        <f t="shared" si="18"/>
        <v>#NUM!</v>
      </c>
      <c r="BA33" s="7" t="e">
        <f t="shared" si="19"/>
        <v>#NUM!</v>
      </c>
      <c r="BB33" s="7" t="e">
        <f t="shared" si="76"/>
        <v>#NUM!</v>
      </c>
      <c r="BC33" s="7" t="e">
        <f t="shared" si="76"/>
        <v>#NUM!</v>
      </c>
      <c r="BD33" s="7" t="e">
        <f t="shared" si="20"/>
        <v>#NUM!</v>
      </c>
      <c r="BE33" s="7" t="e">
        <f t="shared" si="21"/>
        <v>#NUM!</v>
      </c>
      <c r="BF33" s="7" t="e">
        <f t="shared" si="77"/>
        <v>#NUM!</v>
      </c>
      <c r="BG33" s="7" t="e">
        <f t="shared" si="77"/>
        <v>#NUM!</v>
      </c>
      <c r="BH33" s="7" t="e">
        <f t="shared" si="78"/>
        <v>#NUM!</v>
      </c>
      <c r="BI33" s="7" t="e">
        <f t="shared" si="79"/>
        <v>#NUM!</v>
      </c>
      <c r="BJ33" s="7" t="e">
        <f t="shared" si="80"/>
        <v>#NUM!</v>
      </c>
      <c r="BK33" s="7" t="e">
        <f t="shared" si="81"/>
        <v>#NUM!</v>
      </c>
      <c r="BL33" s="7" t="e">
        <f t="shared" si="82"/>
        <v>#NUM!</v>
      </c>
      <c r="BM33" s="7" t="e">
        <f t="shared" si="22"/>
        <v>#NUM!</v>
      </c>
      <c r="BN33" s="7" t="e">
        <f t="shared" si="23"/>
        <v>#NUM!</v>
      </c>
      <c r="BO33" s="7">
        <f t="shared" si="83"/>
        <v>110.50000000000003</v>
      </c>
      <c r="BP33" s="7">
        <f t="shared" si="24"/>
        <v>-191.39161423636094</v>
      </c>
      <c r="BQ33" s="7">
        <f t="shared" si="84"/>
        <v>221.00000000000003</v>
      </c>
      <c r="BR33" s="7" t="e">
        <f t="shared" si="25"/>
        <v>#NUM!</v>
      </c>
      <c r="BS33" s="7" t="e">
        <f t="shared" si="26"/>
        <v>#NUM!</v>
      </c>
      <c r="BT33" s="7" t="e">
        <f t="shared" si="27"/>
        <v>#NUM!</v>
      </c>
      <c r="BU33" s="7" t="e">
        <f t="shared" si="28"/>
        <v>#NUM!</v>
      </c>
      <c r="BV33" s="7" t="e">
        <f t="shared" si="29"/>
        <v>#NUM!</v>
      </c>
      <c r="BW33" s="7" t="e">
        <f t="shared" si="30"/>
        <v>#NUM!</v>
      </c>
      <c r="BX33" s="7" t="e">
        <f t="shared" si="31"/>
        <v>#NUM!</v>
      </c>
      <c r="BY33" s="7" t="e">
        <f t="shared" si="32"/>
        <v>#NUM!</v>
      </c>
      <c r="BZ33" s="7" t="e">
        <f t="shared" si="85"/>
        <v>#NUM!</v>
      </c>
      <c r="CA33" s="7" t="e">
        <f t="shared" si="86"/>
        <v>#NUM!</v>
      </c>
      <c r="CB33" s="7" t="e">
        <f t="shared" si="87"/>
        <v>#NUM!</v>
      </c>
      <c r="CC33" s="7" t="e">
        <f t="shared" si="88"/>
        <v>#NUM!</v>
      </c>
      <c r="CD33" s="7" t="e">
        <f t="shared" si="89"/>
        <v>#NUM!</v>
      </c>
      <c r="CE33" s="7" t="e">
        <f t="shared" si="90"/>
        <v>#NUM!</v>
      </c>
      <c r="CF33" s="7" t="e">
        <f t="shared" si="33"/>
        <v>#NUM!</v>
      </c>
      <c r="CG33" s="79" t="e">
        <f t="shared" si="91"/>
        <v>#NUM!</v>
      </c>
      <c r="CH33" s="7" t="e">
        <f t="shared" si="92"/>
        <v>#NUM!</v>
      </c>
      <c r="CI33" s="11" t="e">
        <f t="shared" si="34"/>
        <v>#NUM!</v>
      </c>
      <c r="CJ33" s="7" t="e">
        <f t="shared" si="93"/>
        <v>#NUM!</v>
      </c>
      <c r="CK33" s="7" t="e">
        <f t="shared" si="94"/>
        <v>#DIV/0!</v>
      </c>
      <c r="CL33" s="7" t="e">
        <f t="shared" si="35"/>
        <v>#NUM!</v>
      </c>
      <c r="CM33" s="79" t="e">
        <f t="shared" si="95"/>
        <v>#NUM!</v>
      </c>
      <c r="CN33" s="7" t="e">
        <f t="shared" si="96"/>
        <v>#NUM!</v>
      </c>
      <c r="CO33" s="11" t="e">
        <f t="shared" si="97"/>
        <v>#NUM!</v>
      </c>
      <c r="CP33" s="7" t="e">
        <f t="shared" si="98"/>
        <v>#NUM!</v>
      </c>
      <c r="CQ33" s="7" t="e">
        <f t="shared" si="99"/>
        <v>#DIV/0!</v>
      </c>
      <c r="CR33" s="7" t="e">
        <f t="shared" si="36"/>
        <v>#NUM!</v>
      </c>
      <c r="CS33" s="7" t="e">
        <f t="shared" si="37"/>
        <v>#NUM!</v>
      </c>
      <c r="CT33" s="7">
        <f t="shared" si="38"/>
        <v>-0.50000000000000011</v>
      </c>
      <c r="CU33" s="7" t="e">
        <f t="shared" si="100"/>
        <v>#NUM!</v>
      </c>
      <c r="CV33" s="7" t="e">
        <f t="shared" si="39"/>
        <v>#NUM!</v>
      </c>
      <c r="CW33" s="7" t="e">
        <f t="shared" si="101"/>
        <v>#NUM!</v>
      </c>
      <c r="CX33" s="7" t="e">
        <f t="shared" si="40"/>
        <v>#NUM!</v>
      </c>
      <c r="CY33" s="7" t="e">
        <f t="shared" si="102"/>
        <v>#NUM!</v>
      </c>
      <c r="CZ33" s="7">
        <f t="shared" si="41"/>
        <v>221</v>
      </c>
      <c r="DA33" s="7" t="e">
        <f t="shared" si="103"/>
        <v>#NUM!</v>
      </c>
      <c r="DB33" s="7" t="e">
        <f t="shared" si="104"/>
        <v>#NUM!</v>
      </c>
      <c r="DC33" s="7" t="e">
        <f t="shared" si="42"/>
        <v>#NUM!</v>
      </c>
      <c r="DD33" s="7" t="e">
        <f t="shared" si="43"/>
        <v>#NUM!</v>
      </c>
      <c r="DE33" s="7" t="e">
        <f t="shared" si="44"/>
        <v>#NUM!</v>
      </c>
      <c r="DF33" s="7" t="e">
        <f t="shared" si="45"/>
        <v>#NUM!</v>
      </c>
      <c r="DG33" s="7">
        <f t="shared" si="46"/>
        <v>-0.50000000000000011</v>
      </c>
      <c r="DH33" s="7" t="e">
        <f t="shared" si="105"/>
        <v>#NUM!</v>
      </c>
      <c r="DI33" s="7" t="e">
        <f t="shared" si="47"/>
        <v>#NUM!</v>
      </c>
      <c r="DJ33" s="7" t="e">
        <f t="shared" si="106"/>
        <v>#NUM!</v>
      </c>
      <c r="DK33" s="7" t="e">
        <f t="shared" si="48"/>
        <v>#NUM!</v>
      </c>
      <c r="DL33" s="7" t="e">
        <f t="shared" si="107"/>
        <v>#NUM!</v>
      </c>
      <c r="DM33" s="7">
        <f t="shared" si="49"/>
        <v>221</v>
      </c>
      <c r="DN33" s="7" t="e">
        <f t="shared" si="108"/>
        <v>#NUM!</v>
      </c>
      <c r="DO33" s="7" t="e">
        <f t="shared" si="109"/>
        <v>#NUM!</v>
      </c>
      <c r="DP33" s="7" t="e">
        <f t="shared" si="50"/>
        <v>#NUM!</v>
      </c>
      <c r="DQ33" s="7" t="e">
        <f t="shared" si="51"/>
        <v>#NUM!</v>
      </c>
      <c r="DR33" s="7" t="e">
        <f t="shared" si="110"/>
        <v>#NUM!</v>
      </c>
      <c r="DS33" s="8" t="e">
        <f t="shared" si="111"/>
        <v>#NUM!</v>
      </c>
      <c r="DT33" s="8" t="e">
        <f t="shared" si="112"/>
        <v>#NUM!</v>
      </c>
      <c r="DU33" s="7" t="e">
        <f t="shared" si="113"/>
        <v>#NUM!</v>
      </c>
      <c r="DV33" s="7" t="e">
        <f t="shared" si="114"/>
        <v>#NUM!</v>
      </c>
      <c r="DW33" s="7" t="e">
        <f t="shared" si="115"/>
        <v>#NUM!</v>
      </c>
      <c r="DX33" s="7" t="e">
        <f t="shared" si="116"/>
        <v>#NUM!</v>
      </c>
      <c r="DY33" s="7" t="e">
        <f t="shared" si="117"/>
        <v>#NUM!</v>
      </c>
      <c r="DZ33" s="7">
        <f t="shared" si="118"/>
        <v>0</v>
      </c>
      <c r="EA33" s="7">
        <f t="shared" si="119"/>
        <v>0</v>
      </c>
      <c r="EB33" s="7">
        <f t="shared" si="120"/>
        <v>6507.3148840362719</v>
      </c>
      <c r="EC33" s="7">
        <f t="shared" si="121"/>
        <v>3757.0000000000009</v>
      </c>
      <c r="ED33" s="7">
        <f t="shared" si="122"/>
        <v>6507.3148840362719</v>
      </c>
      <c r="EE33" s="7">
        <f t="shared" si="122"/>
        <v>3757.0000000000009</v>
      </c>
      <c r="EF33" s="7">
        <f t="shared" si="123"/>
        <v>7514.0000000000009</v>
      </c>
      <c r="EG33" s="7">
        <f t="shared" si="124"/>
        <v>0.52359877559829904</v>
      </c>
      <c r="EH33" s="7" t="e">
        <f t="shared" si="125"/>
        <v>#NUM!</v>
      </c>
      <c r="EI33" s="7" t="e">
        <f t="shared" si="126"/>
        <v>#NUM!</v>
      </c>
      <c r="EJ33" s="7" t="e">
        <f t="shared" si="127"/>
        <v>#NUM!</v>
      </c>
      <c r="EK33" s="7" t="e">
        <f t="shared" si="128"/>
        <v>#NUM!</v>
      </c>
      <c r="EL33" s="7" t="e">
        <f t="shared" si="129"/>
        <v>#NUM!</v>
      </c>
      <c r="EM33" s="7" t="e">
        <f t="shared" si="130"/>
        <v>#NUM!</v>
      </c>
      <c r="EN33" s="7" t="e">
        <f t="shared" si="131"/>
        <v>#NUM!</v>
      </c>
      <c r="EO33" s="7" t="e">
        <f t="shared" si="132"/>
        <v>#NUM!</v>
      </c>
      <c r="EP33" s="7" t="e">
        <f t="shared" si="133"/>
        <v>#NUM!</v>
      </c>
      <c r="EQ33" s="7" t="e">
        <f t="shared" si="134"/>
        <v>#NUM!</v>
      </c>
      <c r="ER33" s="7" t="e">
        <f t="shared" si="135"/>
        <v>#NUM!</v>
      </c>
      <c r="ES33" s="7" t="e">
        <f t="shared" si="136"/>
        <v>#NUM!</v>
      </c>
      <c r="ET33" s="7" t="e">
        <f t="shared" si="137"/>
        <v>#NUM!</v>
      </c>
      <c r="EU33" s="7" t="e">
        <f t="shared" si="138"/>
        <v>#NUM!</v>
      </c>
      <c r="EV33" s="7" t="e">
        <f t="shared" si="139"/>
        <v>#NUM!</v>
      </c>
      <c r="EW33" s="7" t="e">
        <f t="shared" si="140"/>
        <v>#NUM!</v>
      </c>
      <c r="EX33" s="7" t="e">
        <f t="shared" si="141"/>
        <v>#NUM!</v>
      </c>
      <c r="EY33" s="7" t="e">
        <f t="shared" si="142"/>
        <v>#NUM!</v>
      </c>
      <c r="EZ33" s="7" t="e">
        <f t="shared" si="143"/>
        <v>#NUM!</v>
      </c>
      <c r="FA33" s="7" t="e">
        <f t="shared" si="144"/>
        <v>#NUM!</v>
      </c>
      <c r="FB33" s="7">
        <f t="shared" si="145"/>
        <v>0</v>
      </c>
      <c r="FC33" s="7">
        <f t="shared" si="146"/>
        <v>0</v>
      </c>
      <c r="FD33" s="7">
        <f t="shared" si="147"/>
        <v>6507.3148840362719</v>
      </c>
      <c r="FE33" s="7">
        <f t="shared" si="148"/>
        <v>3757.0000000000009</v>
      </c>
      <c r="FF33" s="7">
        <f t="shared" si="149"/>
        <v>6507.3148840362719</v>
      </c>
      <c r="FG33" s="7">
        <f t="shared" si="150"/>
        <v>3757.0000000000009</v>
      </c>
      <c r="FH33" s="7">
        <f t="shared" si="151"/>
        <v>7514.0000000000009</v>
      </c>
      <c r="FI33" s="7">
        <f t="shared" si="152"/>
        <v>0.52359877559829904</v>
      </c>
      <c r="FJ33" s="7" t="e">
        <f t="shared" si="153"/>
        <v>#NUM!</v>
      </c>
      <c r="FK33" s="7" t="e">
        <f t="shared" si="154"/>
        <v>#NUM!</v>
      </c>
      <c r="FL33" s="7" t="e">
        <f t="shared" si="155"/>
        <v>#NUM!</v>
      </c>
      <c r="FM33" s="7" t="e">
        <f t="shared" si="156"/>
        <v>#NUM!</v>
      </c>
      <c r="FN33" s="7" t="e">
        <f t="shared" si="157"/>
        <v>#NUM!</v>
      </c>
      <c r="FO33" s="7" t="e">
        <f t="shared" si="158"/>
        <v>#NUM!</v>
      </c>
      <c r="FP33" s="7" t="e">
        <f t="shared" si="159"/>
        <v>#NUM!</v>
      </c>
      <c r="FQ33" s="7" t="e">
        <f t="shared" si="160"/>
        <v>#NUM!</v>
      </c>
      <c r="FR33" s="7" t="e">
        <f t="shared" si="161"/>
        <v>#NUM!</v>
      </c>
      <c r="FS33" s="7" t="e">
        <f t="shared" si="161"/>
        <v>#NUM!</v>
      </c>
      <c r="FT33" s="7" t="e">
        <f t="shared" si="162"/>
        <v>#NUM!</v>
      </c>
      <c r="FU33" s="7" t="e">
        <f t="shared" si="163"/>
        <v>#NUM!</v>
      </c>
    </row>
    <row r="34" spans="1:177" x14ac:dyDescent="0.25">
      <c r="A34" s="8">
        <v>220</v>
      </c>
      <c r="B34" s="7">
        <f t="shared" si="52"/>
        <v>0.57298077871642539</v>
      </c>
      <c r="C34" s="7">
        <f t="shared" si="53"/>
        <v>1.2855752193730785</v>
      </c>
      <c r="D34" s="7">
        <f t="shared" si="0"/>
        <v>4.2589158188005349</v>
      </c>
      <c r="E34" s="7">
        <f t="shared" si="54"/>
        <v>-3.9654954796445496</v>
      </c>
      <c r="F34" s="7">
        <f t="shared" si="55"/>
        <v>1.2855752193730785</v>
      </c>
      <c r="G34" s="7">
        <f t="shared" si="56"/>
        <v>-0.27956043956043963</v>
      </c>
      <c r="H34" s="7" t="e">
        <f t="shared" si="57"/>
        <v>#NUM!</v>
      </c>
      <c r="I34" s="7" t="e">
        <f t="shared" si="58"/>
        <v>#NUM!</v>
      </c>
      <c r="J34" s="49" t="e">
        <f t="shared" si="59"/>
        <v>#NUM!</v>
      </c>
      <c r="K34" s="49" t="e">
        <f t="shared" si="59"/>
        <v>#NUM!</v>
      </c>
      <c r="L34" s="7" t="e">
        <f t="shared" si="1"/>
        <v>#NUM!</v>
      </c>
      <c r="M34" s="7" t="e">
        <f t="shared" si="2"/>
        <v>#NUM!</v>
      </c>
      <c r="N34" s="11" t="e">
        <f t="shared" si="60"/>
        <v>#NUM!</v>
      </c>
      <c r="O34" s="11" t="e">
        <f t="shared" si="60"/>
        <v>#NUM!</v>
      </c>
      <c r="P34" s="50" t="e">
        <f t="shared" si="3"/>
        <v>#NUM!</v>
      </c>
      <c r="Q34" s="51" t="e">
        <f t="shared" si="61"/>
        <v>#NUM!</v>
      </c>
      <c r="R34" s="8" t="e">
        <f t="shared" si="4"/>
        <v>#NUM!</v>
      </c>
      <c r="S34" s="51" t="e">
        <f t="shared" si="62"/>
        <v>#NUM!</v>
      </c>
      <c r="T34" s="8">
        <f t="shared" si="5"/>
        <v>-4.9792888802733568</v>
      </c>
      <c r="U34" s="8">
        <f t="shared" si="6"/>
        <v>-4.1781194629625054</v>
      </c>
      <c r="V34" s="7" t="e">
        <f t="shared" si="7"/>
        <v>#NUM!</v>
      </c>
      <c r="W34" s="7" t="e">
        <f t="shared" si="8"/>
        <v>#NUM!</v>
      </c>
      <c r="X34" s="7" t="e">
        <f t="shared" si="63"/>
        <v>#NUM!</v>
      </c>
      <c r="Y34" s="7" t="e">
        <f t="shared" si="63"/>
        <v>#NUM!</v>
      </c>
      <c r="Z34" s="7" t="e">
        <f t="shared" si="164"/>
        <v>#NUM!</v>
      </c>
      <c r="AA34" s="7" t="e">
        <f t="shared" si="64"/>
        <v>#NUM!</v>
      </c>
      <c r="AB34" s="7" t="e">
        <f t="shared" si="65"/>
        <v>#NUM!</v>
      </c>
      <c r="AC34" s="7" t="e">
        <f t="shared" si="66"/>
        <v>#NUM!</v>
      </c>
      <c r="AD34" s="7" t="e">
        <f t="shared" si="67"/>
        <v>#NUM!</v>
      </c>
      <c r="AE34" s="7" t="e">
        <f t="shared" si="68"/>
        <v>#NUM!</v>
      </c>
      <c r="AF34" s="7" t="e">
        <f t="shared" si="9"/>
        <v>#NUM!</v>
      </c>
      <c r="AG34" s="7" t="e">
        <f t="shared" si="69"/>
        <v>#NUM!</v>
      </c>
      <c r="AH34" s="7" t="e">
        <f t="shared" si="69"/>
        <v>#NUM!</v>
      </c>
      <c r="AI34" s="7" t="e">
        <f t="shared" si="70"/>
        <v>#NUM!</v>
      </c>
      <c r="AJ34" s="7" t="e">
        <f t="shared" si="71"/>
        <v>#NUM!</v>
      </c>
      <c r="AK34" s="7" t="e">
        <f t="shared" si="72"/>
        <v>#NUM!</v>
      </c>
      <c r="AL34" s="7" t="e">
        <f t="shared" si="73"/>
        <v>#NUM!</v>
      </c>
      <c r="AM34" s="7" t="e">
        <f t="shared" si="74"/>
        <v>#NUM!</v>
      </c>
      <c r="AN34" s="7">
        <v>0</v>
      </c>
      <c r="AO34" s="7">
        <v>0</v>
      </c>
      <c r="AP34" s="7" t="e">
        <f t="shared" si="10"/>
        <v>#NUM!</v>
      </c>
      <c r="AQ34" s="8" t="e">
        <f t="shared" si="75"/>
        <v>#NUM!</v>
      </c>
      <c r="AR34" s="7">
        <f t="shared" si="11"/>
        <v>7</v>
      </c>
      <c r="AS34" s="7">
        <v>0</v>
      </c>
      <c r="AT34" s="7" t="e">
        <f t="shared" si="12"/>
        <v>#NUM!</v>
      </c>
      <c r="AU34" s="7" t="e">
        <f t="shared" si="13"/>
        <v>#NUM!</v>
      </c>
      <c r="AV34" s="7" t="e">
        <f t="shared" si="14"/>
        <v>#NUM!</v>
      </c>
      <c r="AW34" s="7" t="e">
        <f t="shared" si="15"/>
        <v>#NUM!</v>
      </c>
      <c r="AX34" s="7">
        <f t="shared" si="16"/>
        <v>142.05606174072517</v>
      </c>
      <c r="AY34" s="7">
        <f t="shared" si="17"/>
        <v>-169.29582192929414</v>
      </c>
      <c r="AZ34" s="7" t="e">
        <f t="shared" si="18"/>
        <v>#NUM!</v>
      </c>
      <c r="BA34" s="7" t="e">
        <f t="shared" si="19"/>
        <v>#NUM!</v>
      </c>
      <c r="BB34" s="7" t="e">
        <f t="shared" si="76"/>
        <v>#NUM!</v>
      </c>
      <c r="BC34" s="7" t="e">
        <f t="shared" si="76"/>
        <v>#NUM!</v>
      </c>
      <c r="BD34" s="7" t="e">
        <f t="shared" si="20"/>
        <v>#NUM!</v>
      </c>
      <c r="BE34" s="7" t="e">
        <f t="shared" si="21"/>
        <v>#NUM!</v>
      </c>
      <c r="BF34" s="7" t="e">
        <f t="shared" si="77"/>
        <v>#NUM!</v>
      </c>
      <c r="BG34" s="7" t="e">
        <f t="shared" si="77"/>
        <v>#NUM!</v>
      </c>
      <c r="BH34" s="7" t="e">
        <f t="shared" si="78"/>
        <v>#NUM!</v>
      </c>
      <c r="BI34" s="7" t="e">
        <f t="shared" si="79"/>
        <v>#NUM!</v>
      </c>
      <c r="BJ34" s="7" t="e">
        <f t="shared" si="80"/>
        <v>#NUM!</v>
      </c>
      <c r="BK34" s="7" t="e">
        <f t="shared" si="81"/>
        <v>#NUM!</v>
      </c>
      <c r="BL34" s="7" t="e">
        <f t="shared" si="82"/>
        <v>#NUM!</v>
      </c>
      <c r="BM34" s="7" t="e">
        <f t="shared" si="22"/>
        <v>#NUM!</v>
      </c>
      <c r="BN34" s="7" t="e">
        <f t="shared" si="23"/>
        <v>#NUM!</v>
      </c>
      <c r="BO34" s="7">
        <f t="shared" si="83"/>
        <v>142.05606174072517</v>
      </c>
      <c r="BP34" s="7">
        <f t="shared" si="24"/>
        <v>-169.29582192929414</v>
      </c>
      <c r="BQ34" s="7">
        <f t="shared" si="84"/>
        <v>220.99999999999997</v>
      </c>
      <c r="BR34" s="7" t="e">
        <f t="shared" si="25"/>
        <v>#NUM!</v>
      </c>
      <c r="BS34" s="7" t="e">
        <f t="shared" si="26"/>
        <v>#NUM!</v>
      </c>
      <c r="BT34" s="7" t="e">
        <f t="shared" si="27"/>
        <v>#NUM!</v>
      </c>
      <c r="BU34" s="7" t="e">
        <f t="shared" si="28"/>
        <v>#NUM!</v>
      </c>
      <c r="BV34" s="7" t="e">
        <f t="shared" si="29"/>
        <v>#NUM!</v>
      </c>
      <c r="BW34" s="7" t="e">
        <f t="shared" si="30"/>
        <v>#NUM!</v>
      </c>
      <c r="BX34" s="7" t="e">
        <f t="shared" si="31"/>
        <v>#NUM!</v>
      </c>
      <c r="BY34" s="7" t="e">
        <f t="shared" si="32"/>
        <v>#NUM!</v>
      </c>
      <c r="BZ34" s="7" t="e">
        <f t="shared" si="85"/>
        <v>#NUM!</v>
      </c>
      <c r="CA34" s="7" t="e">
        <f t="shared" si="86"/>
        <v>#NUM!</v>
      </c>
      <c r="CB34" s="7" t="e">
        <f t="shared" si="87"/>
        <v>#NUM!</v>
      </c>
      <c r="CC34" s="7" t="e">
        <f t="shared" si="88"/>
        <v>#NUM!</v>
      </c>
      <c r="CD34" s="7" t="e">
        <f t="shared" si="89"/>
        <v>#NUM!</v>
      </c>
      <c r="CE34" s="7" t="e">
        <f t="shared" si="90"/>
        <v>#NUM!</v>
      </c>
      <c r="CF34" s="7" t="e">
        <f t="shared" si="33"/>
        <v>#NUM!</v>
      </c>
      <c r="CG34" s="79" t="e">
        <f t="shared" si="91"/>
        <v>#NUM!</v>
      </c>
      <c r="CH34" s="7" t="e">
        <f t="shared" si="92"/>
        <v>#NUM!</v>
      </c>
      <c r="CI34" s="11" t="e">
        <f t="shared" si="34"/>
        <v>#NUM!</v>
      </c>
      <c r="CJ34" s="7" t="e">
        <f t="shared" si="93"/>
        <v>#NUM!</v>
      </c>
      <c r="CK34" s="7" t="e">
        <f t="shared" si="94"/>
        <v>#DIV/0!</v>
      </c>
      <c r="CL34" s="7" t="e">
        <f t="shared" si="35"/>
        <v>#NUM!</v>
      </c>
      <c r="CM34" s="79" t="e">
        <f t="shared" si="95"/>
        <v>#NUM!</v>
      </c>
      <c r="CN34" s="7" t="e">
        <f t="shared" si="96"/>
        <v>#NUM!</v>
      </c>
      <c r="CO34" s="11" t="e">
        <f t="shared" si="97"/>
        <v>#NUM!</v>
      </c>
      <c r="CP34" s="7" t="e">
        <f t="shared" si="98"/>
        <v>#NUM!</v>
      </c>
      <c r="CQ34" s="7" t="e">
        <f t="shared" si="99"/>
        <v>#DIV/0!</v>
      </c>
      <c r="CR34" s="7" t="e">
        <f t="shared" si="36"/>
        <v>#NUM!</v>
      </c>
      <c r="CS34" s="7" t="e">
        <f t="shared" si="37"/>
        <v>#NUM!</v>
      </c>
      <c r="CT34" s="7">
        <f t="shared" si="38"/>
        <v>-0.64278760968653925</v>
      </c>
      <c r="CU34" s="7" t="e">
        <f t="shared" si="100"/>
        <v>#NUM!</v>
      </c>
      <c r="CV34" s="7" t="e">
        <f t="shared" si="39"/>
        <v>#NUM!</v>
      </c>
      <c r="CW34" s="7" t="e">
        <f t="shared" si="101"/>
        <v>#NUM!</v>
      </c>
      <c r="CX34" s="7" t="e">
        <f t="shared" si="40"/>
        <v>#NUM!</v>
      </c>
      <c r="CY34" s="7" t="e">
        <f t="shared" si="102"/>
        <v>#NUM!</v>
      </c>
      <c r="CZ34" s="7">
        <f t="shared" si="41"/>
        <v>221</v>
      </c>
      <c r="DA34" s="7" t="e">
        <f t="shared" si="103"/>
        <v>#NUM!</v>
      </c>
      <c r="DB34" s="7" t="e">
        <f t="shared" si="104"/>
        <v>#NUM!</v>
      </c>
      <c r="DC34" s="7" t="e">
        <f t="shared" si="42"/>
        <v>#NUM!</v>
      </c>
      <c r="DD34" s="7" t="e">
        <f t="shared" si="43"/>
        <v>#NUM!</v>
      </c>
      <c r="DE34" s="7" t="e">
        <f t="shared" si="44"/>
        <v>#NUM!</v>
      </c>
      <c r="DF34" s="7" t="e">
        <f t="shared" si="45"/>
        <v>#NUM!</v>
      </c>
      <c r="DG34" s="7">
        <f t="shared" si="46"/>
        <v>-0.64278760968653925</v>
      </c>
      <c r="DH34" s="7" t="e">
        <f t="shared" si="105"/>
        <v>#NUM!</v>
      </c>
      <c r="DI34" s="7" t="e">
        <f t="shared" si="47"/>
        <v>#NUM!</v>
      </c>
      <c r="DJ34" s="7" t="e">
        <f t="shared" si="106"/>
        <v>#NUM!</v>
      </c>
      <c r="DK34" s="7" t="e">
        <f t="shared" si="48"/>
        <v>#NUM!</v>
      </c>
      <c r="DL34" s="7" t="e">
        <f t="shared" si="107"/>
        <v>#NUM!</v>
      </c>
      <c r="DM34" s="7">
        <f t="shared" si="49"/>
        <v>221</v>
      </c>
      <c r="DN34" s="7" t="e">
        <f t="shared" si="108"/>
        <v>#NUM!</v>
      </c>
      <c r="DO34" s="7" t="e">
        <f t="shared" si="109"/>
        <v>#NUM!</v>
      </c>
      <c r="DP34" s="7" t="e">
        <f t="shared" si="50"/>
        <v>#NUM!</v>
      </c>
      <c r="DQ34" s="7" t="e">
        <f t="shared" si="51"/>
        <v>#NUM!</v>
      </c>
      <c r="DR34" s="7" t="e">
        <f t="shared" si="110"/>
        <v>#NUM!</v>
      </c>
      <c r="DS34" s="8" t="e">
        <f t="shared" si="111"/>
        <v>#NUM!</v>
      </c>
      <c r="DT34" s="8" t="e">
        <f t="shared" si="112"/>
        <v>#NUM!</v>
      </c>
      <c r="DU34" s="7" t="e">
        <f t="shared" si="113"/>
        <v>#NUM!</v>
      </c>
      <c r="DV34" s="7" t="e">
        <f t="shared" si="114"/>
        <v>#NUM!</v>
      </c>
      <c r="DW34" s="7" t="e">
        <f t="shared" si="115"/>
        <v>#NUM!</v>
      </c>
      <c r="DX34" s="7" t="e">
        <f t="shared" si="116"/>
        <v>#NUM!</v>
      </c>
      <c r="DY34" s="7" t="e">
        <f t="shared" si="117"/>
        <v>#NUM!</v>
      </c>
      <c r="DZ34" s="7">
        <f t="shared" si="118"/>
        <v>0</v>
      </c>
      <c r="EA34" s="7">
        <f t="shared" si="119"/>
        <v>0</v>
      </c>
      <c r="EB34" s="7">
        <f t="shared" si="120"/>
        <v>5756.0579455960005</v>
      </c>
      <c r="EC34" s="7">
        <f t="shared" si="121"/>
        <v>4829.9060991846563</v>
      </c>
      <c r="ED34" s="7">
        <f t="shared" si="122"/>
        <v>5756.0579455960005</v>
      </c>
      <c r="EE34" s="7">
        <f t="shared" si="122"/>
        <v>4829.9060991846563</v>
      </c>
      <c r="EF34" s="7">
        <f t="shared" si="123"/>
        <v>7514</v>
      </c>
      <c r="EG34" s="7">
        <f t="shared" si="124"/>
        <v>0.69813170079773179</v>
      </c>
      <c r="EH34" s="7" t="e">
        <f t="shared" si="125"/>
        <v>#NUM!</v>
      </c>
      <c r="EI34" s="7" t="e">
        <f t="shared" si="126"/>
        <v>#NUM!</v>
      </c>
      <c r="EJ34" s="7" t="e">
        <f t="shared" si="127"/>
        <v>#NUM!</v>
      </c>
      <c r="EK34" s="7" t="e">
        <f t="shared" si="128"/>
        <v>#NUM!</v>
      </c>
      <c r="EL34" s="7" t="e">
        <f t="shared" si="129"/>
        <v>#NUM!</v>
      </c>
      <c r="EM34" s="7" t="e">
        <f t="shared" si="130"/>
        <v>#NUM!</v>
      </c>
      <c r="EN34" s="7" t="e">
        <f t="shared" si="131"/>
        <v>#NUM!</v>
      </c>
      <c r="EO34" s="7" t="e">
        <f t="shared" si="132"/>
        <v>#NUM!</v>
      </c>
      <c r="EP34" s="7" t="e">
        <f t="shared" si="133"/>
        <v>#NUM!</v>
      </c>
      <c r="EQ34" s="7" t="e">
        <f t="shared" si="134"/>
        <v>#NUM!</v>
      </c>
      <c r="ER34" s="7" t="e">
        <f t="shared" si="135"/>
        <v>#NUM!</v>
      </c>
      <c r="ES34" s="7" t="e">
        <f t="shared" si="136"/>
        <v>#NUM!</v>
      </c>
      <c r="ET34" s="7" t="e">
        <f t="shared" si="137"/>
        <v>#NUM!</v>
      </c>
      <c r="EU34" s="7" t="e">
        <f t="shared" si="138"/>
        <v>#NUM!</v>
      </c>
      <c r="EV34" s="7" t="e">
        <f t="shared" si="139"/>
        <v>#NUM!</v>
      </c>
      <c r="EW34" s="7" t="e">
        <f t="shared" si="140"/>
        <v>#NUM!</v>
      </c>
      <c r="EX34" s="7" t="e">
        <f t="shared" si="141"/>
        <v>#NUM!</v>
      </c>
      <c r="EY34" s="7" t="e">
        <f t="shared" si="142"/>
        <v>#NUM!</v>
      </c>
      <c r="EZ34" s="7" t="e">
        <f t="shared" si="143"/>
        <v>#NUM!</v>
      </c>
      <c r="FA34" s="7" t="e">
        <f t="shared" si="144"/>
        <v>#NUM!</v>
      </c>
      <c r="FB34" s="7">
        <f t="shared" si="145"/>
        <v>0</v>
      </c>
      <c r="FC34" s="7">
        <f t="shared" si="146"/>
        <v>0</v>
      </c>
      <c r="FD34" s="7">
        <f t="shared" si="147"/>
        <v>5756.0579455960005</v>
      </c>
      <c r="FE34" s="7">
        <f t="shared" si="148"/>
        <v>4829.9060991846563</v>
      </c>
      <c r="FF34" s="7">
        <f t="shared" si="149"/>
        <v>5756.0579455960005</v>
      </c>
      <c r="FG34" s="7">
        <f t="shared" si="150"/>
        <v>4829.9060991846563</v>
      </c>
      <c r="FH34" s="7">
        <f t="shared" si="151"/>
        <v>7514</v>
      </c>
      <c r="FI34" s="7">
        <f t="shared" si="152"/>
        <v>0.69813170079773179</v>
      </c>
      <c r="FJ34" s="7" t="e">
        <f t="shared" si="153"/>
        <v>#NUM!</v>
      </c>
      <c r="FK34" s="7" t="e">
        <f t="shared" si="154"/>
        <v>#NUM!</v>
      </c>
      <c r="FL34" s="7" t="e">
        <f t="shared" si="155"/>
        <v>#NUM!</v>
      </c>
      <c r="FM34" s="7" t="e">
        <f t="shared" si="156"/>
        <v>#NUM!</v>
      </c>
      <c r="FN34" s="7" t="e">
        <f t="shared" si="157"/>
        <v>#NUM!</v>
      </c>
      <c r="FO34" s="7" t="e">
        <f t="shared" si="158"/>
        <v>#NUM!</v>
      </c>
      <c r="FP34" s="7" t="e">
        <f t="shared" si="159"/>
        <v>#NUM!</v>
      </c>
      <c r="FQ34" s="7" t="e">
        <f t="shared" si="160"/>
        <v>#NUM!</v>
      </c>
      <c r="FR34" s="7" t="e">
        <f t="shared" si="161"/>
        <v>#NUM!</v>
      </c>
      <c r="FS34" s="7" t="e">
        <f t="shared" si="161"/>
        <v>#NUM!</v>
      </c>
      <c r="FT34" s="7" t="e">
        <f t="shared" si="162"/>
        <v>#NUM!</v>
      </c>
      <c r="FU34" s="7" t="e">
        <f t="shared" si="163"/>
        <v>#NUM!</v>
      </c>
    </row>
    <row r="35" spans="1:177" x14ac:dyDescent="0.25">
      <c r="A35" s="8">
        <v>230</v>
      </c>
      <c r="B35" s="7">
        <f t="shared" si="52"/>
        <v>0.48579911604470083</v>
      </c>
      <c r="C35" s="7">
        <f t="shared" si="53"/>
        <v>1.5320888862379558</v>
      </c>
      <c r="D35" s="7">
        <f t="shared" si="0"/>
        <v>3.9252204892639337</v>
      </c>
      <c r="E35" s="7">
        <f t="shared" si="54"/>
        <v>-3.7189818127796723</v>
      </c>
      <c r="F35" s="7">
        <f t="shared" si="55"/>
        <v>1.5320888862379558</v>
      </c>
      <c r="G35" s="7">
        <f t="shared" si="56"/>
        <v>-0.27956043956043963</v>
      </c>
      <c r="H35" s="7" t="e">
        <f t="shared" si="57"/>
        <v>#NUM!</v>
      </c>
      <c r="I35" s="7" t="e">
        <f t="shared" si="58"/>
        <v>#NUM!</v>
      </c>
      <c r="J35" s="49" t="e">
        <f t="shared" si="59"/>
        <v>#NUM!</v>
      </c>
      <c r="K35" s="49" t="e">
        <f t="shared" si="59"/>
        <v>#NUM!</v>
      </c>
      <c r="L35" s="7" t="e">
        <f t="shared" si="1"/>
        <v>#NUM!</v>
      </c>
      <c r="M35" s="7" t="e">
        <f t="shared" si="2"/>
        <v>#NUM!</v>
      </c>
      <c r="N35" s="11" t="e">
        <f t="shared" si="60"/>
        <v>#NUM!</v>
      </c>
      <c r="O35" s="11" t="e">
        <f t="shared" si="60"/>
        <v>#NUM!</v>
      </c>
      <c r="P35" s="50" t="e">
        <f t="shared" si="3"/>
        <v>#NUM!</v>
      </c>
      <c r="Q35" s="51" t="e">
        <f t="shared" si="61"/>
        <v>#NUM!</v>
      </c>
      <c r="R35" s="8" t="e">
        <f t="shared" si="4"/>
        <v>#NUM!</v>
      </c>
      <c r="S35" s="51" t="e">
        <f t="shared" si="62"/>
        <v>#NUM!</v>
      </c>
      <c r="T35" s="8">
        <f t="shared" si="5"/>
        <v>-4.1781194629625062</v>
      </c>
      <c r="U35" s="8">
        <f t="shared" si="6"/>
        <v>-4.9792888802733568</v>
      </c>
      <c r="V35" s="7" t="e">
        <f t="shared" si="7"/>
        <v>#NUM!</v>
      </c>
      <c r="W35" s="7" t="e">
        <f t="shared" si="8"/>
        <v>#NUM!</v>
      </c>
      <c r="X35" s="7" t="e">
        <f t="shared" si="63"/>
        <v>#NUM!</v>
      </c>
      <c r="Y35" s="7" t="e">
        <f t="shared" si="63"/>
        <v>#NUM!</v>
      </c>
      <c r="Z35" s="7" t="e">
        <f t="shared" si="164"/>
        <v>#NUM!</v>
      </c>
      <c r="AA35" s="7" t="e">
        <f t="shared" si="64"/>
        <v>#NUM!</v>
      </c>
      <c r="AB35" s="7" t="e">
        <f t="shared" si="65"/>
        <v>#NUM!</v>
      </c>
      <c r="AC35" s="7" t="e">
        <f t="shared" si="66"/>
        <v>#NUM!</v>
      </c>
      <c r="AD35" s="7" t="e">
        <f t="shared" si="67"/>
        <v>#NUM!</v>
      </c>
      <c r="AE35" s="7" t="e">
        <f t="shared" si="68"/>
        <v>#NUM!</v>
      </c>
      <c r="AF35" s="7" t="e">
        <f t="shared" si="9"/>
        <v>#NUM!</v>
      </c>
      <c r="AG35" s="7" t="e">
        <f t="shared" si="69"/>
        <v>#NUM!</v>
      </c>
      <c r="AH35" s="7" t="e">
        <f t="shared" si="69"/>
        <v>#NUM!</v>
      </c>
      <c r="AI35" s="7" t="e">
        <f t="shared" si="70"/>
        <v>#NUM!</v>
      </c>
      <c r="AJ35" s="7" t="e">
        <f t="shared" si="71"/>
        <v>#NUM!</v>
      </c>
      <c r="AK35" s="7" t="e">
        <f t="shared" si="72"/>
        <v>#NUM!</v>
      </c>
      <c r="AL35" s="7" t="e">
        <f t="shared" si="73"/>
        <v>#NUM!</v>
      </c>
      <c r="AM35" s="7" t="e">
        <f t="shared" si="74"/>
        <v>#NUM!</v>
      </c>
      <c r="AN35" s="7">
        <v>0</v>
      </c>
      <c r="AO35" s="7">
        <v>0</v>
      </c>
      <c r="AP35" s="7" t="e">
        <f t="shared" si="10"/>
        <v>#NUM!</v>
      </c>
      <c r="AQ35" s="8" t="e">
        <f t="shared" si="75"/>
        <v>#NUM!</v>
      </c>
      <c r="AR35" s="7">
        <f t="shared" si="11"/>
        <v>7</v>
      </c>
      <c r="AS35" s="7">
        <v>0</v>
      </c>
      <c r="AT35" s="7" t="e">
        <f t="shared" si="12"/>
        <v>#NUM!</v>
      </c>
      <c r="AU35" s="7" t="e">
        <f t="shared" si="13"/>
        <v>#NUM!</v>
      </c>
      <c r="AV35" s="7" t="e">
        <f t="shared" si="14"/>
        <v>#NUM!</v>
      </c>
      <c r="AW35" s="7" t="e">
        <f t="shared" si="15"/>
        <v>#NUM!</v>
      </c>
      <c r="AX35" s="7">
        <f t="shared" si="16"/>
        <v>169.29582192929411</v>
      </c>
      <c r="AY35" s="7">
        <f t="shared" si="17"/>
        <v>-142.05606174072523</v>
      </c>
      <c r="AZ35" s="7" t="e">
        <f t="shared" si="18"/>
        <v>#NUM!</v>
      </c>
      <c r="BA35" s="7" t="e">
        <f t="shared" si="19"/>
        <v>#NUM!</v>
      </c>
      <c r="BB35" s="7" t="e">
        <f t="shared" si="76"/>
        <v>#NUM!</v>
      </c>
      <c r="BC35" s="7" t="e">
        <f t="shared" si="76"/>
        <v>#NUM!</v>
      </c>
      <c r="BD35" s="7" t="e">
        <f t="shared" si="20"/>
        <v>#NUM!</v>
      </c>
      <c r="BE35" s="7" t="e">
        <f t="shared" si="21"/>
        <v>#NUM!</v>
      </c>
      <c r="BF35" s="7" t="e">
        <f t="shared" si="77"/>
        <v>#NUM!</v>
      </c>
      <c r="BG35" s="7" t="e">
        <f t="shared" si="77"/>
        <v>#NUM!</v>
      </c>
      <c r="BH35" s="7" t="e">
        <f t="shared" si="78"/>
        <v>#NUM!</v>
      </c>
      <c r="BI35" s="7" t="e">
        <f t="shared" si="79"/>
        <v>#NUM!</v>
      </c>
      <c r="BJ35" s="7" t="e">
        <f t="shared" si="80"/>
        <v>#NUM!</v>
      </c>
      <c r="BK35" s="7" t="e">
        <f t="shared" si="81"/>
        <v>#NUM!</v>
      </c>
      <c r="BL35" s="7" t="e">
        <f t="shared" si="82"/>
        <v>#NUM!</v>
      </c>
      <c r="BM35" s="7" t="e">
        <f t="shared" si="22"/>
        <v>#NUM!</v>
      </c>
      <c r="BN35" s="7" t="e">
        <f t="shared" si="23"/>
        <v>#NUM!</v>
      </c>
      <c r="BO35" s="7">
        <f t="shared" si="83"/>
        <v>169.29582192929411</v>
      </c>
      <c r="BP35" s="7">
        <f t="shared" si="24"/>
        <v>-142.05606174072523</v>
      </c>
      <c r="BQ35" s="7">
        <f t="shared" si="84"/>
        <v>221</v>
      </c>
      <c r="BR35" s="7" t="e">
        <f t="shared" si="25"/>
        <v>#NUM!</v>
      </c>
      <c r="BS35" s="7" t="e">
        <f t="shared" si="26"/>
        <v>#NUM!</v>
      </c>
      <c r="BT35" s="7" t="e">
        <f t="shared" si="27"/>
        <v>#NUM!</v>
      </c>
      <c r="BU35" s="7" t="e">
        <f t="shared" si="28"/>
        <v>#NUM!</v>
      </c>
      <c r="BV35" s="7" t="e">
        <f t="shared" si="29"/>
        <v>#NUM!</v>
      </c>
      <c r="BW35" s="7" t="e">
        <f t="shared" si="30"/>
        <v>#NUM!</v>
      </c>
      <c r="BX35" s="7" t="e">
        <f t="shared" si="31"/>
        <v>#NUM!</v>
      </c>
      <c r="BY35" s="7" t="e">
        <f t="shared" si="32"/>
        <v>#NUM!</v>
      </c>
      <c r="BZ35" s="7" t="e">
        <f t="shared" si="85"/>
        <v>#NUM!</v>
      </c>
      <c r="CA35" s="7" t="e">
        <f t="shared" si="86"/>
        <v>#NUM!</v>
      </c>
      <c r="CB35" s="7" t="e">
        <f t="shared" si="87"/>
        <v>#NUM!</v>
      </c>
      <c r="CC35" s="7" t="e">
        <f t="shared" si="88"/>
        <v>#NUM!</v>
      </c>
      <c r="CD35" s="7" t="e">
        <f t="shared" si="89"/>
        <v>#NUM!</v>
      </c>
      <c r="CE35" s="7" t="e">
        <f t="shared" si="90"/>
        <v>#NUM!</v>
      </c>
      <c r="CF35" s="7" t="e">
        <f t="shared" si="33"/>
        <v>#NUM!</v>
      </c>
      <c r="CG35" s="79" t="e">
        <f t="shared" si="91"/>
        <v>#NUM!</v>
      </c>
      <c r="CH35" s="7" t="e">
        <f t="shared" si="92"/>
        <v>#NUM!</v>
      </c>
      <c r="CI35" s="11" t="e">
        <f t="shared" si="34"/>
        <v>#NUM!</v>
      </c>
      <c r="CJ35" s="7" t="e">
        <f t="shared" si="93"/>
        <v>#NUM!</v>
      </c>
      <c r="CK35" s="7" t="e">
        <f t="shared" si="94"/>
        <v>#DIV/0!</v>
      </c>
      <c r="CL35" s="7" t="e">
        <f t="shared" si="35"/>
        <v>#NUM!</v>
      </c>
      <c r="CM35" s="79" t="e">
        <f t="shared" si="95"/>
        <v>#NUM!</v>
      </c>
      <c r="CN35" s="7" t="e">
        <f t="shared" si="96"/>
        <v>#NUM!</v>
      </c>
      <c r="CO35" s="11" t="e">
        <f t="shared" si="97"/>
        <v>#NUM!</v>
      </c>
      <c r="CP35" s="7" t="e">
        <f t="shared" si="98"/>
        <v>#NUM!</v>
      </c>
      <c r="CQ35" s="7" t="e">
        <f t="shared" si="99"/>
        <v>#DIV/0!</v>
      </c>
      <c r="CR35" s="7" t="e">
        <f t="shared" si="36"/>
        <v>#NUM!</v>
      </c>
      <c r="CS35" s="7" t="e">
        <f t="shared" si="37"/>
        <v>#NUM!</v>
      </c>
      <c r="CT35" s="7">
        <f t="shared" si="38"/>
        <v>-0.7660444431189779</v>
      </c>
      <c r="CU35" s="7" t="e">
        <f t="shared" si="100"/>
        <v>#NUM!</v>
      </c>
      <c r="CV35" s="7" t="e">
        <f t="shared" si="39"/>
        <v>#NUM!</v>
      </c>
      <c r="CW35" s="7" t="e">
        <f t="shared" si="101"/>
        <v>#NUM!</v>
      </c>
      <c r="CX35" s="7" t="e">
        <f t="shared" si="40"/>
        <v>#NUM!</v>
      </c>
      <c r="CY35" s="7" t="e">
        <f t="shared" si="102"/>
        <v>#NUM!</v>
      </c>
      <c r="CZ35" s="7">
        <f t="shared" si="41"/>
        <v>221</v>
      </c>
      <c r="DA35" s="7" t="e">
        <f t="shared" si="103"/>
        <v>#NUM!</v>
      </c>
      <c r="DB35" s="7" t="e">
        <f t="shared" si="104"/>
        <v>#NUM!</v>
      </c>
      <c r="DC35" s="7" t="e">
        <f t="shared" si="42"/>
        <v>#NUM!</v>
      </c>
      <c r="DD35" s="7" t="e">
        <f t="shared" si="43"/>
        <v>#NUM!</v>
      </c>
      <c r="DE35" s="7" t="e">
        <f t="shared" si="44"/>
        <v>#NUM!</v>
      </c>
      <c r="DF35" s="7" t="e">
        <f t="shared" si="45"/>
        <v>#NUM!</v>
      </c>
      <c r="DG35" s="7">
        <f t="shared" si="46"/>
        <v>-0.7660444431189779</v>
      </c>
      <c r="DH35" s="7" t="e">
        <f t="shared" si="105"/>
        <v>#NUM!</v>
      </c>
      <c r="DI35" s="7" t="e">
        <f t="shared" si="47"/>
        <v>#NUM!</v>
      </c>
      <c r="DJ35" s="7" t="e">
        <f t="shared" si="106"/>
        <v>#NUM!</v>
      </c>
      <c r="DK35" s="7" t="e">
        <f t="shared" si="48"/>
        <v>#NUM!</v>
      </c>
      <c r="DL35" s="7" t="e">
        <f t="shared" si="107"/>
        <v>#NUM!</v>
      </c>
      <c r="DM35" s="7">
        <f t="shared" si="49"/>
        <v>221</v>
      </c>
      <c r="DN35" s="7" t="e">
        <f t="shared" si="108"/>
        <v>#NUM!</v>
      </c>
      <c r="DO35" s="7" t="e">
        <f t="shared" si="109"/>
        <v>#NUM!</v>
      </c>
      <c r="DP35" s="7" t="e">
        <f t="shared" si="50"/>
        <v>#NUM!</v>
      </c>
      <c r="DQ35" s="7" t="e">
        <f t="shared" si="51"/>
        <v>#NUM!</v>
      </c>
      <c r="DR35" s="7" t="e">
        <f t="shared" si="110"/>
        <v>#NUM!</v>
      </c>
      <c r="DS35" s="8" t="e">
        <f t="shared" si="111"/>
        <v>#NUM!</v>
      </c>
      <c r="DT35" s="8" t="e">
        <f t="shared" si="112"/>
        <v>#NUM!</v>
      </c>
      <c r="DU35" s="7" t="e">
        <f t="shared" si="113"/>
        <v>#NUM!</v>
      </c>
      <c r="DV35" s="7" t="e">
        <f t="shared" si="114"/>
        <v>#NUM!</v>
      </c>
      <c r="DW35" s="7" t="e">
        <f t="shared" si="115"/>
        <v>#NUM!</v>
      </c>
      <c r="DX35" s="7" t="e">
        <f t="shared" si="116"/>
        <v>#NUM!</v>
      </c>
      <c r="DY35" s="7" t="e">
        <f t="shared" si="117"/>
        <v>#NUM!</v>
      </c>
      <c r="DZ35" s="7">
        <f t="shared" si="118"/>
        <v>0</v>
      </c>
      <c r="EA35" s="7">
        <f t="shared" si="119"/>
        <v>0</v>
      </c>
      <c r="EB35" s="7">
        <f t="shared" si="120"/>
        <v>4829.9060991846573</v>
      </c>
      <c r="EC35" s="7">
        <f t="shared" si="121"/>
        <v>5756.0579455959996</v>
      </c>
      <c r="ED35" s="7">
        <f t="shared" si="122"/>
        <v>4829.9060991846573</v>
      </c>
      <c r="EE35" s="7">
        <f t="shared" si="122"/>
        <v>5756.0579455959996</v>
      </c>
      <c r="EF35" s="7">
        <f t="shared" si="123"/>
        <v>7513.9999999999991</v>
      </c>
      <c r="EG35" s="7">
        <f t="shared" si="124"/>
        <v>0.87266462599716466</v>
      </c>
      <c r="EH35" s="7" t="e">
        <f t="shared" si="125"/>
        <v>#NUM!</v>
      </c>
      <c r="EI35" s="7" t="e">
        <f t="shared" si="126"/>
        <v>#NUM!</v>
      </c>
      <c r="EJ35" s="7" t="e">
        <f t="shared" si="127"/>
        <v>#NUM!</v>
      </c>
      <c r="EK35" s="7" t="e">
        <f t="shared" si="128"/>
        <v>#NUM!</v>
      </c>
      <c r="EL35" s="7" t="e">
        <f t="shared" si="129"/>
        <v>#NUM!</v>
      </c>
      <c r="EM35" s="7" t="e">
        <f t="shared" si="130"/>
        <v>#NUM!</v>
      </c>
      <c r="EN35" s="7" t="e">
        <f t="shared" si="131"/>
        <v>#NUM!</v>
      </c>
      <c r="EO35" s="7" t="e">
        <f t="shared" si="132"/>
        <v>#NUM!</v>
      </c>
      <c r="EP35" s="7" t="e">
        <f t="shared" si="133"/>
        <v>#NUM!</v>
      </c>
      <c r="EQ35" s="7" t="e">
        <f t="shared" si="134"/>
        <v>#NUM!</v>
      </c>
      <c r="ER35" s="7" t="e">
        <f t="shared" si="135"/>
        <v>#NUM!</v>
      </c>
      <c r="ES35" s="7" t="e">
        <f t="shared" si="136"/>
        <v>#NUM!</v>
      </c>
      <c r="ET35" s="7" t="e">
        <f t="shared" si="137"/>
        <v>#NUM!</v>
      </c>
      <c r="EU35" s="7" t="e">
        <f t="shared" si="138"/>
        <v>#NUM!</v>
      </c>
      <c r="EV35" s="7" t="e">
        <f t="shared" si="139"/>
        <v>#NUM!</v>
      </c>
      <c r="EW35" s="7" t="e">
        <f t="shared" si="140"/>
        <v>#NUM!</v>
      </c>
      <c r="EX35" s="7" t="e">
        <f t="shared" si="141"/>
        <v>#NUM!</v>
      </c>
      <c r="EY35" s="7" t="e">
        <f t="shared" si="142"/>
        <v>#NUM!</v>
      </c>
      <c r="EZ35" s="7" t="e">
        <f t="shared" si="143"/>
        <v>#NUM!</v>
      </c>
      <c r="FA35" s="7" t="e">
        <f t="shared" si="144"/>
        <v>#NUM!</v>
      </c>
      <c r="FB35" s="7">
        <f t="shared" si="145"/>
        <v>0</v>
      </c>
      <c r="FC35" s="7">
        <f t="shared" si="146"/>
        <v>0</v>
      </c>
      <c r="FD35" s="7">
        <f t="shared" si="147"/>
        <v>4829.9060991846573</v>
      </c>
      <c r="FE35" s="7">
        <f t="shared" si="148"/>
        <v>5756.0579455959996</v>
      </c>
      <c r="FF35" s="7">
        <f t="shared" si="149"/>
        <v>4829.9060991846573</v>
      </c>
      <c r="FG35" s="7">
        <f t="shared" si="150"/>
        <v>5756.0579455959996</v>
      </c>
      <c r="FH35" s="7">
        <f t="shared" si="151"/>
        <v>7513.9999999999991</v>
      </c>
      <c r="FI35" s="7">
        <f t="shared" si="152"/>
        <v>0.87266462599716466</v>
      </c>
      <c r="FJ35" s="7" t="e">
        <f t="shared" si="153"/>
        <v>#NUM!</v>
      </c>
      <c r="FK35" s="7" t="e">
        <f t="shared" si="154"/>
        <v>#NUM!</v>
      </c>
      <c r="FL35" s="7" t="e">
        <f t="shared" si="155"/>
        <v>#NUM!</v>
      </c>
      <c r="FM35" s="7" t="e">
        <f t="shared" si="156"/>
        <v>#NUM!</v>
      </c>
      <c r="FN35" s="7" t="e">
        <f t="shared" si="157"/>
        <v>#NUM!</v>
      </c>
      <c r="FO35" s="7" t="e">
        <f t="shared" si="158"/>
        <v>#NUM!</v>
      </c>
      <c r="FP35" s="7" t="e">
        <f t="shared" si="159"/>
        <v>#NUM!</v>
      </c>
      <c r="FQ35" s="7" t="e">
        <f t="shared" si="160"/>
        <v>#NUM!</v>
      </c>
      <c r="FR35" s="7" t="e">
        <f t="shared" si="161"/>
        <v>#NUM!</v>
      </c>
      <c r="FS35" s="7" t="e">
        <f t="shared" si="161"/>
        <v>#NUM!</v>
      </c>
      <c r="FT35" s="7" t="e">
        <f t="shared" si="162"/>
        <v>#NUM!</v>
      </c>
      <c r="FU35" s="7" t="e">
        <f t="shared" si="163"/>
        <v>#NUM!</v>
      </c>
    </row>
    <row r="36" spans="1:177" x14ac:dyDescent="0.25">
      <c r="A36" s="8">
        <v>240</v>
      </c>
      <c r="B36" s="7">
        <f t="shared" si="52"/>
        <v>0.38480300187617311</v>
      </c>
      <c r="C36" s="7">
        <f t="shared" si="53"/>
        <v>1.7320508075688767</v>
      </c>
      <c r="D36" s="7">
        <f t="shared" si="0"/>
        <v>3.5386491557223279</v>
      </c>
      <c r="E36" s="7">
        <f t="shared" si="54"/>
        <v>-3.4334065934065938</v>
      </c>
      <c r="F36" s="7">
        <f t="shared" si="55"/>
        <v>1.7320508075688767</v>
      </c>
      <c r="G36" s="7">
        <f t="shared" si="56"/>
        <v>-0.27956043956043963</v>
      </c>
      <c r="H36" s="7" t="e">
        <f t="shared" si="57"/>
        <v>#NUM!</v>
      </c>
      <c r="I36" s="7" t="e">
        <f t="shared" si="58"/>
        <v>#NUM!</v>
      </c>
      <c r="J36" s="49" t="e">
        <f t="shared" si="59"/>
        <v>#NUM!</v>
      </c>
      <c r="K36" s="49" t="e">
        <f t="shared" si="59"/>
        <v>#NUM!</v>
      </c>
      <c r="L36" s="7" t="e">
        <f t="shared" si="1"/>
        <v>#NUM!</v>
      </c>
      <c r="M36" s="7" t="e">
        <f t="shared" si="2"/>
        <v>#NUM!</v>
      </c>
      <c r="N36" s="11" t="e">
        <f t="shared" si="60"/>
        <v>#NUM!</v>
      </c>
      <c r="O36" s="11" t="e">
        <f t="shared" si="60"/>
        <v>#NUM!</v>
      </c>
      <c r="P36" s="50" t="e">
        <f t="shared" si="3"/>
        <v>#NUM!</v>
      </c>
      <c r="Q36" s="51" t="e">
        <f t="shared" si="61"/>
        <v>#NUM!</v>
      </c>
      <c r="R36" s="8" t="e">
        <f t="shared" si="4"/>
        <v>#NUM!</v>
      </c>
      <c r="S36" s="51" t="e">
        <f t="shared" si="62"/>
        <v>#NUM!</v>
      </c>
      <c r="T36" s="8">
        <f t="shared" si="5"/>
        <v>-3.2500000000000027</v>
      </c>
      <c r="U36" s="8">
        <f t="shared" si="6"/>
        <v>-5.629165124598849</v>
      </c>
      <c r="V36" s="7" t="e">
        <f t="shared" si="7"/>
        <v>#NUM!</v>
      </c>
      <c r="W36" s="7" t="e">
        <f t="shared" si="8"/>
        <v>#NUM!</v>
      </c>
      <c r="X36" s="7" t="e">
        <f t="shared" si="63"/>
        <v>#NUM!</v>
      </c>
      <c r="Y36" s="7" t="e">
        <f t="shared" si="63"/>
        <v>#NUM!</v>
      </c>
      <c r="Z36" s="7" t="e">
        <f t="shared" si="164"/>
        <v>#NUM!</v>
      </c>
      <c r="AA36" s="7" t="e">
        <f t="shared" si="64"/>
        <v>#NUM!</v>
      </c>
      <c r="AB36" s="7" t="e">
        <f t="shared" si="65"/>
        <v>#NUM!</v>
      </c>
      <c r="AC36" s="7" t="e">
        <f t="shared" si="66"/>
        <v>#NUM!</v>
      </c>
      <c r="AD36" s="7" t="e">
        <f t="shared" si="67"/>
        <v>#NUM!</v>
      </c>
      <c r="AE36" s="7" t="e">
        <f t="shared" si="68"/>
        <v>#NUM!</v>
      </c>
      <c r="AF36" s="7" t="e">
        <f t="shared" si="9"/>
        <v>#NUM!</v>
      </c>
      <c r="AG36" s="7" t="e">
        <f t="shared" si="69"/>
        <v>#NUM!</v>
      </c>
      <c r="AH36" s="7" t="e">
        <f t="shared" si="69"/>
        <v>#NUM!</v>
      </c>
      <c r="AI36" s="7" t="e">
        <f t="shared" si="70"/>
        <v>#NUM!</v>
      </c>
      <c r="AJ36" s="7" t="e">
        <f t="shared" si="71"/>
        <v>#NUM!</v>
      </c>
      <c r="AK36" s="7" t="e">
        <f t="shared" si="72"/>
        <v>#NUM!</v>
      </c>
      <c r="AL36" s="7" t="e">
        <f t="shared" si="73"/>
        <v>#NUM!</v>
      </c>
      <c r="AM36" s="7" t="e">
        <f t="shared" si="74"/>
        <v>#NUM!</v>
      </c>
      <c r="AN36" s="7">
        <v>0</v>
      </c>
      <c r="AO36" s="7">
        <v>0</v>
      </c>
      <c r="AP36" s="7" t="e">
        <f t="shared" si="10"/>
        <v>#NUM!</v>
      </c>
      <c r="AQ36" s="8" t="e">
        <f t="shared" si="75"/>
        <v>#NUM!</v>
      </c>
      <c r="AR36" s="7">
        <f t="shared" si="11"/>
        <v>7</v>
      </c>
      <c r="AS36" s="7">
        <v>0</v>
      </c>
      <c r="AT36" s="7" t="e">
        <f t="shared" si="12"/>
        <v>#NUM!</v>
      </c>
      <c r="AU36" s="7" t="e">
        <f t="shared" si="13"/>
        <v>#NUM!</v>
      </c>
      <c r="AV36" s="7" t="e">
        <f t="shared" si="14"/>
        <v>#NUM!</v>
      </c>
      <c r="AW36" s="7" t="e">
        <f t="shared" si="15"/>
        <v>#NUM!</v>
      </c>
      <c r="AX36" s="7">
        <f t="shared" si="16"/>
        <v>191.39161423636088</v>
      </c>
      <c r="AY36" s="7">
        <f t="shared" si="17"/>
        <v>-110.5000000000001</v>
      </c>
      <c r="AZ36" s="7" t="e">
        <f t="shared" si="18"/>
        <v>#NUM!</v>
      </c>
      <c r="BA36" s="7" t="e">
        <f t="shared" si="19"/>
        <v>#NUM!</v>
      </c>
      <c r="BB36" s="7" t="e">
        <f t="shared" si="76"/>
        <v>#NUM!</v>
      </c>
      <c r="BC36" s="7" t="e">
        <f t="shared" si="76"/>
        <v>#NUM!</v>
      </c>
      <c r="BD36" s="7" t="e">
        <f t="shared" si="20"/>
        <v>#NUM!</v>
      </c>
      <c r="BE36" s="7" t="e">
        <f t="shared" si="21"/>
        <v>#NUM!</v>
      </c>
      <c r="BF36" s="7" t="e">
        <f t="shared" si="77"/>
        <v>#NUM!</v>
      </c>
      <c r="BG36" s="7" t="e">
        <f t="shared" si="77"/>
        <v>#NUM!</v>
      </c>
      <c r="BH36" s="7" t="e">
        <f t="shared" si="78"/>
        <v>#NUM!</v>
      </c>
      <c r="BI36" s="7" t="e">
        <f t="shared" si="79"/>
        <v>#NUM!</v>
      </c>
      <c r="BJ36" s="7" t="e">
        <f t="shared" si="80"/>
        <v>#NUM!</v>
      </c>
      <c r="BK36" s="7" t="e">
        <f t="shared" si="81"/>
        <v>#NUM!</v>
      </c>
      <c r="BL36" s="7" t="e">
        <f t="shared" si="82"/>
        <v>#NUM!</v>
      </c>
      <c r="BM36" s="7" t="e">
        <f t="shared" si="22"/>
        <v>#NUM!</v>
      </c>
      <c r="BN36" s="7" t="e">
        <f t="shared" si="23"/>
        <v>#NUM!</v>
      </c>
      <c r="BO36" s="7">
        <f t="shared" si="83"/>
        <v>191.39161423636088</v>
      </c>
      <c r="BP36" s="7">
        <f t="shared" si="24"/>
        <v>-110.5000000000001</v>
      </c>
      <c r="BQ36" s="7">
        <f t="shared" si="84"/>
        <v>221</v>
      </c>
      <c r="BR36" s="7" t="e">
        <f t="shared" si="25"/>
        <v>#NUM!</v>
      </c>
      <c r="BS36" s="7" t="e">
        <f t="shared" si="26"/>
        <v>#NUM!</v>
      </c>
      <c r="BT36" s="7" t="e">
        <f t="shared" si="27"/>
        <v>#NUM!</v>
      </c>
      <c r="BU36" s="7" t="e">
        <f t="shared" si="28"/>
        <v>#NUM!</v>
      </c>
      <c r="BV36" s="7" t="e">
        <f t="shared" si="29"/>
        <v>#NUM!</v>
      </c>
      <c r="BW36" s="7" t="e">
        <f t="shared" si="30"/>
        <v>#NUM!</v>
      </c>
      <c r="BX36" s="7" t="e">
        <f t="shared" si="31"/>
        <v>#NUM!</v>
      </c>
      <c r="BY36" s="7" t="e">
        <f t="shared" si="32"/>
        <v>#NUM!</v>
      </c>
      <c r="BZ36" s="7" t="e">
        <f t="shared" si="85"/>
        <v>#NUM!</v>
      </c>
      <c r="CA36" s="7" t="e">
        <f t="shared" si="86"/>
        <v>#NUM!</v>
      </c>
      <c r="CB36" s="7" t="e">
        <f t="shared" si="87"/>
        <v>#NUM!</v>
      </c>
      <c r="CC36" s="7" t="e">
        <f t="shared" si="88"/>
        <v>#NUM!</v>
      </c>
      <c r="CD36" s="7" t="e">
        <f t="shared" si="89"/>
        <v>#NUM!</v>
      </c>
      <c r="CE36" s="7" t="e">
        <f t="shared" si="90"/>
        <v>#NUM!</v>
      </c>
      <c r="CF36" s="7" t="e">
        <f t="shared" si="33"/>
        <v>#NUM!</v>
      </c>
      <c r="CG36" s="79" t="e">
        <f t="shared" si="91"/>
        <v>#NUM!</v>
      </c>
      <c r="CH36" s="7" t="e">
        <f t="shared" si="92"/>
        <v>#NUM!</v>
      </c>
      <c r="CI36" s="11" t="e">
        <f t="shared" si="34"/>
        <v>#NUM!</v>
      </c>
      <c r="CJ36" s="7" t="e">
        <f t="shared" si="93"/>
        <v>#NUM!</v>
      </c>
      <c r="CK36" s="7" t="e">
        <f t="shared" si="94"/>
        <v>#DIV/0!</v>
      </c>
      <c r="CL36" s="7" t="e">
        <f t="shared" si="35"/>
        <v>#NUM!</v>
      </c>
      <c r="CM36" s="79" t="e">
        <f t="shared" si="95"/>
        <v>#NUM!</v>
      </c>
      <c r="CN36" s="7" t="e">
        <f t="shared" si="96"/>
        <v>#NUM!</v>
      </c>
      <c r="CO36" s="11" t="e">
        <f t="shared" si="97"/>
        <v>#NUM!</v>
      </c>
      <c r="CP36" s="7" t="e">
        <f t="shared" si="98"/>
        <v>#NUM!</v>
      </c>
      <c r="CQ36" s="7" t="e">
        <f t="shared" si="99"/>
        <v>#DIV/0!</v>
      </c>
      <c r="CR36" s="7" t="e">
        <f t="shared" si="36"/>
        <v>#NUM!</v>
      </c>
      <c r="CS36" s="7" t="e">
        <f t="shared" si="37"/>
        <v>#NUM!</v>
      </c>
      <c r="CT36" s="7">
        <f t="shared" si="38"/>
        <v>-0.86602540378443837</v>
      </c>
      <c r="CU36" s="7" t="e">
        <f t="shared" si="100"/>
        <v>#NUM!</v>
      </c>
      <c r="CV36" s="7" t="e">
        <f t="shared" si="39"/>
        <v>#NUM!</v>
      </c>
      <c r="CW36" s="7" t="e">
        <f t="shared" si="101"/>
        <v>#NUM!</v>
      </c>
      <c r="CX36" s="7" t="e">
        <f t="shared" si="40"/>
        <v>#NUM!</v>
      </c>
      <c r="CY36" s="7" t="e">
        <f t="shared" si="102"/>
        <v>#NUM!</v>
      </c>
      <c r="CZ36" s="7">
        <f t="shared" si="41"/>
        <v>221</v>
      </c>
      <c r="DA36" s="7" t="e">
        <f t="shared" si="103"/>
        <v>#NUM!</v>
      </c>
      <c r="DB36" s="7" t="e">
        <f t="shared" si="104"/>
        <v>#NUM!</v>
      </c>
      <c r="DC36" s="7" t="e">
        <f t="shared" si="42"/>
        <v>#NUM!</v>
      </c>
      <c r="DD36" s="7" t="e">
        <f t="shared" si="43"/>
        <v>#NUM!</v>
      </c>
      <c r="DE36" s="7" t="e">
        <f t="shared" si="44"/>
        <v>#NUM!</v>
      </c>
      <c r="DF36" s="7" t="e">
        <f t="shared" si="45"/>
        <v>#NUM!</v>
      </c>
      <c r="DG36" s="7">
        <f t="shared" si="46"/>
        <v>-0.86602540378443837</v>
      </c>
      <c r="DH36" s="7" t="e">
        <f t="shared" si="105"/>
        <v>#NUM!</v>
      </c>
      <c r="DI36" s="7" t="e">
        <f t="shared" si="47"/>
        <v>#NUM!</v>
      </c>
      <c r="DJ36" s="7" t="e">
        <f t="shared" si="106"/>
        <v>#NUM!</v>
      </c>
      <c r="DK36" s="7" t="e">
        <f t="shared" si="48"/>
        <v>#NUM!</v>
      </c>
      <c r="DL36" s="7" t="e">
        <f t="shared" si="107"/>
        <v>#NUM!</v>
      </c>
      <c r="DM36" s="7">
        <f t="shared" si="49"/>
        <v>221</v>
      </c>
      <c r="DN36" s="7" t="e">
        <f t="shared" si="108"/>
        <v>#NUM!</v>
      </c>
      <c r="DO36" s="7" t="e">
        <f t="shared" si="109"/>
        <v>#NUM!</v>
      </c>
      <c r="DP36" s="7" t="e">
        <f t="shared" si="50"/>
        <v>#NUM!</v>
      </c>
      <c r="DQ36" s="7" t="e">
        <f t="shared" si="51"/>
        <v>#NUM!</v>
      </c>
      <c r="DR36" s="7" t="e">
        <f t="shared" si="110"/>
        <v>#NUM!</v>
      </c>
      <c r="DS36" s="8" t="e">
        <f t="shared" si="111"/>
        <v>#NUM!</v>
      </c>
      <c r="DT36" s="8" t="e">
        <f t="shared" si="112"/>
        <v>#NUM!</v>
      </c>
      <c r="DU36" s="7" t="e">
        <f t="shared" si="113"/>
        <v>#NUM!</v>
      </c>
      <c r="DV36" s="7" t="e">
        <f t="shared" si="114"/>
        <v>#NUM!</v>
      </c>
      <c r="DW36" s="7" t="e">
        <f t="shared" si="115"/>
        <v>#NUM!</v>
      </c>
      <c r="DX36" s="7" t="e">
        <f t="shared" si="116"/>
        <v>#NUM!</v>
      </c>
      <c r="DY36" s="7" t="e">
        <f t="shared" si="117"/>
        <v>#NUM!</v>
      </c>
      <c r="DZ36" s="7">
        <f t="shared" si="118"/>
        <v>0</v>
      </c>
      <c r="EA36" s="7">
        <f t="shared" si="119"/>
        <v>0</v>
      </c>
      <c r="EB36" s="7">
        <f t="shared" si="120"/>
        <v>3757.0000000000032</v>
      </c>
      <c r="EC36" s="7">
        <f t="shared" si="121"/>
        <v>6507.3148840362701</v>
      </c>
      <c r="ED36" s="7">
        <f t="shared" si="122"/>
        <v>3757.0000000000032</v>
      </c>
      <c r="EE36" s="7">
        <f t="shared" si="122"/>
        <v>6507.3148840362701</v>
      </c>
      <c r="EF36" s="7">
        <f t="shared" si="123"/>
        <v>7514</v>
      </c>
      <c r="EG36" s="7">
        <f t="shared" si="124"/>
        <v>1.0471975511965972</v>
      </c>
      <c r="EH36" s="7" t="e">
        <f t="shared" si="125"/>
        <v>#NUM!</v>
      </c>
      <c r="EI36" s="7" t="e">
        <f t="shared" si="126"/>
        <v>#NUM!</v>
      </c>
      <c r="EJ36" s="7" t="e">
        <f t="shared" si="127"/>
        <v>#NUM!</v>
      </c>
      <c r="EK36" s="7" t="e">
        <f t="shared" si="128"/>
        <v>#NUM!</v>
      </c>
      <c r="EL36" s="7" t="e">
        <f t="shared" si="129"/>
        <v>#NUM!</v>
      </c>
      <c r="EM36" s="7" t="e">
        <f t="shared" si="130"/>
        <v>#NUM!</v>
      </c>
      <c r="EN36" s="7" t="e">
        <f t="shared" si="131"/>
        <v>#NUM!</v>
      </c>
      <c r="EO36" s="7" t="e">
        <f t="shared" si="132"/>
        <v>#NUM!</v>
      </c>
      <c r="EP36" s="7" t="e">
        <f t="shared" si="133"/>
        <v>#NUM!</v>
      </c>
      <c r="EQ36" s="7" t="e">
        <f t="shared" si="134"/>
        <v>#NUM!</v>
      </c>
      <c r="ER36" s="7" t="e">
        <f t="shared" si="135"/>
        <v>#NUM!</v>
      </c>
      <c r="ES36" s="7" t="e">
        <f t="shared" si="136"/>
        <v>#NUM!</v>
      </c>
      <c r="ET36" s="7" t="e">
        <f t="shared" si="137"/>
        <v>#NUM!</v>
      </c>
      <c r="EU36" s="7" t="e">
        <f t="shared" si="138"/>
        <v>#NUM!</v>
      </c>
      <c r="EV36" s="7" t="e">
        <f t="shared" si="139"/>
        <v>#NUM!</v>
      </c>
      <c r="EW36" s="7" t="e">
        <f t="shared" si="140"/>
        <v>#NUM!</v>
      </c>
      <c r="EX36" s="7" t="e">
        <f t="shared" si="141"/>
        <v>#NUM!</v>
      </c>
      <c r="EY36" s="7" t="e">
        <f t="shared" si="142"/>
        <v>#NUM!</v>
      </c>
      <c r="EZ36" s="7" t="e">
        <f t="shared" si="143"/>
        <v>#NUM!</v>
      </c>
      <c r="FA36" s="7" t="e">
        <f t="shared" si="144"/>
        <v>#NUM!</v>
      </c>
      <c r="FB36" s="7">
        <f t="shared" si="145"/>
        <v>0</v>
      </c>
      <c r="FC36" s="7">
        <f t="shared" si="146"/>
        <v>0</v>
      </c>
      <c r="FD36" s="7">
        <f t="shared" si="147"/>
        <v>3757.0000000000032</v>
      </c>
      <c r="FE36" s="7">
        <f t="shared" si="148"/>
        <v>6507.3148840362701</v>
      </c>
      <c r="FF36" s="7">
        <f t="shared" si="149"/>
        <v>3757.0000000000032</v>
      </c>
      <c r="FG36" s="7">
        <f t="shared" si="150"/>
        <v>6507.3148840362701</v>
      </c>
      <c r="FH36" s="7">
        <f t="shared" si="151"/>
        <v>7514</v>
      </c>
      <c r="FI36" s="7">
        <f t="shared" si="152"/>
        <v>1.0471975511965972</v>
      </c>
      <c r="FJ36" s="7" t="e">
        <f t="shared" si="153"/>
        <v>#NUM!</v>
      </c>
      <c r="FK36" s="7" t="e">
        <f t="shared" si="154"/>
        <v>#NUM!</v>
      </c>
      <c r="FL36" s="7" t="e">
        <f t="shared" si="155"/>
        <v>#NUM!</v>
      </c>
      <c r="FM36" s="7" t="e">
        <f t="shared" si="156"/>
        <v>#NUM!</v>
      </c>
      <c r="FN36" s="7" t="e">
        <f t="shared" si="157"/>
        <v>#NUM!</v>
      </c>
      <c r="FO36" s="7" t="e">
        <f t="shared" si="158"/>
        <v>#NUM!</v>
      </c>
      <c r="FP36" s="7" t="e">
        <f t="shared" si="159"/>
        <v>#NUM!</v>
      </c>
      <c r="FQ36" s="7" t="e">
        <f t="shared" si="160"/>
        <v>#NUM!</v>
      </c>
      <c r="FR36" s="7" t="e">
        <f t="shared" si="161"/>
        <v>#NUM!</v>
      </c>
      <c r="FS36" s="7" t="e">
        <f t="shared" si="161"/>
        <v>#NUM!</v>
      </c>
      <c r="FT36" s="7" t="e">
        <f t="shared" si="162"/>
        <v>#NUM!</v>
      </c>
      <c r="FU36" s="7" t="e">
        <f t="shared" si="163"/>
        <v>#NUM!</v>
      </c>
    </row>
    <row r="37" spans="1:177" x14ac:dyDescent="0.25">
      <c r="A37" s="8">
        <v>250</v>
      </c>
      <c r="B37" s="7">
        <f t="shared" si="52"/>
        <v>0.27306115203335357</v>
      </c>
      <c r="C37" s="7">
        <f t="shared" si="53"/>
        <v>1.8793852415718164</v>
      </c>
      <c r="D37" s="7">
        <f t="shared" si="0"/>
        <v>3.1109475925308461</v>
      </c>
      <c r="E37" s="7">
        <f t="shared" si="54"/>
        <v>-3.117446880057932</v>
      </c>
      <c r="F37" s="7">
        <f t="shared" si="55"/>
        <v>1.8793852415718164</v>
      </c>
      <c r="G37" s="7">
        <f t="shared" si="56"/>
        <v>-0.27956043956043963</v>
      </c>
      <c r="H37" s="7">
        <f t="shared" si="57"/>
        <v>-330.0993886767053</v>
      </c>
      <c r="I37" s="7">
        <f t="shared" si="58"/>
        <v>-140.30771775694498</v>
      </c>
      <c r="J37" s="49">
        <f t="shared" si="59"/>
        <v>29.900611323294697</v>
      </c>
      <c r="K37" s="49">
        <f t="shared" si="59"/>
        <v>219.69228224305502</v>
      </c>
      <c r="L37" s="7">
        <f t="shared" si="1"/>
        <v>-322.87171845834075</v>
      </c>
      <c r="M37" s="7">
        <f t="shared" si="2"/>
        <v>-152.66338937810113</v>
      </c>
      <c r="N37" s="11">
        <f t="shared" si="60"/>
        <v>37.128281541659248</v>
      </c>
      <c r="O37" s="11">
        <f t="shared" si="60"/>
        <v>207.33661062189887</v>
      </c>
      <c r="P37" s="50">
        <f t="shared" si="3"/>
        <v>170.20832908023962</v>
      </c>
      <c r="Q37" s="51">
        <f t="shared" si="61"/>
        <v>9.791670919760378</v>
      </c>
      <c r="R37" s="8">
        <f t="shared" si="4"/>
        <v>189.79167091976032</v>
      </c>
      <c r="S37" s="51">
        <f t="shared" si="62"/>
        <v>9.7916709197603211</v>
      </c>
      <c r="T37" s="8">
        <f t="shared" si="5"/>
        <v>-2.223130931616851</v>
      </c>
      <c r="U37" s="8">
        <f t="shared" si="6"/>
        <v>-6.1080020351084032</v>
      </c>
      <c r="V37" s="7">
        <f t="shared" si="7"/>
        <v>0</v>
      </c>
      <c r="W37" s="7">
        <f t="shared" si="8"/>
        <v>0</v>
      </c>
      <c r="X37" s="7">
        <f t="shared" si="63"/>
        <v>-2.223130931616851</v>
      </c>
      <c r="Y37" s="7">
        <f t="shared" si="63"/>
        <v>-6.1080020351084032</v>
      </c>
      <c r="Z37" s="7">
        <f t="shared" si="164"/>
        <v>6.5000000000000009</v>
      </c>
      <c r="AA37" s="7">
        <f t="shared" si="64"/>
        <v>-110.00000000000004</v>
      </c>
      <c r="AB37" s="7">
        <f t="shared" si="65"/>
        <v>-60.000000000000043</v>
      </c>
      <c r="AC37" s="7">
        <f t="shared" si="66"/>
        <v>3.249999999999996</v>
      </c>
      <c r="AD37" s="7">
        <f t="shared" si="67"/>
        <v>-5.6291651245988543</v>
      </c>
      <c r="AE37" s="7">
        <f t="shared" si="68"/>
        <v>0</v>
      </c>
      <c r="AF37" s="7">
        <f t="shared" si="9"/>
        <v>0</v>
      </c>
      <c r="AG37" s="7">
        <f t="shared" si="69"/>
        <v>-2.223130931616851</v>
      </c>
      <c r="AH37" s="7">
        <f t="shared" si="69"/>
        <v>-6.1080020351084032</v>
      </c>
      <c r="AI37" s="7">
        <f t="shared" si="70"/>
        <v>6.5000000000000009</v>
      </c>
      <c r="AJ37" s="7">
        <f t="shared" si="71"/>
        <v>-110.00000000000004</v>
      </c>
      <c r="AK37" s="7">
        <f t="shared" si="72"/>
        <v>-60.000000000000043</v>
      </c>
      <c r="AL37" s="7">
        <f t="shared" si="73"/>
        <v>3.249999999999996</v>
      </c>
      <c r="AM37" s="7">
        <f t="shared" si="74"/>
        <v>-5.6291651245988543</v>
      </c>
      <c r="AN37" s="7">
        <v>0</v>
      </c>
      <c r="AO37" s="7">
        <v>0</v>
      </c>
      <c r="AP37" s="7">
        <f t="shared" si="10"/>
        <v>3.8451090799184873</v>
      </c>
      <c r="AQ37" s="8">
        <f t="shared" si="75"/>
        <v>-2.6185231109133311</v>
      </c>
      <c r="AR37" s="7">
        <f t="shared" si="11"/>
        <v>7</v>
      </c>
      <c r="AS37" s="7">
        <v>0</v>
      </c>
      <c r="AT37" s="7">
        <f t="shared" si="12"/>
        <v>3.3578716604371057</v>
      </c>
      <c r="AU37" s="7">
        <f t="shared" si="13"/>
        <v>-1.8827907897992393</v>
      </c>
      <c r="AV37" s="7">
        <f t="shared" si="14"/>
        <v>-93.683076774317925</v>
      </c>
      <c r="AW37" s="7">
        <f t="shared" si="15"/>
        <v>204.1521760581137</v>
      </c>
      <c r="AX37" s="7">
        <f t="shared" si="16"/>
        <v>207.6720691936857</v>
      </c>
      <c r="AY37" s="7">
        <f t="shared" si="17"/>
        <v>-75.586451674972935</v>
      </c>
      <c r="AZ37" s="7">
        <f t="shared" si="18"/>
        <v>326.9051219577313</v>
      </c>
      <c r="BA37" s="7">
        <f t="shared" si="19"/>
        <v>-568.49139488565299</v>
      </c>
      <c r="BB37" s="7">
        <f t="shared" si="76"/>
        <v>534.57719115141697</v>
      </c>
      <c r="BC37" s="7">
        <f t="shared" si="76"/>
        <v>-644.07784656062597</v>
      </c>
      <c r="BD37" s="7">
        <f t="shared" si="20"/>
        <v>0</v>
      </c>
      <c r="BE37" s="7">
        <f t="shared" si="21"/>
        <v>0</v>
      </c>
      <c r="BF37" s="7">
        <f t="shared" si="77"/>
        <v>207.6720691936857</v>
      </c>
      <c r="BG37" s="7">
        <f t="shared" si="77"/>
        <v>-75.586451674972935</v>
      </c>
      <c r="BH37" s="7">
        <f t="shared" si="78"/>
        <v>221</v>
      </c>
      <c r="BI37" s="7">
        <f t="shared" si="79"/>
        <v>-20.000000000000043</v>
      </c>
      <c r="BJ37" s="7">
        <f t="shared" si="80"/>
        <v>29.999999999999957</v>
      </c>
      <c r="BK37" s="7">
        <f t="shared" si="81"/>
        <v>191.39161423636102</v>
      </c>
      <c r="BL37" s="7">
        <f t="shared" si="82"/>
        <v>110.49999999999987</v>
      </c>
      <c r="BM37" s="7">
        <f t="shared" si="22"/>
        <v>125.80767584673441</v>
      </c>
      <c r="BN37" s="7">
        <f t="shared" si="23"/>
        <v>-172.02757698569471</v>
      </c>
      <c r="BO37" s="7">
        <f t="shared" si="83"/>
        <v>207.6720691936857</v>
      </c>
      <c r="BP37" s="7">
        <f t="shared" si="24"/>
        <v>-75.586451674972935</v>
      </c>
      <c r="BQ37" s="7">
        <f t="shared" si="84"/>
        <v>221</v>
      </c>
      <c r="BR37" s="7">
        <f t="shared" si="25"/>
        <v>-531.56400673383246</v>
      </c>
      <c r="BS37" s="7">
        <f t="shared" si="26"/>
        <v>702.13296500090871</v>
      </c>
      <c r="BT37" s="7">
        <f t="shared" si="27"/>
        <v>-323.89193754014673</v>
      </c>
      <c r="BU37" s="7">
        <f t="shared" si="28"/>
        <v>626.54651332593573</v>
      </c>
      <c r="BV37" s="7">
        <f t="shared" si="29"/>
        <v>0</v>
      </c>
      <c r="BW37" s="7">
        <f t="shared" si="30"/>
        <v>0</v>
      </c>
      <c r="BX37" s="7">
        <f t="shared" si="31"/>
        <v>207.6720691936857</v>
      </c>
      <c r="BY37" s="7">
        <f t="shared" si="32"/>
        <v>-75.586451674972935</v>
      </c>
      <c r="BZ37" s="7">
        <f t="shared" si="85"/>
        <v>221</v>
      </c>
      <c r="CA37" s="7">
        <f t="shared" si="86"/>
        <v>-20.000000000000043</v>
      </c>
      <c r="CB37" s="7">
        <f t="shared" si="87"/>
        <v>29.999999999999957</v>
      </c>
      <c r="CC37" s="7">
        <f t="shared" si="88"/>
        <v>191.39161423636102</v>
      </c>
      <c r="CD37" s="7">
        <f t="shared" si="89"/>
        <v>110.49999999999987</v>
      </c>
      <c r="CE37" s="7">
        <f t="shared" si="90"/>
        <v>221</v>
      </c>
      <c r="CF37" s="7">
        <f t="shared" si="33"/>
        <v>220.0993886767053</v>
      </c>
      <c r="CG37" s="79">
        <f t="shared" si="91"/>
        <v>40.099388676705303</v>
      </c>
      <c r="CH37" s="7">
        <f t="shared" si="92"/>
        <v>6.0044757664151085</v>
      </c>
      <c r="CI37" s="11">
        <f t="shared" si="34"/>
        <v>6.0044757664150712</v>
      </c>
      <c r="CJ37" s="7" t="e">
        <f t="shared" si="93"/>
        <v>#DIV/0!</v>
      </c>
      <c r="CK37" s="7" t="e">
        <f t="shared" si="94"/>
        <v>#DIV/0!</v>
      </c>
      <c r="CL37" s="7">
        <f t="shared" si="35"/>
        <v>212.87171845834075</v>
      </c>
      <c r="CM37" s="79">
        <f t="shared" si="95"/>
        <v>32.871718458340752</v>
      </c>
      <c r="CN37" s="7">
        <f t="shared" si="96"/>
        <v>-5.0596346172263154</v>
      </c>
      <c r="CO37" s="11">
        <f t="shared" si="97"/>
        <v>-5.0596346172263216</v>
      </c>
      <c r="CP37" s="7" t="e">
        <f t="shared" si="98"/>
        <v>#DIV/0!</v>
      </c>
      <c r="CQ37" s="7" t="e">
        <f t="shared" si="99"/>
        <v>#DIV/0!</v>
      </c>
      <c r="CR37" s="7">
        <f t="shared" si="36"/>
        <v>-13.871166853528333</v>
      </c>
      <c r="CS37" s="7">
        <f t="shared" si="37"/>
        <v>-0.63866417339349446</v>
      </c>
      <c r="CT37" s="7">
        <f t="shared" si="38"/>
        <v>-0.93969262078590821</v>
      </c>
      <c r="CU37" s="7">
        <f t="shared" si="100"/>
        <v>8.8590173125119129</v>
      </c>
      <c r="CV37" s="7">
        <f t="shared" si="39"/>
        <v>2.3590173125119129</v>
      </c>
      <c r="CW37" s="7">
        <f t="shared" si="101"/>
        <v>13.03463313395066</v>
      </c>
      <c r="CX37" s="7">
        <f t="shared" si="40"/>
        <v>8.9346331339506602</v>
      </c>
      <c r="CY37" s="7">
        <f t="shared" si="102"/>
        <v>-220.99999999999869</v>
      </c>
      <c r="CZ37" s="7">
        <f t="shared" si="41"/>
        <v>221</v>
      </c>
      <c r="DA37" s="7">
        <f t="shared" si="103"/>
        <v>-93.683076774317925</v>
      </c>
      <c r="DB37" s="7">
        <f t="shared" si="104"/>
        <v>-837.02392183826441</v>
      </c>
      <c r="DC37" s="7">
        <f t="shared" si="42"/>
        <v>837.02392183826612</v>
      </c>
      <c r="DD37" s="7">
        <f t="shared" si="43"/>
        <v>204.1521760581137</v>
      </c>
      <c r="DE37" s="7">
        <f t="shared" si="44"/>
        <v>-10.329207502979168</v>
      </c>
      <c r="DF37" s="7">
        <f t="shared" si="45"/>
        <v>-0.4592172658046938</v>
      </c>
      <c r="DG37" s="7">
        <f t="shared" si="46"/>
        <v>-0.93969262078590821</v>
      </c>
      <c r="DH37" s="7">
        <f t="shared" si="105"/>
        <v>4.7433504274474219</v>
      </c>
      <c r="DI37" s="7">
        <f t="shared" si="47"/>
        <v>-1.7566495725525781</v>
      </c>
      <c r="DJ37" s="7">
        <f t="shared" si="106"/>
        <v>9.7062800691159605</v>
      </c>
      <c r="DK37" s="7">
        <f t="shared" si="48"/>
        <v>5.6062800691159609</v>
      </c>
      <c r="DL37" s="7">
        <f t="shared" si="107"/>
        <v>-220.99999999999932</v>
      </c>
      <c r="DM37" s="7">
        <f t="shared" si="49"/>
        <v>221</v>
      </c>
      <c r="DN37" s="7">
        <f t="shared" si="108"/>
        <v>125.80767584673441</v>
      </c>
      <c r="DO37" s="7">
        <f t="shared" si="109"/>
        <v>705.31306564134866</v>
      </c>
      <c r="DP37" s="7">
        <f t="shared" si="50"/>
        <v>-705.3130656413482</v>
      </c>
      <c r="DQ37" s="7">
        <f t="shared" si="51"/>
        <v>-172.02757698569471</v>
      </c>
      <c r="DR37" s="7">
        <f t="shared" si="110"/>
        <v>-2.6185231109133271</v>
      </c>
      <c r="DS37" s="8">
        <f t="shared" si="111"/>
        <v>3.4894789241950721</v>
      </c>
      <c r="DT37" s="8">
        <f t="shared" si="112"/>
        <v>182177.97756183823</v>
      </c>
      <c r="DU37" s="7">
        <f t="shared" si="113"/>
        <v>-3.1548909200815154</v>
      </c>
      <c r="DV37" s="7">
        <f t="shared" si="114"/>
        <v>6.0682400115353383</v>
      </c>
      <c r="DW37" s="7">
        <f t="shared" si="115"/>
        <v>-132699.72413029458</v>
      </c>
      <c r="DX37" s="7">
        <f t="shared" si="116"/>
        <v>188946.44198681854</v>
      </c>
      <c r="DY37" s="7">
        <f t="shared" si="117"/>
        <v>-321365.35330519837</v>
      </c>
      <c r="DZ37" s="7">
        <f t="shared" si="118"/>
        <v>0</v>
      </c>
      <c r="EA37" s="7">
        <f t="shared" si="119"/>
        <v>0</v>
      </c>
      <c r="EB37" s="7">
        <f t="shared" si="120"/>
        <v>2569.9393569490799</v>
      </c>
      <c r="EC37" s="7">
        <f t="shared" si="121"/>
        <v>7060.8503525853139</v>
      </c>
      <c r="ED37" s="7">
        <f t="shared" si="122"/>
        <v>2569.9393569490799</v>
      </c>
      <c r="EE37" s="7">
        <f t="shared" si="122"/>
        <v>7060.8503525853139</v>
      </c>
      <c r="EF37" s="7">
        <f t="shared" si="123"/>
        <v>7514</v>
      </c>
      <c r="EG37" s="7">
        <f t="shared" si="124"/>
        <v>1.2217304763960299</v>
      </c>
      <c r="EH37" s="7">
        <f t="shared" si="125"/>
        <v>0</v>
      </c>
      <c r="EI37" s="7">
        <f t="shared" si="126"/>
        <v>0</v>
      </c>
      <c r="EJ37" s="7">
        <f t="shared" si="127"/>
        <v>0</v>
      </c>
      <c r="EK37" s="7">
        <f t="shared" si="128"/>
        <v>0</v>
      </c>
      <c r="EL37" s="7">
        <f t="shared" si="129"/>
        <v>0</v>
      </c>
      <c r="EM37" s="7">
        <f t="shared" si="130"/>
        <v>0</v>
      </c>
      <c r="EN37" s="7">
        <f t="shared" si="131"/>
        <v>0</v>
      </c>
      <c r="EO37" s="7" t="e">
        <f t="shared" si="132"/>
        <v>#DIV/0!</v>
      </c>
      <c r="EP37" s="7">
        <f t="shared" si="133"/>
        <v>2569.9393569490799</v>
      </c>
      <c r="EQ37" s="7">
        <f t="shared" si="134"/>
        <v>7060.8503525853139</v>
      </c>
      <c r="ER37" s="7">
        <f t="shared" si="135"/>
        <v>7514</v>
      </c>
      <c r="ES37" s="7">
        <f t="shared" si="136"/>
        <v>1.2217304763960299</v>
      </c>
      <c r="ET37" s="7">
        <f t="shared" si="137"/>
        <v>-1.8827907897992444</v>
      </c>
      <c r="EU37" s="7">
        <f t="shared" si="138"/>
        <v>4.2252112453091639</v>
      </c>
      <c r="EV37" s="7">
        <f t="shared" si="139"/>
        <v>193547.05566148771</v>
      </c>
      <c r="EW37" s="7">
        <f t="shared" si="140"/>
        <v>-3.6421283395628898</v>
      </c>
      <c r="EX37" s="7">
        <f t="shared" si="141"/>
        <v>5.5810025920539568</v>
      </c>
      <c r="EY37" s="7">
        <f t="shared" si="142"/>
        <v>-115532.32711860939</v>
      </c>
      <c r="EZ37" s="7">
        <f t="shared" si="143"/>
        <v>-188990.9985504295</v>
      </c>
      <c r="FA37" s="7">
        <f t="shared" si="144"/>
        <v>321320.79674157628</v>
      </c>
      <c r="FB37" s="7">
        <f t="shared" si="145"/>
        <v>0</v>
      </c>
      <c r="FC37" s="7">
        <f t="shared" si="146"/>
        <v>0</v>
      </c>
      <c r="FD37" s="7">
        <f t="shared" si="147"/>
        <v>2569.9393569490799</v>
      </c>
      <c r="FE37" s="7">
        <f t="shared" si="148"/>
        <v>7060.8503525853139</v>
      </c>
      <c r="FF37" s="7">
        <f t="shared" si="149"/>
        <v>2569.9393569490799</v>
      </c>
      <c r="FG37" s="7">
        <f t="shared" si="150"/>
        <v>7060.8503525853139</v>
      </c>
      <c r="FH37" s="7">
        <f t="shared" si="151"/>
        <v>7514</v>
      </c>
      <c r="FI37" s="7">
        <f t="shared" si="152"/>
        <v>1.2217304763960299</v>
      </c>
      <c r="FJ37" s="7">
        <f t="shared" si="153"/>
        <v>0</v>
      </c>
      <c r="FK37" s="7">
        <f t="shared" si="154"/>
        <v>0</v>
      </c>
      <c r="FL37" s="7">
        <f t="shared" si="155"/>
        <v>0</v>
      </c>
      <c r="FM37" s="7">
        <f t="shared" si="156"/>
        <v>0</v>
      </c>
      <c r="FN37" s="7">
        <f t="shared" si="157"/>
        <v>0</v>
      </c>
      <c r="FO37" s="7">
        <f t="shared" si="158"/>
        <v>0</v>
      </c>
      <c r="FP37" s="7">
        <f t="shared" si="159"/>
        <v>0</v>
      </c>
      <c r="FQ37" s="7" t="e">
        <f t="shared" si="160"/>
        <v>#DIV/0!</v>
      </c>
      <c r="FR37" s="7">
        <f t="shared" si="161"/>
        <v>2569.9393569490799</v>
      </c>
      <c r="FS37" s="7">
        <f t="shared" si="161"/>
        <v>7060.8503525853139</v>
      </c>
      <c r="FT37" s="7">
        <f t="shared" si="162"/>
        <v>7514</v>
      </c>
      <c r="FU37" s="7">
        <f t="shared" si="163"/>
        <v>1.2217304763960299</v>
      </c>
    </row>
    <row r="38" spans="1:177" x14ac:dyDescent="0.25">
      <c r="A38" s="8">
        <v>260</v>
      </c>
      <c r="B38" s="7">
        <f t="shared" si="52"/>
        <v>0.15396878607961129</v>
      </c>
      <c r="C38" s="7">
        <f t="shared" si="53"/>
        <v>1.969615506024416</v>
      </c>
      <c r="D38" s="7">
        <f t="shared" si="0"/>
        <v>2.6551112952596254</v>
      </c>
      <c r="E38" s="7">
        <f t="shared" si="54"/>
        <v>-2.780702948740454</v>
      </c>
      <c r="F38" s="7">
        <f t="shared" si="55"/>
        <v>1.969615506024416</v>
      </c>
      <c r="G38" s="7">
        <f t="shared" si="56"/>
        <v>-0.27956043956043963</v>
      </c>
      <c r="H38" s="7">
        <f t="shared" si="57"/>
        <v>-337.77859325909958</v>
      </c>
      <c r="I38" s="7">
        <f t="shared" si="58"/>
        <v>-113.70949017523789</v>
      </c>
      <c r="J38" s="49">
        <f t="shared" si="59"/>
        <v>22.22140674090042</v>
      </c>
      <c r="K38" s="49">
        <f t="shared" si="59"/>
        <v>246.29050982476213</v>
      </c>
      <c r="L38" s="7">
        <f t="shared" si="1"/>
        <v>-305.78151032868089</v>
      </c>
      <c r="M38" s="7">
        <f t="shared" si="2"/>
        <v>-169.8506134125426</v>
      </c>
      <c r="N38" s="11">
        <f t="shared" si="60"/>
        <v>54.218489671319105</v>
      </c>
      <c r="O38" s="11">
        <f t="shared" si="60"/>
        <v>190.1493865874574</v>
      </c>
      <c r="P38" s="50">
        <f t="shared" si="3"/>
        <v>135.93089691613829</v>
      </c>
      <c r="Q38" s="51">
        <f t="shared" si="61"/>
        <v>44.069103083861705</v>
      </c>
      <c r="R38" s="8">
        <f t="shared" si="4"/>
        <v>224.06910308386171</v>
      </c>
      <c r="S38" s="51">
        <f t="shared" si="62"/>
        <v>44.069103083861705</v>
      </c>
      <c r="T38" s="8">
        <f t="shared" si="5"/>
        <v>-1.1287131548350471</v>
      </c>
      <c r="U38" s="8">
        <f t="shared" si="6"/>
        <v>-6.4012503945793524</v>
      </c>
      <c r="V38" s="7">
        <f t="shared" si="7"/>
        <v>0</v>
      </c>
      <c r="W38" s="7">
        <f t="shared" si="8"/>
        <v>0</v>
      </c>
      <c r="X38" s="7">
        <f t="shared" si="63"/>
        <v>-1.1287131548350471</v>
      </c>
      <c r="Y38" s="7">
        <f t="shared" si="63"/>
        <v>-6.4012503945793524</v>
      </c>
      <c r="Z38" s="7">
        <f t="shared" si="164"/>
        <v>6.5</v>
      </c>
      <c r="AA38" s="7">
        <f t="shared" si="64"/>
        <v>-100</v>
      </c>
      <c r="AB38" s="7">
        <f t="shared" si="65"/>
        <v>-50</v>
      </c>
      <c r="AC38" s="7">
        <f t="shared" si="66"/>
        <v>4.1781194629625062</v>
      </c>
      <c r="AD38" s="7">
        <f t="shared" si="67"/>
        <v>-4.9792888802733568</v>
      </c>
      <c r="AE38" s="7">
        <f t="shared" si="68"/>
        <v>0</v>
      </c>
      <c r="AF38" s="7">
        <f t="shared" si="9"/>
        <v>0</v>
      </c>
      <c r="AG38" s="7">
        <f t="shared" si="69"/>
        <v>-1.1287131548350471</v>
      </c>
      <c r="AH38" s="7">
        <f t="shared" si="69"/>
        <v>-6.4012503945793524</v>
      </c>
      <c r="AI38" s="7">
        <f t="shared" si="70"/>
        <v>6.5</v>
      </c>
      <c r="AJ38" s="7">
        <f t="shared" si="71"/>
        <v>-100</v>
      </c>
      <c r="AK38" s="7">
        <f t="shared" si="72"/>
        <v>-50</v>
      </c>
      <c r="AL38" s="7">
        <f t="shared" si="73"/>
        <v>4.1781194629625062</v>
      </c>
      <c r="AM38" s="7">
        <f t="shared" si="74"/>
        <v>-4.9792888802733568</v>
      </c>
      <c r="AN38" s="7">
        <v>0</v>
      </c>
      <c r="AO38" s="7">
        <v>0</v>
      </c>
      <c r="AP38" s="7">
        <f t="shared" si="10"/>
        <v>5.3513923093815832</v>
      </c>
      <c r="AQ38" s="8">
        <f t="shared" si="75"/>
        <v>-3.7539436173754392</v>
      </c>
      <c r="AR38" s="7">
        <f t="shared" si="11"/>
        <v>7</v>
      </c>
      <c r="AS38" s="7">
        <v>0</v>
      </c>
      <c r="AT38" s="7">
        <f t="shared" si="12"/>
        <v>2.9641582128046196</v>
      </c>
      <c r="AU38" s="7">
        <f t="shared" si="13"/>
        <v>-0.72248257330373722</v>
      </c>
      <c r="AV38" s="7">
        <f t="shared" si="14"/>
        <v>-10.757908463039698</v>
      </c>
      <c r="AW38" s="7">
        <f t="shared" si="15"/>
        <v>65.563583922583717</v>
      </c>
      <c r="AX38" s="7">
        <f t="shared" si="16"/>
        <v>217.64251341569798</v>
      </c>
      <c r="AY38" s="7">
        <f t="shared" si="17"/>
        <v>-38.376247264391601</v>
      </c>
      <c r="AZ38" s="7">
        <f t="shared" si="18"/>
        <v>28.479483982744323</v>
      </c>
      <c r="BA38" s="7">
        <f t="shared" si="19"/>
        <v>-69.712381414885883</v>
      </c>
      <c r="BB38" s="7">
        <f t="shared" si="76"/>
        <v>246.12199739844229</v>
      </c>
      <c r="BC38" s="7">
        <f t="shared" si="76"/>
        <v>-108.08862867927749</v>
      </c>
      <c r="BD38" s="7">
        <f t="shared" si="20"/>
        <v>0</v>
      </c>
      <c r="BE38" s="7">
        <f t="shared" si="21"/>
        <v>0</v>
      </c>
      <c r="BF38" s="7">
        <f t="shared" si="77"/>
        <v>217.64251341569798</v>
      </c>
      <c r="BG38" s="7">
        <f t="shared" si="77"/>
        <v>-38.376247264391601</v>
      </c>
      <c r="BH38" s="7">
        <f t="shared" si="78"/>
        <v>221</v>
      </c>
      <c r="BI38" s="7">
        <f t="shared" si="79"/>
        <v>-9.9999999999999982</v>
      </c>
      <c r="BJ38" s="7">
        <f t="shared" si="80"/>
        <v>40</v>
      </c>
      <c r="BK38" s="7">
        <f t="shared" si="81"/>
        <v>169.29582192929414</v>
      </c>
      <c r="BL38" s="7">
        <f t="shared" si="82"/>
        <v>142.05606174072517</v>
      </c>
      <c r="BM38" s="7">
        <f t="shared" si="22"/>
        <v>42.61409018835456</v>
      </c>
      <c r="BN38" s="7">
        <f t="shared" si="23"/>
        <v>-33.707402197268898</v>
      </c>
      <c r="BO38" s="7">
        <f t="shared" si="83"/>
        <v>217.64251341569798</v>
      </c>
      <c r="BP38" s="7">
        <f t="shared" si="24"/>
        <v>-38.376247264391601</v>
      </c>
      <c r="BQ38" s="7">
        <f t="shared" si="84"/>
        <v>221</v>
      </c>
      <c r="BR38" s="7">
        <f t="shared" si="25"/>
        <v>-241.99552409456481</v>
      </c>
      <c r="BS38" s="7">
        <f t="shared" si="26"/>
        <v>174.41398958993085</v>
      </c>
      <c r="BT38" s="7">
        <f t="shared" si="27"/>
        <v>-24.353010678866838</v>
      </c>
      <c r="BU38" s="7">
        <f t="shared" si="28"/>
        <v>136.03774232553926</v>
      </c>
      <c r="BV38" s="7">
        <f t="shared" si="29"/>
        <v>0</v>
      </c>
      <c r="BW38" s="7">
        <f t="shared" si="30"/>
        <v>0</v>
      </c>
      <c r="BX38" s="7">
        <f t="shared" si="31"/>
        <v>217.64251341569798</v>
      </c>
      <c r="BY38" s="7">
        <f t="shared" si="32"/>
        <v>-38.376247264391601</v>
      </c>
      <c r="BZ38" s="7">
        <f t="shared" si="85"/>
        <v>221</v>
      </c>
      <c r="CA38" s="7">
        <f t="shared" si="86"/>
        <v>-9.9999999999999982</v>
      </c>
      <c r="CB38" s="7">
        <f t="shared" si="87"/>
        <v>40</v>
      </c>
      <c r="CC38" s="7">
        <f t="shared" si="88"/>
        <v>169.29582192929414</v>
      </c>
      <c r="CD38" s="7">
        <f t="shared" si="89"/>
        <v>142.05606174072517</v>
      </c>
      <c r="CE38" s="7">
        <f t="shared" si="90"/>
        <v>220.99999999999997</v>
      </c>
      <c r="CF38" s="7">
        <f t="shared" si="33"/>
        <v>237.77859325909958</v>
      </c>
      <c r="CG38" s="79">
        <f t="shared" si="91"/>
        <v>57.77859325909958</v>
      </c>
      <c r="CH38" s="7">
        <f t="shared" si="92"/>
        <v>1.9283407036054034</v>
      </c>
      <c r="CI38" s="11">
        <f t="shared" si="34"/>
        <v>1.9283407036054039</v>
      </c>
      <c r="CJ38" s="7" t="e">
        <f t="shared" si="93"/>
        <v>#DIV/0!</v>
      </c>
      <c r="CK38" s="7" t="e">
        <f t="shared" si="94"/>
        <v>#DIV/0!</v>
      </c>
      <c r="CL38" s="7">
        <f t="shared" si="35"/>
        <v>205.78151032868089</v>
      </c>
      <c r="CM38" s="79">
        <f t="shared" si="95"/>
        <v>25.781510328680895</v>
      </c>
      <c r="CN38" s="7">
        <f t="shared" si="96"/>
        <v>-0.99139418227261467</v>
      </c>
      <c r="CO38" s="11">
        <f t="shared" si="97"/>
        <v>-0.99139418227261367</v>
      </c>
      <c r="CP38" s="7" t="e">
        <f t="shared" si="98"/>
        <v>#DIV/0!</v>
      </c>
      <c r="CQ38" s="7" t="e">
        <f t="shared" si="99"/>
        <v>#DIV/0!</v>
      </c>
      <c r="CR38" s="7">
        <f t="shared" si="36"/>
        <v>-29.535981482196817</v>
      </c>
      <c r="CS38" s="7">
        <f t="shared" si="37"/>
        <v>-0.91559600423791254</v>
      </c>
      <c r="CT38" s="7">
        <f t="shared" si="38"/>
        <v>-0.98480775301220802</v>
      </c>
      <c r="CU38" s="7">
        <f t="shared" si="100"/>
        <v>27.043026626344382</v>
      </c>
      <c r="CV38" s="7">
        <f t="shared" si="39"/>
        <v>20.543026626344382</v>
      </c>
      <c r="CW38" s="7">
        <f t="shared" si="101"/>
        <v>29.087263556492434</v>
      </c>
      <c r="CX38" s="7">
        <f t="shared" si="40"/>
        <v>24.987263556492437</v>
      </c>
      <c r="CY38" s="7">
        <f t="shared" si="102"/>
        <v>-221.00000000000009</v>
      </c>
      <c r="CZ38" s="7">
        <f t="shared" si="41"/>
        <v>221</v>
      </c>
      <c r="DA38" s="7">
        <f t="shared" si="103"/>
        <v>-10.757908463039698</v>
      </c>
      <c r="DB38" s="7">
        <f t="shared" si="104"/>
        <v>-268.81069408259339</v>
      </c>
      <c r="DC38" s="7">
        <f t="shared" si="42"/>
        <v>268.81069408259322</v>
      </c>
      <c r="DD38" s="7">
        <f t="shared" si="43"/>
        <v>65.563583922583717</v>
      </c>
      <c r="DE38" s="7">
        <f t="shared" si="44"/>
        <v>-7.456345629979948</v>
      </c>
      <c r="DF38" s="7">
        <f t="shared" si="45"/>
        <v>-0.17621526178139907</v>
      </c>
      <c r="DG38" s="7">
        <f t="shared" si="46"/>
        <v>-0.98480775301220802</v>
      </c>
      <c r="DH38" s="7">
        <f t="shared" si="105"/>
        <v>1.3139218971195075</v>
      </c>
      <c r="DI38" s="7">
        <f t="shared" si="47"/>
        <v>-5.1860781028804928</v>
      </c>
      <c r="DJ38" s="7">
        <f t="shared" si="106"/>
        <v>7.3430669855429489</v>
      </c>
      <c r="DK38" s="7">
        <f t="shared" si="48"/>
        <v>3.2430669855429493</v>
      </c>
      <c r="DL38" s="7">
        <f t="shared" si="107"/>
        <v>-221.00000000000003</v>
      </c>
      <c r="DM38" s="7">
        <f t="shared" si="49"/>
        <v>221</v>
      </c>
      <c r="DN38" s="7">
        <f t="shared" si="108"/>
        <v>42.61409018835456</v>
      </c>
      <c r="DO38" s="7">
        <f t="shared" si="109"/>
        <v>138.20034900880239</v>
      </c>
      <c r="DP38" s="7">
        <f t="shared" si="50"/>
        <v>-138.20034900880248</v>
      </c>
      <c r="DQ38" s="7">
        <f t="shared" si="51"/>
        <v>-33.707402197268898</v>
      </c>
      <c r="DR38" s="7">
        <f t="shared" si="110"/>
        <v>-3.7539436173754401</v>
      </c>
      <c r="DS38" s="8">
        <f t="shared" si="111"/>
        <v>2.6473067772039132</v>
      </c>
      <c r="DT38" s="8">
        <f t="shared" si="112"/>
        <v>6531.8448885033422</v>
      </c>
      <c r="DU38" s="7">
        <f t="shared" si="113"/>
        <v>-1.6486076906184179</v>
      </c>
      <c r="DV38" s="7">
        <f t="shared" si="114"/>
        <v>6.4801054642166305</v>
      </c>
      <c r="DW38" s="7">
        <f t="shared" si="115"/>
        <v>-9043.1744572539319</v>
      </c>
      <c r="DX38" s="7">
        <f t="shared" si="116"/>
        <v>2240.1040511487417</v>
      </c>
      <c r="DY38" s="7">
        <f t="shared" si="117"/>
        <v>-3319.7322056382354</v>
      </c>
      <c r="DZ38" s="7">
        <f t="shared" si="118"/>
        <v>0</v>
      </c>
      <c r="EA38" s="7">
        <f t="shared" si="119"/>
        <v>0</v>
      </c>
      <c r="EB38" s="7">
        <f t="shared" si="120"/>
        <v>1304.7924069893145</v>
      </c>
      <c r="EC38" s="7">
        <f t="shared" si="121"/>
        <v>7399.8454561337312</v>
      </c>
      <c r="ED38" s="7">
        <f t="shared" si="122"/>
        <v>1304.7924069893145</v>
      </c>
      <c r="EE38" s="7">
        <f t="shared" si="122"/>
        <v>7399.8454561337312</v>
      </c>
      <c r="EF38" s="7">
        <f t="shared" si="123"/>
        <v>7514</v>
      </c>
      <c r="EG38" s="7">
        <f t="shared" si="124"/>
        <v>1.3962634015954636</v>
      </c>
      <c r="EH38" s="7">
        <f t="shared" si="125"/>
        <v>0</v>
      </c>
      <c r="EI38" s="7">
        <f t="shared" si="126"/>
        <v>0</v>
      </c>
      <c r="EJ38" s="7">
        <f t="shared" si="127"/>
        <v>0</v>
      </c>
      <c r="EK38" s="7">
        <f t="shared" si="128"/>
        <v>0</v>
      </c>
      <c r="EL38" s="7">
        <f t="shared" si="129"/>
        <v>0</v>
      </c>
      <c r="EM38" s="7">
        <f t="shared" si="130"/>
        <v>0</v>
      </c>
      <c r="EN38" s="7">
        <f t="shared" si="131"/>
        <v>0</v>
      </c>
      <c r="EO38" s="7" t="e">
        <f t="shared" si="132"/>
        <v>#DIV/0!</v>
      </c>
      <c r="EP38" s="7">
        <f t="shared" si="133"/>
        <v>1304.7924069893145</v>
      </c>
      <c r="EQ38" s="7">
        <f t="shared" si="134"/>
        <v>7399.8454561337312</v>
      </c>
      <c r="ER38" s="7">
        <f t="shared" si="135"/>
        <v>7514</v>
      </c>
      <c r="ES38" s="7">
        <f t="shared" si="136"/>
        <v>1.3962634015954636</v>
      </c>
      <c r="ET38" s="7">
        <f t="shared" si="137"/>
        <v>-0.72248257330373389</v>
      </c>
      <c r="EU38" s="7">
        <f t="shared" si="138"/>
        <v>5.6787678212756152</v>
      </c>
      <c r="EV38" s="7">
        <f t="shared" si="139"/>
        <v>10713.179970082114</v>
      </c>
      <c r="EW38" s="7">
        <f t="shared" si="140"/>
        <v>-4.0358417871953813</v>
      </c>
      <c r="EX38" s="7">
        <f t="shared" si="141"/>
        <v>4.0928713676396669</v>
      </c>
      <c r="EY38" s="7">
        <f t="shared" si="142"/>
        <v>-3733.4503584771296</v>
      </c>
      <c r="EZ38" s="7">
        <f t="shared" si="143"/>
        <v>-2301.1230412899572</v>
      </c>
      <c r="FA38" s="7">
        <f t="shared" si="144"/>
        <v>3258.7132154970213</v>
      </c>
      <c r="FB38" s="7">
        <f t="shared" si="145"/>
        <v>0</v>
      </c>
      <c r="FC38" s="7">
        <f t="shared" si="146"/>
        <v>0</v>
      </c>
      <c r="FD38" s="7">
        <f t="shared" si="147"/>
        <v>1304.7924069893145</v>
      </c>
      <c r="FE38" s="7">
        <f t="shared" si="148"/>
        <v>7399.8454561337312</v>
      </c>
      <c r="FF38" s="7">
        <f t="shared" si="149"/>
        <v>1304.7924069893145</v>
      </c>
      <c r="FG38" s="7">
        <f t="shared" si="150"/>
        <v>7399.8454561337312</v>
      </c>
      <c r="FH38" s="7">
        <f t="shared" si="151"/>
        <v>7514</v>
      </c>
      <c r="FI38" s="7">
        <f t="shared" si="152"/>
        <v>1.3962634015954636</v>
      </c>
      <c r="FJ38" s="7">
        <f t="shared" si="153"/>
        <v>0</v>
      </c>
      <c r="FK38" s="7">
        <f t="shared" si="154"/>
        <v>0</v>
      </c>
      <c r="FL38" s="7">
        <f t="shared" si="155"/>
        <v>0</v>
      </c>
      <c r="FM38" s="7">
        <f t="shared" si="156"/>
        <v>0</v>
      </c>
      <c r="FN38" s="7">
        <f t="shared" si="157"/>
        <v>0</v>
      </c>
      <c r="FO38" s="7">
        <f t="shared" si="158"/>
        <v>0</v>
      </c>
      <c r="FP38" s="7">
        <f t="shared" si="159"/>
        <v>0</v>
      </c>
      <c r="FQ38" s="7" t="e">
        <f t="shared" si="160"/>
        <v>#DIV/0!</v>
      </c>
      <c r="FR38" s="7">
        <f t="shared" si="161"/>
        <v>1304.7924069893145</v>
      </c>
      <c r="FS38" s="7">
        <f t="shared" si="161"/>
        <v>7399.8454561337312</v>
      </c>
      <c r="FT38" s="7">
        <f t="shared" si="162"/>
        <v>7514</v>
      </c>
      <c r="FU38" s="7">
        <f t="shared" si="163"/>
        <v>1.3962634015954636</v>
      </c>
    </row>
    <row r="39" spans="1:177" x14ac:dyDescent="0.25">
      <c r="A39" s="8">
        <v>270</v>
      </c>
      <c r="B39" s="7">
        <f t="shared" si="52"/>
        <v>3.1144465290806833E-2</v>
      </c>
      <c r="C39" s="7">
        <f t="shared" si="53"/>
        <v>2</v>
      </c>
      <c r="D39" s="7">
        <f t="shared" si="0"/>
        <v>2.1849906191369612</v>
      </c>
      <c r="E39" s="7">
        <f t="shared" si="54"/>
        <v>-2.4334065934065938</v>
      </c>
      <c r="F39" s="7">
        <f t="shared" si="55"/>
        <v>2</v>
      </c>
      <c r="G39" s="7">
        <f t="shared" si="56"/>
        <v>-0.27956043956043963</v>
      </c>
      <c r="H39" s="7">
        <f t="shared" si="57"/>
        <v>-339.74933536345014</v>
      </c>
      <c r="I39" s="7">
        <f t="shared" si="58"/>
        <v>-96.057924368394723</v>
      </c>
      <c r="J39" s="49">
        <f t="shared" si="59"/>
        <v>20.250664636549857</v>
      </c>
      <c r="K39" s="49">
        <f t="shared" si="59"/>
        <v>263.94207563160529</v>
      </c>
      <c r="L39" s="7">
        <f t="shared" si="1"/>
        <v>-294.49285742987274</v>
      </c>
      <c r="M39" s="7">
        <f t="shared" si="2"/>
        <v>-178.18426842492823</v>
      </c>
      <c r="N39" s="11">
        <f t="shared" si="60"/>
        <v>65.507142570127257</v>
      </c>
      <c r="O39" s="11">
        <f t="shared" si="60"/>
        <v>181.81573157507177</v>
      </c>
      <c r="P39" s="50">
        <f t="shared" si="3"/>
        <v>116.30858900494451</v>
      </c>
      <c r="Q39" s="51">
        <f t="shared" si="61"/>
        <v>63.691410995055492</v>
      </c>
      <c r="R39" s="8">
        <f t="shared" si="4"/>
        <v>243.69141099505543</v>
      </c>
      <c r="S39" s="51">
        <f t="shared" si="62"/>
        <v>63.691410995055435</v>
      </c>
      <c r="T39" s="8">
        <f t="shared" si="5"/>
        <v>-1.1945197435359045E-15</v>
      </c>
      <c r="U39" s="8">
        <f t="shared" si="6"/>
        <v>-6.5</v>
      </c>
      <c r="V39" s="7">
        <f t="shared" si="7"/>
        <v>0</v>
      </c>
      <c r="W39" s="7">
        <f t="shared" si="8"/>
        <v>0</v>
      </c>
      <c r="X39" s="7">
        <f t="shared" si="63"/>
        <v>-1.1945197435359045E-15</v>
      </c>
      <c r="Y39" s="7">
        <f t="shared" si="63"/>
        <v>-6.5</v>
      </c>
      <c r="Z39" s="7">
        <f t="shared" si="164"/>
        <v>6.5</v>
      </c>
      <c r="AA39" s="7">
        <f t="shared" si="64"/>
        <v>-90.000000000000014</v>
      </c>
      <c r="AB39" s="7">
        <f t="shared" si="65"/>
        <v>-40.000000000000014</v>
      </c>
      <c r="AC39" s="7">
        <f t="shared" si="66"/>
        <v>4.9792888802733568</v>
      </c>
      <c r="AD39" s="7">
        <f t="shared" si="67"/>
        <v>-4.1781194629625062</v>
      </c>
      <c r="AE39" s="7">
        <f t="shared" si="68"/>
        <v>0</v>
      </c>
      <c r="AF39" s="7">
        <f t="shared" si="9"/>
        <v>0</v>
      </c>
      <c r="AG39" s="7">
        <f t="shared" si="69"/>
        <v>-1.1945197435359045E-15</v>
      </c>
      <c r="AH39" s="7">
        <f t="shared" si="69"/>
        <v>-6.5</v>
      </c>
      <c r="AI39" s="7">
        <f t="shared" si="70"/>
        <v>6.5</v>
      </c>
      <c r="AJ39" s="7">
        <f t="shared" si="71"/>
        <v>-90.000000000000014</v>
      </c>
      <c r="AK39" s="7">
        <f t="shared" si="72"/>
        <v>-40.000000000000014</v>
      </c>
      <c r="AL39" s="7">
        <f t="shared" si="73"/>
        <v>4.9792888802733568</v>
      </c>
      <c r="AM39" s="7">
        <f t="shared" si="74"/>
        <v>-4.1781194629625062</v>
      </c>
      <c r="AN39" s="7">
        <v>0</v>
      </c>
      <c r="AO39" s="7">
        <v>0</v>
      </c>
      <c r="AP39" s="7">
        <f t="shared" si="10"/>
        <v>6.5673112460776055</v>
      </c>
      <c r="AQ39" s="8">
        <f t="shared" si="75"/>
        <v>-4.0771044188528043</v>
      </c>
      <c r="AR39" s="7">
        <f t="shared" si="11"/>
        <v>7</v>
      </c>
      <c r="AS39" s="7">
        <v>0</v>
      </c>
      <c r="AT39" s="7">
        <f t="shared" si="12"/>
        <v>2.9020586169360914</v>
      </c>
      <c r="AU39" s="7">
        <f t="shared" si="13"/>
        <v>-0.1299092797773298</v>
      </c>
      <c r="AV39" s="7">
        <f t="shared" si="14"/>
        <v>-3.7168449652600017</v>
      </c>
      <c r="AW39" s="7">
        <f t="shared" si="15"/>
        <v>56.413940780760129</v>
      </c>
      <c r="AX39" s="7">
        <f t="shared" si="16"/>
        <v>221</v>
      </c>
      <c r="AY39" s="7">
        <f t="shared" si="17"/>
        <v>-4.0613671280220753E-14</v>
      </c>
      <c r="AZ39" s="7">
        <f t="shared" si="18"/>
        <v>9.00552724213766</v>
      </c>
      <c r="BA39" s="7">
        <f t="shared" si="19"/>
        <v>-24.409677740278937</v>
      </c>
      <c r="BB39" s="7">
        <f t="shared" si="76"/>
        <v>230.00552724213765</v>
      </c>
      <c r="BC39" s="7">
        <f t="shared" si="76"/>
        <v>-24.409677740278976</v>
      </c>
      <c r="BD39" s="7">
        <f t="shared" si="20"/>
        <v>0</v>
      </c>
      <c r="BE39" s="7">
        <f t="shared" si="21"/>
        <v>0</v>
      </c>
      <c r="BF39" s="7">
        <f t="shared" si="77"/>
        <v>221</v>
      </c>
      <c r="BG39" s="7">
        <f t="shared" si="77"/>
        <v>-4.0613671280220753E-14</v>
      </c>
      <c r="BH39" s="7">
        <f t="shared" si="78"/>
        <v>221</v>
      </c>
      <c r="BI39" s="7">
        <f t="shared" si="79"/>
        <v>-1.0529375361485666E-14</v>
      </c>
      <c r="BJ39" s="7">
        <f t="shared" si="80"/>
        <v>49.999999999999993</v>
      </c>
      <c r="BK39" s="7">
        <f t="shared" si="81"/>
        <v>142.05606174072523</v>
      </c>
      <c r="BL39" s="7">
        <f t="shared" si="82"/>
        <v>169.29582192929411</v>
      </c>
      <c r="BM39" s="7">
        <f t="shared" si="22"/>
        <v>35.201776472109295</v>
      </c>
      <c r="BN39" s="7">
        <f t="shared" si="23"/>
        <v>-24.929009273910793</v>
      </c>
      <c r="BO39" s="7">
        <f t="shared" si="83"/>
        <v>221</v>
      </c>
      <c r="BP39" s="7">
        <f t="shared" si="24"/>
        <v>-4.0613671280220753E-14</v>
      </c>
      <c r="BQ39" s="7">
        <f t="shared" si="84"/>
        <v>221</v>
      </c>
      <c r="BR39" s="7">
        <f t="shared" si="25"/>
        <v>-224.23850964033613</v>
      </c>
      <c r="BS39" s="7">
        <f t="shared" si="26"/>
        <v>102.15761874234299</v>
      </c>
      <c r="BT39" s="7">
        <f t="shared" si="27"/>
        <v>-3.2385096403361331</v>
      </c>
      <c r="BU39" s="7">
        <f t="shared" si="28"/>
        <v>102.15761874234295</v>
      </c>
      <c r="BV39" s="7">
        <f t="shared" si="29"/>
        <v>0</v>
      </c>
      <c r="BW39" s="7">
        <f t="shared" si="30"/>
        <v>0</v>
      </c>
      <c r="BX39" s="7">
        <f t="shared" si="31"/>
        <v>221</v>
      </c>
      <c r="BY39" s="7">
        <f t="shared" si="32"/>
        <v>-4.0613671280220753E-14</v>
      </c>
      <c r="BZ39" s="7">
        <f t="shared" si="85"/>
        <v>221</v>
      </c>
      <c r="CA39" s="7">
        <f t="shared" si="86"/>
        <v>-1.0529375361485666E-14</v>
      </c>
      <c r="CB39" s="7">
        <f t="shared" si="87"/>
        <v>49.999999999999993</v>
      </c>
      <c r="CC39" s="7">
        <f t="shared" si="88"/>
        <v>142.05606174072523</v>
      </c>
      <c r="CD39" s="7">
        <f t="shared" si="89"/>
        <v>169.29582192929411</v>
      </c>
      <c r="CE39" s="7">
        <f t="shared" si="90"/>
        <v>221</v>
      </c>
      <c r="CF39" s="7">
        <f t="shared" si="33"/>
        <v>249.74933536345014</v>
      </c>
      <c r="CG39" s="79">
        <f t="shared" si="91"/>
        <v>69.749335363450143</v>
      </c>
      <c r="CH39" s="7">
        <f t="shared" si="92"/>
        <v>1.6592335523752979</v>
      </c>
      <c r="CI39" s="11">
        <f t="shared" si="34"/>
        <v>1.6592335523752968</v>
      </c>
      <c r="CJ39" s="7" t="e">
        <f t="shared" si="93"/>
        <v>#DIV/0!</v>
      </c>
      <c r="CK39" s="7" t="e">
        <f t="shared" si="94"/>
        <v>#DIV/0!</v>
      </c>
      <c r="CL39" s="7">
        <f t="shared" si="35"/>
        <v>204.49285742987274</v>
      </c>
      <c r="CM39" s="79">
        <f t="shared" si="95"/>
        <v>24.492857429872743</v>
      </c>
      <c r="CN39" s="7">
        <f t="shared" si="96"/>
        <v>-0.73320615511502329</v>
      </c>
      <c r="CO39" s="11">
        <f t="shared" si="97"/>
        <v>-0.73320615511502274</v>
      </c>
      <c r="CP39" s="7" t="e">
        <f t="shared" si="98"/>
        <v>#DIV/0!</v>
      </c>
      <c r="CQ39" s="7" t="e">
        <f t="shared" si="99"/>
        <v>#DIV/0!</v>
      </c>
      <c r="CR39" s="7">
        <f t="shared" si="36"/>
        <v>-66.329433662949853</v>
      </c>
      <c r="CS39" s="7">
        <f t="shared" si="37"/>
        <v>-0.99441571191531875</v>
      </c>
      <c r="CT39" s="7">
        <f t="shared" si="38"/>
        <v>-1</v>
      </c>
      <c r="CU39" s="7">
        <f t="shared" si="100"/>
        <v>65.959030996882191</v>
      </c>
      <c r="CV39" s="7">
        <f t="shared" si="39"/>
        <v>59.459030996882191</v>
      </c>
      <c r="CW39" s="7">
        <f t="shared" si="101"/>
        <v>66.329433662949853</v>
      </c>
      <c r="CX39" s="7">
        <f t="shared" si="40"/>
        <v>62.229433662949852</v>
      </c>
      <c r="CY39" s="7">
        <f t="shared" si="102"/>
        <v>-220.99999999999994</v>
      </c>
      <c r="CZ39" s="7">
        <f t="shared" si="41"/>
        <v>221</v>
      </c>
      <c r="DA39" s="7">
        <f t="shared" si="103"/>
        <v>-3.7168449652600017</v>
      </c>
      <c r="DB39" s="7">
        <f t="shared" si="104"/>
        <v>-231.29715720111642</v>
      </c>
      <c r="DC39" s="7">
        <f t="shared" si="42"/>
        <v>231.29715720111651</v>
      </c>
      <c r="DD39" s="7">
        <f t="shared" si="43"/>
        <v>56.413940780760129</v>
      </c>
      <c r="DE39" s="7">
        <f t="shared" si="44"/>
        <v>-7.0035164774713952</v>
      </c>
      <c r="DF39" s="7">
        <f t="shared" si="45"/>
        <v>-3.1685190189592677E-2</v>
      </c>
      <c r="DG39" s="7">
        <f t="shared" si="46"/>
        <v>-1</v>
      </c>
      <c r="DH39" s="7">
        <f t="shared" si="105"/>
        <v>0.22190775158462731</v>
      </c>
      <c r="DI39" s="7">
        <f t="shared" si="47"/>
        <v>-6.2780922484153727</v>
      </c>
      <c r="DJ39" s="7">
        <f t="shared" si="106"/>
        <v>7.0035164774713952</v>
      </c>
      <c r="DK39" s="7">
        <f t="shared" si="48"/>
        <v>2.9035164774713955</v>
      </c>
      <c r="DL39" s="7">
        <f t="shared" si="107"/>
        <v>-221</v>
      </c>
      <c r="DM39" s="7">
        <f t="shared" si="49"/>
        <v>221</v>
      </c>
      <c r="DN39" s="7">
        <f t="shared" si="108"/>
        <v>35.201776472109295</v>
      </c>
      <c r="DO39" s="7">
        <f t="shared" si="109"/>
        <v>102.20893802303422</v>
      </c>
      <c r="DP39" s="7">
        <f t="shared" si="50"/>
        <v>-102.20893802303425</v>
      </c>
      <c r="DQ39" s="7">
        <f t="shared" si="51"/>
        <v>-24.929009273910793</v>
      </c>
      <c r="DR39" s="7">
        <f t="shared" si="110"/>
        <v>-4.0771044188528069</v>
      </c>
      <c r="DS39" s="8">
        <f t="shared" si="111"/>
        <v>2.4228955811471957</v>
      </c>
      <c r="DT39" s="8">
        <f t="shared" si="112"/>
        <v>1467.7731023301101</v>
      </c>
      <c r="DU39" s="7">
        <f t="shared" si="113"/>
        <v>-0.43268875392239659</v>
      </c>
      <c r="DV39" s="7">
        <f t="shared" si="114"/>
        <v>6.5673112460776064</v>
      </c>
      <c r="DW39" s="7">
        <f t="shared" si="115"/>
        <v>-5494.9903416749166</v>
      </c>
      <c r="DX39" s="7">
        <f t="shared" si="116"/>
        <v>895.49931330017978</v>
      </c>
      <c r="DY39" s="7">
        <f t="shared" si="117"/>
        <v>-892.17102574698254</v>
      </c>
      <c r="DZ39" s="7">
        <f t="shared" si="118"/>
        <v>0</v>
      </c>
      <c r="EA39" s="7">
        <f t="shared" si="119"/>
        <v>0</v>
      </c>
      <c r="EB39" s="7">
        <f t="shared" si="120"/>
        <v>1.3808648235275056E-12</v>
      </c>
      <c r="EC39" s="7">
        <f t="shared" si="121"/>
        <v>7514</v>
      </c>
      <c r="ED39" s="7">
        <f t="shared" si="122"/>
        <v>1.3808648235275056E-12</v>
      </c>
      <c r="EE39" s="7">
        <f t="shared" si="122"/>
        <v>7514</v>
      </c>
      <c r="EF39" s="7">
        <f t="shared" si="123"/>
        <v>7514</v>
      </c>
      <c r="EG39" s="7">
        <f t="shared" si="124"/>
        <v>1.5707963267948963</v>
      </c>
      <c r="EH39" s="7">
        <f t="shared" si="125"/>
        <v>0</v>
      </c>
      <c r="EI39" s="7">
        <f t="shared" si="126"/>
        <v>0</v>
      </c>
      <c r="EJ39" s="7">
        <f t="shared" si="127"/>
        <v>0</v>
      </c>
      <c r="EK39" s="7">
        <f t="shared" si="128"/>
        <v>0</v>
      </c>
      <c r="EL39" s="7">
        <f t="shared" si="129"/>
        <v>0</v>
      </c>
      <c r="EM39" s="7">
        <f t="shared" si="130"/>
        <v>0</v>
      </c>
      <c r="EN39" s="7">
        <f t="shared" si="131"/>
        <v>0</v>
      </c>
      <c r="EO39" s="7" t="e">
        <f t="shared" si="132"/>
        <v>#DIV/0!</v>
      </c>
      <c r="EP39" s="7">
        <f t="shared" si="133"/>
        <v>1.3808648235275056E-12</v>
      </c>
      <c r="EQ39" s="7">
        <f t="shared" si="134"/>
        <v>7514</v>
      </c>
      <c r="ER39" s="7">
        <f t="shared" si="135"/>
        <v>7514</v>
      </c>
      <c r="ES39" s="7">
        <f t="shared" si="136"/>
        <v>1.5707963267948963</v>
      </c>
      <c r="ET39" s="7">
        <f t="shared" si="137"/>
        <v>-0.1299092797773298</v>
      </c>
      <c r="EU39" s="7">
        <f t="shared" si="138"/>
        <v>6.3700907202226702</v>
      </c>
      <c r="EV39" s="7">
        <f t="shared" si="139"/>
        <v>6142.8178849194301</v>
      </c>
      <c r="EW39" s="7">
        <f t="shared" si="140"/>
        <v>-4.0979413830639082</v>
      </c>
      <c r="EX39" s="7">
        <f t="shared" si="141"/>
        <v>2.9020586169360927</v>
      </c>
      <c r="EY39" s="7">
        <f t="shared" si="142"/>
        <v>-460.32672965562665</v>
      </c>
      <c r="EZ39" s="7">
        <f t="shared" si="143"/>
        <v>-980.77736171451397</v>
      </c>
      <c r="FA39" s="7">
        <f t="shared" si="144"/>
        <v>806.89297733264141</v>
      </c>
      <c r="FB39" s="7">
        <f t="shared" si="145"/>
        <v>0</v>
      </c>
      <c r="FC39" s="7">
        <f t="shared" si="146"/>
        <v>0</v>
      </c>
      <c r="FD39" s="7">
        <f t="shared" si="147"/>
        <v>1.3808648235275056E-12</v>
      </c>
      <c r="FE39" s="7">
        <f t="shared" si="148"/>
        <v>7514</v>
      </c>
      <c r="FF39" s="7">
        <f t="shared" si="149"/>
        <v>1.3808648235275056E-12</v>
      </c>
      <c r="FG39" s="7">
        <f t="shared" si="150"/>
        <v>7514</v>
      </c>
      <c r="FH39" s="7">
        <f t="shared" si="151"/>
        <v>7514</v>
      </c>
      <c r="FI39" s="7">
        <f t="shared" si="152"/>
        <v>1.5707963267948963</v>
      </c>
      <c r="FJ39" s="7">
        <f t="shared" si="153"/>
        <v>0</v>
      </c>
      <c r="FK39" s="7">
        <f t="shared" si="154"/>
        <v>0</v>
      </c>
      <c r="FL39" s="7">
        <f t="shared" si="155"/>
        <v>0</v>
      </c>
      <c r="FM39" s="7">
        <f t="shared" si="156"/>
        <v>0</v>
      </c>
      <c r="FN39" s="7">
        <f t="shared" si="157"/>
        <v>0</v>
      </c>
      <c r="FO39" s="7">
        <f t="shared" si="158"/>
        <v>0</v>
      </c>
      <c r="FP39" s="7">
        <f t="shared" si="159"/>
        <v>0</v>
      </c>
      <c r="FQ39" s="7" t="e">
        <f t="shared" si="160"/>
        <v>#DIV/0!</v>
      </c>
      <c r="FR39" s="7">
        <f t="shared" si="161"/>
        <v>1.3808648235275056E-12</v>
      </c>
      <c r="FS39" s="7">
        <f t="shared" si="161"/>
        <v>7514</v>
      </c>
      <c r="FT39" s="7">
        <f t="shared" si="162"/>
        <v>7514</v>
      </c>
      <c r="FU39" s="7">
        <f t="shared" si="163"/>
        <v>1.5707963267948963</v>
      </c>
    </row>
    <row r="40" spans="1:177" x14ac:dyDescent="0.25">
      <c r="A40" s="8">
        <v>280</v>
      </c>
      <c r="B40" s="7">
        <f t="shared" si="52"/>
        <v>-9.1679855497997398E-2</v>
      </c>
      <c r="C40" s="7">
        <f t="shared" si="53"/>
        <v>1.9696155060244163</v>
      </c>
      <c r="D40" s="7">
        <f t="shared" si="0"/>
        <v>1.7148699430142964</v>
      </c>
      <c r="E40" s="7">
        <f t="shared" si="54"/>
        <v>-2.0861102380727337</v>
      </c>
      <c r="F40" s="7">
        <f t="shared" si="55"/>
        <v>1.9696155060244163</v>
      </c>
      <c r="G40" s="7">
        <f t="shared" si="56"/>
        <v>-0.27956043956043963</v>
      </c>
      <c r="H40" s="7">
        <f t="shared" si="57"/>
        <v>-340.2581405789503</v>
      </c>
      <c r="I40" s="7">
        <f t="shared" si="58"/>
        <v>280.07555360209744</v>
      </c>
      <c r="J40" s="49">
        <f t="shared" si="59"/>
        <v>19.741859421049696</v>
      </c>
      <c r="K40" s="49">
        <f t="shared" si="59"/>
        <v>280.07555360209744</v>
      </c>
      <c r="L40" s="7">
        <f t="shared" si="1"/>
        <v>-284.79653786572038</v>
      </c>
      <c r="M40" s="7">
        <f t="shared" si="2"/>
        <v>-185.13023204676813</v>
      </c>
      <c r="N40" s="11">
        <f t="shared" si="60"/>
        <v>75.203462134279619</v>
      </c>
      <c r="O40" s="11">
        <f t="shared" si="60"/>
        <v>174.86976795323187</v>
      </c>
      <c r="P40" s="50">
        <f t="shared" si="3"/>
        <v>99.666305818952253</v>
      </c>
      <c r="Q40" s="51">
        <f t="shared" si="61"/>
        <v>80.333694181047747</v>
      </c>
      <c r="R40" s="8">
        <f t="shared" si="4"/>
        <v>260.33369418104775</v>
      </c>
      <c r="S40" s="51">
        <f t="shared" si="62"/>
        <v>80.333694181047747</v>
      </c>
      <c r="T40" s="8">
        <f t="shared" si="5"/>
        <v>1.1287131548350449</v>
      </c>
      <c r="U40" s="8">
        <f t="shared" si="6"/>
        <v>-6.4012503945793533</v>
      </c>
      <c r="V40" s="7">
        <f t="shared" si="7"/>
        <v>0</v>
      </c>
      <c r="W40" s="7">
        <f t="shared" si="8"/>
        <v>0</v>
      </c>
      <c r="X40" s="7">
        <f t="shared" si="63"/>
        <v>1.1287131548350449</v>
      </c>
      <c r="Y40" s="7">
        <f t="shared" si="63"/>
        <v>-6.4012503945793533</v>
      </c>
      <c r="Z40" s="7">
        <f t="shared" si="164"/>
        <v>6.5000000000000009</v>
      </c>
      <c r="AA40" s="7">
        <f t="shared" si="64"/>
        <v>-80.000000000000028</v>
      </c>
      <c r="AB40" s="7">
        <f t="shared" si="65"/>
        <v>-30.000000000000028</v>
      </c>
      <c r="AC40" s="7">
        <f t="shared" si="66"/>
        <v>5.6291651245988499</v>
      </c>
      <c r="AD40" s="7">
        <f t="shared" si="67"/>
        <v>-3.2500000000000036</v>
      </c>
      <c r="AE40" s="7">
        <f t="shared" si="68"/>
        <v>0</v>
      </c>
      <c r="AF40" s="7">
        <f t="shared" si="9"/>
        <v>0</v>
      </c>
      <c r="AG40" s="7">
        <f t="shared" si="69"/>
        <v>1.1287131548350449</v>
      </c>
      <c r="AH40" s="7">
        <f t="shared" si="69"/>
        <v>-6.4012503945793533</v>
      </c>
      <c r="AI40" s="7">
        <f t="shared" si="70"/>
        <v>6.5000000000000009</v>
      </c>
      <c r="AJ40" s="7">
        <f t="shared" si="71"/>
        <v>-80.000000000000028</v>
      </c>
      <c r="AK40" s="7">
        <f t="shared" si="72"/>
        <v>-30.000000000000028</v>
      </c>
      <c r="AL40" s="7">
        <f t="shared" si="73"/>
        <v>5.6291651245988499</v>
      </c>
      <c r="AM40" s="7">
        <f t="shared" si="74"/>
        <v>-3.2500000000000036</v>
      </c>
      <c r="AN40" s="7">
        <v>0</v>
      </c>
      <c r="AO40" s="7">
        <v>0</v>
      </c>
      <c r="AP40" s="7">
        <f t="shared" si="10"/>
        <v>7.7172812733591787</v>
      </c>
      <c r="AQ40" s="8">
        <f t="shared" si="75"/>
        <v>-4.0367694478243692</v>
      </c>
      <c r="AR40" s="7">
        <f t="shared" si="11"/>
        <v>7</v>
      </c>
      <c r="AS40" s="7">
        <v>0</v>
      </c>
      <c r="AT40" s="7">
        <f t="shared" si="12"/>
        <v>2.9164245106514803</v>
      </c>
      <c r="AU40" s="7">
        <f t="shared" si="13"/>
        <v>0.36662136161438852</v>
      </c>
      <c r="AV40" s="7">
        <f t="shared" si="14"/>
        <v>4.223152715019339E-2</v>
      </c>
      <c r="AW40" s="7">
        <f t="shared" si="15"/>
        <v>53.890285433973574</v>
      </c>
      <c r="AX40" s="7">
        <f t="shared" si="16"/>
        <v>217.64251341569801</v>
      </c>
      <c r="AY40" s="7">
        <f t="shared" si="17"/>
        <v>38.376247264391523</v>
      </c>
      <c r="AZ40" s="7">
        <f t="shared" si="18"/>
        <v>-9.9855641298998099E-2</v>
      </c>
      <c r="BA40" s="7">
        <f t="shared" si="19"/>
        <v>0.27824529337835052</v>
      </c>
      <c r="BB40" s="7">
        <f t="shared" si="76"/>
        <v>217.542657774399</v>
      </c>
      <c r="BC40" s="7">
        <f t="shared" si="76"/>
        <v>38.654492557769871</v>
      </c>
      <c r="BD40" s="7">
        <f t="shared" si="20"/>
        <v>0</v>
      </c>
      <c r="BE40" s="7">
        <f t="shared" si="21"/>
        <v>0</v>
      </c>
      <c r="BF40" s="7">
        <f t="shared" si="77"/>
        <v>217.64251341569801</v>
      </c>
      <c r="BG40" s="7">
        <f t="shared" si="77"/>
        <v>38.376247264391523</v>
      </c>
      <c r="BH40" s="7">
        <f t="shared" si="78"/>
        <v>221</v>
      </c>
      <c r="BI40" s="7">
        <f t="shared" si="79"/>
        <v>9.9999999999999769</v>
      </c>
      <c r="BJ40" s="7">
        <f t="shared" si="80"/>
        <v>59.999999999999979</v>
      </c>
      <c r="BK40" s="7">
        <f t="shared" si="81"/>
        <v>110.50000000000007</v>
      </c>
      <c r="BL40" s="7">
        <f t="shared" si="82"/>
        <v>191.39161423636091</v>
      </c>
      <c r="BM40" s="7">
        <f t="shared" si="22"/>
        <v>30.915938976497127</v>
      </c>
      <c r="BN40" s="7">
        <f t="shared" si="23"/>
        <v>-22.932114930326222</v>
      </c>
      <c r="BO40" s="7">
        <f t="shared" si="83"/>
        <v>217.64251341569801</v>
      </c>
      <c r="BP40" s="7">
        <f t="shared" si="24"/>
        <v>38.376247264391523</v>
      </c>
      <c r="BQ40" s="7">
        <f t="shared" si="84"/>
        <v>221</v>
      </c>
      <c r="BR40" s="7">
        <f t="shared" si="25"/>
        <v>-209.23511021524416</v>
      </c>
      <c r="BS40" s="7">
        <f t="shared" si="26"/>
        <v>55.268775184011858</v>
      </c>
      <c r="BT40" s="7">
        <f t="shared" si="27"/>
        <v>8.4074032004538424</v>
      </c>
      <c r="BU40" s="7">
        <f t="shared" si="28"/>
        <v>93.645022448403381</v>
      </c>
      <c r="BV40" s="7">
        <f t="shared" si="29"/>
        <v>0</v>
      </c>
      <c r="BW40" s="7">
        <f t="shared" si="30"/>
        <v>0</v>
      </c>
      <c r="BX40" s="7">
        <f t="shared" si="31"/>
        <v>217.64251341569801</v>
      </c>
      <c r="BY40" s="7">
        <f t="shared" si="32"/>
        <v>38.376247264391523</v>
      </c>
      <c r="BZ40" s="7">
        <f t="shared" si="85"/>
        <v>221</v>
      </c>
      <c r="CA40" s="7">
        <f t="shared" si="86"/>
        <v>9.9999999999999769</v>
      </c>
      <c r="CB40" s="7">
        <f t="shared" si="87"/>
        <v>59.999999999999979</v>
      </c>
      <c r="CC40" s="7">
        <f t="shared" si="88"/>
        <v>110.50000000000007</v>
      </c>
      <c r="CD40" s="7">
        <f t="shared" si="89"/>
        <v>191.39161423636091</v>
      </c>
      <c r="CE40" s="7">
        <f t="shared" si="90"/>
        <v>221</v>
      </c>
      <c r="CF40" s="7">
        <f t="shared" si="33"/>
        <v>260.2581405789503</v>
      </c>
      <c r="CG40" s="79">
        <f t="shared" si="91"/>
        <v>80.258140578950304</v>
      </c>
      <c r="CH40" s="7">
        <f t="shared" si="92"/>
        <v>1.5850083951168699</v>
      </c>
      <c r="CI40" s="11">
        <f t="shared" si="34"/>
        <v>1.5850083951168699</v>
      </c>
      <c r="CJ40" s="7" t="e">
        <f t="shared" si="93"/>
        <v>#DIV/0!</v>
      </c>
      <c r="CK40" s="7" t="e">
        <f t="shared" si="94"/>
        <v>#DIV/0!</v>
      </c>
      <c r="CL40" s="7">
        <f t="shared" si="35"/>
        <v>204.79653786572038</v>
      </c>
      <c r="CM40" s="79">
        <f t="shared" si="95"/>
        <v>24.796537865720381</v>
      </c>
      <c r="CN40" s="7">
        <f t="shared" si="96"/>
        <v>-0.67447396853900654</v>
      </c>
      <c r="CO40" s="11">
        <f t="shared" si="97"/>
        <v>-0.67447396853900654</v>
      </c>
      <c r="CP40" s="7" t="e">
        <f t="shared" si="98"/>
        <v>#DIV/0!</v>
      </c>
      <c r="CQ40" s="7" t="e">
        <f t="shared" si="99"/>
        <v>#DIV/0!</v>
      </c>
      <c r="CR40" s="7">
        <f t="shared" si="36"/>
        <v>5308.4242404311044</v>
      </c>
      <c r="CS40" s="7">
        <f t="shared" si="37"/>
        <v>-0.98457791410350404</v>
      </c>
      <c r="CT40" s="7">
        <f t="shared" si="38"/>
        <v>-0.98480775301220813</v>
      </c>
      <c r="CU40" s="7">
        <f t="shared" si="100"/>
        <v>-5226.5572658201345</v>
      </c>
      <c r="CV40" s="7">
        <f t="shared" si="39"/>
        <v>-5233.0572658201345</v>
      </c>
      <c r="CW40" s="7">
        <f t="shared" si="101"/>
        <v>-5227.7773482544935</v>
      </c>
      <c r="CX40" s="7">
        <f t="shared" si="40"/>
        <v>-5231.8773482544939</v>
      </c>
      <c r="CY40" s="7">
        <f t="shared" si="102"/>
        <v>-220.9999999999998</v>
      </c>
      <c r="CZ40" s="7">
        <f t="shared" si="41"/>
        <v>221</v>
      </c>
      <c r="DA40" s="7">
        <f t="shared" si="103"/>
        <v>4.223152715019339E-2</v>
      </c>
      <c r="DB40" s="7">
        <f t="shared" si="104"/>
        <v>-220.95017027929146</v>
      </c>
      <c r="DC40" s="7">
        <f t="shared" si="42"/>
        <v>220.95017027929163</v>
      </c>
      <c r="DD40" s="7">
        <f t="shared" si="43"/>
        <v>53.890285433973574</v>
      </c>
      <c r="DE40" s="7">
        <f t="shared" si="44"/>
        <v>-7.2513683833099458</v>
      </c>
      <c r="DF40" s="7">
        <f t="shared" si="45"/>
        <v>8.9419844296192194E-2</v>
      </c>
      <c r="DG40" s="7">
        <f t="shared" si="46"/>
        <v>-0.98480775301220813</v>
      </c>
      <c r="DH40" s="7">
        <f t="shared" si="105"/>
        <v>-0.64841623176990626</v>
      </c>
      <c r="DI40" s="7">
        <f t="shared" si="47"/>
        <v>-7.1484162317699065</v>
      </c>
      <c r="DJ40" s="7">
        <f t="shared" si="106"/>
        <v>7.1412038038312362</v>
      </c>
      <c r="DK40" s="7">
        <f t="shared" si="48"/>
        <v>3.0412038038312366</v>
      </c>
      <c r="DL40" s="7">
        <f t="shared" si="107"/>
        <v>-220.99999999999997</v>
      </c>
      <c r="DM40" s="7">
        <f t="shared" si="49"/>
        <v>221</v>
      </c>
      <c r="DN40" s="7">
        <f t="shared" si="108"/>
        <v>30.915938976497127</v>
      </c>
      <c r="DO40" s="7">
        <f t="shared" si="109"/>
        <v>94.021671214337445</v>
      </c>
      <c r="DP40" s="7">
        <f t="shared" si="50"/>
        <v>-94.021671214337502</v>
      </c>
      <c r="DQ40" s="7">
        <f t="shared" si="51"/>
        <v>-22.932114930326222</v>
      </c>
      <c r="DR40" s="7">
        <f t="shared" si="110"/>
        <v>-4.0367694478243665</v>
      </c>
      <c r="DS40" s="8">
        <f t="shared" si="111"/>
        <v>2.3644809467549845</v>
      </c>
      <c r="DT40" s="8">
        <f t="shared" si="112"/>
        <v>-778.29747953065726</v>
      </c>
      <c r="DU40" s="7">
        <f t="shared" si="113"/>
        <v>0.71728127335917491</v>
      </c>
      <c r="DV40" s="7">
        <f t="shared" si="114"/>
        <v>6.588568118524134</v>
      </c>
      <c r="DW40" s="7">
        <f t="shared" si="115"/>
        <v>-4323.5946824500852</v>
      </c>
      <c r="DX40" s="7">
        <f t="shared" si="116"/>
        <v>636.62083776045313</v>
      </c>
      <c r="DY40" s="7">
        <f t="shared" si="117"/>
        <v>-180.08964124838477</v>
      </c>
      <c r="DZ40" s="7">
        <f t="shared" si="118"/>
        <v>0</v>
      </c>
      <c r="EA40" s="7">
        <f t="shared" si="119"/>
        <v>0</v>
      </c>
      <c r="EB40" s="7">
        <f t="shared" si="120"/>
        <v>-1304.7924069893118</v>
      </c>
      <c r="EC40" s="7">
        <f t="shared" si="121"/>
        <v>7399.8454561337321</v>
      </c>
      <c r="ED40" s="7">
        <f t="shared" si="122"/>
        <v>-1304.7924069893118</v>
      </c>
      <c r="EE40" s="7">
        <f t="shared" si="122"/>
        <v>7399.8454561337321</v>
      </c>
      <c r="EF40" s="7">
        <f t="shared" si="123"/>
        <v>7514</v>
      </c>
      <c r="EG40" s="7">
        <f t="shared" si="124"/>
        <v>1.7453292519943291</v>
      </c>
      <c r="EH40" s="7">
        <f t="shared" si="125"/>
        <v>0</v>
      </c>
      <c r="EI40" s="7">
        <f t="shared" si="126"/>
        <v>0</v>
      </c>
      <c r="EJ40" s="7">
        <f t="shared" si="127"/>
        <v>0</v>
      </c>
      <c r="EK40" s="7">
        <f t="shared" si="128"/>
        <v>0</v>
      </c>
      <c r="EL40" s="7">
        <f t="shared" si="129"/>
        <v>0</v>
      </c>
      <c r="EM40" s="7">
        <f t="shared" si="130"/>
        <v>0</v>
      </c>
      <c r="EN40" s="7">
        <f t="shared" si="131"/>
        <v>0</v>
      </c>
      <c r="EO40" s="7" t="e">
        <f t="shared" si="132"/>
        <v>#DIV/0!</v>
      </c>
      <c r="EP40" s="7">
        <f t="shared" si="133"/>
        <v>-1304.7924069893118</v>
      </c>
      <c r="EQ40" s="7">
        <f t="shared" si="134"/>
        <v>7399.8454561337321</v>
      </c>
      <c r="ER40" s="7">
        <f t="shared" si="135"/>
        <v>7514</v>
      </c>
      <c r="ES40" s="7">
        <f t="shared" si="136"/>
        <v>1.7453292519943291</v>
      </c>
      <c r="ET40" s="7">
        <f t="shared" si="137"/>
        <v>0.36662136161438896</v>
      </c>
      <c r="EU40" s="7">
        <f t="shared" si="138"/>
        <v>6.7678717561937418</v>
      </c>
      <c r="EV40" s="7">
        <f t="shared" si="139"/>
        <v>5160.9569053237265</v>
      </c>
      <c r="EW40" s="7">
        <f t="shared" si="140"/>
        <v>-4.0835754893485205</v>
      </c>
      <c r="EX40" s="7">
        <f t="shared" si="141"/>
        <v>1.7877113558164355</v>
      </c>
      <c r="EY40" s="7">
        <f t="shared" si="142"/>
        <v>1123.9450934369934</v>
      </c>
      <c r="EZ40" s="7">
        <f t="shared" si="143"/>
        <v>-759.46621328569904</v>
      </c>
      <c r="FA40" s="7">
        <f t="shared" si="144"/>
        <v>57.244265723137424</v>
      </c>
      <c r="FB40" s="7">
        <f t="shared" si="145"/>
        <v>0</v>
      </c>
      <c r="FC40" s="7">
        <f t="shared" si="146"/>
        <v>0</v>
      </c>
      <c r="FD40" s="7">
        <f t="shared" si="147"/>
        <v>-1304.7924069893118</v>
      </c>
      <c r="FE40" s="7">
        <f t="shared" si="148"/>
        <v>7399.8454561337321</v>
      </c>
      <c r="FF40" s="7">
        <f t="shared" si="149"/>
        <v>-1304.7924069893118</v>
      </c>
      <c r="FG40" s="7">
        <f t="shared" si="150"/>
        <v>7399.8454561337321</v>
      </c>
      <c r="FH40" s="7">
        <f t="shared" si="151"/>
        <v>7514</v>
      </c>
      <c r="FI40" s="7">
        <f t="shared" si="152"/>
        <v>1.7453292519943291</v>
      </c>
      <c r="FJ40" s="7">
        <f t="shared" si="153"/>
        <v>0</v>
      </c>
      <c r="FK40" s="7">
        <f t="shared" si="154"/>
        <v>0</v>
      </c>
      <c r="FL40" s="7">
        <f t="shared" si="155"/>
        <v>0</v>
      </c>
      <c r="FM40" s="7">
        <f t="shared" si="156"/>
        <v>0</v>
      </c>
      <c r="FN40" s="7">
        <f t="shared" si="157"/>
        <v>0</v>
      </c>
      <c r="FO40" s="7">
        <f t="shared" si="158"/>
        <v>0</v>
      </c>
      <c r="FP40" s="7">
        <f t="shared" si="159"/>
        <v>0</v>
      </c>
      <c r="FQ40" s="7" t="e">
        <f t="shared" si="160"/>
        <v>#DIV/0!</v>
      </c>
      <c r="FR40" s="7">
        <f t="shared" si="161"/>
        <v>-1304.7924069893118</v>
      </c>
      <c r="FS40" s="7">
        <f t="shared" si="161"/>
        <v>7399.8454561337321</v>
      </c>
      <c r="FT40" s="7">
        <f t="shared" si="162"/>
        <v>7514</v>
      </c>
      <c r="FU40" s="7">
        <f t="shared" si="163"/>
        <v>1.7453292519943291</v>
      </c>
    </row>
    <row r="41" spans="1:177" x14ac:dyDescent="0.25">
      <c r="A41" s="8">
        <v>290</v>
      </c>
      <c r="B41" s="7">
        <f t="shared" si="52"/>
        <v>-0.21077222145173891</v>
      </c>
      <c r="C41" s="7">
        <f t="shared" si="53"/>
        <v>1.8793852415718171</v>
      </c>
      <c r="D41" s="7">
        <f t="shared" si="0"/>
        <v>1.2590336457430784</v>
      </c>
      <c r="E41" s="7">
        <f t="shared" si="54"/>
        <v>-1.749366306755257</v>
      </c>
      <c r="F41" s="7">
        <f t="shared" si="55"/>
        <v>1.8793852415718171</v>
      </c>
      <c r="G41" s="7">
        <f t="shared" si="56"/>
        <v>-0.27956043956043963</v>
      </c>
      <c r="H41" s="7">
        <f t="shared" si="57"/>
        <v>-339.77372668723319</v>
      </c>
      <c r="I41" s="7">
        <f t="shared" si="58"/>
        <v>295.90909914468591</v>
      </c>
      <c r="J41" s="49">
        <f t="shared" si="59"/>
        <v>20.226273312766807</v>
      </c>
      <c r="K41" s="49">
        <f t="shared" si="59"/>
        <v>295.90909914468591</v>
      </c>
      <c r="L41" s="7">
        <f t="shared" si="1"/>
        <v>-276.28187842668046</v>
      </c>
      <c r="M41" s="7">
        <f t="shared" si="2"/>
        <v>-191.96470425859957</v>
      </c>
      <c r="N41" s="11">
        <f t="shared" si="60"/>
        <v>83.718121573319536</v>
      </c>
      <c r="O41" s="11">
        <f t="shared" si="60"/>
        <v>168.03529574140043</v>
      </c>
      <c r="P41" s="50">
        <f t="shared" si="3"/>
        <v>84.317174168080896</v>
      </c>
      <c r="Q41" s="51">
        <f t="shared" si="61"/>
        <v>84.317174168080896</v>
      </c>
      <c r="R41" s="8">
        <f t="shared" si="4"/>
        <v>275.6828258319191</v>
      </c>
      <c r="S41" s="51">
        <f t="shared" si="62"/>
        <v>84.317174168080896</v>
      </c>
      <c r="T41" s="8">
        <f t="shared" si="5"/>
        <v>2.2231309316168431</v>
      </c>
      <c r="U41" s="8">
        <f t="shared" si="6"/>
        <v>-6.1080020351084059</v>
      </c>
      <c r="V41" s="7">
        <f t="shared" si="7"/>
        <v>0</v>
      </c>
      <c r="W41" s="7">
        <f t="shared" si="8"/>
        <v>0</v>
      </c>
      <c r="X41" s="7">
        <f t="shared" si="63"/>
        <v>2.2231309316168431</v>
      </c>
      <c r="Y41" s="7">
        <f t="shared" si="63"/>
        <v>-6.1080020351084059</v>
      </c>
      <c r="Z41" s="7">
        <f t="shared" si="164"/>
        <v>6.5</v>
      </c>
      <c r="AA41" s="7">
        <f t="shared" si="64"/>
        <v>-70.000000000000028</v>
      </c>
      <c r="AB41" s="7">
        <f t="shared" si="65"/>
        <v>-20.000000000000028</v>
      </c>
      <c r="AC41" s="7">
        <f t="shared" si="66"/>
        <v>6.1080020351084032</v>
      </c>
      <c r="AD41" s="7">
        <f t="shared" si="67"/>
        <v>-2.2231309316168497</v>
      </c>
      <c r="AE41" s="7">
        <f t="shared" si="68"/>
        <v>0</v>
      </c>
      <c r="AF41" s="7">
        <f t="shared" si="9"/>
        <v>0</v>
      </c>
      <c r="AG41" s="7">
        <f t="shared" si="69"/>
        <v>2.2231309316168431</v>
      </c>
      <c r="AH41" s="7">
        <f t="shared" si="69"/>
        <v>-6.1080020351084059</v>
      </c>
      <c r="AI41" s="7">
        <f t="shared" si="70"/>
        <v>6.5</v>
      </c>
      <c r="AJ41" s="7">
        <f t="shared" si="71"/>
        <v>-70.000000000000028</v>
      </c>
      <c r="AK41" s="7">
        <f t="shared" si="72"/>
        <v>-20.000000000000028</v>
      </c>
      <c r="AL41" s="7">
        <f t="shared" si="73"/>
        <v>6.1080020351084032</v>
      </c>
      <c r="AM41" s="7">
        <f t="shared" si="74"/>
        <v>-2.2231309316168497</v>
      </c>
      <c r="AN41" s="7">
        <v>0</v>
      </c>
      <c r="AO41" s="7">
        <v>0</v>
      </c>
      <c r="AP41" s="7">
        <f t="shared" si="10"/>
        <v>8.7914730308070279</v>
      </c>
      <c r="AQ41" s="8">
        <f t="shared" si="75"/>
        <v>-3.6879024363303121</v>
      </c>
      <c r="AR41" s="7">
        <f t="shared" si="11"/>
        <v>7</v>
      </c>
      <c r="AS41" s="7">
        <v>0</v>
      </c>
      <c r="AT41" s="7">
        <f t="shared" si="12"/>
        <v>2.9890704732808171</v>
      </c>
      <c r="AU41" s="7">
        <f t="shared" si="13"/>
        <v>0.84996725330582112</v>
      </c>
      <c r="AV41" s="7">
        <f t="shared" si="14"/>
        <v>3.2663476241653799</v>
      </c>
      <c r="AW41" s="7">
        <f t="shared" si="15"/>
        <v>54.168239552929634</v>
      </c>
      <c r="AX41" s="7">
        <f t="shared" si="16"/>
        <v>207.67206919368579</v>
      </c>
      <c r="AY41" s="7">
        <f t="shared" si="17"/>
        <v>75.586451674972665</v>
      </c>
      <c r="AZ41" s="7">
        <f t="shared" si="18"/>
        <v>-7.9048865747124157</v>
      </c>
      <c r="BA41" s="7">
        <f t="shared" si="19"/>
        <v>21.454488610395302</v>
      </c>
      <c r="BB41" s="7">
        <f t="shared" si="76"/>
        <v>199.76718261897338</v>
      </c>
      <c r="BC41" s="7">
        <f t="shared" si="76"/>
        <v>97.040940285367967</v>
      </c>
      <c r="BD41" s="7">
        <f t="shared" si="20"/>
        <v>0</v>
      </c>
      <c r="BE41" s="7">
        <f t="shared" si="21"/>
        <v>0</v>
      </c>
      <c r="BF41" s="7">
        <f t="shared" si="77"/>
        <v>207.67206919368579</v>
      </c>
      <c r="BG41" s="7">
        <f t="shared" si="77"/>
        <v>75.586451674972665</v>
      </c>
      <c r="BH41" s="7">
        <f t="shared" si="78"/>
        <v>220.99999999999997</v>
      </c>
      <c r="BI41" s="7">
        <f t="shared" si="79"/>
        <v>19.999999999999964</v>
      </c>
      <c r="BJ41" s="7">
        <f t="shared" si="80"/>
        <v>69.999999999999972</v>
      </c>
      <c r="BK41" s="7">
        <f t="shared" si="81"/>
        <v>75.586451674972892</v>
      </c>
      <c r="BL41" s="7">
        <f t="shared" si="82"/>
        <v>207.6720691936857</v>
      </c>
      <c r="BM41" s="7">
        <f t="shared" si="22"/>
        <v>26.916678641873826</v>
      </c>
      <c r="BN41" s="7">
        <f t="shared" si="23"/>
        <v>-23.985213286890421</v>
      </c>
      <c r="BO41" s="7">
        <f t="shared" si="83"/>
        <v>207.67206919368579</v>
      </c>
      <c r="BP41" s="7">
        <f t="shared" si="24"/>
        <v>75.586451674972665</v>
      </c>
      <c r="BQ41" s="7">
        <f t="shared" si="84"/>
        <v>220.99999999999997</v>
      </c>
      <c r="BR41" s="7">
        <f t="shared" si="25"/>
        <v>-187.28542333627325</v>
      </c>
      <c r="BS41" s="7">
        <f t="shared" si="26"/>
        <v>20.616548502073325</v>
      </c>
      <c r="BT41" s="7">
        <f t="shared" si="27"/>
        <v>20.386645857412532</v>
      </c>
      <c r="BU41" s="7">
        <f t="shared" si="28"/>
        <v>96.203000177045993</v>
      </c>
      <c r="BV41" s="7">
        <f t="shared" si="29"/>
        <v>0</v>
      </c>
      <c r="BW41" s="7">
        <f t="shared" si="30"/>
        <v>0</v>
      </c>
      <c r="BX41" s="7">
        <f t="shared" si="31"/>
        <v>207.67206919368579</v>
      </c>
      <c r="BY41" s="7">
        <f t="shared" si="32"/>
        <v>75.586451674972665</v>
      </c>
      <c r="BZ41" s="7">
        <f t="shared" si="85"/>
        <v>220.99999999999997</v>
      </c>
      <c r="CA41" s="7">
        <f t="shared" si="86"/>
        <v>19.999999999999964</v>
      </c>
      <c r="CB41" s="7">
        <f t="shared" si="87"/>
        <v>69.999999999999972</v>
      </c>
      <c r="CC41" s="7">
        <f t="shared" si="88"/>
        <v>75.586451674972892</v>
      </c>
      <c r="CD41" s="7">
        <f t="shared" si="89"/>
        <v>207.6720691936857</v>
      </c>
      <c r="CE41" s="7">
        <f t="shared" si="90"/>
        <v>220.99999999999997</v>
      </c>
      <c r="CF41" s="7">
        <f t="shared" si="33"/>
        <v>269.77372668723319</v>
      </c>
      <c r="CG41" s="79">
        <f t="shared" si="91"/>
        <v>89.773726687233193</v>
      </c>
      <c r="CH41" s="7">
        <f t="shared" si="92"/>
        <v>1.5931835162626362</v>
      </c>
      <c r="CI41" s="11">
        <f t="shared" si="34"/>
        <v>1.5931835162626362</v>
      </c>
      <c r="CJ41" s="7" t="e">
        <f t="shared" si="93"/>
        <v>#DIV/0!</v>
      </c>
      <c r="CK41" s="7" t="e">
        <f t="shared" si="94"/>
        <v>#DIV/0!</v>
      </c>
      <c r="CL41" s="7">
        <f t="shared" si="35"/>
        <v>206.28187842668046</v>
      </c>
      <c r="CM41" s="79">
        <f t="shared" si="95"/>
        <v>26.281878426680464</v>
      </c>
      <c r="CN41" s="7">
        <f t="shared" si="96"/>
        <v>-0.70544744961442418</v>
      </c>
      <c r="CO41" s="11">
        <f t="shared" si="97"/>
        <v>-0.70544744961442418</v>
      </c>
      <c r="CP41" s="7" t="e">
        <f t="shared" si="98"/>
        <v>#DIV/0!</v>
      </c>
      <c r="CQ41" s="7" t="e">
        <f t="shared" si="99"/>
        <v>#DIV/0!</v>
      </c>
      <c r="CR41" s="7">
        <f t="shared" si="36"/>
        <v>67.993838874927761</v>
      </c>
      <c r="CS41" s="7">
        <f t="shared" si="37"/>
        <v>-0.89948839910495493</v>
      </c>
      <c r="CT41" s="7">
        <f t="shared" si="38"/>
        <v>-0.93969262078590854</v>
      </c>
      <c r="CU41" s="7">
        <f t="shared" si="100"/>
        <v>-61.159669278609023</v>
      </c>
      <c r="CV41" s="7">
        <f t="shared" si="39"/>
        <v>-67.659669278609016</v>
      </c>
      <c r="CW41" s="7">
        <f t="shared" si="101"/>
        <v>-63.89330864967566</v>
      </c>
      <c r="CX41" s="7">
        <f t="shared" si="40"/>
        <v>-67.993308649675654</v>
      </c>
      <c r="CY41" s="7">
        <f t="shared" si="102"/>
        <v>-220.99999999999991</v>
      </c>
      <c r="CZ41" s="7">
        <f t="shared" si="41"/>
        <v>221</v>
      </c>
      <c r="DA41" s="7">
        <f t="shared" si="103"/>
        <v>3.2663476241653799</v>
      </c>
      <c r="DB41" s="7">
        <f t="shared" si="104"/>
        <v>-222.08978216701146</v>
      </c>
      <c r="DC41" s="7">
        <f t="shared" si="42"/>
        <v>222.08978216701149</v>
      </c>
      <c r="DD41" s="7">
        <f t="shared" si="43"/>
        <v>54.168239552929634</v>
      </c>
      <c r="DE41" s="7">
        <f t="shared" si="44"/>
        <v>-8.2510742510964903</v>
      </c>
      <c r="DF41" s="7">
        <f t="shared" si="45"/>
        <v>0.20730908617215102</v>
      </c>
      <c r="DG41" s="7">
        <f t="shared" si="46"/>
        <v>-0.93969262078590854</v>
      </c>
      <c r="DH41" s="7">
        <f t="shared" si="105"/>
        <v>-1.7105226629333787</v>
      </c>
      <c r="DI41" s="7">
        <f t="shared" si="47"/>
        <v>-8.2105226629333785</v>
      </c>
      <c r="DJ41" s="7">
        <f t="shared" si="106"/>
        <v>7.7534735873119889</v>
      </c>
      <c r="DK41" s="7">
        <f t="shared" si="48"/>
        <v>3.6534735873119892</v>
      </c>
      <c r="DL41" s="7">
        <f t="shared" si="107"/>
        <v>-220.99999999999989</v>
      </c>
      <c r="DM41" s="7">
        <f t="shared" si="49"/>
        <v>221</v>
      </c>
      <c r="DN41" s="7">
        <f t="shared" si="108"/>
        <v>26.916678641873826</v>
      </c>
      <c r="DO41" s="7">
        <f t="shared" si="109"/>
        <v>98.339374476250768</v>
      </c>
      <c r="DP41" s="7">
        <f t="shared" si="50"/>
        <v>-98.339374476250711</v>
      </c>
      <c r="DQ41" s="7">
        <f t="shared" si="51"/>
        <v>-23.985213286890421</v>
      </c>
      <c r="DR41" s="7">
        <f t="shared" si="110"/>
        <v>-3.6879024363303148</v>
      </c>
      <c r="DS41" s="8">
        <f t="shared" si="111"/>
        <v>2.4200995987780938</v>
      </c>
      <c r="DT41" s="8">
        <f t="shared" si="112"/>
        <v>-2616.5197249700391</v>
      </c>
      <c r="DU41" s="7">
        <f t="shared" si="113"/>
        <v>1.7914730308070297</v>
      </c>
      <c r="DV41" s="7">
        <f t="shared" si="114"/>
        <v>6.5683420991901844</v>
      </c>
      <c r="DW41" s="7">
        <f t="shared" si="115"/>
        <v>-3786.0063578156796</v>
      </c>
      <c r="DX41" s="7">
        <f t="shared" si="116"/>
        <v>653.02988741613126</v>
      </c>
      <c r="DY41" s="7">
        <f t="shared" si="117"/>
        <v>280.95167221266291</v>
      </c>
      <c r="DZ41" s="7">
        <f t="shared" si="118"/>
        <v>0</v>
      </c>
      <c r="EA41" s="7">
        <f t="shared" si="119"/>
        <v>0</v>
      </c>
      <c r="EB41" s="7">
        <f t="shared" si="120"/>
        <v>-2569.9393569490703</v>
      </c>
      <c r="EC41" s="7">
        <f t="shared" si="121"/>
        <v>7060.8503525853166</v>
      </c>
      <c r="ED41" s="7">
        <f t="shared" si="122"/>
        <v>-2569.9393569490703</v>
      </c>
      <c r="EE41" s="7">
        <f t="shared" si="122"/>
        <v>7060.8503525853166</v>
      </c>
      <c r="EF41" s="7">
        <f t="shared" si="123"/>
        <v>7513.9999999999991</v>
      </c>
      <c r="EG41" s="7">
        <f t="shared" si="124"/>
        <v>1.9198621771937618</v>
      </c>
      <c r="EH41" s="7">
        <f t="shared" si="125"/>
        <v>0</v>
      </c>
      <c r="EI41" s="7">
        <f t="shared" si="126"/>
        <v>0</v>
      </c>
      <c r="EJ41" s="7">
        <f t="shared" si="127"/>
        <v>0</v>
      </c>
      <c r="EK41" s="7">
        <f t="shared" si="128"/>
        <v>0</v>
      </c>
      <c r="EL41" s="7">
        <f t="shared" si="129"/>
        <v>0</v>
      </c>
      <c r="EM41" s="7">
        <f t="shared" si="130"/>
        <v>0</v>
      </c>
      <c r="EN41" s="7">
        <f t="shared" si="131"/>
        <v>0</v>
      </c>
      <c r="EO41" s="7" t="e">
        <f t="shared" si="132"/>
        <v>#DIV/0!</v>
      </c>
      <c r="EP41" s="7">
        <f t="shared" si="133"/>
        <v>-2569.9393569490703</v>
      </c>
      <c r="EQ41" s="7">
        <f t="shared" si="134"/>
        <v>7060.8503525853166</v>
      </c>
      <c r="ER41" s="7">
        <f t="shared" si="135"/>
        <v>7513.9999999999991</v>
      </c>
      <c r="ES41" s="7">
        <f t="shared" si="136"/>
        <v>1.9198621771937618</v>
      </c>
      <c r="ET41" s="7">
        <f t="shared" si="137"/>
        <v>0.8499672533058199</v>
      </c>
      <c r="EU41" s="7">
        <f t="shared" si="138"/>
        <v>6.957969288414227</v>
      </c>
      <c r="EV41" s="7">
        <f t="shared" si="139"/>
        <v>5432.3178457691893</v>
      </c>
      <c r="EW41" s="7">
        <f t="shared" si="140"/>
        <v>-4.0109295267191811</v>
      </c>
      <c r="EX41" s="7">
        <f t="shared" si="141"/>
        <v>0.76593954166397427</v>
      </c>
      <c r="EY41" s="7">
        <f t="shared" si="142"/>
        <v>2508.726847429893</v>
      </c>
      <c r="EZ41" s="7">
        <f t="shared" si="143"/>
        <v>-837.60017068936077</v>
      </c>
      <c r="FA41" s="7">
        <f t="shared" si="144"/>
        <v>-465.52195548589219</v>
      </c>
      <c r="FB41" s="7">
        <f t="shared" si="145"/>
        <v>0</v>
      </c>
      <c r="FC41" s="7">
        <f t="shared" si="146"/>
        <v>0</v>
      </c>
      <c r="FD41" s="7">
        <f t="shared" si="147"/>
        <v>-2569.9393569490703</v>
      </c>
      <c r="FE41" s="7">
        <f t="shared" si="148"/>
        <v>7060.8503525853166</v>
      </c>
      <c r="FF41" s="7">
        <f t="shared" si="149"/>
        <v>-2569.9393569490703</v>
      </c>
      <c r="FG41" s="7">
        <f t="shared" si="150"/>
        <v>7060.8503525853166</v>
      </c>
      <c r="FH41" s="7">
        <f t="shared" si="151"/>
        <v>7513.9999999999991</v>
      </c>
      <c r="FI41" s="7">
        <f t="shared" si="152"/>
        <v>1.9198621771937618</v>
      </c>
      <c r="FJ41" s="7">
        <f t="shared" si="153"/>
        <v>0</v>
      </c>
      <c r="FK41" s="7">
        <f t="shared" si="154"/>
        <v>0</v>
      </c>
      <c r="FL41" s="7">
        <f t="shared" si="155"/>
        <v>0</v>
      </c>
      <c r="FM41" s="7">
        <f t="shared" si="156"/>
        <v>0</v>
      </c>
      <c r="FN41" s="7">
        <f t="shared" si="157"/>
        <v>0</v>
      </c>
      <c r="FO41" s="7">
        <f t="shared" si="158"/>
        <v>0</v>
      </c>
      <c r="FP41" s="7">
        <f t="shared" si="159"/>
        <v>0</v>
      </c>
      <c r="FQ41" s="7" t="e">
        <f t="shared" si="160"/>
        <v>#DIV/0!</v>
      </c>
      <c r="FR41" s="7">
        <f t="shared" si="161"/>
        <v>-2569.9393569490703</v>
      </c>
      <c r="FS41" s="7">
        <f t="shared" si="161"/>
        <v>7060.8503525853166</v>
      </c>
      <c r="FT41" s="7">
        <f t="shared" si="162"/>
        <v>7513.9999999999991</v>
      </c>
      <c r="FU41" s="7">
        <f t="shared" si="163"/>
        <v>1.9198621771937618</v>
      </c>
    </row>
    <row r="42" spans="1:177" x14ac:dyDescent="0.25">
      <c r="A42" s="8">
        <v>300</v>
      </c>
      <c r="B42" s="7">
        <f t="shared" si="52"/>
        <v>-0.32251407129455911</v>
      </c>
      <c r="C42" s="7">
        <f t="shared" si="53"/>
        <v>1.7320508075688772</v>
      </c>
      <c r="D42" s="7">
        <f t="shared" si="0"/>
        <v>0.83133208255159441</v>
      </c>
      <c r="E42" s="7">
        <f t="shared" si="54"/>
        <v>-1.4334065934065932</v>
      </c>
      <c r="F42" s="7">
        <f t="shared" si="55"/>
        <v>1.7320508075688772</v>
      </c>
      <c r="G42" s="7">
        <f t="shared" si="56"/>
        <v>-0.27956043956043963</v>
      </c>
      <c r="H42" s="7">
        <f t="shared" si="57"/>
        <v>-338.27718412386508</v>
      </c>
      <c r="I42" s="7">
        <f t="shared" si="58"/>
        <v>312.17816683832399</v>
      </c>
      <c r="J42" s="49">
        <f t="shared" si="59"/>
        <v>21.722815876134916</v>
      </c>
      <c r="K42" s="49">
        <f t="shared" si="59"/>
        <v>312.17816683832399</v>
      </c>
      <c r="L42" s="7">
        <f t="shared" si="1"/>
        <v>-269.06380889276511</v>
      </c>
      <c r="M42" s="7">
        <f t="shared" si="2"/>
        <v>-199.51915985495421</v>
      </c>
      <c r="N42" s="11">
        <f t="shared" si="60"/>
        <v>90.93619110723489</v>
      </c>
      <c r="O42" s="11">
        <f t="shared" si="60"/>
        <v>160.48084014504579</v>
      </c>
      <c r="P42" s="50">
        <f t="shared" si="3"/>
        <v>69.544649037810899</v>
      </c>
      <c r="Q42" s="51">
        <f t="shared" si="61"/>
        <v>69.544649037810899</v>
      </c>
      <c r="R42" s="8">
        <f t="shared" si="4"/>
        <v>290.45535096218907</v>
      </c>
      <c r="S42" s="51">
        <f t="shared" si="62"/>
        <v>69.544649037810927</v>
      </c>
      <c r="T42" s="8">
        <f t="shared" si="5"/>
        <v>3.2500000000000009</v>
      </c>
      <c r="U42" s="8">
        <f t="shared" si="6"/>
        <v>-5.6291651245988508</v>
      </c>
      <c r="V42" s="7">
        <f t="shared" si="7"/>
        <v>0</v>
      </c>
      <c r="W42" s="7">
        <f t="shared" si="8"/>
        <v>0</v>
      </c>
      <c r="X42" s="7">
        <f t="shared" si="63"/>
        <v>3.2500000000000009</v>
      </c>
      <c r="Y42" s="7">
        <f t="shared" si="63"/>
        <v>-5.6291651245988508</v>
      </c>
      <c r="Z42" s="7">
        <f t="shared" si="164"/>
        <v>6.5</v>
      </c>
      <c r="AA42" s="7">
        <f t="shared" si="64"/>
        <v>-59.999999999999993</v>
      </c>
      <c r="AB42" s="7">
        <f t="shared" si="65"/>
        <v>-9.9999999999999929</v>
      </c>
      <c r="AC42" s="7">
        <f t="shared" si="66"/>
        <v>6.4012503945793533</v>
      </c>
      <c r="AD42" s="7">
        <f t="shared" si="67"/>
        <v>-1.1287131548350464</v>
      </c>
      <c r="AE42" s="7">
        <f t="shared" si="68"/>
        <v>0</v>
      </c>
      <c r="AF42" s="7">
        <f t="shared" si="9"/>
        <v>0</v>
      </c>
      <c r="AG42" s="7">
        <f t="shared" si="69"/>
        <v>3.2500000000000009</v>
      </c>
      <c r="AH42" s="7">
        <f t="shared" si="69"/>
        <v>-5.6291651245988508</v>
      </c>
      <c r="AI42" s="7">
        <f t="shared" si="70"/>
        <v>6.5</v>
      </c>
      <c r="AJ42" s="7">
        <f t="shared" si="71"/>
        <v>-59.999999999999993</v>
      </c>
      <c r="AK42" s="7">
        <f t="shared" si="72"/>
        <v>-9.9999999999999929</v>
      </c>
      <c r="AL42" s="7">
        <f t="shared" si="73"/>
        <v>6.4012503945793533</v>
      </c>
      <c r="AM42" s="7">
        <f t="shared" si="74"/>
        <v>-1.1287131548350464</v>
      </c>
      <c r="AN42" s="7">
        <v>0</v>
      </c>
      <c r="AO42" s="7">
        <v>0</v>
      </c>
      <c r="AP42" s="7">
        <f t="shared" si="10"/>
        <v>9.7528968215074006</v>
      </c>
      <c r="AQ42" s="8">
        <f t="shared" si="75"/>
        <v>-3.0383480857423888</v>
      </c>
      <c r="AR42" s="7">
        <f t="shared" si="11"/>
        <v>7</v>
      </c>
      <c r="AS42" s="7">
        <v>0</v>
      </c>
      <c r="AT42" s="7">
        <f t="shared" si="12"/>
        <v>3.1356277686565357</v>
      </c>
      <c r="AU42" s="7">
        <f t="shared" si="13"/>
        <v>1.3699004553694865</v>
      </c>
      <c r="AV42" s="7">
        <f t="shared" si="14"/>
        <v>7.108280256116144</v>
      </c>
      <c r="AW42" s="7">
        <f t="shared" si="15"/>
        <v>56.930725430553608</v>
      </c>
      <c r="AX42" s="7">
        <f t="shared" si="16"/>
        <v>191.39161423636094</v>
      </c>
      <c r="AY42" s="7">
        <f t="shared" si="17"/>
        <v>110.50000000000003</v>
      </c>
      <c r="AZ42" s="7">
        <f t="shared" si="18"/>
        <v>-18.416253604512679</v>
      </c>
      <c r="BA42" s="7">
        <f t="shared" si="19"/>
        <v>46.224413083881473</v>
      </c>
      <c r="BB42" s="7">
        <f t="shared" si="76"/>
        <v>172.97536063184825</v>
      </c>
      <c r="BC42" s="7">
        <f t="shared" si="76"/>
        <v>156.7244130838815</v>
      </c>
      <c r="BD42" s="7">
        <f t="shared" si="20"/>
        <v>0</v>
      </c>
      <c r="BE42" s="7">
        <f t="shared" si="21"/>
        <v>0</v>
      </c>
      <c r="BF42" s="7">
        <f t="shared" si="77"/>
        <v>191.39161423636094</v>
      </c>
      <c r="BG42" s="7">
        <f t="shared" si="77"/>
        <v>110.50000000000003</v>
      </c>
      <c r="BH42" s="7">
        <f t="shared" si="78"/>
        <v>221.00000000000003</v>
      </c>
      <c r="BI42" s="7">
        <f t="shared" si="79"/>
        <v>30.000000000000011</v>
      </c>
      <c r="BJ42" s="7">
        <f t="shared" si="80"/>
        <v>80.000000000000014</v>
      </c>
      <c r="BK42" s="7">
        <f t="shared" si="81"/>
        <v>38.376247264391537</v>
      </c>
      <c r="BL42" s="7">
        <f t="shared" si="82"/>
        <v>217.64251341569803</v>
      </c>
      <c r="BM42" s="7">
        <f t="shared" si="22"/>
        <v>21.875326301260895</v>
      </c>
      <c r="BN42" s="7">
        <f t="shared" si="23"/>
        <v>-27.947118873176549</v>
      </c>
      <c r="BO42" s="7">
        <f t="shared" si="83"/>
        <v>191.39161423636094</v>
      </c>
      <c r="BP42" s="7">
        <f t="shared" si="24"/>
        <v>110.50000000000003</v>
      </c>
      <c r="BQ42" s="7">
        <f t="shared" si="84"/>
        <v>221.00000000000003</v>
      </c>
      <c r="BR42" s="7">
        <f t="shared" si="25"/>
        <v>-153.10684336573121</v>
      </c>
      <c r="BS42" s="7">
        <f t="shared" si="26"/>
        <v>-2.5019298804416001</v>
      </c>
      <c r="BT42" s="7">
        <f t="shared" si="27"/>
        <v>38.284770870629728</v>
      </c>
      <c r="BU42" s="7">
        <f t="shared" si="28"/>
        <v>107.99807011955843</v>
      </c>
      <c r="BV42" s="7">
        <f t="shared" si="29"/>
        <v>0</v>
      </c>
      <c r="BW42" s="7">
        <f t="shared" si="30"/>
        <v>0</v>
      </c>
      <c r="BX42" s="7">
        <f t="shared" si="31"/>
        <v>191.39161423636094</v>
      </c>
      <c r="BY42" s="7">
        <f t="shared" si="32"/>
        <v>110.50000000000003</v>
      </c>
      <c r="BZ42" s="7">
        <f t="shared" si="85"/>
        <v>221.00000000000003</v>
      </c>
      <c r="CA42" s="7">
        <f t="shared" si="86"/>
        <v>30.000000000000011</v>
      </c>
      <c r="CB42" s="7">
        <f t="shared" si="87"/>
        <v>80.000000000000014</v>
      </c>
      <c r="CC42" s="7">
        <f t="shared" si="88"/>
        <v>38.376247264391537</v>
      </c>
      <c r="CD42" s="7">
        <f t="shared" si="89"/>
        <v>217.64251341569803</v>
      </c>
      <c r="CE42" s="7">
        <f t="shared" si="90"/>
        <v>221.00000000000003</v>
      </c>
      <c r="CF42" s="7">
        <f t="shared" si="33"/>
        <v>278.27718412386508</v>
      </c>
      <c r="CG42" s="79">
        <f t="shared" si="91"/>
        <v>81.722815876134916</v>
      </c>
      <c r="CH42" s="7">
        <f t="shared" si="92"/>
        <v>1.6744331008986355</v>
      </c>
      <c r="CI42" s="11">
        <f t="shared" si="34"/>
        <v>1.6744331008986357</v>
      </c>
      <c r="CJ42" s="7" t="e">
        <f t="shared" si="93"/>
        <v>#DIV/0!</v>
      </c>
      <c r="CK42" s="7" t="e">
        <f t="shared" si="94"/>
        <v>#DIV/0!</v>
      </c>
      <c r="CL42" s="7">
        <f t="shared" si="35"/>
        <v>209.06380889276511</v>
      </c>
      <c r="CM42" s="79">
        <f t="shared" si="95"/>
        <v>29.06380889276511</v>
      </c>
      <c r="CN42" s="7">
        <f t="shared" si="96"/>
        <v>-0.8219740845051926</v>
      </c>
      <c r="CO42" s="11">
        <f t="shared" si="97"/>
        <v>-0.82197408450519327</v>
      </c>
      <c r="CP42" s="7" t="e">
        <f t="shared" si="98"/>
        <v>#DIV/0!</v>
      </c>
      <c r="CQ42" s="7" t="e">
        <f t="shared" si="99"/>
        <v>#DIV/0!</v>
      </c>
      <c r="CR42" s="7">
        <f t="shared" si="36"/>
        <v>33.182852812936424</v>
      </c>
      <c r="CS42" s="7">
        <f t="shared" si="37"/>
        <v>-0.74106050871765672</v>
      </c>
      <c r="CT42" s="7">
        <f t="shared" si="38"/>
        <v>-0.8660254037844386</v>
      </c>
      <c r="CU42" s="7">
        <f t="shared" si="100"/>
        <v>-24.590501786257793</v>
      </c>
      <c r="CV42" s="7">
        <f t="shared" si="39"/>
        <v>-31.090501786257793</v>
      </c>
      <c r="CW42" s="7">
        <f t="shared" si="101"/>
        <v>-28.73719350604286</v>
      </c>
      <c r="CX42" s="7">
        <f t="shared" si="40"/>
        <v>-32.837193506042858</v>
      </c>
      <c r="CY42" s="7">
        <f t="shared" si="102"/>
        <v>-220.99999999999997</v>
      </c>
      <c r="CZ42" s="7">
        <f t="shared" si="41"/>
        <v>221</v>
      </c>
      <c r="DA42" s="7">
        <f t="shared" si="103"/>
        <v>7.108280256116144</v>
      </c>
      <c r="DB42" s="7">
        <f t="shared" si="104"/>
        <v>-233.41597426526971</v>
      </c>
      <c r="DC42" s="7">
        <f t="shared" si="42"/>
        <v>233.41597426526977</v>
      </c>
      <c r="DD42" s="7">
        <f t="shared" si="43"/>
        <v>56.930725430553608</v>
      </c>
      <c r="DE42" s="7">
        <f t="shared" si="44"/>
        <v>-10.782605673781806</v>
      </c>
      <c r="DF42" s="7">
        <f t="shared" si="45"/>
        <v>0.33412206228524038</v>
      </c>
      <c r="DG42" s="7">
        <f t="shared" si="46"/>
        <v>-0.8660254037844386</v>
      </c>
      <c r="DH42" s="7">
        <f t="shared" si="105"/>
        <v>-3.6027064445325108</v>
      </c>
      <c r="DI42" s="7">
        <f t="shared" si="47"/>
        <v>-10.102706444532512</v>
      </c>
      <c r="DJ42" s="7">
        <f t="shared" si="106"/>
        <v>9.3380104324852677</v>
      </c>
      <c r="DK42" s="7">
        <f t="shared" si="48"/>
        <v>5.2380104324852681</v>
      </c>
      <c r="DL42" s="7">
        <f t="shared" si="107"/>
        <v>-221</v>
      </c>
      <c r="DM42" s="7">
        <f t="shared" si="49"/>
        <v>221</v>
      </c>
      <c r="DN42" s="7">
        <f t="shared" si="108"/>
        <v>21.875326301260895</v>
      </c>
      <c r="DO42" s="7">
        <f t="shared" si="109"/>
        <v>114.58318738002394</v>
      </c>
      <c r="DP42" s="7">
        <f t="shared" si="50"/>
        <v>-114.58318738002384</v>
      </c>
      <c r="DQ42" s="7">
        <f t="shared" si="51"/>
        <v>-27.947118873176549</v>
      </c>
      <c r="DR42" s="7">
        <f t="shared" si="110"/>
        <v>-3.0383480857423928</v>
      </c>
      <c r="DS42" s="8">
        <f t="shared" si="111"/>
        <v>2.590817038856462</v>
      </c>
      <c r="DT42" s="8">
        <f t="shared" si="112"/>
        <v>-4836.8584466684051</v>
      </c>
      <c r="DU42" s="7">
        <f t="shared" si="113"/>
        <v>2.7528968215073983</v>
      </c>
      <c r="DV42" s="7">
        <f t="shared" si="114"/>
        <v>6.5028968215073997</v>
      </c>
      <c r="DW42" s="7">
        <f t="shared" si="115"/>
        <v>-3471.2057702350621</v>
      </c>
      <c r="DX42" s="7">
        <f t="shared" si="116"/>
        <v>887.38650604527368</v>
      </c>
      <c r="DY42" s="7">
        <f t="shared" si="117"/>
        <v>835.25728295048816</v>
      </c>
      <c r="DZ42" s="7">
        <f t="shared" si="118"/>
        <v>0</v>
      </c>
      <c r="EA42" s="7">
        <f t="shared" si="119"/>
        <v>0</v>
      </c>
      <c r="EB42" s="7">
        <f t="shared" si="120"/>
        <v>-3757.0000000000009</v>
      </c>
      <c r="EC42" s="7">
        <f t="shared" si="121"/>
        <v>6507.3148840362719</v>
      </c>
      <c r="ED42" s="7">
        <f t="shared" si="122"/>
        <v>-3757.0000000000009</v>
      </c>
      <c r="EE42" s="7">
        <f t="shared" si="122"/>
        <v>6507.3148840362719</v>
      </c>
      <c r="EF42" s="7">
        <f t="shared" si="123"/>
        <v>7514.0000000000009</v>
      </c>
      <c r="EG42" s="7">
        <f t="shared" si="124"/>
        <v>2.0943951023931957</v>
      </c>
      <c r="EH42" s="7">
        <f t="shared" si="125"/>
        <v>0</v>
      </c>
      <c r="EI42" s="7">
        <f t="shared" si="126"/>
        <v>0</v>
      </c>
      <c r="EJ42" s="7">
        <f t="shared" si="127"/>
        <v>0</v>
      </c>
      <c r="EK42" s="7">
        <f t="shared" si="128"/>
        <v>0</v>
      </c>
      <c r="EL42" s="7">
        <f t="shared" si="129"/>
        <v>0</v>
      </c>
      <c r="EM42" s="7">
        <f t="shared" si="130"/>
        <v>0</v>
      </c>
      <c r="EN42" s="7">
        <f t="shared" si="131"/>
        <v>0</v>
      </c>
      <c r="EO42" s="7" t="e">
        <f t="shared" si="132"/>
        <v>#DIV/0!</v>
      </c>
      <c r="EP42" s="7">
        <f t="shared" si="133"/>
        <v>-3757.0000000000009</v>
      </c>
      <c r="EQ42" s="7">
        <f t="shared" si="134"/>
        <v>6507.3148840362719</v>
      </c>
      <c r="ER42" s="7">
        <f t="shared" si="135"/>
        <v>7514.0000000000009</v>
      </c>
      <c r="ES42" s="7">
        <f t="shared" si="136"/>
        <v>2.0943951023931957</v>
      </c>
      <c r="ET42" s="7">
        <f t="shared" si="137"/>
        <v>1.3699004553694858</v>
      </c>
      <c r="EU42" s="7">
        <f t="shared" si="138"/>
        <v>6.9990655799683372</v>
      </c>
      <c r="EV42" s="7">
        <f t="shared" si="139"/>
        <v>6720.5043711874187</v>
      </c>
      <c r="EW42" s="7">
        <f t="shared" si="140"/>
        <v>-3.8643722313434652</v>
      </c>
      <c r="EX42" s="7">
        <f t="shared" si="141"/>
        <v>-0.11437223134346521</v>
      </c>
      <c r="EY42" s="7">
        <f t="shared" si="142"/>
        <v>4228.0017690086752</v>
      </c>
      <c r="EZ42" s="7">
        <f t="shared" si="143"/>
        <v>-1181.1862643140439</v>
      </c>
      <c r="FA42" s="7">
        <f t="shared" si="144"/>
        <v>-1129.0570412192606</v>
      </c>
      <c r="FB42" s="7">
        <f t="shared" si="145"/>
        <v>0</v>
      </c>
      <c r="FC42" s="7">
        <f t="shared" si="146"/>
        <v>0</v>
      </c>
      <c r="FD42" s="7">
        <f t="shared" si="147"/>
        <v>-3757.0000000000009</v>
      </c>
      <c r="FE42" s="7">
        <f t="shared" si="148"/>
        <v>6507.3148840362719</v>
      </c>
      <c r="FF42" s="7">
        <f t="shared" si="149"/>
        <v>-3757.0000000000009</v>
      </c>
      <c r="FG42" s="7">
        <f t="shared" si="150"/>
        <v>6507.3148840362719</v>
      </c>
      <c r="FH42" s="7">
        <f t="shared" si="151"/>
        <v>7514.0000000000009</v>
      </c>
      <c r="FI42" s="7">
        <f t="shared" si="152"/>
        <v>2.0943951023931957</v>
      </c>
      <c r="FJ42" s="7">
        <f t="shared" si="153"/>
        <v>0</v>
      </c>
      <c r="FK42" s="7">
        <f t="shared" si="154"/>
        <v>0</v>
      </c>
      <c r="FL42" s="7">
        <f t="shared" si="155"/>
        <v>0</v>
      </c>
      <c r="FM42" s="7">
        <f t="shared" si="156"/>
        <v>0</v>
      </c>
      <c r="FN42" s="7">
        <f t="shared" si="157"/>
        <v>0</v>
      </c>
      <c r="FO42" s="7">
        <f t="shared" si="158"/>
        <v>0</v>
      </c>
      <c r="FP42" s="7">
        <f t="shared" si="159"/>
        <v>0</v>
      </c>
      <c r="FQ42" s="7" t="e">
        <f t="shared" si="160"/>
        <v>#DIV/0!</v>
      </c>
      <c r="FR42" s="7">
        <f t="shared" si="161"/>
        <v>-3757.0000000000009</v>
      </c>
      <c r="FS42" s="7">
        <f t="shared" si="161"/>
        <v>6507.3148840362719</v>
      </c>
      <c r="FT42" s="7">
        <f t="shared" si="162"/>
        <v>7514.0000000000009</v>
      </c>
      <c r="FU42" s="7">
        <f t="shared" si="163"/>
        <v>2.0943951023931957</v>
      </c>
    </row>
    <row r="43" spans="1:177" x14ac:dyDescent="0.25">
      <c r="A43" s="8">
        <v>310</v>
      </c>
      <c r="B43" s="7">
        <f t="shared" si="52"/>
        <v>-0.42351018546308694</v>
      </c>
      <c r="C43" s="7">
        <f t="shared" si="53"/>
        <v>1.5320888862379562</v>
      </c>
      <c r="D43" s="7">
        <f t="shared" si="0"/>
        <v>0.4447607490099883</v>
      </c>
      <c r="E43" s="7">
        <f t="shared" si="54"/>
        <v>-1.1478313740335149</v>
      </c>
      <c r="F43" s="7">
        <f t="shared" si="55"/>
        <v>1.5320888862379562</v>
      </c>
      <c r="G43" s="7">
        <f t="shared" si="56"/>
        <v>-0.27956043956043963</v>
      </c>
      <c r="H43" s="7">
        <f t="shared" si="57"/>
        <v>-335.39170393415657</v>
      </c>
      <c r="I43" s="7">
        <f t="shared" si="58"/>
        <v>329.76733255250127</v>
      </c>
      <c r="J43" s="49">
        <f t="shared" si="59"/>
        <v>24.608296065843433</v>
      </c>
      <c r="K43" s="49">
        <f t="shared" si="59"/>
        <v>329.76733255250127</v>
      </c>
      <c r="L43" s="7">
        <f t="shared" si="1"/>
        <v>-263.690799094488</v>
      </c>
      <c r="M43" s="7">
        <f t="shared" si="2"/>
        <v>-208.84983558114581</v>
      </c>
      <c r="N43" s="11">
        <f t="shared" si="60"/>
        <v>96.309200905512</v>
      </c>
      <c r="O43" s="11">
        <f t="shared" si="60"/>
        <v>151.15016441885419</v>
      </c>
      <c r="P43" s="50">
        <f t="shared" si="3"/>
        <v>54.840963513342189</v>
      </c>
      <c r="Q43" s="51">
        <f t="shared" si="61"/>
        <v>54.840963513342189</v>
      </c>
      <c r="R43" s="8">
        <f t="shared" si="4"/>
        <v>305.15903648665784</v>
      </c>
      <c r="S43" s="51">
        <f t="shared" si="62"/>
        <v>54.84096351334216</v>
      </c>
      <c r="T43" s="8">
        <f t="shared" si="5"/>
        <v>4.1781194629625054</v>
      </c>
      <c r="U43" s="8">
        <f t="shared" si="6"/>
        <v>-4.9792888802733577</v>
      </c>
      <c r="V43" s="7">
        <f t="shared" si="7"/>
        <v>0</v>
      </c>
      <c r="W43" s="7">
        <f t="shared" si="8"/>
        <v>0</v>
      </c>
      <c r="X43" s="7">
        <f t="shared" si="63"/>
        <v>4.1781194629625054</v>
      </c>
      <c r="Y43" s="7">
        <f t="shared" si="63"/>
        <v>-4.9792888802733577</v>
      </c>
      <c r="Z43" s="7">
        <f t="shared" si="164"/>
        <v>6.5</v>
      </c>
      <c r="AA43" s="7">
        <f t="shared" si="64"/>
        <v>-50.000000000000007</v>
      </c>
      <c r="AB43" s="7">
        <f t="shared" si="65"/>
        <v>0</v>
      </c>
      <c r="AC43" s="7">
        <f t="shared" si="66"/>
        <v>6.5</v>
      </c>
      <c r="AD43" s="7">
        <f t="shared" si="67"/>
        <v>0</v>
      </c>
      <c r="AE43" s="7">
        <f t="shared" si="68"/>
        <v>0</v>
      </c>
      <c r="AF43" s="7">
        <f t="shared" si="9"/>
        <v>0</v>
      </c>
      <c r="AG43" s="7">
        <f t="shared" si="69"/>
        <v>4.1781194629625054</v>
      </c>
      <c r="AH43" s="7">
        <f t="shared" si="69"/>
        <v>-4.9792888802733577</v>
      </c>
      <c r="AI43" s="7">
        <f t="shared" si="70"/>
        <v>6.5</v>
      </c>
      <c r="AJ43" s="7">
        <f t="shared" si="71"/>
        <v>-50.000000000000007</v>
      </c>
      <c r="AK43" s="7">
        <f t="shared" si="72"/>
        <v>0</v>
      </c>
      <c r="AL43" s="7">
        <f t="shared" si="73"/>
        <v>6.5</v>
      </c>
      <c r="AM43" s="7">
        <f t="shared" si="74"/>
        <v>0</v>
      </c>
      <c r="AN43" s="7">
        <v>0</v>
      </c>
      <c r="AO43" s="7">
        <v>0</v>
      </c>
      <c r="AP43" s="7">
        <f t="shared" si="10"/>
        <v>10.542350235827389</v>
      </c>
      <c r="AQ43" s="8">
        <f t="shared" si="75"/>
        <v>-2.0644018036064664</v>
      </c>
      <c r="AR43" s="7">
        <f t="shared" si="11"/>
        <v>7</v>
      </c>
      <c r="AS43" s="7">
        <v>0</v>
      </c>
      <c r="AT43" s="7">
        <f t="shared" si="12"/>
        <v>3.4088619810729877</v>
      </c>
      <c r="AU43" s="7">
        <f t="shared" si="13"/>
        <v>1.978314365569064</v>
      </c>
      <c r="AV43" s="7">
        <f t="shared" si="14"/>
        <v>13.060256842292082</v>
      </c>
      <c r="AW43" s="7">
        <f t="shared" si="15"/>
        <v>63.56642772375821</v>
      </c>
      <c r="AX43" s="7">
        <f t="shared" si="16"/>
        <v>169.29582192929416</v>
      </c>
      <c r="AY43" s="7">
        <f t="shared" si="17"/>
        <v>142.05606174072517</v>
      </c>
      <c r="AZ43" s="7">
        <f t="shared" si="18"/>
        <v>-38.069173887547535</v>
      </c>
      <c r="BA43" s="7">
        <f t="shared" si="19"/>
        <v>83.118488497234424</v>
      </c>
      <c r="BB43" s="7">
        <f t="shared" si="76"/>
        <v>131.22664804174661</v>
      </c>
      <c r="BC43" s="7">
        <f t="shared" si="76"/>
        <v>225.17455023795958</v>
      </c>
      <c r="BD43" s="7">
        <f t="shared" si="20"/>
        <v>0</v>
      </c>
      <c r="BE43" s="7">
        <f t="shared" si="21"/>
        <v>0</v>
      </c>
      <c r="BF43" s="7">
        <f t="shared" si="77"/>
        <v>169.29582192929416</v>
      </c>
      <c r="BG43" s="7">
        <f t="shared" si="77"/>
        <v>142.05606174072517</v>
      </c>
      <c r="BH43" s="7">
        <f t="shared" si="78"/>
        <v>221</v>
      </c>
      <c r="BI43" s="7">
        <f t="shared" si="79"/>
        <v>39.999999999999993</v>
      </c>
      <c r="BJ43" s="7">
        <f t="shared" si="80"/>
        <v>90</v>
      </c>
      <c r="BK43" s="7">
        <f t="shared" si="81"/>
        <v>1.3537890426740251E-14</v>
      </c>
      <c r="BL43" s="7">
        <f t="shared" si="82"/>
        <v>221</v>
      </c>
      <c r="BM43" s="7">
        <f t="shared" si="22"/>
        <v>13.933463229953219</v>
      </c>
      <c r="BN43" s="7">
        <f t="shared" si="23"/>
        <v>-36.572707651512943</v>
      </c>
      <c r="BO43" s="7">
        <f t="shared" si="83"/>
        <v>169.29582192929416</v>
      </c>
      <c r="BP43" s="7">
        <f t="shared" si="24"/>
        <v>142.05606174072517</v>
      </c>
      <c r="BQ43" s="7">
        <f t="shared" si="84"/>
        <v>221</v>
      </c>
      <c r="BR43" s="7">
        <f t="shared" si="25"/>
        <v>-96.943508994548552</v>
      </c>
      <c r="BS43" s="7">
        <f t="shared" si="26"/>
        <v>-10.718420838274</v>
      </c>
      <c r="BT43" s="7">
        <f t="shared" si="27"/>
        <v>72.352312934745612</v>
      </c>
      <c r="BU43" s="7">
        <f t="shared" si="28"/>
        <v>131.33764090245117</v>
      </c>
      <c r="BV43" s="7">
        <f t="shared" si="29"/>
        <v>0</v>
      </c>
      <c r="BW43" s="7">
        <f t="shared" si="30"/>
        <v>0</v>
      </c>
      <c r="BX43" s="7">
        <f t="shared" si="31"/>
        <v>169.29582192929416</v>
      </c>
      <c r="BY43" s="7">
        <f t="shared" si="32"/>
        <v>142.05606174072517</v>
      </c>
      <c r="BZ43" s="7">
        <f t="shared" si="85"/>
        <v>221</v>
      </c>
      <c r="CA43" s="7">
        <f t="shared" si="86"/>
        <v>39.999999999999993</v>
      </c>
      <c r="CB43" s="7">
        <f t="shared" si="87"/>
        <v>90</v>
      </c>
      <c r="CC43" s="7">
        <f t="shared" si="88"/>
        <v>1.3537890426740251E-14</v>
      </c>
      <c r="CD43" s="7">
        <f t="shared" si="89"/>
        <v>221</v>
      </c>
      <c r="CE43" s="7">
        <f t="shared" si="90"/>
        <v>221</v>
      </c>
      <c r="CF43" s="7">
        <f t="shared" si="33"/>
        <v>285.39170393415657</v>
      </c>
      <c r="CG43" s="79">
        <f t="shared" si="91"/>
        <v>74.608296065843433</v>
      </c>
      <c r="CH43" s="7">
        <f t="shared" si="92"/>
        <v>1.8696008154046533</v>
      </c>
      <c r="CI43" s="11">
        <f t="shared" si="34"/>
        <v>1.8696008154046528</v>
      </c>
      <c r="CJ43" s="7" t="e">
        <f t="shared" si="93"/>
        <v>#DIV/0!</v>
      </c>
      <c r="CK43" s="7" t="e">
        <f t="shared" si="94"/>
        <v>#DIV/0!</v>
      </c>
      <c r="CL43" s="7">
        <f t="shared" si="35"/>
        <v>213.690799094488</v>
      </c>
      <c r="CM43" s="79">
        <f t="shared" si="95"/>
        <v>33.690799094488</v>
      </c>
      <c r="CN43" s="7">
        <f t="shared" si="96"/>
        <v>-1.0756678721033219</v>
      </c>
      <c r="CO43" s="11">
        <f t="shared" si="97"/>
        <v>-1.075667872103321</v>
      </c>
      <c r="CP43" s="7" t="e">
        <f t="shared" si="98"/>
        <v>#DIV/0!</v>
      </c>
      <c r="CQ43" s="7" t="e">
        <f t="shared" si="99"/>
        <v>#DIV/0!</v>
      </c>
      <c r="CR43" s="7">
        <f t="shared" si="36"/>
        <v>20.697725176954641</v>
      </c>
      <c r="CS43" s="7">
        <f t="shared" si="37"/>
        <v>-0.50351263502596766</v>
      </c>
      <c r="CT43" s="7">
        <f t="shared" si="38"/>
        <v>-0.76604444311897812</v>
      </c>
      <c r="CU43" s="7">
        <f t="shared" si="100"/>
        <v>-10.421566142891745</v>
      </c>
      <c r="CV43" s="7">
        <f t="shared" si="39"/>
        <v>-16.921566142891745</v>
      </c>
      <c r="CW43" s="7">
        <f t="shared" si="101"/>
        <v>-15.855377357009871</v>
      </c>
      <c r="CX43" s="7">
        <f t="shared" si="40"/>
        <v>-19.955377357009873</v>
      </c>
      <c r="CY43" s="7">
        <f t="shared" si="102"/>
        <v>-220.99999999999994</v>
      </c>
      <c r="CZ43" s="7">
        <f t="shared" si="41"/>
        <v>221</v>
      </c>
      <c r="DA43" s="7">
        <f t="shared" si="103"/>
        <v>13.060256842292082</v>
      </c>
      <c r="DB43" s="7">
        <f t="shared" si="104"/>
        <v>-260.62235366740867</v>
      </c>
      <c r="DC43" s="7">
        <f t="shared" si="42"/>
        <v>260.62235366740862</v>
      </c>
      <c r="DD43" s="7">
        <f t="shared" si="43"/>
        <v>63.566427723758203</v>
      </c>
      <c r="DE43" s="7">
        <f t="shared" si="44"/>
        <v>-19.400604315020001</v>
      </c>
      <c r="DF43" s="7">
        <f t="shared" si="45"/>
        <v>0.48251569891928381</v>
      </c>
      <c r="DG43" s="7">
        <f t="shared" si="46"/>
        <v>-0.76604444311897812</v>
      </c>
      <c r="DH43" s="7">
        <f t="shared" si="105"/>
        <v>-9.3610961505183496</v>
      </c>
      <c r="DI43" s="7">
        <f t="shared" si="47"/>
        <v>-15.86109615051835</v>
      </c>
      <c r="DJ43" s="7">
        <f t="shared" si="106"/>
        <v>14.861725128671141</v>
      </c>
      <c r="DK43" s="7">
        <f t="shared" si="48"/>
        <v>10.761725128671142</v>
      </c>
      <c r="DL43" s="7">
        <f t="shared" si="107"/>
        <v>-220.99999999999997</v>
      </c>
      <c r="DM43" s="7">
        <f t="shared" si="49"/>
        <v>221</v>
      </c>
      <c r="DN43" s="7">
        <f t="shared" si="108"/>
        <v>13.933463229953219</v>
      </c>
      <c r="DO43" s="7">
        <f t="shared" si="109"/>
        <v>149.94810137120291</v>
      </c>
      <c r="DP43" s="7">
        <f t="shared" si="50"/>
        <v>-149.94810137120305</v>
      </c>
      <c r="DQ43" s="7">
        <f t="shared" si="51"/>
        <v>-36.572707651512943</v>
      </c>
      <c r="DR43" s="7">
        <f t="shared" si="110"/>
        <v>-2.0644018036064691</v>
      </c>
      <c r="DS43" s="8">
        <f t="shared" si="111"/>
        <v>2.9148870766668913</v>
      </c>
      <c r="DT43" s="8">
        <f t="shared" si="112"/>
        <v>-8398.0868656293751</v>
      </c>
      <c r="DU43" s="7">
        <f t="shared" si="113"/>
        <v>3.5423502358273882</v>
      </c>
      <c r="DV43" s="7">
        <f t="shared" si="114"/>
        <v>6.3642307728648824</v>
      </c>
      <c r="DW43" s="7">
        <f t="shared" si="115"/>
        <v>-3082.7444813259972</v>
      </c>
      <c r="DX43" s="7">
        <f t="shared" si="116"/>
        <v>1539.0884894567466</v>
      </c>
      <c r="DY43" s="7">
        <f t="shared" si="117"/>
        <v>1894.8916393268346</v>
      </c>
      <c r="DZ43" s="7">
        <f t="shared" si="118"/>
        <v>0</v>
      </c>
      <c r="EA43" s="7">
        <f t="shared" si="119"/>
        <v>0</v>
      </c>
      <c r="EB43" s="7">
        <f t="shared" si="120"/>
        <v>-4829.9060991846563</v>
      </c>
      <c r="EC43" s="7">
        <f t="shared" si="121"/>
        <v>5756.0579455960014</v>
      </c>
      <c r="ED43" s="7">
        <f t="shared" si="122"/>
        <v>-4829.9060991846563</v>
      </c>
      <c r="EE43" s="7">
        <f t="shared" si="122"/>
        <v>5756.0579455960014</v>
      </c>
      <c r="EF43" s="7">
        <f t="shared" si="123"/>
        <v>7514.0000000000009</v>
      </c>
      <c r="EG43" s="7">
        <f t="shared" si="124"/>
        <v>2.2689280275926285</v>
      </c>
      <c r="EH43" s="7">
        <f t="shared" si="125"/>
        <v>0</v>
      </c>
      <c r="EI43" s="7">
        <f t="shared" si="126"/>
        <v>0</v>
      </c>
      <c r="EJ43" s="7">
        <f t="shared" si="127"/>
        <v>0</v>
      </c>
      <c r="EK43" s="7">
        <f t="shared" si="128"/>
        <v>0</v>
      </c>
      <c r="EL43" s="7">
        <f t="shared" si="129"/>
        <v>0</v>
      </c>
      <c r="EM43" s="7">
        <f t="shared" si="130"/>
        <v>0</v>
      </c>
      <c r="EN43" s="7">
        <f t="shared" si="131"/>
        <v>0</v>
      </c>
      <c r="EO43" s="7" t="e">
        <f t="shared" si="132"/>
        <v>#DIV/0!</v>
      </c>
      <c r="EP43" s="7">
        <f t="shared" si="133"/>
        <v>-4829.9060991846563</v>
      </c>
      <c r="EQ43" s="7">
        <f t="shared" si="134"/>
        <v>5756.0579455960014</v>
      </c>
      <c r="ER43" s="7">
        <f t="shared" si="135"/>
        <v>7514.0000000000009</v>
      </c>
      <c r="ES43" s="7">
        <f t="shared" si="136"/>
        <v>2.2689280275926285</v>
      </c>
      <c r="ET43" s="7">
        <f t="shared" si="137"/>
        <v>1.9783143655690634</v>
      </c>
      <c r="EU43" s="7">
        <f t="shared" si="138"/>
        <v>6.9576032458424217</v>
      </c>
      <c r="EV43" s="7">
        <f t="shared" si="139"/>
        <v>9483.9345209161365</v>
      </c>
      <c r="EW43" s="7">
        <f t="shared" si="140"/>
        <v>-3.5911380189270186</v>
      </c>
      <c r="EX43" s="7">
        <f t="shared" si="141"/>
        <v>-0.7692574818895177</v>
      </c>
      <c r="EY43" s="7">
        <f t="shared" si="142"/>
        <v>7051.4191165110515</v>
      </c>
      <c r="EZ43" s="7">
        <f t="shared" si="143"/>
        <v>-2046.040157256261</v>
      </c>
      <c r="FA43" s="7">
        <f t="shared" si="144"/>
        <v>-2401.8433071263494</v>
      </c>
      <c r="FB43" s="7">
        <f t="shared" si="145"/>
        <v>0</v>
      </c>
      <c r="FC43" s="7">
        <f t="shared" si="146"/>
        <v>0</v>
      </c>
      <c r="FD43" s="7">
        <f t="shared" si="147"/>
        <v>-4829.9060991846563</v>
      </c>
      <c r="FE43" s="7">
        <f t="shared" si="148"/>
        <v>5756.0579455960014</v>
      </c>
      <c r="FF43" s="7">
        <f t="shared" si="149"/>
        <v>-4829.9060991846563</v>
      </c>
      <c r="FG43" s="7">
        <f t="shared" si="150"/>
        <v>5756.0579455960014</v>
      </c>
      <c r="FH43" s="7">
        <f t="shared" si="151"/>
        <v>7514.0000000000009</v>
      </c>
      <c r="FI43" s="7">
        <f t="shared" si="152"/>
        <v>2.2689280275926285</v>
      </c>
      <c r="FJ43" s="7">
        <f t="shared" si="153"/>
        <v>0</v>
      </c>
      <c r="FK43" s="7">
        <f t="shared" si="154"/>
        <v>0</v>
      </c>
      <c r="FL43" s="7">
        <f t="shared" si="155"/>
        <v>0</v>
      </c>
      <c r="FM43" s="7">
        <f t="shared" si="156"/>
        <v>0</v>
      </c>
      <c r="FN43" s="7">
        <f t="shared" si="157"/>
        <v>0</v>
      </c>
      <c r="FO43" s="7">
        <f t="shared" si="158"/>
        <v>0</v>
      </c>
      <c r="FP43" s="7">
        <f t="shared" si="159"/>
        <v>0</v>
      </c>
      <c r="FQ43" s="7" t="e">
        <f t="shared" si="160"/>
        <v>#DIV/0!</v>
      </c>
      <c r="FR43" s="7">
        <f t="shared" si="161"/>
        <v>-4829.9060991846563</v>
      </c>
      <c r="FS43" s="7">
        <f t="shared" si="161"/>
        <v>5756.0579455960014</v>
      </c>
      <c r="FT43" s="7">
        <f t="shared" si="162"/>
        <v>7514.0000000000009</v>
      </c>
      <c r="FU43" s="7">
        <f t="shared" si="163"/>
        <v>2.2689280275926285</v>
      </c>
    </row>
    <row r="44" spans="1:177" x14ac:dyDescent="0.25">
      <c r="A44" s="8">
        <v>320</v>
      </c>
      <c r="B44" s="7">
        <f t="shared" si="52"/>
        <v>-0.51069184813481172</v>
      </c>
      <c r="C44" s="7">
        <f t="shared" si="53"/>
        <v>1.2855752193730792</v>
      </c>
      <c r="D44" s="7">
        <f t="shared" si="0"/>
        <v>0.11106541947338644</v>
      </c>
      <c r="E44" s="7">
        <f t="shared" si="54"/>
        <v>-0.90131770716863779</v>
      </c>
      <c r="F44" s="7">
        <f t="shared" si="55"/>
        <v>1.2855752193730792</v>
      </c>
      <c r="G44" s="7">
        <f t="shared" si="56"/>
        <v>-0.27956043956043963</v>
      </c>
      <c r="H44" s="7">
        <f t="shared" si="57"/>
        <v>-330.02619866612952</v>
      </c>
      <c r="I44" s="7">
        <f t="shared" si="58"/>
        <v>350.44053371698197</v>
      </c>
      <c r="J44" s="49">
        <f t="shared" si="59"/>
        <v>29.973801333870483</v>
      </c>
      <c r="K44" s="49">
        <f t="shared" si="59"/>
        <v>350.44053371698197</v>
      </c>
      <c r="L44" s="7">
        <f t="shared" si="1"/>
        <v>-261.59445805201682</v>
      </c>
      <c r="M44" s="7">
        <f t="shared" si="2"/>
        <v>-222.06119043512834</v>
      </c>
      <c r="N44" s="11">
        <f t="shared" si="60"/>
        <v>98.405541947983181</v>
      </c>
      <c r="O44" s="11">
        <f t="shared" si="60"/>
        <v>137.93880956487166</v>
      </c>
      <c r="P44" s="50">
        <f t="shared" si="3"/>
        <v>39.53326761688848</v>
      </c>
      <c r="Q44" s="51">
        <f t="shared" si="61"/>
        <v>39.53326761688848</v>
      </c>
      <c r="R44" s="8">
        <f t="shared" si="4"/>
        <v>320.46673238311149</v>
      </c>
      <c r="S44" s="51">
        <f t="shared" si="62"/>
        <v>39.533267616888509</v>
      </c>
      <c r="T44" s="8">
        <f t="shared" si="5"/>
        <v>4.9792888802733559</v>
      </c>
      <c r="U44" s="8">
        <f t="shared" si="6"/>
        <v>-4.1781194629625071</v>
      </c>
      <c r="V44" s="7">
        <f t="shared" si="7"/>
        <v>0</v>
      </c>
      <c r="W44" s="7">
        <f t="shared" si="8"/>
        <v>0</v>
      </c>
      <c r="X44" s="7">
        <f t="shared" si="63"/>
        <v>4.9792888802733559</v>
      </c>
      <c r="Y44" s="7">
        <f t="shared" si="63"/>
        <v>-4.1781194629625071</v>
      </c>
      <c r="Z44" s="7">
        <f t="shared" si="164"/>
        <v>6.5</v>
      </c>
      <c r="AA44" s="7">
        <f t="shared" si="64"/>
        <v>-40.000000000000021</v>
      </c>
      <c r="AB44" s="7">
        <f t="shared" si="65"/>
        <v>9.9999999999999787</v>
      </c>
      <c r="AC44" s="7">
        <f t="shared" si="66"/>
        <v>6.4012503945793533</v>
      </c>
      <c r="AD44" s="7">
        <f t="shared" si="67"/>
        <v>1.1287131548350449</v>
      </c>
      <c r="AE44" s="7">
        <f t="shared" si="68"/>
        <v>0</v>
      </c>
      <c r="AF44" s="7">
        <f t="shared" si="9"/>
        <v>0</v>
      </c>
      <c r="AG44" s="7">
        <f t="shared" si="69"/>
        <v>4.9792888802733559</v>
      </c>
      <c r="AH44" s="7">
        <f t="shared" si="69"/>
        <v>-4.1781194629625071</v>
      </c>
      <c r="AI44" s="7">
        <f t="shared" si="70"/>
        <v>6.5</v>
      </c>
      <c r="AJ44" s="7">
        <f t="shared" si="71"/>
        <v>-40.000000000000021</v>
      </c>
      <c r="AK44" s="7">
        <f t="shared" si="72"/>
        <v>9.9999999999999787</v>
      </c>
      <c r="AL44" s="7">
        <f t="shared" si="73"/>
        <v>6.4012503945793533</v>
      </c>
      <c r="AM44" s="7">
        <f t="shared" si="74"/>
        <v>1.1287131548350449</v>
      </c>
      <c r="AN44" s="7">
        <v>0</v>
      </c>
      <c r="AO44" s="7">
        <v>0</v>
      </c>
      <c r="AP44" s="7">
        <f t="shared" si="10"/>
        <v>11.043066458410285</v>
      </c>
      <c r="AQ44" s="8">
        <f t="shared" si="75"/>
        <v>-0.68089177765463793</v>
      </c>
      <c r="AR44" s="7">
        <f t="shared" si="11"/>
        <v>7</v>
      </c>
      <c r="AS44" s="7">
        <v>0</v>
      </c>
      <c r="AT44" s="7">
        <f t="shared" si="12"/>
        <v>3.9560378718992002</v>
      </c>
      <c r="AU44" s="7">
        <f t="shared" si="13"/>
        <v>2.7466879259733954</v>
      </c>
      <c r="AV44" s="7">
        <f t="shared" si="14"/>
        <v>25.129320139459203</v>
      </c>
      <c r="AW44" s="7">
        <f t="shared" si="15"/>
        <v>79.561994158080807</v>
      </c>
      <c r="AX44" s="7">
        <f t="shared" si="16"/>
        <v>142.05606174072526</v>
      </c>
      <c r="AY44" s="7">
        <f t="shared" si="17"/>
        <v>169.29582192929408</v>
      </c>
      <c r="AZ44" s="7">
        <f t="shared" si="18"/>
        <v>-87.882954104681332</v>
      </c>
      <c r="BA44" s="7">
        <f t="shared" si="19"/>
        <v>152.37860801547748</v>
      </c>
      <c r="BB44" s="7">
        <f t="shared" si="76"/>
        <v>54.173107636043923</v>
      </c>
      <c r="BC44" s="7">
        <f t="shared" si="76"/>
        <v>321.67442994477153</v>
      </c>
      <c r="BD44" s="7">
        <f t="shared" si="20"/>
        <v>0</v>
      </c>
      <c r="BE44" s="7">
        <f t="shared" si="21"/>
        <v>0</v>
      </c>
      <c r="BF44" s="7">
        <f t="shared" si="77"/>
        <v>142.05606174072526</v>
      </c>
      <c r="BG44" s="7">
        <f t="shared" si="77"/>
        <v>169.29582192929408</v>
      </c>
      <c r="BH44" s="7">
        <f t="shared" si="78"/>
        <v>221</v>
      </c>
      <c r="BI44" s="7">
        <f t="shared" si="79"/>
        <v>49.999999999999972</v>
      </c>
      <c r="BJ44" s="7">
        <f t="shared" si="80"/>
        <v>99.999999999999972</v>
      </c>
      <c r="BK44" s="7">
        <f t="shared" si="81"/>
        <v>-38.376247264391452</v>
      </c>
      <c r="BL44" s="7">
        <f t="shared" si="82"/>
        <v>217.64251341569801</v>
      </c>
      <c r="BM44" s="7">
        <f t="shared" si="22"/>
        <v>-1.7839381642246255</v>
      </c>
      <c r="BN44" s="7">
        <f t="shared" si="23"/>
        <v>-56.216612182846227</v>
      </c>
      <c r="BO44" s="7">
        <f t="shared" si="83"/>
        <v>142.05606174072526</v>
      </c>
      <c r="BP44" s="7">
        <f t="shared" si="24"/>
        <v>169.29582192929408</v>
      </c>
      <c r="BQ44" s="7">
        <f t="shared" si="84"/>
        <v>221</v>
      </c>
      <c r="BR44" s="7">
        <f t="shared" si="25"/>
        <v>12.353428181027436</v>
      </c>
      <c r="BS44" s="7">
        <f t="shared" si="26"/>
        <v>1.8254165254199877</v>
      </c>
      <c r="BT44" s="7">
        <f t="shared" si="27"/>
        <v>154.40948992175268</v>
      </c>
      <c r="BU44" s="7">
        <f t="shared" si="28"/>
        <v>171.12123845471407</v>
      </c>
      <c r="BV44" s="7">
        <f t="shared" si="29"/>
        <v>0</v>
      </c>
      <c r="BW44" s="7">
        <f t="shared" si="30"/>
        <v>0</v>
      </c>
      <c r="BX44" s="7">
        <f t="shared" si="31"/>
        <v>142.05606174072526</v>
      </c>
      <c r="BY44" s="7">
        <f t="shared" si="32"/>
        <v>169.29582192929408</v>
      </c>
      <c r="BZ44" s="7">
        <f t="shared" si="85"/>
        <v>221</v>
      </c>
      <c r="CA44" s="7">
        <f t="shared" si="86"/>
        <v>49.999999999999972</v>
      </c>
      <c r="CB44" s="7">
        <f t="shared" si="87"/>
        <v>99.999999999999972</v>
      </c>
      <c r="CC44" s="7">
        <f t="shared" si="88"/>
        <v>-38.376247264391452</v>
      </c>
      <c r="CD44" s="7">
        <f t="shared" si="89"/>
        <v>217.64251341569801</v>
      </c>
      <c r="CE44" s="7">
        <f t="shared" si="90"/>
        <v>220.99999999999997</v>
      </c>
      <c r="CF44" s="7">
        <f t="shared" si="33"/>
        <v>290.02619866612952</v>
      </c>
      <c r="CG44" s="79">
        <f t="shared" si="91"/>
        <v>69.973801333870483</v>
      </c>
      <c r="CH44" s="7">
        <f t="shared" si="92"/>
        <v>2.3400586517082589</v>
      </c>
      <c r="CI44" s="11">
        <f t="shared" si="34"/>
        <v>2.3400586517082598</v>
      </c>
      <c r="CJ44" s="7" t="e">
        <f t="shared" si="93"/>
        <v>#DIV/0!</v>
      </c>
      <c r="CK44" s="7" t="e">
        <f t="shared" si="94"/>
        <v>#DIV/0!</v>
      </c>
      <c r="CL44" s="7">
        <f t="shared" si="35"/>
        <v>221.59445805201682</v>
      </c>
      <c r="CM44" s="79">
        <f t="shared" si="95"/>
        <v>41.594458052016819</v>
      </c>
      <c r="CN44" s="7">
        <f t="shared" si="96"/>
        <v>-1.6534297700837126</v>
      </c>
      <c r="CO44" s="11">
        <f t="shared" si="97"/>
        <v>-1.6534297700837126</v>
      </c>
      <c r="CP44" s="7" t="e">
        <f t="shared" si="98"/>
        <v>#DIV/0!</v>
      </c>
      <c r="CQ44" s="7" t="e">
        <f t="shared" si="99"/>
        <v>#DIV/0!</v>
      </c>
      <c r="CR44" s="7">
        <f t="shared" si="36"/>
        <v>13.816412485025646</v>
      </c>
      <c r="CS44" s="7">
        <f t="shared" si="37"/>
        <v>-0.16607116528161991</v>
      </c>
      <c r="CT44" s="7">
        <f t="shared" si="38"/>
        <v>-0.64278760968653958</v>
      </c>
      <c r="CU44" s="7">
        <f t="shared" si="100"/>
        <v>-2.2945077213997309</v>
      </c>
      <c r="CV44" s="7">
        <f t="shared" si="39"/>
        <v>-8.7945077213997305</v>
      </c>
      <c r="CW44" s="7">
        <f t="shared" si="101"/>
        <v>-8.8810187556928977</v>
      </c>
      <c r="CX44" s="7">
        <f t="shared" si="40"/>
        <v>-12.981018755692897</v>
      </c>
      <c r="CY44" s="7">
        <f t="shared" si="102"/>
        <v>-220.99999999999972</v>
      </c>
      <c r="CZ44" s="7">
        <f t="shared" si="41"/>
        <v>221</v>
      </c>
      <c r="DA44" s="7">
        <f t="shared" si="103"/>
        <v>25.129320139459203</v>
      </c>
      <c r="DB44" s="7">
        <f t="shared" si="104"/>
        <v>-326.20417604813116</v>
      </c>
      <c r="DC44" s="7">
        <f t="shared" si="42"/>
        <v>326.20417604813127</v>
      </c>
      <c r="DD44" s="7">
        <f t="shared" si="43"/>
        <v>79.561994158080807</v>
      </c>
      <c r="DE44" s="7">
        <f t="shared" si="44"/>
        <v>194.62392782315806</v>
      </c>
      <c r="DF44" s="7">
        <f t="shared" si="45"/>
        <v>0.66992388438375483</v>
      </c>
      <c r="DG44" s="7">
        <f t="shared" si="46"/>
        <v>-0.64278760968653958</v>
      </c>
      <c r="DH44" s="7">
        <f t="shared" si="105"/>
        <v>130.38321772131357</v>
      </c>
      <c r="DI44" s="7">
        <f t="shared" si="47"/>
        <v>123.88321772131357</v>
      </c>
      <c r="DJ44" s="7">
        <f t="shared" si="106"/>
        <v>-125.10184935325337</v>
      </c>
      <c r="DK44" s="7">
        <f t="shared" si="48"/>
        <v>-129.20184935325338</v>
      </c>
      <c r="DL44" s="7">
        <f t="shared" si="107"/>
        <v>-220.99999999999972</v>
      </c>
      <c r="DM44" s="7">
        <f t="shared" si="49"/>
        <v>221</v>
      </c>
      <c r="DN44" s="7">
        <f t="shared" si="108"/>
        <v>-1.7839381642246255</v>
      </c>
      <c r="DO44" s="7">
        <f t="shared" si="109"/>
        <v>230.48810994966945</v>
      </c>
      <c r="DP44" s="7">
        <f t="shared" si="50"/>
        <v>-230.48810994966951</v>
      </c>
      <c r="DQ44" s="7">
        <f t="shared" si="51"/>
        <v>-56.216612182846227</v>
      </c>
      <c r="DR44" s="7">
        <f t="shared" si="110"/>
        <v>-0.68089177765464215</v>
      </c>
      <c r="DS44" s="8">
        <f t="shared" si="111"/>
        <v>3.4972276853078692</v>
      </c>
      <c r="DT44" s="8">
        <f t="shared" si="112"/>
        <v>-16007.830347247804</v>
      </c>
      <c r="DU44" s="7">
        <f t="shared" si="113"/>
        <v>4.0430664584102862</v>
      </c>
      <c r="DV44" s="7">
        <f t="shared" si="114"/>
        <v>6.0637775781369294</v>
      </c>
      <c r="DW44" s="7">
        <f t="shared" si="115"/>
        <v>-1688.6532625772861</v>
      </c>
      <c r="DX44" s="7">
        <f t="shared" si="116"/>
        <v>3605.7274723060041</v>
      </c>
      <c r="DY44" s="7">
        <f t="shared" si="117"/>
        <v>4990.1915648443692</v>
      </c>
      <c r="DZ44" s="7">
        <f t="shared" si="118"/>
        <v>0</v>
      </c>
      <c r="EA44" s="7">
        <f t="shared" si="119"/>
        <v>0</v>
      </c>
      <c r="EB44" s="7">
        <f t="shared" si="120"/>
        <v>-5756.0579455959987</v>
      </c>
      <c r="EC44" s="7">
        <f t="shared" si="121"/>
        <v>4829.9060991846582</v>
      </c>
      <c r="ED44" s="7">
        <f t="shared" si="122"/>
        <v>-5756.0579455959987</v>
      </c>
      <c r="EE44" s="7">
        <f t="shared" si="122"/>
        <v>4829.9060991846582</v>
      </c>
      <c r="EF44" s="7">
        <f t="shared" si="123"/>
        <v>7513.9999999999991</v>
      </c>
      <c r="EG44" s="7">
        <f t="shared" si="124"/>
        <v>2.4434609527920612</v>
      </c>
      <c r="EH44" s="7">
        <f t="shared" si="125"/>
        <v>0</v>
      </c>
      <c r="EI44" s="7">
        <f t="shared" si="126"/>
        <v>0</v>
      </c>
      <c r="EJ44" s="7">
        <f t="shared" si="127"/>
        <v>0</v>
      </c>
      <c r="EK44" s="7">
        <f t="shared" si="128"/>
        <v>0</v>
      </c>
      <c r="EL44" s="7">
        <f t="shared" si="129"/>
        <v>0</v>
      </c>
      <c r="EM44" s="7">
        <f t="shared" si="130"/>
        <v>0</v>
      </c>
      <c r="EN44" s="7">
        <f t="shared" si="131"/>
        <v>0</v>
      </c>
      <c r="EO44" s="7" t="e">
        <f t="shared" si="132"/>
        <v>#DIV/0!</v>
      </c>
      <c r="EP44" s="7">
        <f t="shared" si="133"/>
        <v>-5756.0579455959987</v>
      </c>
      <c r="EQ44" s="7">
        <f t="shared" si="134"/>
        <v>4829.9060991846582</v>
      </c>
      <c r="ER44" s="7">
        <f t="shared" si="135"/>
        <v>7513.9999999999991</v>
      </c>
      <c r="ES44" s="7">
        <f t="shared" si="136"/>
        <v>2.4434609527920612</v>
      </c>
      <c r="ET44" s="7">
        <f t="shared" si="137"/>
        <v>2.7466879259733945</v>
      </c>
      <c r="EU44" s="7">
        <f t="shared" si="138"/>
        <v>6.9248073889359025</v>
      </c>
      <c r="EV44" s="7">
        <f t="shared" si="139"/>
        <v>15372.657813847713</v>
      </c>
      <c r="EW44" s="7">
        <f t="shared" si="140"/>
        <v>-3.0439621281008029</v>
      </c>
      <c r="EX44" s="7">
        <f t="shared" si="141"/>
        <v>-1.0232510083741555</v>
      </c>
      <c r="EY44" s="7">
        <f t="shared" si="142"/>
        <v>13488.246759475784</v>
      </c>
      <c r="EZ44" s="7">
        <f t="shared" si="143"/>
        <v>-4589.4687288740688</v>
      </c>
      <c r="FA44" s="7">
        <f t="shared" si="144"/>
        <v>-5973.9328214124344</v>
      </c>
      <c r="FB44" s="7">
        <f t="shared" si="145"/>
        <v>0</v>
      </c>
      <c r="FC44" s="7">
        <f t="shared" si="146"/>
        <v>0</v>
      </c>
      <c r="FD44" s="7">
        <f t="shared" si="147"/>
        <v>-5756.0579455959987</v>
      </c>
      <c r="FE44" s="7">
        <f t="shared" si="148"/>
        <v>4829.9060991846582</v>
      </c>
      <c r="FF44" s="7">
        <f t="shared" si="149"/>
        <v>-5756.0579455959987</v>
      </c>
      <c r="FG44" s="7">
        <f t="shared" si="150"/>
        <v>4829.9060991846582</v>
      </c>
      <c r="FH44" s="7">
        <f t="shared" si="151"/>
        <v>7513.9999999999991</v>
      </c>
      <c r="FI44" s="7">
        <f t="shared" si="152"/>
        <v>2.4434609527920612</v>
      </c>
      <c r="FJ44" s="7">
        <f t="shared" si="153"/>
        <v>0</v>
      </c>
      <c r="FK44" s="7">
        <f t="shared" si="154"/>
        <v>0</v>
      </c>
      <c r="FL44" s="7">
        <f t="shared" si="155"/>
        <v>0</v>
      </c>
      <c r="FM44" s="7">
        <f t="shared" si="156"/>
        <v>0</v>
      </c>
      <c r="FN44" s="7">
        <f t="shared" si="157"/>
        <v>0</v>
      </c>
      <c r="FO44" s="7">
        <f t="shared" si="158"/>
        <v>0</v>
      </c>
      <c r="FP44" s="7">
        <f t="shared" si="159"/>
        <v>0</v>
      </c>
      <c r="FQ44" s="7" t="e">
        <f t="shared" si="160"/>
        <v>#DIV/0!</v>
      </c>
      <c r="FR44" s="7">
        <f t="shared" si="161"/>
        <v>-5756.0579455959987</v>
      </c>
      <c r="FS44" s="7">
        <f t="shared" si="161"/>
        <v>4829.9060991846582</v>
      </c>
      <c r="FT44" s="7">
        <f t="shared" si="162"/>
        <v>7513.9999999999991</v>
      </c>
      <c r="FU44" s="7">
        <f t="shared" si="163"/>
        <v>2.4434609527920612</v>
      </c>
    </row>
    <row r="45" spans="1:177" x14ac:dyDescent="0.25">
      <c r="A45" s="8">
        <v>330</v>
      </c>
      <c r="B45" s="7">
        <f t="shared" si="52"/>
        <v>-0.58141008860550336</v>
      </c>
      <c r="C45" s="7">
        <f t="shared" si="53"/>
        <v>1.0000000000000009</v>
      </c>
      <c r="D45" s="7">
        <f t="shared" si="0"/>
        <v>-0.15961474232822659</v>
      </c>
      <c r="E45" s="7">
        <f t="shared" si="54"/>
        <v>-0.70135578583771663</v>
      </c>
      <c r="F45" s="7">
        <f t="shared" si="55"/>
        <v>1.0000000000000009</v>
      </c>
      <c r="G45" s="7">
        <f t="shared" si="56"/>
        <v>-0.27956043956043963</v>
      </c>
      <c r="H45" s="7">
        <f t="shared" si="57"/>
        <v>-318.20673053465345</v>
      </c>
      <c r="I45" s="7">
        <f t="shared" si="58"/>
        <v>-339.80905839563553</v>
      </c>
      <c r="J45" s="49">
        <f t="shared" si="59"/>
        <v>41.793269465346555</v>
      </c>
      <c r="K45" s="49">
        <f t="shared" si="59"/>
        <v>20.190941604364468</v>
      </c>
      <c r="L45" s="7">
        <f t="shared" si="1"/>
        <v>-267.53285105956888</v>
      </c>
      <c r="M45" s="7">
        <f t="shared" si="2"/>
        <v>-245.93052319858674</v>
      </c>
      <c r="N45" s="11">
        <f t="shared" si="60"/>
        <v>92.467148940431116</v>
      </c>
      <c r="O45" s="11">
        <f t="shared" si="60"/>
        <v>114.06947680141326</v>
      </c>
      <c r="P45" s="50">
        <f t="shared" si="3"/>
        <v>21.602327860982143</v>
      </c>
      <c r="Q45" s="51">
        <f t="shared" si="61"/>
        <v>21.602327860982143</v>
      </c>
      <c r="R45" s="8">
        <f t="shared" si="4"/>
        <v>21.602327860982086</v>
      </c>
      <c r="S45" s="51">
        <f t="shared" si="62"/>
        <v>21.602327860982086</v>
      </c>
      <c r="T45" s="8">
        <f t="shared" si="5"/>
        <v>5.629165124598849</v>
      </c>
      <c r="U45" s="8">
        <f t="shared" si="6"/>
        <v>-3.2500000000000027</v>
      </c>
      <c r="V45" s="7">
        <f t="shared" si="7"/>
        <v>0</v>
      </c>
      <c r="W45" s="7">
        <f t="shared" si="8"/>
        <v>0</v>
      </c>
      <c r="X45" s="7">
        <f t="shared" si="63"/>
        <v>5.629165124598849</v>
      </c>
      <c r="Y45" s="7">
        <f t="shared" si="63"/>
        <v>-3.2500000000000027</v>
      </c>
      <c r="Z45" s="7">
        <f t="shared" si="164"/>
        <v>6.4999999999999991</v>
      </c>
      <c r="AA45" s="7">
        <f t="shared" si="64"/>
        <v>-30.000000000000036</v>
      </c>
      <c r="AB45" s="7">
        <f t="shared" si="65"/>
        <v>19.999999999999964</v>
      </c>
      <c r="AC45" s="7">
        <f t="shared" si="66"/>
        <v>6.108002035108405</v>
      </c>
      <c r="AD45" s="7">
        <f t="shared" si="67"/>
        <v>2.2231309316168426</v>
      </c>
      <c r="AE45" s="7">
        <f t="shared" si="68"/>
        <v>0</v>
      </c>
      <c r="AF45" s="7">
        <f t="shared" si="9"/>
        <v>0</v>
      </c>
      <c r="AG45" s="7">
        <f t="shared" si="69"/>
        <v>5.629165124598849</v>
      </c>
      <c r="AH45" s="7">
        <f t="shared" si="69"/>
        <v>-3.2500000000000027</v>
      </c>
      <c r="AI45" s="7">
        <f t="shared" si="70"/>
        <v>6.4999999999999991</v>
      </c>
      <c r="AJ45" s="7">
        <f t="shared" si="71"/>
        <v>-30.000000000000036</v>
      </c>
      <c r="AK45" s="7">
        <f t="shared" si="72"/>
        <v>19.999999999999964</v>
      </c>
      <c r="AL45" s="7">
        <f t="shared" si="73"/>
        <v>6.108002035108405</v>
      </c>
      <c r="AM45" s="7">
        <f t="shared" si="74"/>
        <v>2.2231309316168426</v>
      </c>
      <c r="AN45" s="7">
        <v>0</v>
      </c>
      <c r="AO45" s="7">
        <v>0</v>
      </c>
      <c r="AP45" s="7">
        <f t="shared" si="10"/>
        <v>10.848045169312098</v>
      </c>
      <c r="AQ45" s="8">
        <f t="shared" si="75"/>
        <v>1.415114262147692</v>
      </c>
      <c r="AR45" s="7">
        <f t="shared" si="11"/>
        <v>7</v>
      </c>
      <c r="AS45" s="7">
        <v>0</v>
      </c>
      <c r="AT45" s="7">
        <f t="shared" si="12"/>
        <v>5.3278391570995973</v>
      </c>
      <c r="AU45" s="7">
        <f t="shared" si="13"/>
        <v>3.7435114685907678</v>
      </c>
      <c r="AV45" s="7">
        <f t="shared" si="14"/>
        <v>65.874781814749198</v>
      </c>
      <c r="AW45" s="7">
        <f t="shared" si="15"/>
        <v>139.07950009715387</v>
      </c>
      <c r="AX45" s="7">
        <f t="shared" si="16"/>
        <v>110.5000000000001</v>
      </c>
      <c r="AY45" s="7">
        <f t="shared" si="17"/>
        <v>191.39161423636088</v>
      </c>
      <c r="AZ45" s="7">
        <f t="shared" si="18"/>
        <v>-307.31338415985402</v>
      </c>
      <c r="BA45" s="7">
        <f t="shared" si="19"/>
        <v>343.79258426283388</v>
      </c>
      <c r="BB45" s="7">
        <f t="shared" si="76"/>
        <v>-196.81338415985391</v>
      </c>
      <c r="BC45" s="7">
        <f t="shared" si="76"/>
        <v>535.18419849919474</v>
      </c>
      <c r="BD45" s="7">
        <f t="shared" si="20"/>
        <v>0</v>
      </c>
      <c r="BE45" s="7">
        <f t="shared" si="21"/>
        <v>0</v>
      </c>
      <c r="BF45" s="7">
        <f t="shared" si="77"/>
        <v>110.5000000000001</v>
      </c>
      <c r="BG45" s="7">
        <f t="shared" si="77"/>
        <v>191.39161423636088</v>
      </c>
      <c r="BH45" s="7">
        <f t="shared" si="78"/>
        <v>221</v>
      </c>
      <c r="BI45" s="7">
        <f t="shared" si="79"/>
        <v>59.999999999999972</v>
      </c>
      <c r="BJ45" s="7">
        <f t="shared" si="80"/>
        <v>109.99999999999997</v>
      </c>
      <c r="BK45" s="7">
        <f t="shared" si="81"/>
        <v>-75.58645167497265</v>
      </c>
      <c r="BL45" s="7">
        <f t="shared" si="82"/>
        <v>207.67206919368581</v>
      </c>
      <c r="BM45" s="7">
        <f t="shared" si="22"/>
        <v>-50.320831521580807</v>
      </c>
      <c r="BN45" s="7">
        <f t="shared" si="23"/>
        <v>-123.52554980398536</v>
      </c>
      <c r="BO45" s="7">
        <f t="shared" si="83"/>
        <v>110.5000000000001</v>
      </c>
      <c r="BP45" s="7">
        <f t="shared" si="24"/>
        <v>191.39161423636088</v>
      </c>
      <c r="BQ45" s="7">
        <f t="shared" si="84"/>
        <v>221</v>
      </c>
      <c r="BR45" s="7">
        <f t="shared" si="25"/>
        <v>351.91931235519928</v>
      </c>
      <c r="BS45" s="7">
        <f t="shared" si="26"/>
        <v>15.162973243607157</v>
      </c>
      <c r="BT45" s="7">
        <f t="shared" si="27"/>
        <v>462.41931235519939</v>
      </c>
      <c r="BU45" s="7">
        <f t="shared" si="28"/>
        <v>206.55458747996803</v>
      </c>
      <c r="BV45" s="7">
        <f t="shared" si="29"/>
        <v>0</v>
      </c>
      <c r="BW45" s="7">
        <f t="shared" si="30"/>
        <v>0</v>
      </c>
      <c r="BX45" s="7">
        <f t="shared" si="31"/>
        <v>110.5000000000001</v>
      </c>
      <c r="BY45" s="7">
        <f t="shared" si="32"/>
        <v>191.39161423636088</v>
      </c>
      <c r="BZ45" s="7">
        <f t="shared" si="85"/>
        <v>221</v>
      </c>
      <c r="CA45" s="7">
        <f t="shared" si="86"/>
        <v>59.999999999999972</v>
      </c>
      <c r="CB45" s="7">
        <f t="shared" si="87"/>
        <v>109.99999999999997</v>
      </c>
      <c r="CC45" s="7">
        <f t="shared" si="88"/>
        <v>-75.58645167497265</v>
      </c>
      <c r="CD45" s="7">
        <f t="shared" si="89"/>
        <v>207.67206919368581</v>
      </c>
      <c r="CE45" s="7">
        <f t="shared" si="90"/>
        <v>221.00000000000003</v>
      </c>
      <c r="CF45" s="7">
        <f t="shared" si="33"/>
        <v>288.20673053465345</v>
      </c>
      <c r="CG45" s="79">
        <f t="shared" si="91"/>
        <v>71.793269465346555</v>
      </c>
      <c r="CH45" s="7">
        <f t="shared" si="92"/>
        <v>4.0905735322692314</v>
      </c>
      <c r="CI45" s="11">
        <f t="shared" si="34"/>
        <v>4.0905735322692207</v>
      </c>
      <c r="CJ45" s="7" t="e">
        <f t="shared" si="93"/>
        <v>#DIV/0!</v>
      </c>
      <c r="CK45" s="7" t="e">
        <f t="shared" si="94"/>
        <v>#DIV/0!</v>
      </c>
      <c r="CL45" s="7">
        <f t="shared" si="35"/>
        <v>237.53285105956888</v>
      </c>
      <c r="CM45" s="79">
        <f t="shared" si="95"/>
        <v>57.532851059568884</v>
      </c>
      <c r="CN45" s="7">
        <f t="shared" si="96"/>
        <v>-3.6331044059995694</v>
      </c>
      <c r="CO45" s="11">
        <f t="shared" si="97"/>
        <v>-3.6331044059995694</v>
      </c>
      <c r="CP45" s="7" t="e">
        <f t="shared" si="98"/>
        <v>#DIV/0!</v>
      </c>
      <c r="CQ45" s="7" t="e">
        <f t="shared" si="99"/>
        <v>#DIV/0!</v>
      </c>
      <c r="CR45" s="7">
        <f t="shared" si="36"/>
        <v>9.1124201610838167</v>
      </c>
      <c r="CS45" s="7">
        <f t="shared" si="37"/>
        <v>0.34514982003602296</v>
      </c>
      <c r="CT45" s="7">
        <f t="shared" si="38"/>
        <v>-0.50000000000000044</v>
      </c>
      <c r="CU45" s="7">
        <f t="shared" si="100"/>
        <v>3.1451501786907068</v>
      </c>
      <c r="CV45" s="7">
        <f t="shared" si="39"/>
        <v>-3.3548498213092932</v>
      </c>
      <c r="CW45" s="7">
        <f t="shared" si="101"/>
        <v>-4.5562100805419128</v>
      </c>
      <c r="CX45" s="7">
        <f t="shared" si="40"/>
        <v>-8.6562100805419124</v>
      </c>
      <c r="CY45" s="7">
        <f t="shared" si="102"/>
        <v>-221.00000000000003</v>
      </c>
      <c r="CZ45" s="7">
        <f t="shared" si="41"/>
        <v>221</v>
      </c>
      <c r="DA45" s="7">
        <f t="shared" si="103"/>
        <v>65.874781814749198</v>
      </c>
      <c r="DB45" s="7">
        <f t="shared" si="104"/>
        <v>-570.22595039833107</v>
      </c>
      <c r="DC45" s="7">
        <f t="shared" si="42"/>
        <v>570.22595039833084</v>
      </c>
      <c r="DD45" s="7">
        <f t="shared" si="43"/>
        <v>139.07950009715387</v>
      </c>
      <c r="DE45" s="7">
        <f t="shared" si="44"/>
        <v>11.929029623810543</v>
      </c>
      <c r="DF45" s="7">
        <f t="shared" si="45"/>
        <v>0.91305157770506529</v>
      </c>
      <c r="DG45" s="7">
        <f t="shared" si="46"/>
        <v>-0.50000000000000044</v>
      </c>
      <c r="DH45" s="7">
        <f t="shared" si="105"/>
        <v>10.891819318510677</v>
      </c>
      <c r="DI45" s="7">
        <f t="shared" si="47"/>
        <v>4.3918193185106773</v>
      </c>
      <c r="DJ45" s="7">
        <f t="shared" si="106"/>
        <v>-5.9645148119052767</v>
      </c>
      <c r="DK45" s="7">
        <f t="shared" si="48"/>
        <v>-10.064514811905276</v>
      </c>
      <c r="DL45" s="7">
        <f t="shared" si="107"/>
        <v>-220.99999999999963</v>
      </c>
      <c r="DM45" s="7">
        <f t="shared" si="49"/>
        <v>221</v>
      </c>
      <c r="DN45" s="7">
        <f t="shared" si="108"/>
        <v>-50.320831521580807</v>
      </c>
      <c r="DO45" s="7">
        <f t="shared" si="109"/>
        <v>506.45475419633993</v>
      </c>
      <c r="DP45" s="7">
        <f t="shared" si="50"/>
        <v>-506.45475419633993</v>
      </c>
      <c r="DQ45" s="7">
        <f t="shared" si="51"/>
        <v>-123.52554980398536</v>
      </c>
      <c r="DR45" s="7">
        <f t="shared" si="110"/>
        <v>1.4151142621476935</v>
      </c>
      <c r="DS45" s="8">
        <f t="shared" si="111"/>
        <v>4.6651142621476946</v>
      </c>
      <c r="DT45" s="8">
        <f t="shared" si="112"/>
        <v>-45278.574425284736</v>
      </c>
      <c r="DU45" s="7">
        <f t="shared" si="113"/>
        <v>3.8480451693120998</v>
      </c>
      <c r="DV45" s="7">
        <f t="shared" si="114"/>
        <v>5.2188800447132495</v>
      </c>
      <c r="DW45" s="7">
        <f t="shared" si="115"/>
        <v>10885.50495109901</v>
      </c>
      <c r="DX45" s="7">
        <f t="shared" si="116"/>
        <v>17947.528655251564</v>
      </c>
      <c r="DY45" s="7">
        <f t="shared" si="117"/>
        <v>27170.030366509676</v>
      </c>
      <c r="DZ45" s="7">
        <f t="shared" si="118"/>
        <v>0</v>
      </c>
      <c r="EA45" s="7">
        <f t="shared" si="119"/>
        <v>0</v>
      </c>
      <c r="EB45" s="7">
        <f t="shared" si="120"/>
        <v>-6507.3148840362701</v>
      </c>
      <c r="EC45" s="7">
        <f t="shared" si="121"/>
        <v>3757.0000000000032</v>
      </c>
      <c r="ED45" s="7">
        <f t="shared" si="122"/>
        <v>-6507.3148840362701</v>
      </c>
      <c r="EE45" s="7">
        <f t="shared" si="122"/>
        <v>3757.0000000000032</v>
      </c>
      <c r="EF45" s="7">
        <f t="shared" si="123"/>
        <v>7514</v>
      </c>
      <c r="EG45" s="7">
        <f t="shared" si="124"/>
        <v>2.617993877991494</v>
      </c>
      <c r="EH45" s="7">
        <f t="shared" si="125"/>
        <v>0</v>
      </c>
      <c r="EI45" s="7">
        <f t="shared" si="126"/>
        <v>0</v>
      </c>
      <c r="EJ45" s="7">
        <f t="shared" si="127"/>
        <v>0</v>
      </c>
      <c r="EK45" s="7">
        <f t="shared" si="128"/>
        <v>0</v>
      </c>
      <c r="EL45" s="7">
        <f t="shared" si="129"/>
        <v>0</v>
      </c>
      <c r="EM45" s="7">
        <f t="shared" si="130"/>
        <v>0</v>
      </c>
      <c r="EN45" s="7">
        <f t="shared" si="131"/>
        <v>0</v>
      </c>
      <c r="EO45" s="7" t="e">
        <f t="shared" si="132"/>
        <v>#DIV/0!</v>
      </c>
      <c r="EP45" s="7">
        <f t="shared" si="133"/>
        <v>-6507.3148840362701</v>
      </c>
      <c r="EQ45" s="7">
        <f t="shared" si="134"/>
        <v>3757.0000000000032</v>
      </c>
      <c r="ER45" s="7">
        <f t="shared" si="135"/>
        <v>7514</v>
      </c>
      <c r="ES45" s="7">
        <f t="shared" si="136"/>
        <v>2.617993877991494</v>
      </c>
      <c r="ET45" s="7">
        <f t="shared" si="137"/>
        <v>3.7435114685907673</v>
      </c>
      <c r="EU45" s="7">
        <f t="shared" si="138"/>
        <v>6.9935114685907704</v>
      </c>
      <c r="EV45" s="7">
        <f t="shared" si="139"/>
        <v>31259.07044507693</v>
      </c>
      <c r="EW45" s="7">
        <f t="shared" si="140"/>
        <v>-1.6721608429004049</v>
      </c>
      <c r="EX45" s="7">
        <f t="shared" si="141"/>
        <v>-0.30132596749925128</v>
      </c>
      <c r="EY45" s="7">
        <f t="shared" si="142"/>
        <v>43168.727372440262</v>
      </c>
      <c r="EZ45" s="7">
        <f t="shared" si="143"/>
        <v>-20241.111190852083</v>
      </c>
      <c r="FA45" s="7">
        <f t="shared" si="144"/>
        <v>-29463.612902110108</v>
      </c>
      <c r="FB45" s="7">
        <f t="shared" si="145"/>
        <v>0</v>
      </c>
      <c r="FC45" s="7">
        <f t="shared" si="146"/>
        <v>0</v>
      </c>
      <c r="FD45" s="7">
        <f t="shared" si="147"/>
        <v>-6507.3148840362701</v>
      </c>
      <c r="FE45" s="7">
        <f t="shared" si="148"/>
        <v>3757.0000000000032</v>
      </c>
      <c r="FF45" s="7">
        <f t="shared" si="149"/>
        <v>-6507.3148840362701</v>
      </c>
      <c r="FG45" s="7">
        <f t="shared" si="150"/>
        <v>3757.0000000000032</v>
      </c>
      <c r="FH45" s="7">
        <f t="shared" si="151"/>
        <v>7514</v>
      </c>
      <c r="FI45" s="7">
        <f t="shared" si="152"/>
        <v>2.617993877991494</v>
      </c>
      <c r="FJ45" s="7">
        <f t="shared" si="153"/>
        <v>0</v>
      </c>
      <c r="FK45" s="7">
        <f t="shared" si="154"/>
        <v>0</v>
      </c>
      <c r="FL45" s="7">
        <f t="shared" si="155"/>
        <v>0</v>
      </c>
      <c r="FM45" s="7">
        <f t="shared" si="156"/>
        <v>0</v>
      </c>
      <c r="FN45" s="7">
        <f t="shared" si="157"/>
        <v>0</v>
      </c>
      <c r="FO45" s="7">
        <f t="shared" si="158"/>
        <v>0</v>
      </c>
      <c r="FP45" s="7">
        <f t="shared" si="159"/>
        <v>0</v>
      </c>
      <c r="FQ45" s="7" t="e">
        <f t="shared" si="160"/>
        <v>#DIV/0!</v>
      </c>
      <c r="FR45" s="7">
        <f t="shared" si="161"/>
        <v>-6507.3148840362701</v>
      </c>
      <c r="FS45" s="7">
        <f t="shared" si="161"/>
        <v>3757.0000000000032</v>
      </c>
      <c r="FT45" s="7">
        <f t="shared" si="162"/>
        <v>7514</v>
      </c>
      <c r="FU45" s="7">
        <f t="shared" si="163"/>
        <v>2.617993877991494</v>
      </c>
    </row>
    <row r="46" spans="1:177" x14ac:dyDescent="0.25">
      <c r="A46" s="8">
        <v>340</v>
      </c>
      <c r="B46" s="7">
        <f t="shared" si="52"/>
        <v>-0.6335161689236164</v>
      </c>
      <c r="C46" s="7">
        <f t="shared" si="53"/>
        <v>0.6840402866513372</v>
      </c>
      <c r="D46" s="7">
        <f t="shared" si="0"/>
        <v>-0.35905525664927951</v>
      </c>
      <c r="E46" s="7">
        <f t="shared" si="54"/>
        <v>-0.55402135183477652</v>
      </c>
      <c r="F46" s="7">
        <f t="shared" si="55"/>
        <v>0.6840402866513372</v>
      </c>
      <c r="G46" s="7">
        <f t="shared" si="56"/>
        <v>-0.27956043956043963</v>
      </c>
      <c r="H46" s="7" t="e">
        <f t="shared" si="57"/>
        <v>#NUM!</v>
      </c>
      <c r="I46" s="7" t="e">
        <f t="shared" si="58"/>
        <v>#NUM!</v>
      </c>
      <c r="J46" s="49" t="e">
        <f t="shared" si="59"/>
        <v>#NUM!</v>
      </c>
      <c r="K46" s="49" t="e">
        <f t="shared" si="59"/>
        <v>#NUM!</v>
      </c>
      <c r="L46" s="7" t="e">
        <f t="shared" si="1"/>
        <v>#NUM!</v>
      </c>
      <c r="M46" s="7" t="e">
        <f t="shared" si="2"/>
        <v>#NUM!</v>
      </c>
      <c r="N46" s="11" t="e">
        <f t="shared" si="60"/>
        <v>#NUM!</v>
      </c>
      <c r="O46" s="11" t="e">
        <f t="shared" si="60"/>
        <v>#NUM!</v>
      </c>
      <c r="P46" s="50" t="e">
        <f t="shared" si="3"/>
        <v>#NUM!</v>
      </c>
      <c r="Q46" s="51" t="e">
        <f t="shared" si="61"/>
        <v>#NUM!</v>
      </c>
      <c r="R46" s="8" t="e">
        <f t="shared" si="4"/>
        <v>#NUM!</v>
      </c>
      <c r="S46" s="51" t="e">
        <f t="shared" si="62"/>
        <v>#NUM!</v>
      </c>
      <c r="T46" s="8">
        <f t="shared" si="5"/>
        <v>6.108002035108405</v>
      </c>
      <c r="U46" s="8">
        <f t="shared" si="6"/>
        <v>-2.2231309316168457</v>
      </c>
      <c r="V46" s="7" t="e">
        <f t="shared" si="7"/>
        <v>#NUM!</v>
      </c>
      <c r="W46" s="7" t="e">
        <f t="shared" si="8"/>
        <v>#NUM!</v>
      </c>
      <c r="X46" s="7" t="e">
        <f t="shared" si="63"/>
        <v>#NUM!</v>
      </c>
      <c r="Y46" s="7" t="e">
        <f t="shared" si="63"/>
        <v>#NUM!</v>
      </c>
      <c r="Z46" s="7" t="e">
        <f t="shared" si="164"/>
        <v>#NUM!</v>
      </c>
      <c r="AA46" s="7" t="e">
        <f t="shared" si="64"/>
        <v>#NUM!</v>
      </c>
      <c r="AB46" s="7" t="e">
        <f t="shared" si="65"/>
        <v>#NUM!</v>
      </c>
      <c r="AC46" s="7" t="e">
        <f t="shared" si="66"/>
        <v>#NUM!</v>
      </c>
      <c r="AD46" s="7" t="e">
        <f t="shared" si="67"/>
        <v>#NUM!</v>
      </c>
      <c r="AE46" s="7" t="e">
        <f t="shared" si="68"/>
        <v>#NUM!</v>
      </c>
      <c r="AF46" s="7" t="e">
        <f t="shared" si="9"/>
        <v>#NUM!</v>
      </c>
      <c r="AG46" s="7" t="e">
        <f t="shared" si="69"/>
        <v>#NUM!</v>
      </c>
      <c r="AH46" s="7" t="e">
        <f t="shared" si="69"/>
        <v>#NUM!</v>
      </c>
      <c r="AI46" s="7" t="e">
        <f t="shared" si="70"/>
        <v>#NUM!</v>
      </c>
      <c r="AJ46" s="7" t="e">
        <f t="shared" si="71"/>
        <v>#NUM!</v>
      </c>
      <c r="AK46" s="7" t="e">
        <f t="shared" si="72"/>
        <v>#NUM!</v>
      </c>
      <c r="AL46" s="7" t="e">
        <f t="shared" si="73"/>
        <v>#NUM!</v>
      </c>
      <c r="AM46" s="7" t="e">
        <f t="shared" si="74"/>
        <v>#NUM!</v>
      </c>
      <c r="AN46" s="7">
        <v>0</v>
      </c>
      <c r="AO46" s="7">
        <v>0</v>
      </c>
      <c r="AP46" s="7" t="e">
        <f t="shared" si="10"/>
        <v>#NUM!</v>
      </c>
      <c r="AQ46" s="8" t="e">
        <f t="shared" si="75"/>
        <v>#NUM!</v>
      </c>
      <c r="AR46" s="7">
        <f t="shared" si="11"/>
        <v>7</v>
      </c>
      <c r="AS46" s="7">
        <v>0</v>
      </c>
      <c r="AT46" s="7" t="e">
        <f t="shared" si="12"/>
        <v>#NUM!</v>
      </c>
      <c r="AU46" s="7" t="e">
        <f t="shared" si="13"/>
        <v>#NUM!</v>
      </c>
      <c r="AV46" s="7" t="e">
        <f t="shared" si="14"/>
        <v>#NUM!</v>
      </c>
      <c r="AW46" s="7" t="e">
        <f t="shared" si="15"/>
        <v>#NUM!</v>
      </c>
      <c r="AX46" s="7">
        <f t="shared" si="16"/>
        <v>75.586451674972764</v>
      </c>
      <c r="AY46" s="7">
        <f t="shared" si="17"/>
        <v>207.67206919368576</v>
      </c>
      <c r="AZ46" s="7" t="e">
        <f t="shared" si="18"/>
        <v>#NUM!</v>
      </c>
      <c r="BA46" s="7" t="e">
        <f t="shared" si="19"/>
        <v>#NUM!</v>
      </c>
      <c r="BB46" s="7" t="e">
        <f t="shared" si="76"/>
        <v>#NUM!</v>
      </c>
      <c r="BC46" s="7" t="e">
        <f t="shared" si="76"/>
        <v>#NUM!</v>
      </c>
      <c r="BD46" s="7" t="e">
        <f t="shared" si="20"/>
        <v>#NUM!</v>
      </c>
      <c r="BE46" s="7" t="e">
        <f t="shared" si="21"/>
        <v>#NUM!</v>
      </c>
      <c r="BF46" s="7" t="e">
        <f t="shared" si="77"/>
        <v>#NUM!</v>
      </c>
      <c r="BG46" s="7" t="e">
        <f t="shared" si="77"/>
        <v>#NUM!</v>
      </c>
      <c r="BH46" s="7" t="e">
        <f t="shared" si="78"/>
        <v>#NUM!</v>
      </c>
      <c r="BI46" s="7" t="e">
        <f t="shared" si="79"/>
        <v>#NUM!</v>
      </c>
      <c r="BJ46" s="7" t="e">
        <f t="shared" si="80"/>
        <v>#NUM!</v>
      </c>
      <c r="BK46" s="7" t="e">
        <f t="shared" si="81"/>
        <v>#NUM!</v>
      </c>
      <c r="BL46" s="7" t="e">
        <f t="shared" si="82"/>
        <v>#NUM!</v>
      </c>
      <c r="BM46" s="7" t="e">
        <f t="shared" si="22"/>
        <v>#NUM!</v>
      </c>
      <c r="BN46" s="7" t="e">
        <f t="shared" si="23"/>
        <v>#NUM!</v>
      </c>
      <c r="BO46" s="7">
        <f t="shared" si="83"/>
        <v>75.586451674972764</v>
      </c>
      <c r="BP46" s="7">
        <f t="shared" si="24"/>
        <v>207.67206919368576</v>
      </c>
      <c r="BQ46" s="7">
        <f t="shared" si="84"/>
        <v>220.99999999999997</v>
      </c>
      <c r="BR46" s="7" t="e">
        <f t="shared" si="25"/>
        <v>#NUM!</v>
      </c>
      <c r="BS46" s="7" t="e">
        <f t="shared" si="26"/>
        <v>#NUM!</v>
      </c>
      <c r="BT46" s="7" t="e">
        <f t="shared" si="27"/>
        <v>#NUM!</v>
      </c>
      <c r="BU46" s="7" t="e">
        <f t="shared" si="28"/>
        <v>#NUM!</v>
      </c>
      <c r="BV46" s="7" t="e">
        <f t="shared" si="29"/>
        <v>#NUM!</v>
      </c>
      <c r="BW46" s="7" t="e">
        <f t="shared" si="30"/>
        <v>#NUM!</v>
      </c>
      <c r="BX46" s="7" t="e">
        <f t="shared" si="31"/>
        <v>#NUM!</v>
      </c>
      <c r="BY46" s="7" t="e">
        <f t="shared" si="32"/>
        <v>#NUM!</v>
      </c>
      <c r="BZ46" s="7" t="e">
        <f t="shared" si="85"/>
        <v>#NUM!</v>
      </c>
      <c r="CA46" s="7" t="e">
        <f t="shared" si="86"/>
        <v>#NUM!</v>
      </c>
      <c r="CB46" s="7" t="e">
        <f t="shared" si="87"/>
        <v>#NUM!</v>
      </c>
      <c r="CC46" s="7" t="e">
        <f t="shared" si="88"/>
        <v>#NUM!</v>
      </c>
      <c r="CD46" s="7" t="e">
        <f t="shared" si="89"/>
        <v>#NUM!</v>
      </c>
      <c r="CE46" s="7" t="e">
        <f t="shared" si="90"/>
        <v>#NUM!</v>
      </c>
      <c r="CF46" s="7" t="e">
        <f t="shared" si="33"/>
        <v>#NUM!</v>
      </c>
      <c r="CG46" s="79" t="e">
        <f t="shared" si="91"/>
        <v>#NUM!</v>
      </c>
      <c r="CH46" s="7" t="e">
        <f t="shared" si="92"/>
        <v>#NUM!</v>
      </c>
      <c r="CI46" s="11" t="e">
        <f t="shared" si="34"/>
        <v>#NUM!</v>
      </c>
      <c r="CJ46" s="7" t="e">
        <f t="shared" si="93"/>
        <v>#NUM!</v>
      </c>
      <c r="CK46" s="7" t="e">
        <f t="shared" si="94"/>
        <v>#DIV/0!</v>
      </c>
      <c r="CL46" s="7" t="e">
        <f t="shared" si="35"/>
        <v>#NUM!</v>
      </c>
      <c r="CM46" s="79" t="e">
        <f t="shared" si="95"/>
        <v>#NUM!</v>
      </c>
      <c r="CN46" s="7" t="e">
        <f t="shared" si="96"/>
        <v>#NUM!</v>
      </c>
      <c r="CO46" s="11" t="e">
        <f t="shared" si="97"/>
        <v>#NUM!</v>
      </c>
      <c r="CP46" s="7" t="e">
        <f t="shared" si="98"/>
        <v>#NUM!</v>
      </c>
      <c r="CQ46" s="7" t="e">
        <f t="shared" si="99"/>
        <v>#DIV/0!</v>
      </c>
      <c r="CR46" s="7" t="e">
        <f t="shared" si="36"/>
        <v>#NUM!</v>
      </c>
      <c r="CS46" s="7" t="e">
        <f t="shared" si="37"/>
        <v>#NUM!</v>
      </c>
      <c r="CT46" s="7">
        <f t="shared" si="38"/>
        <v>-0.3420201433256686</v>
      </c>
      <c r="CU46" s="7" t="e">
        <f t="shared" si="100"/>
        <v>#NUM!</v>
      </c>
      <c r="CV46" s="7" t="e">
        <f t="shared" si="39"/>
        <v>#NUM!</v>
      </c>
      <c r="CW46" s="7" t="e">
        <f t="shared" si="101"/>
        <v>#NUM!</v>
      </c>
      <c r="CX46" s="7" t="e">
        <f t="shared" si="40"/>
        <v>#NUM!</v>
      </c>
      <c r="CY46" s="7" t="e">
        <f t="shared" si="102"/>
        <v>#NUM!</v>
      </c>
      <c r="CZ46" s="7">
        <f t="shared" si="41"/>
        <v>221</v>
      </c>
      <c r="DA46" s="7" t="e">
        <f t="shared" si="103"/>
        <v>#NUM!</v>
      </c>
      <c r="DB46" s="7" t="e">
        <f t="shared" si="104"/>
        <v>#NUM!</v>
      </c>
      <c r="DC46" s="7" t="e">
        <f t="shared" si="42"/>
        <v>#NUM!</v>
      </c>
      <c r="DD46" s="7" t="e">
        <f t="shared" si="43"/>
        <v>#NUM!</v>
      </c>
      <c r="DE46" s="7" t="e">
        <f t="shared" si="44"/>
        <v>#NUM!</v>
      </c>
      <c r="DF46" s="7" t="e">
        <f t="shared" si="45"/>
        <v>#NUM!</v>
      </c>
      <c r="DG46" s="7">
        <f t="shared" si="46"/>
        <v>-0.3420201433256686</v>
      </c>
      <c r="DH46" s="7" t="e">
        <f t="shared" si="105"/>
        <v>#NUM!</v>
      </c>
      <c r="DI46" s="7" t="e">
        <f t="shared" si="47"/>
        <v>#NUM!</v>
      </c>
      <c r="DJ46" s="7" t="e">
        <f t="shared" si="106"/>
        <v>#NUM!</v>
      </c>
      <c r="DK46" s="7" t="e">
        <f t="shared" si="48"/>
        <v>#NUM!</v>
      </c>
      <c r="DL46" s="7" t="e">
        <f t="shared" si="107"/>
        <v>#NUM!</v>
      </c>
      <c r="DM46" s="7">
        <f t="shared" si="49"/>
        <v>221</v>
      </c>
      <c r="DN46" s="7" t="e">
        <f t="shared" si="108"/>
        <v>#NUM!</v>
      </c>
      <c r="DO46" s="7" t="e">
        <f t="shared" si="109"/>
        <v>#NUM!</v>
      </c>
      <c r="DP46" s="7" t="e">
        <f t="shared" si="50"/>
        <v>#NUM!</v>
      </c>
      <c r="DQ46" s="7" t="e">
        <f t="shared" si="51"/>
        <v>#NUM!</v>
      </c>
      <c r="DR46" s="7" t="e">
        <f t="shared" si="110"/>
        <v>#NUM!</v>
      </c>
      <c r="DS46" s="8" t="e">
        <f t="shared" si="111"/>
        <v>#NUM!</v>
      </c>
      <c r="DT46" s="8" t="e">
        <f t="shared" si="112"/>
        <v>#NUM!</v>
      </c>
      <c r="DU46" s="7" t="e">
        <f t="shared" si="113"/>
        <v>#NUM!</v>
      </c>
      <c r="DV46" s="7" t="e">
        <f t="shared" si="114"/>
        <v>#NUM!</v>
      </c>
      <c r="DW46" s="7" t="e">
        <f t="shared" si="115"/>
        <v>#NUM!</v>
      </c>
      <c r="DX46" s="7" t="e">
        <f t="shared" si="116"/>
        <v>#NUM!</v>
      </c>
      <c r="DY46" s="7" t="e">
        <f t="shared" si="117"/>
        <v>#NUM!</v>
      </c>
      <c r="DZ46" s="7">
        <f t="shared" si="118"/>
        <v>0</v>
      </c>
      <c r="EA46" s="7">
        <f t="shared" si="119"/>
        <v>0</v>
      </c>
      <c r="EB46" s="7">
        <f t="shared" si="120"/>
        <v>-7060.8503525853157</v>
      </c>
      <c r="EC46" s="7">
        <f t="shared" si="121"/>
        <v>2569.939356949074</v>
      </c>
      <c r="ED46" s="7">
        <f t="shared" si="122"/>
        <v>-7060.8503525853157</v>
      </c>
      <c r="EE46" s="7">
        <f t="shared" si="122"/>
        <v>2569.939356949074</v>
      </c>
      <c r="EF46" s="7">
        <f t="shared" si="123"/>
        <v>7514</v>
      </c>
      <c r="EG46" s="7">
        <f t="shared" si="124"/>
        <v>2.7925268031909272</v>
      </c>
      <c r="EH46" s="7" t="e">
        <f t="shared" si="125"/>
        <v>#NUM!</v>
      </c>
      <c r="EI46" s="7" t="e">
        <f t="shared" si="126"/>
        <v>#NUM!</v>
      </c>
      <c r="EJ46" s="7" t="e">
        <f t="shared" si="127"/>
        <v>#NUM!</v>
      </c>
      <c r="EK46" s="7" t="e">
        <f t="shared" si="128"/>
        <v>#NUM!</v>
      </c>
      <c r="EL46" s="7" t="e">
        <f t="shared" si="129"/>
        <v>#NUM!</v>
      </c>
      <c r="EM46" s="7" t="e">
        <f t="shared" si="130"/>
        <v>#NUM!</v>
      </c>
      <c r="EN46" s="7" t="e">
        <f t="shared" si="131"/>
        <v>#NUM!</v>
      </c>
      <c r="EO46" s="7" t="e">
        <f t="shared" si="132"/>
        <v>#NUM!</v>
      </c>
      <c r="EP46" s="7" t="e">
        <f t="shared" si="133"/>
        <v>#NUM!</v>
      </c>
      <c r="EQ46" s="7" t="e">
        <f t="shared" si="134"/>
        <v>#NUM!</v>
      </c>
      <c r="ER46" s="7" t="e">
        <f t="shared" si="135"/>
        <v>#NUM!</v>
      </c>
      <c r="ES46" s="7" t="e">
        <f t="shared" si="136"/>
        <v>#NUM!</v>
      </c>
      <c r="ET46" s="7" t="e">
        <f t="shared" si="137"/>
        <v>#NUM!</v>
      </c>
      <c r="EU46" s="7" t="e">
        <f t="shared" si="138"/>
        <v>#NUM!</v>
      </c>
      <c r="EV46" s="7" t="e">
        <f t="shared" si="139"/>
        <v>#NUM!</v>
      </c>
      <c r="EW46" s="7" t="e">
        <f t="shared" si="140"/>
        <v>#NUM!</v>
      </c>
      <c r="EX46" s="7" t="e">
        <f t="shared" si="141"/>
        <v>#NUM!</v>
      </c>
      <c r="EY46" s="7" t="e">
        <f t="shared" si="142"/>
        <v>#NUM!</v>
      </c>
      <c r="EZ46" s="7" t="e">
        <f t="shared" si="143"/>
        <v>#NUM!</v>
      </c>
      <c r="FA46" s="7" t="e">
        <f t="shared" si="144"/>
        <v>#NUM!</v>
      </c>
      <c r="FB46" s="7">
        <f t="shared" si="145"/>
        <v>0</v>
      </c>
      <c r="FC46" s="7">
        <f t="shared" si="146"/>
        <v>0</v>
      </c>
      <c r="FD46" s="7">
        <f t="shared" si="147"/>
        <v>-7060.8503525853157</v>
      </c>
      <c r="FE46" s="7">
        <f t="shared" si="148"/>
        <v>2569.939356949074</v>
      </c>
      <c r="FF46" s="7">
        <f t="shared" si="149"/>
        <v>-7060.8503525853157</v>
      </c>
      <c r="FG46" s="7">
        <f t="shared" si="150"/>
        <v>2569.939356949074</v>
      </c>
      <c r="FH46" s="7">
        <f t="shared" si="151"/>
        <v>7514</v>
      </c>
      <c r="FI46" s="7">
        <f t="shared" si="152"/>
        <v>2.7925268031909272</v>
      </c>
      <c r="FJ46" s="7" t="e">
        <f t="shared" si="153"/>
        <v>#NUM!</v>
      </c>
      <c r="FK46" s="7" t="e">
        <f t="shared" si="154"/>
        <v>#NUM!</v>
      </c>
      <c r="FL46" s="7" t="e">
        <f t="shared" si="155"/>
        <v>#NUM!</v>
      </c>
      <c r="FM46" s="7" t="e">
        <f t="shared" si="156"/>
        <v>#NUM!</v>
      </c>
      <c r="FN46" s="7" t="e">
        <f t="shared" si="157"/>
        <v>#NUM!</v>
      </c>
      <c r="FO46" s="7" t="e">
        <f t="shared" si="158"/>
        <v>#NUM!</v>
      </c>
      <c r="FP46" s="7" t="e">
        <f t="shared" si="159"/>
        <v>#NUM!</v>
      </c>
      <c r="FQ46" s="7" t="e">
        <f t="shared" si="160"/>
        <v>#NUM!</v>
      </c>
      <c r="FR46" s="7" t="e">
        <f t="shared" si="161"/>
        <v>#NUM!</v>
      </c>
      <c r="FS46" s="7" t="e">
        <f t="shared" si="161"/>
        <v>#NUM!</v>
      </c>
      <c r="FT46" s="7" t="e">
        <f t="shared" si="162"/>
        <v>#NUM!</v>
      </c>
      <c r="FU46" s="7" t="e">
        <f t="shared" si="163"/>
        <v>#NUM!</v>
      </c>
    </row>
    <row r="47" spans="1:177" x14ac:dyDescent="0.25">
      <c r="A47" s="8">
        <v>350</v>
      </c>
      <c r="B47" s="7">
        <f t="shared" si="52"/>
        <v>-0.66542687220563312</v>
      </c>
      <c r="C47" s="7">
        <f t="shared" si="53"/>
        <v>0.34729635533386255</v>
      </c>
      <c r="D47" s="7">
        <f t="shared" si="0"/>
        <v>-0.48119622438389498</v>
      </c>
      <c r="E47" s="7">
        <f t="shared" si="54"/>
        <v>-0.46379108738217756</v>
      </c>
      <c r="F47" s="7">
        <f t="shared" si="55"/>
        <v>0.34729635533386255</v>
      </c>
      <c r="G47" s="7">
        <f t="shared" si="56"/>
        <v>-0.27956043956043963</v>
      </c>
      <c r="H47" s="7" t="e">
        <f t="shared" si="57"/>
        <v>#NUM!</v>
      </c>
      <c r="I47" s="7" t="e">
        <f t="shared" si="58"/>
        <v>#NUM!</v>
      </c>
      <c r="J47" s="49" t="e">
        <f t="shared" si="59"/>
        <v>#NUM!</v>
      </c>
      <c r="K47" s="49" t="e">
        <f t="shared" si="59"/>
        <v>#NUM!</v>
      </c>
      <c r="L47" s="7" t="e">
        <f t="shared" si="1"/>
        <v>#NUM!</v>
      </c>
      <c r="M47" s="7" t="e">
        <f t="shared" si="2"/>
        <v>#NUM!</v>
      </c>
      <c r="N47" s="11" t="e">
        <f t="shared" si="60"/>
        <v>#NUM!</v>
      </c>
      <c r="O47" s="11" t="e">
        <f t="shared" si="60"/>
        <v>#NUM!</v>
      </c>
      <c r="P47" s="50" t="e">
        <f t="shared" si="3"/>
        <v>#NUM!</v>
      </c>
      <c r="Q47" s="51" t="e">
        <f t="shared" si="61"/>
        <v>#NUM!</v>
      </c>
      <c r="R47" s="8" t="e">
        <f t="shared" si="4"/>
        <v>#NUM!</v>
      </c>
      <c r="S47" s="51" t="e">
        <f t="shared" si="62"/>
        <v>#NUM!</v>
      </c>
      <c r="T47" s="8">
        <f t="shared" si="5"/>
        <v>6.4012503945793515</v>
      </c>
      <c r="U47" s="8">
        <f t="shared" si="6"/>
        <v>-1.1287131548350533</v>
      </c>
      <c r="V47" s="7" t="e">
        <f t="shared" si="7"/>
        <v>#NUM!</v>
      </c>
      <c r="W47" s="7" t="e">
        <f t="shared" si="8"/>
        <v>#NUM!</v>
      </c>
      <c r="X47" s="7" t="e">
        <f t="shared" si="63"/>
        <v>#NUM!</v>
      </c>
      <c r="Y47" s="7" t="e">
        <f t="shared" si="63"/>
        <v>#NUM!</v>
      </c>
      <c r="Z47" s="7" t="e">
        <f t="shared" si="164"/>
        <v>#NUM!</v>
      </c>
      <c r="AA47" s="7" t="e">
        <f t="shared" si="64"/>
        <v>#NUM!</v>
      </c>
      <c r="AB47" s="7" t="e">
        <f t="shared" si="65"/>
        <v>#NUM!</v>
      </c>
      <c r="AC47" s="7" t="e">
        <f t="shared" si="66"/>
        <v>#NUM!</v>
      </c>
      <c r="AD47" s="7" t="e">
        <f t="shared" si="67"/>
        <v>#NUM!</v>
      </c>
      <c r="AE47" s="7" t="e">
        <f t="shared" si="68"/>
        <v>#NUM!</v>
      </c>
      <c r="AF47" s="7" t="e">
        <f t="shared" si="9"/>
        <v>#NUM!</v>
      </c>
      <c r="AG47" s="7" t="e">
        <f t="shared" si="69"/>
        <v>#NUM!</v>
      </c>
      <c r="AH47" s="7" t="e">
        <f t="shared" si="69"/>
        <v>#NUM!</v>
      </c>
      <c r="AI47" s="7" t="e">
        <f t="shared" si="70"/>
        <v>#NUM!</v>
      </c>
      <c r="AJ47" s="7" t="e">
        <f t="shared" si="71"/>
        <v>#NUM!</v>
      </c>
      <c r="AK47" s="7" t="e">
        <f t="shared" si="72"/>
        <v>#NUM!</v>
      </c>
      <c r="AL47" s="7" t="e">
        <f t="shared" si="73"/>
        <v>#NUM!</v>
      </c>
      <c r="AM47" s="7" t="e">
        <f t="shared" si="74"/>
        <v>#NUM!</v>
      </c>
      <c r="AN47" s="7">
        <v>0</v>
      </c>
      <c r="AO47" s="7">
        <v>0</v>
      </c>
      <c r="AP47" s="7" t="e">
        <f t="shared" si="10"/>
        <v>#NUM!</v>
      </c>
      <c r="AQ47" s="8" t="e">
        <f t="shared" si="75"/>
        <v>#NUM!</v>
      </c>
      <c r="AR47" s="7">
        <f t="shared" si="11"/>
        <v>7</v>
      </c>
      <c r="AS47" s="7">
        <v>0</v>
      </c>
      <c r="AT47" s="7" t="e">
        <f t="shared" si="12"/>
        <v>#NUM!</v>
      </c>
      <c r="AU47" s="7" t="e">
        <f t="shared" si="13"/>
        <v>#NUM!</v>
      </c>
      <c r="AV47" s="7" t="e">
        <f t="shared" si="14"/>
        <v>#NUM!</v>
      </c>
      <c r="AW47" s="7" t="e">
        <f t="shared" si="15"/>
        <v>#NUM!</v>
      </c>
      <c r="AX47" s="7">
        <f t="shared" si="16"/>
        <v>38.376247264391814</v>
      </c>
      <c r="AY47" s="7">
        <f t="shared" si="17"/>
        <v>217.64251341569795</v>
      </c>
      <c r="AZ47" s="7" t="e">
        <f t="shared" si="18"/>
        <v>#NUM!</v>
      </c>
      <c r="BA47" s="7" t="e">
        <f t="shared" si="19"/>
        <v>#NUM!</v>
      </c>
      <c r="BB47" s="7" t="e">
        <f t="shared" si="76"/>
        <v>#NUM!</v>
      </c>
      <c r="BC47" s="7" t="e">
        <f t="shared" si="76"/>
        <v>#NUM!</v>
      </c>
      <c r="BD47" s="7" t="e">
        <f t="shared" si="20"/>
        <v>#NUM!</v>
      </c>
      <c r="BE47" s="7" t="e">
        <f t="shared" si="21"/>
        <v>#NUM!</v>
      </c>
      <c r="BF47" s="7" t="e">
        <f t="shared" si="77"/>
        <v>#NUM!</v>
      </c>
      <c r="BG47" s="7" t="e">
        <f t="shared" si="77"/>
        <v>#NUM!</v>
      </c>
      <c r="BH47" s="7" t="e">
        <f t="shared" si="78"/>
        <v>#NUM!</v>
      </c>
      <c r="BI47" s="7" t="e">
        <f t="shared" si="79"/>
        <v>#NUM!</v>
      </c>
      <c r="BJ47" s="7" t="e">
        <f t="shared" si="80"/>
        <v>#NUM!</v>
      </c>
      <c r="BK47" s="7" t="e">
        <f t="shared" si="81"/>
        <v>#NUM!</v>
      </c>
      <c r="BL47" s="7" t="e">
        <f t="shared" si="82"/>
        <v>#NUM!</v>
      </c>
      <c r="BM47" s="7" t="e">
        <f t="shared" si="22"/>
        <v>#NUM!</v>
      </c>
      <c r="BN47" s="7" t="e">
        <f t="shared" si="23"/>
        <v>#NUM!</v>
      </c>
      <c r="BO47" s="7">
        <f t="shared" si="83"/>
        <v>38.376247264391814</v>
      </c>
      <c r="BP47" s="7">
        <f t="shared" si="24"/>
        <v>217.64251341569795</v>
      </c>
      <c r="BQ47" s="7">
        <f t="shared" si="84"/>
        <v>221</v>
      </c>
      <c r="BR47" s="7" t="e">
        <f t="shared" si="25"/>
        <v>#NUM!</v>
      </c>
      <c r="BS47" s="7" t="e">
        <f t="shared" si="26"/>
        <v>#NUM!</v>
      </c>
      <c r="BT47" s="7" t="e">
        <f t="shared" si="27"/>
        <v>#NUM!</v>
      </c>
      <c r="BU47" s="7" t="e">
        <f t="shared" si="28"/>
        <v>#NUM!</v>
      </c>
      <c r="BV47" s="7" t="e">
        <f t="shared" si="29"/>
        <v>#NUM!</v>
      </c>
      <c r="BW47" s="7" t="e">
        <f t="shared" si="30"/>
        <v>#NUM!</v>
      </c>
      <c r="BX47" s="7" t="e">
        <f t="shared" si="31"/>
        <v>#NUM!</v>
      </c>
      <c r="BY47" s="7" t="e">
        <f t="shared" si="32"/>
        <v>#NUM!</v>
      </c>
      <c r="BZ47" s="7" t="e">
        <f t="shared" si="85"/>
        <v>#NUM!</v>
      </c>
      <c r="CA47" s="7" t="e">
        <f t="shared" si="86"/>
        <v>#NUM!</v>
      </c>
      <c r="CB47" s="7" t="e">
        <f t="shared" si="87"/>
        <v>#NUM!</v>
      </c>
      <c r="CC47" s="7" t="e">
        <f t="shared" si="88"/>
        <v>#NUM!</v>
      </c>
      <c r="CD47" s="7" t="e">
        <f t="shared" si="89"/>
        <v>#NUM!</v>
      </c>
      <c r="CE47" s="7" t="e">
        <f t="shared" si="90"/>
        <v>#NUM!</v>
      </c>
      <c r="CF47" s="7" t="e">
        <f t="shared" si="33"/>
        <v>#NUM!</v>
      </c>
      <c r="CG47" s="79" t="e">
        <f t="shared" si="91"/>
        <v>#NUM!</v>
      </c>
      <c r="CH47" s="7" t="e">
        <f t="shared" si="92"/>
        <v>#NUM!</v>
      </c>
      <c r="CI47" s="11" t="e">
        <f t="shared" si="34"/>
        <v>#NUM!</v>
      </c>
      <c r="CJ47" s="7" t="e">
        <f t="shared" si="93"/>
        <v>#NUM!</v>
      </c>
      <c r="CK47" s="7" t="e">
        <f t="shared" si="94"/>
        <v>#DIV/0!</v>
      </c>
      <c r="CL47" s="7" t="e">
        <f t="shared" si="35"/>
        <v>#NUM!</v>
      </c>
      <c r="CM47" s="79" t="e">
        <f t="shared" si="95"/>
        <v>#NUM!</v>
      </c>
      <c r="CN47" s="7" t="e">
        <f t="shared" si="96"/>
        <v>#NUM!</v>
      </c>
      <c r="CO47" s="11" t="e">
        <f t="shared" si="97"/>
        <v>#NUM!</v>
      </c>
      <c r="CP47" s="7" t="e">
        <f t="shared" si="98"/>
        <v>#NUM!</v>
      </c>
      <c r="CQ47" s="7" t="e">
        <f t="shared" si="99"/>
        <v>#DIV/0!</v>
      </c>
      <c r="CR47" s="7" t="e">
        <f t="shared" si="36"/>
        <v>#NUM!</v>
      </c>
      <c r="CS47" s="7" t="e">
        <f t="shared" si="37"/>
        <v>#NUM!</v>
      </c>
      <c r="CT47" s="7">
        <f t="shared" si="38"/>
        <v>-0.17364817766693127</v>
      </c>
      <c r="CU47" s="7" t="e">
        <f t="shared" si="100"/>
        <v>#NUM!</v>
      </c>
      <c r="CV47" s="7" t="e">
        <f t="shared" si="39"/>
        <v>#NUM!</v>
      </c>
      <c r="CW47" s="7" t="e">
        <f t="shared" si="101"/>
        <v>#NUM!</v>
      </c>
      <c r="CX47" s="7" t="e">
        <f t="shared" si="40"/>
        <v>#NUM!</v>
      </c>
      <c r="CY47" s="7" t="e">
        <f t="shared" si="102"/>
        <v>#NUM!</v>
      </c>
      <c r="CZ47" s="7">
        <f t="shared" si="41"/>
        <v>221</v>
      </c>
      <c r="DA47" s="7" t="e">
        <f t="shared" si="103"/>
        <v>#NUM!</v>
      </c>
      <c r="DB47" s="7" t="e">
        <f t="shared" si="104"/>
        <v>#NUM!</v>
      </c>
      <c r="DC47" s="7" t="e">
        <f t="shared" si="42"/>
        <v>#NUM!</v>
      </c>
      <c r="DD47" s="7" t="e">
        <f t="shared" si="43"/>
        <v>#NUM!</v>
      </c>
      <c r="DE47" s="7" t="e">
        <f t="shared" si="44"/>
        <v>#NUM!</v>
      </c>
      <c r="DF47" s="7" t="e">
        <f t="shared" si="45"/>
        <v>#NUM!</v>
      </c>
      <c r="DG47" s="7">
        <f t="shared" si="46"/>
        <v>-0.17364817766693127</v>
      </c>
      <c r="DH47" s="7" t="e">
        <f t="shared" si="105"/>
        <v>#NUM!</v>
      </c>
      <c r="DI47" s="7" t="e">
        <f t="shared" si="47"/>
        <v>#NUM!</v>
      </c>
      <c r="DJ47" s="7" t="e">
        <f t="shared" si="106"/>
        <v>#NUM!</v>
      </c>
      <c r="DK47" s="7" t="e">
        <f t="shared" si="48"/>
        <v>#NUM!</v>
      </c>
      <c r="DL47" s="7" t="e">
        <f t="shared" si="107"/>
        <v>#NUM!</v>
      </c>
      <c r="DM47" s="7">
        <f t="shared" si="49"/>
        <v>221</v>
      </c>
      <c r="DN47" s="7" t="e">
        <f t="shared" si="108"/>
        <v>#NUM!</v>
      </c>
      <c r="DO47" s="7" t="e">
        <f t="shared" si="109"/>
        <v>#NUM!</v>
      </c>
      <c r="DP47" s="7" t="e">
        <f t="shared" si="50"/>
        <v>#NUM!</v>
      </c>
      <c r="DQ47" s="7" t="e">
        <f t="shared" si="51"/>
        <v>#NUM!</v>
      </c>
      <c r="DR47" s="7" t="e">
        <f t="shared" si="110"/>
        <v>#NUM!</v>
      </c>
      <c r="DS47" s="8" t="e">
        <f t="shared" si="111"/>
        <v>#NUM!</v>
      </c>
      <c r="DT47" s="8" t="e">
        <f t="shared" si="112"/>
        <v>#NUM!</v>
      </c>
      <c r="DU47" s="7" t="e">
        <f t="shared" si="113"/>
        <v>#NUM!</v>
      </c>
      <c r="DV47" s="7" t="e">
        <f t="shared" si="114"/>
        <v>#NUM!</v>
      </c>
      <c r="DW47" s="7" t="e">
        <f t="shared" si="115"/>
        <v>#NUM!</v>
      </c>
      <c r="DX47" s="7" t="e">
        <f t="shared" si="116"/>
        <v>#NUM!</v>
      </c>
      <c r="DY47" s="7" t="e">
        <f t="shared" si="117"/>
        <v>#NUM!</v>
      </c>
      <c r="DZ47" s="7">
        <f t="shared" si="118"/>
        <v>0</v>
      </c>
      <c r="EA47" s="7">
        <f t="shared" si="119"/>
        <v>0</v>
      </c>
      <c r="EB47" s="7">
        <f t="shared" si="120"/>
        <v>-7399.8454561337303</v>
      </c>
      <c r="EC47" s="7">
        <f t="shared" si="121"/>
        <v>1304.7924069893215</v>
      </c>
      <c r="ED47" s="7">
        <f t="shared" si="122"/>
        <v>-7399.8454561337303</v>
      </c>
      <c r="EE47" s="7">
        <f t="shared" si="122"/>
        <v>1304.7924069893215</v>
      </c>
      <c r="EF47" s="7">
        <f t="shared" si="123"/>
        <v>7514</v>
      </c>
      <c r="EG47" s="7">
        <f t="shared" si="124"/>
        <v>2.9670597283903595</v>
      </c>
      <c r="EH47" s="7" t="e">
        <f t="shared" si="125"/>
        <v>#NUM!</v>
      </c>
      <c r="EI47" s="7" t="e">
        <f t="shared" si="126"/>
        <v>#NUM!</v>
      </c>
      <c r="EJ47" s="7" t="e">
        <f t="shared" si="127"/>
        <v>#NUM!</v>
      </c>
      <c r="EK47" s="7" t="e">
        <f t="shared" si="128"/>
        <v>#NUM!</v>
      </c>
      <c r="EL47" s="7" t="e">
        <f t="shared" si="129"/>
        <v>#NUM!</v>
      </c>
      <c r="EM47" s="7" t="e">
        <f t="shared" si="130"/>
        <v>#NUM!</v>
      </c>
      <c r="EN47" s="7" t="e">
        <f t="shared" si="131"/>
        <v>#NUM!</v>
      </c>
      <c r="EO47" s="7" t="e">
        <f t="shared" si="132"/>
        <v>#NUM!</v>
      </c>
      <c r="EP47" s="7" t="e">
        <f t="shared" si="133"/>
        <v>#NUM!</v>
      </c>
      <c r="EQ47" s="7" t="e">
        <f t="shared" si="134"/>
        <v>#NUM!</v>
      </c>
      <c r="ER47" s="7" t="e">
        <f t="shared" si="135"/>
        <v>#NUM!</v>
      </c>
      <c r="ES47" s="7" t="e">
        <f t="shared" si="136"/>
        <v>#NUM!</v>
      </c>
      <c r="ET47" s="7" t="e">
        <f t="shared" si="137"/>
        <v>#NUM!</v>
      </c>
      <c r="EU47" s="7" t="e">
        <f t="shared" si="138"/>
        <v>#NUM!</v>
      </c>
      <c r="EV47" s="7" t="e">
        <f t="shared" si="139"/>
        <v>#NUM!</v>
      </c>
      <c r="EW47" s="7" t="e">
        <f t="shared" si="140"/>
        <v>#NUM!</v>
      </c>
      <c r="EX47" s="7" t="e">
        <f t="shared" si="141"/>
        <v>#NUM!</v>
      </c>
      <c r="EY47" s="7" t="e">
        <f t="shared" si="142"/>
        <v>#NUM!</v>
      </c>
      <c r="EZ47" s="7" t="e">
        <f t="shared" si="143"/>
        <v>#NUM!</v>
      </c>
      <c r="FA47" s="7" t="e">
        <f t="shared" si="144"/>
        <v>#NUM!</v>
      </c>
      <c r="FB47" s="7">
        <f t="shared" si="145"/>
        <v>0</v>
      </c>
      <c r="FC47" s="7">
        <f t="shared" si="146"/>
        <v>0</v>
      </c>
      <c r="FD47" s="7">
        <f t="shared" si="147"/>
        <v>-7399.8454561337303</v>
      </c>
      <c r="FE47" s="7">
        <f t="shared" si="148"/>
        <v>1304.7924069893215</v>
      </c>
      <c r="FF47" s="7">
        <f t="shared" si="149"/>
        <v>-7399.8454561337303</v>
      </c>
      <c r="FG47" s="7">
        <f t="shared" si="150"/>
        <v>1304.7924069893215</v>
      </c>
      <c r="FH47" s="7">
        <f t="shared" si="151"/>
        <v>7514</v>
      </c>
      <c r="FI47" s="7">
        <f t="shared" si="152"/>
        <v>2.9670597283903595</v>
      </c>
      <c r="FJ47" s="7" t="e">
        <f t="shared" si="153"/>
        <v>#NUM!</v>
      </c>
      <c r="FK47" s="7" t="e">
        <f t="shared" si="154"/>
        <v>#NUM!</v>
      </c>
      <c r="FL47" s="7" t="e">
        <f t="shared" si="155"/>
        <v>#NUM!</v>
      </c>
      <c r="FM47" s="7" t="e">
        <f t="shared" si="156"/>
        <v>#NUM!</v>
      </c>
      <c r="FN47" s="7" t="e">
        <f t="shared" si="157"/>
        <v>#NUM!</v>
      </c>
      <c r="FO47" s="7" t="e">
        <f t="shared" si="158"/>
        <v>#NUM!</v>
      </c>
      <c r="FP47" s="7" t="e">
        <f t="shared" si="159"/>
        <v>#NUM!</v>
      </c>
      <c r="FQ47" s="7" t="e">
        <f t="shared" si="160"/>
        <v>#NUM!</v>
      </c>
      <c r="FR47" s="7" t="e">
        <f t="shared" si="161"/>
        <v>#NUM!</v>
      </c>
      <c r="FS47" s="7" t="e">
        <f t="shared" si="161"/>
        <v>#NUM!</v>
      </c>
      <c r="FT47" s="7" t="e">
        <f t="shared" si="162"/>
        <v>#NUM!</v>
      </c>
      <c r="FU47" s="7" t="e">
        <f t="shared" si="163"/>
        <v>#NUM!</v>
      </c>
    </row>
    <row r="48" spans="1:177" x14ac:dyDescent="0.25">
      <c r="A48" s="8">
        <v>360</v>
      </c>
      <c r="B48" s="7">
        <f t="shared" si="52"/>
        <v>-0.67617260787992506</v>
      </c>
      <c r="C48" s="7">
        <f t="shared" si="53"/>
        <v>4.90059381963448E-16</v>
      </c>
      <c r="D48" s="7">
        <f t="shared" si="0"/>
        <v>-0.52232645403377131</v>
      </c>
      <c r="E48" s="7">
        <f t="shared" si="54"/>
        <v>-0.43340659340659338</v>
      </c>
      <c r="F48" s="7">
        <f t="shared" si="55"/>
        <v>4.90059381963448E-16</v>
      </c>
      <c r="G48" s="7">
        <f t="shared" si="56"/>
        <v>-0.27956043956043963</v>
      </c>
      <c r="H48" s="7" t="e">
        <f t="shared" si="57"/>
        <v>#NUM!</v>
      </c>
      <c r="I48" s="7" t="e">
        <f t="shared" si="58"/>
        <v>#NUM!</v>
      </c>
      <c r="J48" s="49" t="e">
        <f t="shared" si="59"/>
        <v>#NUM!</v>
      </c>
      <c r="K48" s="49" t="e">
        <f t="shared" si="59"/>
        <v>#NUM!</v>
      </c>
      <c r="L48" s="7" t="e">
        <f t="shared" si="1"/>
        <v>#NUM!</v>
      </c>
      <c r="M48" s="7" t="e">
        <f t="shared" si="2"/>
        <v>#NUM!</v>
      </c>
      <c r="N48" s="11" t="e">
        <f t="shared" si="60"/>
        <v>#NUM!</v>
      </c>
      <c r="O48" s="11" t="e">
        <f t="shared" si="60"/>
        <v>#NUM!</v>
      </c>
      <c r="P48" s="50" t="e">
        <f t="shared" si="3"/>
        <v>#NUM!</v>
      </c>
      <c r="Q48" s="51" t="e">
        <f t="shared" si="61"/>
        <v>#NUM!</v>
      </c>
      <c r="R48" s="8" t="e">
        <f t="shared" si="4"/>
        <v>#NUM!</v>
      </c>
      <c r="S48" s="51" t="e">
        <f t="shared" si="62"/>
        <v>#NUM!</v>
      </c>
      <c r="T48" s="8">
        <f t="shared" si="5"/>
        <v>6.5</v>
      </c>
      <c r="U48" s="8">
        <f t="shared" si="6"/>
        <v>-1.592692991381206E-15</v>
      </c>
      <c r="V48" s="7" t="e">
        <f t="shared" si="7"/>
        <v>#NUM!</v>
      </c>
      <c r="W48" s="7" t="e">
        <f t="shared" si="8"/>
        <v>#NUM!</v>
      </c>
      <c r="X48" s="7" t="e">
        <f t="shared" si="63"/>
        <v>#NUM!</v>
      </c>
      <c r="Y48" s="7" t="e">
        <f t="shared" si="63"/>
        <v>#NUM!</v>
      </c>
      <c r="Z48" s="7" t="e">
        <f t="shared" si="164"/>
        <v>#NUM!</v>
      </c>
      <c r="AA48" s="7" t="e">
        <f t="shared" si="64"/>
        <v>#NUM!</v>
      </c>
      <c r="AB48" s="7" t="e">
        <f t="shared" si="65"/>
        <v>#NUM!</v>
      </c>
      <c r="AC48" s="7" t="e">
        <f t="shared" si="66"/>
        <v>#NUM!</v>
      </c>
      <c r="AD48" s="7" t="e">
        <f t="shared" si="67"/>
        <v>#NUM!</v>
      </c>
      <c r="AE48" s="7" t="e">
        <f t="shared" si="68"/>
        <v>#NUM!</v>
      </c>
      <c r="AF48" s="7" t="e">
        <f t="shared" si="9"/>
        <v>#NUM!</v>
      </c>
      <c r="AG48" s="7" t="e">
        <f t="shared" si="69"/>
        <v>#NUM!</v>
      </c>
      <c r="AH48" s="7" t="e">
        <f t="shared" si="69"/>
        <v>#NUM!</v>
      </c>
      <c r="AI48" s="7" t="e">
        <f t="shared" si="70"/>
        <v>#NUM!</v>
      </c>
      <c r="AJ48" s="7" t="e">
        <f t="shared" si="71"/>
        <v>#NUM!</v>
      </c>
      <c r="AK48" s="7" t="e">
        <f t="shared" si="72"/>
        <v>#NUM!</v>
      </c>
      <c r="AL48" s="7" t="e">
        <f t="shared" si="73"/>
        <v>#NUM!</v>
      </c>
      <c r="AM48" s="7" t="e">
        <f t="shared" si="74"/>
        <v>#NUM!</v>
      </c>
      <c r="AN48" s="7">
        <v>0</v>
      </c>
      <c r="AO48" s="7">
        <v>0</v>
      </c>
      <c r="AP48" s="7" t="e">
        <f t="shared" si="10"/>
        <v>#NUM!</v>
      </c>
      <c r="AQ48" s="8" t="e">
        <f t="shared" si="75"/>
        <v>#NUM!</v>
      </c>
      <c r="AR48" s="7">
        <f t="shared" si="11"/>
        <v>7</v>
      </c>
      <c r="AS48" s="7">
        <v>0</v>
      </c>
      <c r="AT48" s="7" t="e">
        <f t="shared" si="12"/>
        <v>#NUM!</v>
      </c>
      <c r="AU48" s="7" t="e">
        <f t="shared" si="13"/>
        <v>#NUM!</v>
      </c>
      <c r="AV48" s="7" t="e">
        <f t="shared" si="14"/>
        <v>#NUM!</v>
      </c>
      <c r="AW48" s="7" t="e">
        <f t="shared" si="15"/>
        <v>#NUM!</v>
      </c>
      <c r="AX48" s="7">
        <f t="shared" si="16"/>
        <v>5.4151561706961004E-14</v>
      </c>
      <c r="AY48" s="7">
        <f t="shared" si="17"/>
        <v>221</v>
      </c>
      <c r="AZ48" s="7" t="e">
        <f t="shared" si="18"/>
        <v>#NUM!</v>
      </c>
      <c r="BA48" s="7" t="e">
        <f t="shared" si="19"/>
        <v>#NUM!</v>
      </c>
      <c r="BB48" s="7" t="e">
        <f t="shared" si="76"/>
        <v>#NUM!</v>
      </c>
      <c r="BC48" s="7" t="e">
        <f t="shared" si="76"/>
        <v>#NUM!</v>
      </c>
      <c r="BD48" s="7" t="e">
        <f t="shared" si="20"/>
        <v>#NUM!</v>
      </c>
      <c r="BE48" s="7" t="e">
        <f t="shared" si="21"/>
        <v>#NUM!</v>
      </c>
      <c r="BF48" s="7" t="e">
        <f t="shared" si="77"/>
        <v>#NUM!</v>
      </c>
      <c r="BG48" s="7" t="e">
        <f t="shared" si="77"/>
        <v>#NUM!</v>
      </c>
      <c r="BH48" s="7" t="e">
        <f t="shared" si="78"/>
        <v>#NUM!</v>
      </c>
      <c r="BI48" s="7" t="e">
        <f t="shared" si="79"/>
        <v>#NUM!</v>
      </c>
      <c r="BJ48" s="7" t="e">
        <f t="shared" si="80"/>
        <v>#NUM!</v>
      </c>
      <c r="BK48" s="7" t="e">
        <f t="shared" si="81"/>
        <v>#NUM!</v>
      </c>
      <c r="BL48" s="7" t="e">
        <f t="shared" si="82"/>
        <v>#NUM!</v>
      </c>
      <c r="BM48" s="7" t="e">
        <f t="shared" si="22"/>
        <v>#NUM!</v>
      </c>
      <c r="BN48" s="7" t="e">
        <f t="shared" si="23"/>
        <v>#NUM!</v>
      </c>
      <c r="BO48" s="7">
        <f t="shared" si="83"/>
        <v>5.4151561706961004E-14</v>
      </c>
      <c r="BP48" s="7">
        <f t="shared" si="24"/>
        <v>221</v>
      </c>
      <c r="BQ48" s="7">
        <f t="shared" si="84"/>
        <v>221</v>
      </c>
      <c r="BR48" s="7" t="e">
        <f t="shared" si="25"/>
        <v>#NUM!</v>
      </c>
      <c r="BS48" s="7" t="e">
        <f t="shared" si="26"/>
        <v>#NUM!</v>
      </c>
      <c r="BT48" s="7" t="e">
        <f t="shared" si="27"/>
        <v>#NUM!</v>
      </c>
      <c r="BU48" s="7" t="e">
        <f t="shared" si="28"/>
        <v>#NUM!</v>
      </c>
      <c r="BV48" s="7" t="e">
        <f t="shared" si="29"/>
        <v>#NUM!</v>
      </c>
      <c r="BW48" s="7" t="e">
        <f t="shared" si="30"/>
        <v>#NUM!</v>
      </c>
      <c r="BX48" s="7" t="e">
        <f t="shared" si="31"/>
        <v>#NUM!</v>
      </c>
      <c r="BY48" s="7" t="e">
        <f t="shared" si="32"/>
        <v>#NUM!</v>
      </c>
      <c r="BZ48" s="7" t="e">
        <f t="shared" si="85"/>
        <v>#NUM!</v>
      </c>
      <c r="CA48" s="7" t="e">
        <f t="shared" si="86"/>
        <v>#NUM!</v>
      </c>
      <c r="CB48" s="7" t="e">
        <f t="shared" si="87"/>
        <v>#NUM!</v>
      </c>
      <c r="CC48" s="7" t="e">
        <f t="shared" si="88"/>
        <v>#NUM!</v>
      </c>
      <c r="CD48" s="7" t="e">
        <f t="shared" si="89"/>
        <v>#NUM!</v>
      </c>
      <c r="CE48" s="7" t="e">
        <f t="shared" si="90"/>
        <v>#NUM!</v>
      </c>
      <c r="CF48" s="7" t="e">
        <f t="shared" si="33"/>
        <v>#NUM!</v>
      </c>
      <c r="CG48" s="79" t="e">
        <f t="shared" si="91"/>
        <v>#NUM!</v>
      </c>
      <c r="CH48" s="7" t="e">
        <f t="shared" si="92"/>
        <v>#NUM!</v>
      </c>
      <c r="CI48" s="11" t="e">
        <f t="shared" si="34"/>
        <v>#NUM!</v>
      </c>
      <c r="CJ48" s="7" t="e">
        <f t="shared" si="93"/>
        <v>#NUM!</v>
      </c>
      <c r="CK48" s="7" t="e">
        <f t="shared" si="94"/>
        <v>#DIV/0!</v>
      </c>
      <c r="CL48" s="7" t="e">
        <f t="shared" si="35"/>
        <v>#NUM!</v>
      </c>
      <c r="CM48" s="79" t="e">
        <f t="shared" si="95"/>
        <v>#NUM!</v>
      </c>
      <c r="CN48" s="7" t="e">
        <f t="shared" si="96"/>
        <v>#NUM!</v>
      </c>
      <c r="CO48" s="11" t="e">
        <f t="shared" si="97"/>
        <v>#NUM!</v>
      </c>
      <c r="CP48" s="7" t="e">
        <f t="shared" si="98"/>
        <v>#NUM!</v>
      </c>
      <c r="CQ48" s="7" t="e">
        <f t="shared" si="99"/>
        <v>#DIV/0!</v>
      </c>
      <c r="CR48" s="7" t="e">
        <f t="shared" si="36"/>
        <v>#NUM!</v>
      </c>
      <c r="CS48" s="7" t="e">
        <f t="shared" si="37"/>
        <v>#NUM!</v>
      </c>
      <c r="CT48" s="7">
        <f t="shared" si="38"/>
        <v>-2.45029690981724E-16</v>
      </c>
      <c r="CU48" s="7" t="e">
        <f t="shared" si="100"/>
        <v>#NUM!</v>
      </c>
      <c r="CV48" s="7" t="e">
        <f t="shared" si="39"/>
        <v>#NUM!</v>
      </c>
      <c r="CW48" s="7" t="e">
        <f t="shared" si="101"/>
        <v>#NUM!</v>
      </c>
      <c r="CX48" s="7" t="e">
        <f t="shared" si="40"/>
        <v>#NUM!</v>
      </c>
      <c r="CY48" s="7" t="e">
        <f t="shared" si="102"/>
        <v>#NUM!</v>
      </c>
      <c r="CZ48" s="7">
        <f t="shared" si="41"/>
        <v>221</v>
      </c>
      <c r="DA48" s="7" t="e">
        <f t="shared" si="103"/>
        <v>#NUM!</v>
      </c>
      <c r="DB48" s="7" t="e">
        <f t="shared" si="104"/>
        <v>#NUM!</v>
      </c>
      <c r="DC48" s="7" t="e">
        <f t="shared" si="42"/>
        <v>#NUM!</v>
      </c>
      <c r="DD48" s="7" t="e">
        <f t="shared" si="43"/>
        <v>#NUM!</v>
      </c>
      <c r="DE48" s="7" t="e">
        <f t="shared" si="44"/>
        <v>#NUM!</v>
      </c>
      <c r="DF48" s="7" t="e">
        <f t="shared" si="45"/>
        <v>#NUM!</v>
      </c>
      <c r="DG48" s="7">
        <f t="shared" si="46"/>
        <v>-2.45029690981724E-16</v>
      </c>
      <c r="DH48" s="7" t="e">
        <f t="shared" si="105"/>
        <v>#NUM!</v>
      </c>
      <c r="DI48" s="7" t="e">
        <f t="shared" si="47"/>
        <v>#NUM!</v>
      </c>
      <c r="DJ48" s="7" t="e">
        <f t="shared" si="106"/>
        <v>#NUM!</v>
      </c>
      <c r="DK48" s="7" t="e">
        <f t="shared" si="48"/>
        <v>#NUM!</v>
      </c>
      <c r="DL48" s="7" t="e">
        <f t="shared" si="107"/>
        <v>#NUM!</v>
      </c>
      <c r="DM48" s="7">
        <f t="shared" si="49"/>
        <v>221</v>
      </c>
      <c r="DN48" s="7" t="e">
        <f t="shared" si="108"/>
        <v>#NUM!</v>
      </c>
      <c r="DO48" s="7" t="e">
        <f t="shared" si="109"/>
        <v>#NUM!</v>
      </c>
      <c r="DP48" s="7" t="e">
        <f t="shared" si="50"/>
        <v>#NUM!</v>
      </c>
      <c r="DQ48" s="7" t="e">
        <f t="shared" si="51"/>
        <v>#NUM!</v>
      </c>
      <c r="DR48" s="7" t="e">
        <f t="shared" si="110"/>
        <v>#NUM!</v>
      </c>
      <c r="DS48" s="8" t="e">
        <f t="shared" si="111"/>
        <v>#NUM!</v>
      </c>
      <c r="DT48" s="8" t="e">
        <f t="shared" si="112"/>
        <v>#NUM!</v>
      </c>
      <c r="DU48" s="7" t="e">
        <f t="shared" si="113"/>
        <v>#NUM!</v>
      </c>
      <c r="DV48" s="7" t="e">
        <f t="shared" si="114"/>
        <v>#NUM!</v>
      </c>
      <c r="DW48" s="7" t="e">
        <f t="shared" si="115"/>
        <v>#NUM!</v>
      </c>
      <c r="DX48" s="7" t="e">
        <f t="shared" si="116"/>
        <v>#NUM!</v>
      </c>
      <c r="DY48" s="7" t="e">
        <f t="shared" si="117"/>
        <v>#NUM!</v>
      </c>
      <c r="DZ48" s="7">
        <f t="shared" si="118"/>
        <v>0</v>
      </c>
      <c r="EA48" s="7">
        <f t="shared" si="119"/>
        <v>0</v>
      </c>
      <c r="EB48" s="7">
        <f t="shared" si="120"/>
        <v>-7514</v>
      </c>
      <c r="EC48" s="7">
        <f t="shared" si="121"/>
        <v>1.8411530980366742E-12</v>
      </c>
      <c r="ED48" s="7">
        <f t="shared" si="122"/>
        <v>-7514</v>
      </c>
      <c r="EE48" s="7">
        <f t="shared" si="122"/>
        <v>1.8411530980366742E-12</v>
      </c>
      <c r="EF48" s="7">
        <f t="shared" si="123"/>
        <v>7514</v>
      </c>
      <c r="EG48" s="7">
        <f t="shared" si="124"/>
        <v>3.1415926535897927</v>
      </c>
      <c r="EH48" s="7" t="e">
        <f t="shared" si="125"/>
        <v>#NUM!</v>
      </c>
      <c r="EI48" s="7" t="e">
        <f t="shared" si="126"/>
        <v>#NUM!</v>
      </c>
      <c r="EJ48" s="7" t="e">
        <f t="shared" si="127"/>
        <v>#NUM!</v>
      </c>
      <c r="EK48" s="7" t="e">
        <f t="shared" si="128"/>
        <v>#NUM!</v>
      </c>
      <c r="EL48" s="7" t="e">
        <f t="shared" si="129"/>
        <v>#NUM!</v>
      </c>
      <c r="EM48" s="7" t="e">
        <f t="shared" si="130"/>
        <v>#NUM!</v>
      </c>
      <c r="EN48" s="7" t="e">
        <f t="shared" si="131"/>
        <v>#NUM!</v>
      </c>
      <c r="EO48" s="7" t="e">
        <f t="shared" si="132"/>
        <v>#NUM!</v>
      </c>
      <c r="EP48" s="7" t="e">
        <f t="shared" si="133"/>
        <v>#NUM!</v>
      </c>
      <c r="EQ48" s="7" t="e">
        <f t="shared" si="134"/>
        <v>#NUM!</v>
      </c>
      <c r="ER48" s="7" t="e">
        <f t="shared" si="135"/>
        <v>#NUM!</v>
      </c>
      <c r="ES48" s="7" t="e">
        <f t="shared" si="136"/>
        <v>#NUM!</v>
      </c>
      <c r="ET48" s="7" t="e">
        <f t="shared" si="137"/>
        <v>#NUM!</v>
      </c>
      <c r="EU48" s="7" t="e">
        <f t="shared" si="138"/>
        <v>#NUM!</v>
      </c>
      <c r="EV48" s="7" t="e">
        <f t="shared" si="139"/>
        <v>#NUM!</v>
      </c>
      <c r="EW48" s="7" t="e">
        <f t="shared" si="140"/>
        <v>#NUM!</v>
      </c>
      <c r="EX48" s="7" t="e">
        <f t="shared" si="141"/>
        <v>#NUM!</v>
      </c>
      <c r="EY48" s="7" t="e">
        <f t="shared" si="142"/>
        <v>#NUM!</v>
      </c>
      <c r="EZ48" s="7" t="e">
        <f t="shared" si="143"/>
        <v>#NUM!</v>
      </c>
      <c r="FA48" s="7" t="e">
        <f t="shared" si="144"/>
        <v>#NUM!</v>
      </c>
      <c r="FB48" s="7">
        <f t="shared" si="145"/>
        <v>0</v>
      </c>
      <c r="FC48" s="7">
        <f t="shared" si="146"/>
        <v>0</v>
      </c>
      <c r="FD48" s="7">
        <f t="shared" si="147"/>
        <v>-7514</v>
      </c>
      <c r="FE48" s="7">
        <f t="shared" si="148"/>
        <v>1.8411530980366742E-12</v>
      </c>
      <c r="FF48" s="7">
        <f t="shared" si="149"/>
        <v>-7514</v>
      </c>
      <c r="FG48" s="7">
        <f t="shared" si="150"/>
        <v>1.8411530980366742E-12</v>
      </c>
      <c r="FH48" s="7">
        <f t="shared" si="151"/>
        <v>7514</v>
      </c>
      <c r="FI48" s="7">
        <f t="shared" si="152"/>
        <v>3.1415926535897927</v>
      </c>
      <c r="FJ48" s="7" t="e">
        <f t="shared" si="153"/>
        <v>#NUM!</v>
      </c>
      <c r="FK48" s="7" t="e">
        <f t="shared" si="154"/>
        <v>#NUM!</v>
      </c>
      <c r="FL48" s="7" t="e">
        <f t="shared" si="155"/>
        <v>#NUM!</v>
      </c>
      <c r="FM48" s="7" t="e">
        <f t="shared" si="156"/>
        <v>#NUM!</v>
      </c>
      <c r="FN48" s="7" t="e">
        <f t="shared" si="157"/>
        <v>#NUM!</v>
      </c>
      <c r="FO48" s="7" t="e">
        <f t="shared" si="158"/>
        <v>#NUM!</v>
      </c>
      <c r="FP48" s="7" t="e">
        <f t="shared" si="159"/>
        <v>#NUM!</v>
      </c>
      <c r="FQ48" s="7" t="e">
        <f t="shared" si="160"/>
        <v>#NUM!</v>
      </c>
      <c r="FR48" s="7" t="e">
        <f t="shared" si="161"/>
        <v>#NUM!</v>
      </c>
      <c r="FS48" s="7" t="e">
        <f t="shared" si="161"/>
        <v>#NUM!</v>
      </c>
      <c r="FT48" s="7" t="e">
        <f t="shared" si="162"/>
        <v>#NUM!</v>
      </c>
      <c r="FU48" s="7" t="e">
        <f t="shared" si="163"/>
        <v>#NUM!</v>
      </c>
    </row>
    <row r="49" spans="1:177" x14ac:dyDescent="0.25">
      <c r="A49" s="9"/>
      <c r="B49" s="9"/>
      <c r="C49" s="9"/>
      <c r="D49" s="9"/>
      <c r="E49" s="9"/>
      <c r="F49" s="9"/>
      <c r="G49" s="9"/>
      <c r="H49" s="9"/>
      <c r="I49" s="9"/>
      <c r="J49" s="109"/>
      <c r="K49" s="109"/>
      <c r="L49" s="9"/>
      <c r="M49" s="9"/>
      <c r="N49" s="109"/>
      <c r="O49" s="109"/>
      <c r="P49" s="10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115"/>
      <c r="CH49" s="9"/>
      <c r="CI49" s="109"/>
      <c r="CJ49" s="9"/>
      <c r="CK49" s="9"/>
      <c r="CL49" s="9"/>
      <c r="CM49" s="115"/>
      <c r="CN49" s="9"/>
      <c r="CO49" s="10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</row>
    <row r="50" spans="1:177" x14ac:dyDescent="0.25">
      <c r="A50" s="9"/>
      <c r="B50" s="9"/>
      <c r="C50" s="9"/>
      <c r="D50" s="9"/>
      <c r="E50" s="9"/>
      <c r="F50" s="9"/>
      <c r="G50" s="9"/>
      <c r="H50" s="9"/>
      <c r="I50" s="9"/>
      <c r="J50" s="109"/>
      <c r="K50" s="109"/>
      <c r="L50" s="9"/>
      <c r="M50" s="9"/>
      <c r="N50" s="109"/>
      <c r="O50" s="109"/>
      <c r="P50" s="10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115"/>
      <c r="CH50" s="9"/>
      <c r="CI50" s="109"/>
      <c r="CJ50" s="9"/>
      <c r="CK50" s="9"/>
      <c r="CL50" s="9"/>
      <c r="CM50" s="115"/>
      <c r="CN50" s="9"/>
      <c r="CO50" s="10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</row>
    <row r="51" spans="1:177" x14ac:dyDescent="0.25">
      <c r="A51" s="9"/>
      <c r="B51" s="9"/>
      <c r="C51" s="9"/>
      <c r="D51" s="9"/>
      <c r="E51" s="9"/>
      <c r="F51" s="9"/>
      <c r="G51" s="9"/>
      <c r="H51" s="9"/>
      <c r="I51" s="9"/>
      <c r="J51" s="109"/>
      <c r="K51" s="109"/>
      <c r="L51" s="9"/>
      <c r="M51" s="9"/>
      <c r="N51" s="109"/>
      <c r="O51" s="109"/>
      <c r="P51" s="10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115"/>
      <c r="CH51" s="9"/>
      <c r="CI51" s="109"/>
      <c r="CJ51" s="9"/>
      <c r="CK51" s="9"/>
      <c r="CL51" s="9"/>
      <c r="CM51" s="115"/>
      <c r="CN51" s="9"/>
      <c r="CO51" s="10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</row>
    <row r="52" spans="1:177" x14ac:dyDescent="0.25">
      <c r="A52" s="9"/>
      <c r="B52" s="9"/>
      <c r="C52" s="9"/>
      <c r="D52" s="9"/>
      <c r="E52" s="9"/>
      <c r="F52" s="9"/>
      <c r="G52" s="9"/>
      <c r="H52" s="9"/>
      <c r="I52" s="9"/>
      <c r="J52" s="109"/>
      <c r="K52" s="109"/>
      <c r="L52" s="9"/>
      <c r="M52" s="9"/>
      <c r="N52" s="109"/>
      <c r="O52" s="109"/>
      <c r="P52" s="10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115"/>
      <c r="CH52" s="9"/>
      <c r="CI52" s="109"/>
      <c r="CJ52" s="9"/>
      <c r="CK52" s="9"/>
      <c r="CL52" s="9"/>
      <c r="CM52" s="115"/>
      <c r="CN52" s="9"/>
      <c r="CO52" s="10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</row>
    <row r="53" spans="1:177" x14ac:dyDescent="0.25">
      <c r="A53" s="9"/>
      <c r="B53" s="9"/>
      <c r="C53" s="9"/>
      <c r="D53" s="9"/>
      <c r="E53" s="9"/>
      <c r="F53" s="9"/>
      <c r="G53" s="9"/>
      <c r="H53" s="9"/>
      <c r="I53" s="9"/>
      <c r="J53" s="109"/>
      <c r="K53" s="109"/>
      <c r="L53" s="9"/>
      <c r="M53" s="9"/>
      <c r="N53" s="109"/>
      <c r="O53" s="109"/>
      <c r="P53" s="10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115"/>
      <c r="CH53" s="9"/>
      <c r="CI53" s="109"/>
      <c r="CJ53" s="9"/>
      <c r="CK53" s="9"/>
      <c r="CL53" s="9"/>
      <c r="CM53" s="115"/>
      <c r="CN53" s="9"/>
      <c r="CO53" s="10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</row>
    <row r="54" spans="1:177" x14ac:dyDescent="0.25">
      <c r="A54" s="9"/>
      <c r="B54" s="9"/>
      <c r="C54" s="9"/>
      <c r="D54" s="9"/>
      <c r="E54" s="9"/>
      <c r="F54" s="9"/>
      <c r="G54" s="9"/>
      <c r="H54" s="9"/>
      <c r="I54" s="9"/>
      <c r="J54" s="109"/>
      <c r="K54" s="109"/>
      <c r="L54" s="9"/>
      <c r="M54" s="9"/>
      <c r="N54" s="109"/>
      <c r="O54" s="109"/>
      <c r="P54" s="10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115"/>
      <c r="CH54" s="9"/>
      <c r="CI54" s="109"/>
      <c r="CJ54" s="9"/>
      <c r="CK54" s="9"/>
      <c r="CL54" s="9"/>
      <c r="CM54" s="115"/>
      <c r="CN54" s="9"/>
      <c r="CO54" s="10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</row>
    <row r="55" spans="1:177" x14ac:dyDescent="0.25">
      <c r="A55" s="9"/>
      <c r="B55" s="9"/>
      <c r="C55" s="9"/>
      <c r="D55" s="9"/>
      <c r="E55" s="9"/>
      <c r="F55" s="9"/>
      <c r="G55" s="9"/>
      <c r="H55" s="9"/>
      <c r="I55" s="9"/>
      <c r="J55" s="109"/>
      <c r="K55" s="109"/>
      <c r="L55" s="9"/>
      <c r="M55" s="9"/>
      <c r="N55" s="109"/>
      <c r="O55" s="109"/>
      <c r="P55" s="10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115"/>
      <c r="CH55" s="9"/>
      <c r="CI55" s="109"/>
      <c r="CJ55" s="9"/>
      <c r="CK55" s="9"/>
      <c r="CL55" s="9"/>
      <c r="CM55" s="115"/>
      <c r="CN55" s="9"/>
      <c r="CO55" s="10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</row>
    <row r="56" spans="1:177" x14ac:dyDescent="0.25">
      <c r="A56" s="9"/>
      <c r="B56" s="9"/>
      <c r="C56" s="9"/>
      <c r="D56" s="9"/>
      <c r="E56" s="9"/>
      <c r="F56" s="9"/>
      <c r="G56" s="9"/>
      <c r="H56" s="9"/>
      <c r="I56" s="9"/>
      <c r="J56" s="109"/>
      <c r="K56" s="109"/>
      <c r="L56" s="9"/>
      <c r="M56" s="9"/>
      <c r="N56" s="109"/>
      <c r="O56" s="109"/>
      <c r="P56" s="10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115"/>
      <c r="CH56" s="9"/>
      <c r="CI56" s="109"/>
      <c r="CJ56" s="9"/>
      <c r="CK56" s="9"/>
      <c r="CL56" s="9"/>
      <c r="CM56" s="115"/>
      <c r="CN56" s="9"/>
      <c r="CO56" s="10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</row>
    <row r="57" spans="1:177" x14ac:dyDescent="0.25">
      <c r="A57" s="9"/>
      <c r="B57" s="9"/>
      <c r="C57" s="9"/>
      <c r="D57" s="9"/>
      <c r="E57" s="9"/>
      <c r="F57" s="9"/>
      <c r="G57" s="9"/>
      <c r="H57" s="9"/>
      <c r="I57" s="9"/>
      <c r="J57" s="109"/>
      <c r="K57" s="109"/>
      <c r="L57" s="9"/>
      <c r="M57" s="9"/>
      <c r="N57" s="109"/>
      <c r="O57" s="109"/>
      <c r="P57" s="10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115"/>
      <c r="CH57" s="9"/>
      <c r="CI57" s="109"/>
      <c r="CJ57" s="9"/>
      <c r="CK57" s="9"/>
      <c r="CL57" s="9"/>
      <c r="CM57" s="115"/>
      <c r="CN57" s="9"/>
      <c r="CO57" s="10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</row>
    <row r="58" spans="1:177" x14ac:dyDescent="0.25">
      <c r="A58" s="9"/>
      <c r="B58" s="9"/>
      <c r="C58" s="9"/>
      <c r="D58" s="9"/>
      <c r="E58" s="9"/>
      <c r="F58" s="9"/>
      <c r="G58" s="9"/>
      <c r="H58" s="9"/>
      <c r="I58" s="9"/>
      <c r="J58" s="109"/>
      <c r="K58" s="109"/>
      <c r="L58" s="9"/>
      <c r="M58" s="9"/>
      <c r="N58" s="109"/>
      <c r="O58" s="109"/>
      <c r="P58" s="10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115"/>
      <c r="CH58" s="9"/>
      <c r="CI58" s="109"/>
      <c r="CJ58" s="9"/>
      <c r="CK58" s="9"/>
      <c r="CL58" s="9"/>
      <c r="CM58" s="115"/>
      <c r="CN58" s="9"/>
      <c r="CO58" s="10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</row>
    <row r="59" spans="1:177" x14ac:dyDescent="0.25">
      <c r="A59" s="9"/>
      <c r="B59" s="9"/>
      <c r="C59" s="9"/>
      <c r="D59" s="9"/>
      <c r="E59" s="9"/>
      <c r="F59" s="9"/>
      <c r="G59" s="9"/>
      <c r="H59" s="9"/>
      <c r="I59" s="9"/>
      <c r="J59" s="109"/>
      <c r="K59" s="109"/>
      <c r="L59" s="9"/>
      <c r="M59" s="9"/>
      <c r="N59" s="109"/>
      <c r="O59" s="109"/>
      <c r="P59" s="10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115"/>
      <c r="CH59" s="9"/>
      <c r="CI59" s="109"/>
      <c r="CJ59" s="9"/>
      <c r="CK59" s="9"/>
      <c r="CL59" s="9"/>
      <c r="CM59" s="115"/>
      <c r="CN59" s="9"/>
      <c r="CO59" s="10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</row>
    <row r="60" spans="1:177" x14ac:dyDescent="0.25">
      <c r="A60" s="9"/>
      <c r="B60" s="9"/>
      <c r="C60" s="9"/>
      <c r="D60" s="9"/>
      <c r="E60" s="9"/>
      <c r="F60" s="9"/>
      <c r="G60" s="9"/>
      <c r="H60" s="9"/>
      <c r="I60" s="9"/>
      <c r="J60" s="109"/>
      <c r="K60" s="109"/>
      <c r="L60" s="9"/>
      <c r="M60" s="9"/>
      <c r="N60" s="109"/>
      <c r="O60" s="109"/>
      <c r="P60" s="10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115"/>
      <c r="CH60" s="9"/>
      <c r="CI60" s="109"/>
      <c r="CJ60" s="9"/>
      <c r="CK60" s="9"/>
      <c r="CL60" s="9"/>
      <c r="CM60" s="115"/>
      <c r="CN60" s="9"/>
      <c r="CO60" s="10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</row>
    <row r="61" spans="1:177" x14ac:dyDescent="0.25">
      <c r="A61" s="9"/>
      <c r="B61" s="9"/>
      <c r="C61" s="9"/>
      <c r="D61" s="9"/>
      <c r="E61" s="9"/>
      <c r="F61" s="9"/>
      <c r="G61" s="9"/>
      <c r="H61" s="9"/>
      <c r="I61" s="9"/>
      <c r="J61" s="109"/>
      <c r="K61" s="109"/>
      <c r="L61" s="9"/>
      <c r="M61" s="9"/>
      <c r="N61" s="109"/>
      <c r="O61" s="109"/>
      <c r="P61" s="10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115"/>
      <c r="CH61" s="9"/>
      <c r="CI61" s="109"/>
      <c r="CJ61" s="9"/>
      <c r="CK61" s="9"/>
      <c r="CL61" s="9"/>
      <c r="CM61" s="115"/>
      <c r="CN61" s="9"/>
      <c r="CO61" s="10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</row>
    <row r="62" spans="1:177" x14ac:dyDescent="0.25">
      <c r="A62" s="9"/>
      <c r="B62" s="9"/>
      <c r="C62" s="9"/>
      <c r="D62" s="9"/>
      <c r="E62" s="9"/>
      <c r="F62" s="9"/>
      <c r="G62" s="9"/>
      <c r="H62" s="9"/>
      <c r="I62" s="9"/>
      <c r="J62" s="109"/>
      <c r="K62" s="109"/>
      <c r="L62" s="9"/>
      <c r="M62" s="9"/>
      <c r="N62" s="109"/>
      <c r="O62" s="109"/>
      <c r="P62" s="10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115"/>
      <c r="CH62" s="9"/>
      <c r="CI62" s="109"/>
      <c r="CJ62" s="9"/>
      <c r="CK62" s="9"/>
      <c r="CL62" s="9"/>
      <c r="CM62" s="115"/>
      <c r="CN62" s="9"/>
      <c r="CO62" s="10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</row>
    <row r="63" spans="1:177" x14ac:dyDescent="0.25">
      <c r="A63" s="9"/>
      <c r="B63" s="9"/>
      <c r="C63" s="9"/>
      <c r="D63" s="9"/>
      <c r="E63" s="9"/>
      <c r="F63" s="9"/>
      <c r="G63" s="9"/>
      <c r="H63" s="9"/>
      <c r="I63" s="9"/>
      <c r="J63" s="109"/>
      <c r="K63" s="109"/>
      <c r="L63" s="9"/>
      <c r="M63" s="9"/>
      <c r="N63" s="109"/>
      <c r="O63" s="109"/>
      <c r="P63" s="10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115"/>
      <c r="CH63" s="9"/>
      <c r="CI63" s="109"/>
      <c r="CJ63" s="9"/>
      <c r="CK63" s="9"/>
      <c r="CL63" s="9"/>
      <c r="CM63" s="115"/>
      <c r="CN63" s="9"/>
      <c r="CO63" s="10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</row>
    <row r="64" spans="1:177" x14ac:dyDescent="0.25">
      <c r="A64" s="9"/>
      <c r="B64" s="9"/>
      <c r="C64" s="9"/>
      <c r="D64" s="9"/>
      <c r="E64" s="9"/>
      <c r="F64" s="9"/>
      <c r="G64" s="9"/>
      <c r="H64" s="9"/>
      <c r="I64" s="9"/>
      <c r="J64" s="109"/>
      <c r="K64" s="109"/>
      <c r="L64" s="9"/>
      <c r="M64" s="9"/>
      <c r="N64" s="109"/>
      <c r="O64" s="109"/>
      <c r="P64" s="10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115"/>
      <c r="CH64" s="9"/>
      <c r="CI64" s="109"/>
      <c r="CJ64" s="9"/>
      <c r="CK64" s="9"/>
      <c r="CL64" s="9"/>
      <c r="CM64" s="115"/>
      <c r="CN64" s="9"/>
      <c r="CO64" s="10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</row>
    <row r="65" spans="1:177" x14ac:dyDescent="0.25">
      <c r="A65" s="9"/>
      <c r="B65" s="9"/>
      <c r="C65" s="9"/>
      <c r="D65" s="9"/>
      <c r="E65" s="9"/>
      <c r="F65" s="9"/>
      <c r="G65" s="9"/>
      <c r="H65" s="9"/>
      <c r="I65" s="9"/>
      <c r="J65" s="109"/>
      <c r="K65" s="109"/>
      <c r="L65" s="9"/>
      <c r="M65" s="9"/>
      <c r="N65" s="109"/>
      <c r="O65" s="109"/>
      <c r="P65" s="10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115"/>
      <c r="CH65" s="9"/>
      <c r="CI65" s="109"/>
      <c r="CJ65" s="9"/>
      <c r="CK65" s="9"/>
      <c r="CL65" s="9"/>
      <c r="CM65" s="115"/>
      <c r="CN65" s="9"/>
      <c r="CO65" s="10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</row>
    <row r="66" spans="1:177" x14ac:dyDescent="0.25">
      <c r="A66" s="9"/>
      <c r="B66" s="9"/>
      <c r="C66" s="9"/>
      <c r="D66" s="9"/>
      <c r="E66" s="9"/>
      <c r="F66" s="9"/>
      <c r="G66" s="9"/>
      <c r="H66" s="9"/>
      <c r="I66" s="9"/>
      <c r="J66" s="109"/>
      <c r="K66" s="109"/>
      <c r="L66" s="9"/>
      <c r="M66" s="9"/>
      <c r="N66" s="109"/>
      <c r="O66" s="109"/>
      <c r="P66" s="10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115"/>
      <c r="CH66" s="9"/>
      <c r="CI66" s="109"/>
      <c r="CJ66" s="9"/>
      <c r="CK66" s="9"/>
      <c r="CL66" s="9"/>
      <c r="CM66" s="115"/>
      <c r="CN66" s="9"/>
      <c r="CO66" s="10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</row>
    <row r="67" spans="1:177" x14ac:dyDescent="0.25">
      <c r="A67" s="9"/>
      <c r="B67" s="9"/>
      <c r="C67" s="9"/>
      <c r="D67" s="9"/>
      <c r="E67" s="9"/>
      <c r="F67" s="9"/>
      <c r="G67" s="9"/>
      <c r="H67" s="9"/>
      <c r="I67" s="9"/>
      <c r="J67" s="109"/>
      <c r="K67" s="109"/>
      <c r="L67" s="9"/>
      <c r="M67" s="9"/>
      <c r="N67" s="109"/>
      <c r="O67" s="109"/>
      <c r="P67" s="10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115"/>
      <c r="CH67" s="9"/>
      <c r="CI67" s="109"/>
      <c r="CJ67" s="9"/>
      <c r="CK67" s="9"/>
      <c r="CL67" s="9"/>
      <c r="CM67" s="115"/>
      <c r="CN67" s="9"/>
      <c r="CO67" s="10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</row>
    <row r="68" spans="1:177" x14ac:dyDescent="0.25">
      <c r="A68" s="9"/>
      <c r="B68" s="9"/>
      <c r="C68" s="9"/>
      <c r="D68" s="9"/>
      <c r="E68" s="9"/>
      <c r="F68" s="9"/>
      <c r="G68" s="9"/>
      <c r="H68" s="9"/>
      <c r="I68" s="9"/>
      <c r="J68" s="109"/>
      <c r="K68" s="109"/>
      <c r="L68" s="9"/>
      <c r="M68" s="9"/>
      <c r="N68" s="109"/>
      <c r="O68" s="109"/>
      <c r="P68" s="10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115"/>
      <c r="CH68" s="9"/>
      <c r="CI68" s="109"/>
      <c r="CJ68" s="9"/>
      <c r="CK68" s="9"/>
      <c r="CL68" s="9"/>
      <c r="CM68" s="115"/>
      <c r="CN68" s="9"/>
      <c r="CO68" s="10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</row>
    <row r="69" spans="1:177" x14ac:dyDescent="0.25">
      <c r="A69" s="9"/>
      <c r="B69" s="9"/>
      <c r="C69" s="9"/>
      <c r="D69" s="9"/>
      <c r="E69" s="9"/>
      <c r="F69" s="9"/>
      <c r="G69" s="9"/>
      <c r="H69" s="9"/>
      <c r="I69" s="9"/>
      <c r="J69" s="109"/>
      <c r="K69" s="109"/>
      <c r="L69" s="9"/>
      <c r="M69" s="9"/>
      <c r="N69" s="109"/>
      <c r="O69" s="109"/>
      <c r="P69" s="10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115"/>
      <c r="CH69" s="9"/>
      <c r="CI69" s="109"/>
      <c r="CJ69" s="9"/>
      <c r="CK69" s="9"/>
      <c r="CL69" s="9"/>
      <c r="CM69" s="115"/>
      <c r="CN69" s="9"/>
      <c r="CO69" s="10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</row>
    <row r="70" spans="1:177" x14ac:dyDescent="0.25">
      <c r="A70" s="9"/>
      <c r="B70" s="9"/>
      <c r="C70" s="9"/>
      <c r="D70" s="9"/>
      <c r="E70" s="9"/>
      <c r="F70" s="9"/>
      <c r="G70" s="9"/>
      <c r="H70" s="9"/>
      <c r="I70" s="9"/>
      <c r="J70" s="109"/>
      <c r="K70" s="109"/>
      <c r="L70" s="9"/>
      <c r="M70" s="9"/>
      <c r="N70" s="109"/>
      <c r="O70" s="109"/>
      <c r="P70" s="10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115"/>
      <c r="CH70" s="9"/>
      <c r="CI70" s="109"/>
      <c r="CJ70" s="9"/>
      <c r="CK70" s="9"/>
      <c r="CL70" s="9"/>
      <c r="CM70" s="115"/>
      <c r="CN70" s="9"/>
      <c r="CO70" s="10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</row>
    <row r="71" spans="1:177" x14ac:dyDescent="0.25">
      <c r="A71" s="9"/>
      <c r="B71" s="9"/>
      <c r="C71" s="9"/>
      <c r="D71" s="9"/>
      <c r="E71" s="9"/>
      <c r="F71" s="9"/>
      <c r="G71" s="9"/>
      <c r="H71" s="9"/>
      <c r="I71" s="9"/>
      <c r="J71" s="109"/>
      <c r="K71" s="109"/>
      <c r="L71" s="9"/>
      <c r="M71" s="9"/>
      <c r="N71" s="109"/>
      <c r="O71" s="109"/>
      <c r="P71" s="10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115"/>
      <c r="CH71" s="9"/>
      <c r="CI71" s="109"/>
      <c r="CJ71" s="9"/>
      <c r="CK71" s="9"/>
      <c r="CL71" s="9"/>
      <c r="CM71" s="115"/>
      <c r="CN71" s="9"/>
      <c r="CO71" s="10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</row>
    <row r="72" spans="1:177" x14ac:dyDescent="0.25">
      <c r="A72" s="9"/>
      <c r="B72" s="9"/>
      <c r="C72" s="9"/>
      <c r="D72" s="9"/>
      <c r="E72" s="9"/>
      <c r="F72" s="9"/>
      <c r="G72" s="9"/>
      <c r="H72" s="9"/>
      <c r="I72" s="9"/>
      <c r="J72" s="109"/>
      <c r="K72" s="109"/>
      <c r="L72" s="9"/>
      <c r="M72" s="9"/>
      <c r="N72" s="109"/>
      <c r="O72" s="109"/>
      <c r="P72" s="10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115"/>
      <c r="CH72" s="9"/>
      <c r="CI72" s="109"/>
      <c r="CJ72" s="9"/>
      <c r="CK72" s="9"/>
      <c r="CL72" s="9"/>
      <c r="CM72" s="115"/>
      <c r="CN72" s="9"/>
      <c r="CO72" s="10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</row>
    <row r="73" spans="1:177" x14ac:dyDescent="0.25">
      <c r="A73" s="9"/>
      <c r="B73" s="9"/>
      <c r="C73" s="9"/>
      <c r="D73" s="9"/>
      <c r="E73" s="9"/>
      <c r="F73" s="9"/>
      <c r="G73" s="9"/>
      <c r="H73" s="9"/>
      <c r="I73" s="9"/>
      <c r="J73" s="109"/>
      <c r="K73" s="109"/>
      <c r="L73" s="9"/>
      <c r="M73" s="9"/>
      <c r="N73" s="109"/>
      <c r="O73" s="109"/>
      <c r="P73" s="10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115"/>
      <c r="CH73" s="9"/>
      <c r="CI73" s="109"/>
      <c r="CJ73" s="9"/>
      <c r="CK73" s="9"/>
      <c r="CL73" s="9"/>
      <c r="CM73" s="115"/>
      <c r="CN73" s="9"/>
      <c r="CO73" s="10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</row>
    <row r="74" spans="1:177" x14ac:dyDescent="0.25">
      <c r="A74" s="9"/>
      <c r="B74" s="9"/>
      <c r="C74" s="9"/>
      <c r="D74" s="9"/>
      <c r="E74" s="9"/>
      <c r="F74" s="9"/>
      <c r="G74" s="9"/>
      <c r="H74" s="9"/>
      <c r="I74" s="9"/>
      <c r="J74" s="109"/>
      <c r="K74" s="109"/>
      <c r="L74" s="9"/>
      <c r="M74" s="9"/>
      <c r="N74" s="109"/>
      <c r="O74" s="109"/>
      <c r="P74" s="10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115"/>
      <c r="CH74" s="9"/>
      <c r="CI74" s="109"/>
      <c r="CJ74" s="9"/>
      <c r="CK74" s="9"/>
      <c r="CL74" s="9"/>
      <c r="CM74" s="115"/>
      <c r="CN74" s="9"/>
      <c r="CO74" s="10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</row>
    <row r="75" spans="1:177" x14ac:dyDescent="0.25">
      <c r="A75" s="9"/>
      <c r="B75" s="9"/>
      <c r="C75" s="9"/>
      <c r="D75" s="9"/>
      <c r="E75" s="9"/>
      <c r="F75" s="9"/>
      <c r="G75" s="9"/>
      <c r="H75" s="9"/>
      <c r="I75" s="9"/>
      <c r="J75" s="109"/>
      <c r="K75" s="109"/>
      <c r="L75" s="9"/>
      <c r="M75" s="9"/>
      <c r="N75" s="109"/>
      <c r="O75" s="109"/>
      <c r="P75" s="10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115"/>
      <c r="CH75" s="9"/>
      <c r="CI75" s="109"/>
      <c r="CJ75" s="9"/>
      <c r="CK75" s="9"/>
      <c r="CL75" s="9"/>
      <c r="CM75" s="115"/>
      <c r="CN75" s="9"/>
      <c r="CO75" s="10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</row>
    <row r="76" spans="1:177" x14ac:dyDescent="0.25">
      <c r="A76" s="9"/>
      <c r="B76" s="9"/>
      <c r="C76" s="9"/>
      <c r="D76" s="9"/>
      <c r="E76" s="9"/>
      <c r="F76" s="9"/>
      <c r="G76" s="9"/>
      <c r="H76" s="9"/>
      <c r="I76" s="9"/>
      <c r="J76" s="109"/>
      <c r="K76" s="109"/>
      <c r="L76" s="9"/>
      <c r="M76" s="9"/>
      <c r="N76" s="109"/>
      <c r="O76" s="109"/>
      <c r="P76" s="10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115"/>
      <c r="CH76" s="9"/>
      <c r="CI76" s="109"/>
      <c r="CJ76" s="9"/>
      <c r="CK76" s="9"/>
      <c r="CL76" s="9"/>
      <c r="CM76" s="115"/>
      <c r="CN76" s="9"/>
      <c r="CO76" s="10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</row>
    <row r="77" spans="1:177" x14ac:dyDescent="0.25">
      <c r="A77" s="9"/>
      <c r="B77" s="9"/>
      <c r="C77" s="9"/>
      <c r="D77" s="9"/>
      <c r="E77" s="9"/>
      <c r="F77" s="9"/>
      <c r="G77" s="9"/>
      <c r="H77" s="9"/>
      <c r="I77" s="9"/>
      <c r="J77" s="109"/>
      <c r="K77" s="109"/>
      <c r="L77" s="9"/>
      <c r="M77" s="9"/>
      <c r="N77" s="109"/>
      <c r="O77" s="109"/>
      <c r="P77" s="10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115"/>
      <c r="CH77" s="9"/>
      <c r="CI77" s="109"/>
      <c r="CJ77" s="9"/>
      <c r="CK77" s="9"/>
      <c r="CL77" s="9"/>
      <c r="CM77" s="115"/>
      <c r="CN77" s="9"/>
      <c r="CO77" s="10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</row>
    <row r="78" spans="1:177" x14ac:dyDescent="0.25">
      <c r="A78" s="9"/>
      <c r="B78" s="9"/>
      <c r="C78" s="9"/>
      <c r="D78" s="9"/>
      <c r="E78" s="9"/>
      <c r="F78" s="9"/>
      <c r="G78" s="9"/>
      <c r="H78" s="9"/>
      <c r="I78" s="9"/>
      <c r="J78" s="109"/>
      <c r="K78" s="109"/>
      <c r="L78" s="9"/>
      <c r="M78" s="9"/>
      <c r="N78" s="109"/>
      <c r="O78" s="109"/>
      <c r="P78" s="10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115"/>
      <c r="CH78" s="9"/>
      <c r="CI78" s="109"/>
      <c r="CJ78" s="9"/>
      <c r="CK78" s="9"/>
      <c r="CL78" s="9"/>
      <c r="CM78" s="115"/>
      <c r="CN78" s="9"/>
      <c r="CO78" s="10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</row>
    <row r="79" spans="1:177" x14ac:dyDescent="0.25">
      <c r="A79" s="9"/>
      <c r="B79" s="9"/>
      <c r="C79" s="9"/>
      <c r="D79" s="9"/>
      <c r="E79" s="9"/>
      <c r="F79" s="9"/>
      <c r="G79" s="9"/>
      <c r="H79" s="9"/>
      <c r="I79" s="9"/>
      <c r="J79" s="109"/>
      <c r="K79" s="109"/>
      <c r="L79" s="9"/>
      <c r="M79" s="9"/>
      <c r="N79" s="109"/>
      <c r="O79" s="109"/>
      <c r="P79" s="10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115"/>
      <c r="CH79" s="9"/>
      <c r="CI79" s="109"/>
      <c r="CJ79" s="9"/>
      <c r="CK79" s="9"/>
      <c r="CL79" s="9"/>
      <c r="CM79" s="115"/>
      <c r="CN79" s="9"/>
      <c r="CO79" s="10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</row>
    <row r="80" spans="1:177" x14ac:dyDescent="0.25">
      <c r="A80" s="9"/>
      <c r="B80" s="9"/>
      <c r="C80" s="9"/>
      <c r="D80" s="9"/>
      <c r="E80" s="9"/>
      <c r="F80" s="9"/>
      <c r="G80" s="9"/>
      <c r="H80" s="9"/>
      <c r="I80" s="9"/>
      <c r="J80" s="109"/>
      <c r="K80" s="109"/>
      <c r="L80" s="9"/>
      <c r="M80" s="9"/>
      <c r="N80" s="109"/>
      <c r="O80" s="109"/>
      <c r="P80" s="10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115"/>
      <c r="CH80" s="9"/>
      <c r="CI80" s="109"/>
      <c r="CJ80" s="9"/>
      <c r="CK80" s="9"/>
      <c r="CL80" s="9"/>
      <c r="CM80" s="115"/>
      <c r="CN80" s="9"/>
      <c r="CO80" s="10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</row>
    <row r="81" spans="1:177" x14ac:dyDescent="0.25">
      <c r="A81" s="9"/>
      <c r="B81" s="9"/>
      <c r="C81" s="9"/>
      <c r="D81" s="9"/>
      <c r="E81" s="9"/>
      <c r="F81" s="9"/>
      <c r="G81" s="9"/>
      <c r="H81" s="9"/>
      <c r="I81" s="9"/>
      <c r="J81" s="109"/>
      <c r="K81" s="109"/>
      <c r="L81" s="9"/>
      <c r="M81" s="9"/>
      <c r="N81" s="109"/>
      <c r="O81" s="109"/>
      <c r="P81" s="10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115"/>
      <c r="CH81" s="9"/>
      <c r="CI81" s="109"/>
      <c r="CJ81" s="9"/>
      <c r="CK81" s="9"/>
      <c r="CL81" s="9"/>
      <c r="CM81" s="115"/>
      <c r="CN81" s="9"/>
      <c r="CO81" s="10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</row>
    <row r="82" spans="1:177" x14ac:dyDescent="0.25">
      <c r="A82" s="9"/>
      <c r="B82" s="9"/>
      <c r="C82" s="9"/>
      <c r="D82" s="9"/>
      <c r="E82" s="9"/>
      <c r="F82" s="9"/>
      <c r="G82" s="9"/>
      <c r="H82" s="9"/>
      <c r="I82" s="9"/>
      <c r="J82" s="109"/>
      <c r="K82" s="109"/>
      <c r="L82" s="9"/>
      <c r="M82" s="9"/>
      <c r="N82" s="109"/>
      <c r="O82" s="109"/>
      <c r="P82" s="10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115"/>
      <c r="CH82" s="9"/>
      <c r="CI82" s="109"/>
      <c r="CJ82" s="9"/>
      <c r="CK82" s="9"/>
      <c r="CL82" s="9"/>
      <c r="CM82" s="115"/>
      <c r="CN82" s="9"/>
      <c r="CO82" s="10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</row>
    <row r="83" spans="1:177" x14ac:dyDescent="0.25">
      <c r="A83" s="9"/>
      <c r="B83" s="9"/>
      <c r="C83" s="9"/>
      <c r="D83" s="9"/>
      <c r="E83" s="9"/>
      <c r="F83" s="9"/>
      <c r="G83" s="9"/>
      <c r="H83" s="9"/>
      <c r="I83" s="9"/>
      <c r="J83" s="109"/>
      <c r="K83" s="109"/>
      <c r="L83" s="9"/>
      <c r="M83" s="9"/>
      <c r="N83" s="109"/>
      <c r="O83" s="109"/>
      <c r="P83" s="10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115"/>
      <c r="CH83" s="9"/>
      <c r="CI83" s="109"/>
      <c r="CJ83" s="9"/>
      <c r="CK83" s="9"/>
      <c r="CL83" s="9"/>
      <c r="CM83" s="115"/>
      <c r="CN83" s="9"/>
      <c r="CO83" s="10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</row>
    <row r="84" spans="1:177" x14ac:dyDescent="0.25">
      <c r="A84" s="9"/>
      <c r="B84" s="9"/>
      <c r="C84" s="9"/>
      <c r="D84" s="9"/>
      <c r="E84" s="9"/>
      <c r="F84" s="9"/>
      <c r="G84" s="9"/>
      <c r="H84" s="9"/>
      <c r="I84" s="9"/>
      <c r="J84" s="109"/>
      <c r="K84" s="109"/>
      <c r="L84" s="9"/>
      <c r="M84" s="9"/>
      <c r="N84" s="109"/>
      <c r="O84" s="109"/>
      <c r="P84" s="10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115"/>
      <c r="CH84" s="9"/>
      <c r="CI84" s="109"/>
      <c r="CJ84" s="9"/>
      <c r="CK84" s="9"/>
      <c r="CL84" s="9"/>
      <c r="CM84" s="115"/>
      <c r="CN84" s="9"/>
      <c r="CO84" s="10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</row>
    <row r="85" spans="1:177" x14ac:dyDescent="0.25">
      <c r="A85" s="9"/>
      <c r="B85" s="9"/>
      <c r="C85" s="9"/>
      <c r="D85" s="9"/>
      <c r="E85" s="9"/>
      <c r="F85" s="9"/>
      <c r="G85" s="9"/>
      <c r="H85" s="9"/>
      <c r="I85" s="9"/>
      <c r="J85" s="109"/>
      <c r="K85" s="109"/>
      <c r="L85" s="9"/>
      <c r="M85" s="9"/>
      <c r="N85" s="109"/>
      <c r="O85" s="109"/>
      <c r="P85" s="10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115"/>
      <c r="CH85" s="9"/>
      <c r="CI85" s="109"/>
      <c r="CJ85" s="9"/>
      <c r="CK85" s="9"/>
      <c r="CL85" s="9"/>
      <c r="CM85" s="115"/>
      <c r="CN85" s="9"/>
      <c r="CO85" s="10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</row>
    <row r="86" spans="1:177" x14ac:dyDescent="0.25">
      <c r="A86" s="9"/>
      <c r="B86" s="9"/>
      <c r="C86" s="9"/>
      <c r="D86" s="9"/>
      <c r="E86" s="9"/>
      <c r="F86" s="9"/>
      <c r="G86" s="9"/>
      <c r="H86" s="9"/>
      <c r="I86" s="9"/>
      <c r="J86" s="109"/>
      <c r="K86" s="109"/>
      <c r="L86" s="9"/>
      <c r="M86" s="9"/>
      <c r="N86" s="109"/>
      <c r="O86" s="109"/>
      <c r="P86" s="10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115"/>
      <c r="CH86" s="9"/>
      <c r="CI86" s="109"/>
      <c r="CJ86" s="9"/>
      <c r="CK86" s="9"/>
      <c r="CL86" s="9"/>
      <c r="CM86" s="115"/>
      <c r="CN86" s="9"/>
      <c r="CO86" s="10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</row>
    <row r="87" spans="1:177" x14ac:dyDescent="0.25">
      <c r="A87" s="9"/>
      <c r="B87" s="9"/>
      <c r="C87" s="9"/>
      <c r="D87" s="9"/>
      <c r="E87" s="9"/>
      <c r="F87" s="9"/>
      <c r="G87" s="9"/>
      <c r="H87" s="9"/>
      <c r="I87" s="9"/>
      <c r="J87" s="109"/>
      <c r="K87" s="109"/>
      <c r="L87" s="9"/>
      <c r="M87" s="9"/>
      <c r="N87" s="109"/>
      <c r="O87" s="109"/>
      <c r="P87" s="10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115"/>
      <c r="CH87" s="9"/>
      <c r="CI87" s="109"/>
      <c r="CJ87" s="9"/>
      <c r="CK87" s="9"/>
      <c r="CL87" s="9"/>
      <c r="CM87" s="115"/>
      <c r="CN87" s="9"/>
      <c r="CO87" s="10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</row>
    <row r="88" spans="1:177" x14ac:dyDescent="0.25">
      <c r="A88" s="9"/>
      <c r="B88" s="9"/>
      <c r="C88" s="9"/>
      <c r="D88" s="9"/>
      <c r="E88" s="9"/>
      <c r="F88" s="9"/>
      <c r="G88" s="9"/>
      <c r="H88" s="9"/>
      <c r="I88" s="9"/>
      <c r="J88" s="109"/>
      <c r="K88" s="109"/>
      <c r="L88" s="9"/>
      <c r="M88" s="9"/>
      <c r="N88" s="109"/>
      <c r="O88" s="109"/>
      <c r="P88" s="10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115"/>
      <c r="CH88" s="9"/>
      <c r="CI88" s="109"/>
      <c r="CJ88" s="9"/>
      <c r="CK88" s="9"/>
      <c r="CL88" s="9"/>
      <c r="CM88" s="115"/>
      <c r="CN88" s="9"/>
      <c r="CO88" s="10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</row>
    <row r="89" spans="1:177" x14ac:dyDescent="0.25">
      <c r="A89" s="9"/>
      <c r="B89" s="9"/>
      <c r="C89" s="9"/>
      <c r="D89" s="9"/>
      <c r="E89" s="9"/>
      <c r="F89" s="9"/>
      <c r="G89" s="9"/>
      <c r="H89" s="9"/>
      <c r="I89" s="9"/>
      <c r="J89" s="109"/>
      <c r="K89" s="109"/>
      <c r="L89" s="9"/>
      <c r="M89" s="9"/>
      <c r="N89" s="109"/>
      <c r="O89" s="109"/>
      <c r="P89" s="10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115"/>
      <c r="CH89" s="9"/>
      <c r="CI89" s="109"/>
      <c r="CJ89" s="9"/>
      <c r="CK89" s="9"/>
      <c r="CL89" s="9"/>
      <c r="CM89" s="115"/>
      <c r="CN89" s="9"/>
      <c r="CO89" s="10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</row>
    <row r="90" spans="1:177" x14ac:dyDescent="0.25">
      <c r="A90" s="9"/>
      <c r="B90" s="9"/>
      <c r="C90" s="9"/>
      <c r="D90" s="9"/>
      <c r="E90" s="9"/>
      <c r="F90" s="9"/>
      <c r="G90" s="9"/>
      <c r="H90" s="9"/>
      <c r="I90" s="9"/>
      <c r="J90" s="109"/>
      <c r="K90" s="109"/>
      <c r="L90" s="9"/>
      <c r="M90" s="9"/>
      <c r="N90" s="109"/>
      <c r="O90" s="109"/>
      <c r="P90" s="10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115"/>
      <c r="CH90" s="9"/>
      <c r="CI90" s="109"/>
      <c r="CJ90" s="9"/>
      <c r="CK90" s="9"/>
      <c r="CL90" s="9"/>
      <c r="CM90" s="115"/>
      <c r="CN90" s="9"/>
      <c r="CO90" s="10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</row>
    <row r="91" spans="1:177" x14ac:dyDescent="0.25">
      <c r="A91" s="9"/>
      <c r="B91" s="9"/>
      <c r="C91" s="9"/>
      <c r="D91" s="9"/>
      <c r="E91" s="9"/>
      <c r="F91" s="9"/>
      <c r="G91" s="9"/>
      <c r="H91" s="9"/>
      <c r="I91" s="9"/>
      <c r="J91" s="109"/>
      <c r="K91" s="109"/>
      <c r="L91" s="9"/>
      <c r="M91" s="9"/>
      <c r="N91" s="109"/>
      <c r="O91" s="109"/>
      <c r="P91" s="10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115"/>
      <c r="CH91" s="9"/>
      <c r="CI91" s="109"/>
      <c r="CJ91" s="9"/>
      <c r="CK91" s="9"/>
      <c r="CL91" s="9"/>
      <c r="CM91" s="115"/>
      <c r="CN91" s="9"/>
      <c r="CO91" s="10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</row>
    <row r="92" spans="1:177" x14ac:dyDescent="0.25">
      <c r="A92" s="9"/>
      <c r="B92" s="9"/>
      <c r="C92" s="9"/>
      <c r="D92" s="9"/>
      <c r="E92" s="9"/>
      <c r="F92" s="9"/>
      <c r="G92" s="9"/>
      <c r="H92" s="9"/>
      <c r="I92" s="9"/>
      <c r="J92" s="109"/>
      <c r="K92" s="109"/>
      <c r="L92" s="9"/>
      <c r="M92" s="9"/>
      <c r="N92" s="109"/>
      <c r="O92" s="109"/>
      <c r="P92" s="10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115"/>
      <c r="CH92" s="9"/>
      <c r="CI92" s="109"/>
      <c r="CJ92" s="9"/>
      <c r="CK92" s="9"/>
      <c r="CL92" s="9"/>
      <c r="CM92" s="115"/>
      <c r="CN92" s="9"/>
      <c r="CO92" s="10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</row>
    <row r="93" spans="1:177" x14ac:dyDescent="0.25">
      <c r="A93" s="9"/>
      <c r="B93" s="9"/>
      <c r="C93" s="9"/>
      <c r="D93" s="9"/>
      <c r="E93" s="9"/>
      <c r="F93" s="9"/>
      <c r="G93" s="9"/>
      <c r="H93" s="9"/>
      <c r="I93" s="9"/>
      <c r="J93" s="109"/>
      <c r="K93" s="109"/>
      <c r="L93" s="9"/>
      <c r="M93" s="9"/>
      <c r="N93" s="109"/>
      <c r="O93" s="109"/>
      <c r="P93" s="10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115"/>
      <c r="CH93" s="9"/>
      <c r="CI93" s="109"/>
      <c r="CJ93" s="9"/>
      <c r="CK93" s="9"/>
      <c r="CL93" s="9"/>
      <c r="CM93" s="115"/>
      <c r="CN93" s="9"/>
      <c r="CO93" s="10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</row>
    <row r="94" spans="1:177" x14ac:dyDescent="0.25">
      <c r="A94" s="9"/>
      <c r="B94" s="9"/>
      <c r="C94" s="9"/>
      <c r="D94" s="9"/>
      <c r="E94" s="9"/>
      <c r="F94" s="9"/>
      <c r="G94" s="9"/>
      <c r="H94" s="9"/>
      <c r="I94" s="9"/>
      <c r="J94" s="109"/>
      <c r="K94" s="109"/>
      <c r="L94" s="9"/>
      <c r="M94" s="9"/>
      <c r="N94" s="109"/>
      <c r="O94" s="109"/>
      <c r="P94" s="10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115"/>
      <c r="CH94" s="9"/>
      <c r="CI94" s="109"/>
      <c r="CJ94" s="9"/>
      <c r="CK94" s="9"/>
      <c r="CL94" s="9"/>
      <c r="CM94" s="115"/>
      <c r="CN94" s="9"/>
      <c r="CO94" s="10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</row>
    <row r="95" spans="1:177" x14ac:dyDescent="0.25">
      <c r="A95" s="9"/>
      <c r="B95" s="9"/>
      <c r="C95" s="9"/>
      <c r="D95" s="9"/>
      <c r="E95" s="9"/>
      <c r="F95" s="9"/>
      <c r="G95" s="9"/>
      <c r="H95" s="9"/>
      <c r="I95" s="9"/>
      <c r="J95" s="109"/>
      <c r="K95" s="109"/>
      <c r="L95" s="9"/>
      <c r="M95" s="9"/>
      <c r="N95" s="109"/>
      <c r="O95" s="109"/>
      <c r="P95" s="10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115"/>
      <c r="CH95" s="9"/>
      <c r="CI95" s="109"/>
      <c r="CJ95" s="9"/>
      <c r="CK95" s="9"/>
      <c r="CL95" s="9"/>
      <c r="CM95" s="115"/>
      <c r="CN95" s="9"/>
      <c r="CO95" s="10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</row>
    <row r="96" spans="1:177" x14ac:dyDescent="0.25">
      <c r="A96" s="9"/>
      <c r="B96" s="9"/>
      <c r="C96" s="9"/>
      <c r="D96" s="9"/>
      <c r="E96" s="9"/>
      <c r="F96" s="9"/>
      <c r="G96" s="9"/>
      <c r="H96" s="9"/>
      <c r="I96" s="9"/>
      <c r="J96" s="109"/>
      <c r="K96" s="109"/>
      <c r="L96" s="9"/>
      <c r="M96" s="9"/>
      <c r="N96" s="109"/>
      <c r="O96" s="109"/>
      <c r="P96" s="10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115"/>
      <c r="CH96" s="9"/>
      <c r="CI96" s="109"/>
      <c r="CJ96" s="9"/>
      <c r="CK96" s="9"/>
      <c r="CL96" s="9"/>
      <c r="CM96" s="115"/>
      <c r="CN96" s="9"/>
      <c r="CO96" s="10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</row>
    <row r="97" spans="1:177" x14ac:dyDescent="0.25">
      <c r="A97" s="9"/>
      <c r="B97" s="9"/>
      <c r="C97" s="9"/>
      <c r="D97" s="9"/>
      <c r="E97" s="9"/>
      <c r="F97" s="9"/>
      <c r="G97" s="9"/>
      <c r="H97" s="9"/>
      <c r="I97" s="9"/>
      <c r="J97" s="109"/>
      <c r="K97" s="109"/>
      <c r="L97" s="9"/>
      <c r="M97" s="9"/>
      <c r="N97" s="109"/>
      <c r="O97" s="109"/>
      <c r="P97" s="10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115"/>
      <c r="CH97" s="9"/>
      <c r="CI97" s="109"/>
      <c r="CJ97" s="9"/>
      <c r="CK97" s="9"/>
      <c r="CL97" s="9"/>
      <c r="CM97" s="115"/>
      <c r="CN97" s="9"/>
      <c r="CO97" s="10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</row>
    <row r="98" spans="1:177" x14ac:dyDescent="0.25">
      <c r="A98" s="9"/>
      <c r="B98" s="9"/>
      <c r="C98" s="9"/>
      <c r="D98" s="9"/>
      <c r="E98" s="9"/>
      <c r="F98" s="9"/>
      <c r="G98" s="9"/>
      <c r="H98" s="9"/>
      <c r="I98" s="9"/>
      <c r="J98" s="109"/>
      <c r="K98" s="109"/>
      <c r="L98" s="9"/>
      <c r="M98" s="9"/>
      <c r="N98" s="109"/>
      <c r="O98" s="109"/>
      <c r="P98" s="10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115"/>
      <c r="CH98" s="9"/>
      <c r="CI98" s="109"/>
      <c r="CJ98" s="9"/>
      <c r="CK98" s="9"/>
      <c r="CL98" s="9"/>
      <c r="CM98" s="115"/>
      <c r="CN98" s="9"/>
      <c r="CO98" s="10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</row>
    <row r="99" spans="1:177" x14ac:dyDescent="0.25">
      <c r="A99" s="9"/>
      <c r="B99" s="9"/>
      <c r="C99" s="9"/>
      <c r="D99" s="9"/>
      <c r="E99" s="9"/>
      <c r="F99" s="9"/>
      <c r="G99" s="9"/>
      <c r="H99" s="9"/>
      <c r="I99" s="9"/>
      <c r="J99" s="109"/>
      <c r="K99" s="109"/>
      <c r="L99" s="9"/>
      <c r="M99" s="9"/>
      <c r="N99" s="109"/>
      <c r="O99" s="109"/>
      <c r="P99" s="10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115"/>
      <c r="CH99" s="9"/>
      <c r="CI99" s="109"/>
      <c r="CJ99" s="9"/>
      <c r="CK99" s="9"/>
      <c r="CL99" s="9"/>
      <c r="CM99" s="115"/>
      <c r="CN99" s="9"/>
      <c r="CO99" s="10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</row>
    <row r="100" spans="1:177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109"/>
      <c r="K100" s="109"/>
      <c r="L100" s="9"/>
      <c r="M100" s="9"/>
      <c r="N100" s="109"/>
      <c r="O100" s="109"/>
      <c r="P100" s="10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115"/>
      <c r="CH100" s="9"/>
      <c r="CI100" s="109"/>
      <c r="CJ100" s="9"/>
      <c r="CK100" s="9"/>
      <c r="CL100" s="9"/>
      <c r="CM100" s="115"/>
      <c r="CN100" s="9"/>
      <c r="CO100" s="10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</row>
    <row r="101" spans="1:177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109"/>
      <c r="K101" s="109"/>
      <c r="L101" s="9"/>
      <c r="M101" s="9"/>
      <c r="N101" s="109"/>
      <c r="O101" s="109"/>
      <c r="P101" s="10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115"/>
      <c r="CH101" s="9"/>
      <c r="CI101" s="109"/>
      <c r="CJ101" s="9"/>
      <c r="CK101" s="9"/>
      <c r="CL101" s="9"/>
      <c r="CM101" s="115"/>
      <c r="CN101" s="9"/>
      <c r="CO101" s="10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</row>
    <row r="102" spans="1:177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109"/>
      <c r="K102" s="109"/>
      <c r="L102" s="9"/>
      <c r="M102" s="9"/>
      <c r="N102" s="109"/>
      <c r="O102" s="109"/>
      <c r="P102" s="10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115"/>
      <c r="CH102" s="9"/>
      <c r="CI102" s="109"/>
      <c r="CJ102" s="9"/>
      <c r="CK102" s="9"/>
      <c r="CL102" s="9"/>
      <c r="CM102" s="115"/>
      <c r="CN102" s="9"/>
      <c r="CO102" s="10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</row>
    <row r="103" spans="1:177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109"/>
      <c r="K103" s="109"/>
      <c r="L103" s="9"/>
      <c r="M103" s="9"/>
      <c r="N103" s="109"/>
      <c r="O103" s="109"/>
      <c r="P103" s="10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115"/>
      <c r="CH103" s="9"/>
      <c r="CI103" s="109"/>
      <c r="CJ103" s="9"/>
      <c r="CK103" s="9"/>
      <c r="CL103" s="9"/>
      <c r="CM103" s="115"/>
      <c r="CN103" s="9"/>
      <c r="CO103" s="10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</row>
    <row r="104" spans="1:177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109"/>
      <c r="K104" s="109"/>
      <c r="L104" s="9"/>
      <c r="M104" s="9"/>
      <c r="N104" s="109"/>
      <c r="O104" s="109"/>
      <c r="P104" s="10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115"/>
      <c r="CH104" s="9"/>
      <c r="CI104" s="109"/>
      <c r="CJ104" s="9"/>
      <c r="CK104" s="9"/>
      <c r="CL104" s="9"/>
      <c r="CM104" s="115"/>
      <c r="CN104" s="9"/>
      <c r="CO104" s="10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</row>
    <row r="105" spans="1:177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109"/>
      <c r="K105" s="109"/>
      <c r="L105" s="9"/>
      <c r="M105" s="9"/>
      <c r="N105" s="109"/>
      <c r="O105" s="109"/>
      <c r="P105" s="10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115"/>
      <c r="CH105" s="9"/>
      <c r="CI105" s="109"/>
      <c r="CJ105" s="9"/>
      <c r="CK105" s="9"/>
      <c r="CL105" s="9"/>
      <c r="CM105" s="115"/>
      <c r="CN105" s="9"/>
      <c r="CO105" s="10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</row>
    <row r="106" spans="1:177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109"/>
      <c r="K106" s="109"/>
      <c r="L106" s="9"/>
      <c r="M106" s="9"/>
      <c r="N106" s="109"/>
      <c r="O106" s="109"/>
      <c r="P106" s="10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115"/>
      <c r="CH106" s="9"/>
      <c r="CI106" s="109"/>
      <c r="CJ106" s="9"/>
      <c r="CK106" s="9"/>
      <c r="CL106" s="9"/>
      <c r="CM106" s="115"/>
      <c r="CN106" s="9"/>
      <c r="CO106" s="10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</row>
    <row r="107" spans="1:177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109"/>
      <c r="K107" s="109"/>
      <c r="L107" s="9"/>
      <c r="M107" s="9"/>
      <c r="N107" s="109"/>
      <c r="O107" s="109"/>
      <c r="P107" s="10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115"/>
      <c r="CH107" s="9"/>
      <c r="CI107" s="109"/>
      <c r="CJ107" s="9"/>
      <c r="CK107" s="9"/>
      <c r="CL107" s="9"/>
      <c r="CM107" s="115"/>
      <c r="CN107" s="9"/>
      <c r="CO107" s="10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</row>
    <row r="108" spans="1:177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109"/>
      <c r="K108" s="109"/>
      <c r="L108" s="9"/>
      <c r="M108" s="9"/>
      <c r="N108" s="109"/>
      <c r="O108" s="109"/>
      <c r="P108" s="10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115"/>
      <c r="CH108" s="9"/>
      <c r="CI108" s="109"/>
      <c r="CJ108" s="9"/>
      <c r="CK108" s="9"/>
      <c r="CL108" s="9"/>
      <c r="CM108" s="115"/>
      <c r="CN108" s="9"/>
      <c r="CO108" s="10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</row>
    <row r="109" spans="1:177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109"/>
      <c r="K109" s="109"/>
      <c r="L109" s="9"/>
      <c r="M109" s="9"/>
      <c r="N109" s="109"/>
      <c r="O109" s="109"/>
      <c r="P109" s="10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115"/>
      <c r="CH109" s="9"/>
      <c r="CI109" s="109"/>
      <c r="CJ109" s="9"/>
      <c r="CK109" s="9"/>
      <c r="CL109" s="9"/>
      <c r="CM109" s="115"/>
      <c r="CN109" s="9"/>
      <c r="CO109" s="10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</row>
    <row r="110" spans="1:177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109"/>
      <c r="K110" s="109"/>
      <c r="L110" s="9"/>
      <c r="M110" s="9"/>
      <c r="N110" s="109"/>
      <c r="O110" s="109"/>
      <c r="P110" s="10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115"/>
      <c r="CH110" s="9"/>
      <c r="CI110" s="109"/>
      <c r="CJ110" s="9"/>
      <c r="CK110" s="9"/>
      <c r="CL110" s="9"/>
      <c r="CM110" s="115"/>
      <c r="CN110" s="9"/>
      <c r="CO110" s="10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</row>
    <row r="111" spans="1:177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109"/>
      <c r="K111" s="109"/>
      <c r="L111" s="9"/>
      <c r="M111" s="9"/>
      <c r="N111" s="109"/>
      <c r="O111" s="109"/>
      <c r="P111" s="10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115"/>
      <c r="CH111" s="9"/>
      <c r="CI111" s="109"/>
      <c r="CJ111" s="9"/>
      <c r="CK111" s="9"/>
      <c r="CL111" s="9"/>
      <c r="CM111" s="115"/>
      <c r="CN111" s="9"/>
      <c r="CO111" s="10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</row>
    <row r="112" spans="1:177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109"/>
      <c r="K112" s="109"/>
      <c r="L112" s="9"/>
      <c r="M112" s="9"/>
      <c r="N112" s="109"/>
      <c r="O112" s="109"/>
      <c r="P112" s="10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115"/>
      <c r="CH112" s="9"/>
      <c r="CI112" s="109"/>
      <c r="CJ112" s="9"/>
      <c r="CK112" s="9"/>
      <c r="CL112" s="9"/>
      <c r="CM112" s="115"/>
      <c r="CN112" s="9"/>
      <c r="CO112" s="10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</row>
    <row r="113" spans="1:177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109"/>
      <c r="K113" s="109"/>
      <c r="L113" s="9"/>
      <c r="M113" s="9"/>
      <c r="N113" s="109"/>
      <c r="O113" s="109"/>
      <c r="P113" s="10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115"/>
      <c r="CH113" s="9"/>
      <c r="CI113" s="109"/>
      <c r="CJ113" s="9"/>
      <c r="CK113" s="9"/>
      <c r="CL113" s="9"/>
      <c r="CM113" s="115"/>
      <c r="CN113" s="9"/>
      <c r="CO113" s="10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</row>
    <row r="114" spans="1:177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109"/>
      <c r="K114" s="109"/>
      <c r="L114" s="9"/>
      <c r="M114" s="9"/>
      <c r="N114" s="109"/>
      <c r="O114" s="109"/>
      <c r="P114" s="10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115"/>
      <c r="CH114" s="9"/>
      <c r="CI114" s="109"/>
      <c r="CJ114" s="9"/>
      <c r="CK114" s="9"/>
      <c r="CL114" s="9"/>
      <c r="CM114" s="115"/>
      <c r="CN114" s="9"/>
      <c r="CO114" s="10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</row>
    <row r="115" spans="1:177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109"/>
      <c r="K115" s="109"/>
      <c r="L115" s="9"/>
      <c r="M115" s="9"/>
      <c r="N115" s="109"/>
      <c r="O115" s="109"/>
      <c r="P115" s="10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115"/>
      <c r="CH115" s="9"/>
      <c r="CI115" s="109"/>
      <c r="CJ115" s="9"/>
      <c r="CK115" s="9"/>
      <c r="CL115" s="9"/>
      <c r="CM115" s="115"/>
      <c r="CN115" s="9"/>
      <c r="CO115" s="10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</row>
    <row r="116" spans="1:177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109"/>
      <c r="K116" s="109"/>
      <c r="L116" s="9"/>
      <c r="M116" s="9"/>
      <c r="N116" s="109"/>
      <c r="O116" s="109"/>
      <c r="P116" s="10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115"/>
      <c r="CH116" s="9"/>
      <c r="CI116" s="109"/>
      <c r="CJ116" s="9"/>
      <c r="CK116" s="9"/>
      <c r="CL116" s="9"/>
      <c r="CM116" s="115"/>
      <c r="CN116" s="9"/>
      <c r="CO116" s="10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</row>
    <row r="117" spans="1:177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109"/>
      <c r="K117" s="109"/>
      <c r="L117" s="9"/>
      <c r="M117" s="9"/>
      <c r="N117" s="109"/>
      <c r="O117" s="109"/>
      <c r="P117" s="10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115"/>
      <c r="CH117" s="9"/>
      <c r="CI117" s="109"/>
      <c r="CJ117" s="9"/>
      <c r="CK117" s="9"/>
      <c r="CL117" s="9"/>
      <c r="CM117" s="115"/>
      <c r="CN117" s="9"/>
      <c r="CO117" s="10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</row>
    <row r="118" spans="1:177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109"/>
      <c r="K118" s="109"/>
      <c r="L118" s="9"/>
      <c r="M118" s="9"/>
      <c r="N118" s="109"/>
      <c r="O118" s="109"/>
      <c r="P118" s="10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115"/>
      <c r="CH118" s="9"/>
      <c r="CI118" s="109"/>
      <c r="CJ118" s="9"/>
      <c r="CK118" s="9"/>
      <c r="CL118" s="9"/>
      <c r="CM118" s="115"/>
      <c r="CN118" s="9"/>
      <c r="CO118" s="10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</row>
    <row r="119" spans="1:177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109"/>
      <c r="K119" s="109"/>
      <c r="L119" s="9"/>
      <c r="M119" s="9"/>
      <c r="N119" s="109"/>
      <c r="O119" s="109"/>
      <c r="P119" s="10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115"/>
      <c r="CH119" s="9"/>
      <c r="CI119" s="109"/>
      <c r="CJ119" s="9"/>
      <c r="CK119" s="9"/>
      <c r="CL119" s="9"/>
      <c r="CM119" s="115"/>
      <c r="CN119" s="9"/>
      <c r="CO119" s="10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</row>
    <row r="120" spans="1:177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109"/>
      <c r="K120" s="109"/>
      <c r="L120" s="9"/>
      <c r="M120" s="9"/>
      <c r="N120" s="109"/>
      <c r="O120" s="109"/>
      <c r="P120" s="10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115"/>
      <c r="CH120" s="9"/>
      <c r="CI120" s="109"/>
      <c r="CJ120" s="9"/>
      <c r="CK120" s="9"/>
      <c r="CL120" s="9"/>
      <c r="CM120" s="115"/>
      <c r="CN120" s="9"/>
      <c r="CO120" s="10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</row>
    <row r="121" spans="1:177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109"/>
      <c r="K121" s="109"/>
      <c r="L121" s="9"/>
      <c r="M121" s="9"/>
      <c r="N121" s="109"/>
      <c r="O121" s="109"/>
      <c r="P121" s="10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115"/>
      <c r="CH121" s="9"/>
      <c r="CI121" s="109"/>
      <c r="CJ121" s="9"/>
      <c r="CK121" s="9"/>
      <c r="CL121" s="9"/>
      <c r="CM121" s="115"/>
      <c r="CN121" s="9"/>
      <c r="CO121" s="10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</row>
    <row r="122" spans="1:177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109"/>
      <c r="K122" s="109"/>
      <c r="L122" s="9"/>
      <c r="M122" s="9"/>
      <c r="N122" s="109"/>
      <c r="O122" s="109"/>
      <c r="P122" s="10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115"/>
      <c r="CH122" s="9"/>
      <c r="CI122" s="109"/>
      <c r="CJ122" s="9"/>
      <c r="CK122" s="9"/>
      <c r="CL122" s="9"/>
      <c r="CM122" s="115"/>
      <c r="CN122" s="9"/>
      <c r="CO122" s="10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</row>
    <row r="123" spans="1:177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109"/>
      <c r="K123" s="109"/>
      <c r="L123" s="9"/>
      <c r="M123" s="9"/>
      <c r="N123" s="109"/>
      <c r="O123" s="109"/>
      <c r="P123" s="10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115"/>
      <c r="CH123" s="9"/>
      <c r="CI123" s="109"/>
      <c r="CJ123" s="9"/>
      <c r="CK123" s="9"/>
      <c r="CL123" s="9"/>
      <c r="CM123" s="115"/>
      <c r="CN123" s="9"/>
      <c r="CO123" s="10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</row>
    <row r="124" spans="1:177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109"/>
      <c r="K124" s="109"/>
      <c r="L124" s="9"/>
      <c r="M124" s="9"/>
      <c r="N124" s="109"/>
      <c r="O124" s="109"/>
      <c r="P124" s="10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115"/>
      <c r="CH124" s="9"/>
      <c r="CI124" s="109"/>
      <c r="CJ124" s="9"/>
      <c r="CK124" s="9"/>
      <c r="CL124" s="9"/>
      <c r="CM124" s="115"/>
      <c r="CN124" s="9"/>
      <c r="CO124" s="10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</row>
    <row r="125" spans="1:177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109"/>
      <c r="K125" s="109"/>
      <c r="L125" s="9"/>
      <c r="M125" s="9"/>
      <c r="N125" s="109"/>
      <c r="O125" s="109"/>
      <c r="P125" s="10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115"/>
      <c r="CH125" s="9"/>
      <c r="CI125" s="109"/>
      <c r="CJ125" s="9"/>
      <c r="CK125" s="9"/>
      <c r="CL125" s="9"/>
      <c r="CM125" s="115"/>
      <c r="CN125" s="9"/>
      <c r="CO125" s="10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</row>
    <row r="126" spans="1:177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109"/>
      <c r="K126" s="109"/>
      <c r="L126" s="9"/>
      <c r="M126" s="9"/>
      <c r="N126" s="109"/>
      <c r="O126" s="109"/>
      <c r="P126" s="10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115"/>
      <c r="CH126" s="9"/>
      <c r="CI126" s="109"/>
      <c r="CJ126" s="9"/>
      <c r="CK126" s="9"/>
      <c r="CL126" s="9"/>
      <c r="CM126" s="115"/>
      <c r="CN126" s="9"/>
      <c r="CO126" s="10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</row>
    <row r="127" spans="1:177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109"/>
      <c r="K127" s="109"/>
      <c r="L127" s="9"/>
      <c r="M127" s="9"/>
      <c r="N127" s="109"/>
      <c r="O127" s="109"/>
      <c r="P127" s="10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115"/>
      <c r="CH127" s="9"/>
      <c r="CI127" s="109"/>
      <c r="CJ127" s="9"/>
      <c r="CK127" s="9"/>
      <c r="CL127" s="9"/>
      <c r="CM127" s="115"/>
      <c r="CN127" s="9"/>
      <c r="CO127" s="10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</row>
    <row r="128" spans="1:177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109"/>
      <c r="K128" s="109"/>
      <c r="L128" s="9"/>
      <c r="M128" s="9"/>
      <c r="N128" s="109"/>
      <c r="O128" s="109"/>
      <c r="P128" s="10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115"/>
      <c r="CH128" s="9"/>
      <c r="CI128" s="109"/>
      <c r="CJ128" s="9"/>
      <c r="CK128" s="9"/>
      <c r="CL128" s="9"/>
      <c r="CM128" s="115"/>
      <c r="CN128" s="9"/>
      <c r="CO128" s="10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</row>
    <row r="129" spans="1:177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109"/>
      <c r="K129" s="109"/>
      <c r="L129" s="9"/>
      <c r="M129" s="9"/>
      <c r="N129" s="109"/>
      <c r="O129" s="109"/>
      <c r="P129" s="10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115"/>
      <c r="CH129" s="9"/>
      <c r="CI129" s="109"/>
      <c r="CJ129" s="9"/>
      <c r="CK129" s="9"/>
      <c r="CL129" s="9"/>
      <c r="CM129" s="115"/>
      <c r="CN129" s="9"/>
      <c r="CO129" s="10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</row>
    <row r="130" spans="1:177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109"/>
      <c r="K130" s="109"/>
      <c r="L130" s="9"/>
      <c r="M130" s="9"/>
      <c r="N130" s="109"/>
      <c r="O130" s="109"/>
      <c r="P130" s="10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115"/>
      <c r="CH130" s="9"/>
      <c r="CI130" s="109"/>
      <c r="CJ130" s="9"/>
      <c r="CK130" s="9"/>
      <c r="CL130" s="9"/>
      <c r="CM130" s="115"/>
      <c r="CN130" s="9"/>
      <c r="CO130" s="10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</row>
    <row r="131" spans="1:177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109"/>
      <c r="K131" s="109"/>
      <c r="L131" s="9"/>
      <c r="M131" s="9"/>
      <c r="N131" s="109"/>
      <c r="O131" s="109"/>
      <c r="P131" s="10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115"/>
      <c r="CH131" s="9"/>
      <c r="CI131" s="109"/>
      <c r="CJ131" s="9"/>
      <c r="CK131" s="9"/>
      <c r="CL131" s="9"/>
      <c r="CM131" s="115"/>
      <c r="CN131" s="9"/>
      <c r="CO131" s="10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</row>
    <row r="132" spans="1:177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109"/>
      <c r="K132" s="109"/>
      <c r="L132" s="9"/>
      <c r="M132" s="9"/>
      <c r="N132" s="109"/>
      <c r="O132" s="109"/>
      <c r="P132" s="10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115"/>
      <c r="CH132" s="9"/>
      <c r="CI132" s="109"/>
      <c r="CJ132" s="9"/>
      <c r="CK132" s="9"/>
      <c r="CL132" s="9"/>
      <c r="CM132" s="115"/>
      <c r="CN132" s="9"/>
      <c r="CO132" s="10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</row>
    <row r="133" spans="1:177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109"/>
      <c r="K133" s="109"/>
      <c r="L133" s="9"/>
      <c r="M133" s="9"/>
      <c r="N133" s="109"/>
      <c r="O133" s="109"/>
      <c r="P133" s="10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115"/>
      <c r="CH133" s="9"/>
      <c r="CI133" s="109"/>
      <c r="CJ133" s="9"/>
      <c r="CK133" s="9"/>
      <c r="CL133" s="9"/>
      <c r="CM133" s="115"/>
      <c r="CN133" s="9"/>
      <c r="CO133" s="10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</row>
    <row r="134" spans="1:177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109"/>
      <c r="K134" s="109"/>
      <c r="L134" s="9"/>
      <c r="M134" s="9"/>
      <c r="N134" s="109"/>
      <c r="O134" s="109"/>
      <c r="P134" s="10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115"/>
      <c r="CH134" s="9"/>
      <c r="CI134" s="109"/>
      <c r="CJ134" s="9"/>
      <c r="CK134" s="9"/>
      <c r="CL134" s="9"/>
      <c r="CM134" s="115"/>
      <c r="CN134" s="9"/>
      <c r="CO134" s="10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</row>
    <row r="135" spans="1:177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109"/>
      <c r="K135" s="109"/>
      <c r="L135" s="9"/>
      <c r="M135" s="9"/>
      <c r="N135" s="109"/>
      <c r="O135" s="109"/>
      <c r="P135" s="10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115"/>
      <c r="CH135" s="9"/>
      <c r="CI135" s="109"/>
      <c r="CJ135" s="9"/>
      <c r="CK135" s="9"/>
      <c r="CL135" s="9"/>
      <c r="CM135" s="115"/>
      <c r="CN135" s="9"/>
      <c r="CO135" s="10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</row>
    <row r="136" spans="1:177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109"/>
      <c r="K136" s="109"/>
      <c r="L136" s="9"/>
      <c r="M136" s="9"/>
      <c r="N136" s="109"/>
      <c r="O136" s="109"/>
      <c r="P136" s="10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115"/>
      <c r="CH136" s="9"/>
      <c r="CI136" s="109"/>
      <c r="CJ136" s="9"/>
      <c r="CK136" s="9"/>
      <c r="CL136" s="9"/>
      <c r="CM136" s="115"/>
      <c r="CN136" s="9"/>
      <c r="CO136" s="10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</row>
    <row r="137" spans="1:177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109"/>
      <c r="K137" s="109"/>
      <c r="L137" s="9"/>
      <c r="M137" s="9"/>
      <c r="N137" s="109"/>
      <c r="O137" s="109"/>
      <c r="P137" s="10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115"/>
      <c r="CH137" s="9"/>
      <c r="CI137" s="109"/>
      <c r="CJ137" s="9"/>
      <c r="CK137" s="9"/>
      <c r="CL137" s="9"/>
      <c r="CM137" s="115"/>
      <c r="CN137" s="9"/>
      <c r="CO137" s="10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</row>
    <row r="138" spans="1:177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109"/>
      <c r="K138" s="109"/>
      <c r="L138" s="9"/>
      <c r="M138" s="9"/>
      <c r="N138" s="109"/>
      <c r="O138" s="109"/>
      <c r="P138" s="10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115"/>
      <c r="CH138" s="9"/>
      <c r="CI138" s="109"/>
      <c r="CJ138" s="9"/>
      <c r="CK138" s="9"/>
      <c r="CL138" s="9"/>
      <c r="CM138" s="115"/>
      <c r="CN138" s="9"/>
      <c r="CO138" s="10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</row>
    <row r="139" spans="1:177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109"/>
      <c r="K139" s="109"/>
      <c r="L139" s="9"/>
      <c r="M139" s="9"/>
      <c r="N139" s="109"/>
      <c r="O139" s="109"/>
      <c r="P139" s="10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115"/>
      <c r="CH139" s="9"/>
      <c r="CI139" s="109"/>
      <c r="CJ139" s="9"/>
      <c r="CK139" s="9"/>
      <c r="CL139" s="9"/>
      <c r="CM139" s="115"/>
      <c r="CN139" s="9"/>
      <c r="CO139" s="10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</row>
    <row r="140" spans="1:177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109"/>
      <c r="K140" s="109"/>
      <c r="L140" s="9"/>
      <c r="M140" s="9"/>
      <c r="N140" s="109"/>
      <c r="O140" s="109"/>
      <c r="P140" s="10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115"/>
      <c r="CH140" s="9"/>
      <c r="CI140" s="109"/>
      <c r="CJ140" s="9"/>
      <c r="CK140" s="9"/>
      <c r="CL140" s="9"/>
      <c r="CM140" s="115"/>
      <c r="CN140" s="9"/>
      <c r="CO140" s="10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</row>
    <row r="141" spans="1:177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109"/>
      <c r="K141" s="109"/>
      <c r="L141" s="9"/>
      <c r="M141" s="9"/>
      <c r="N141" s="109"/>
      <c r="O141" s="109"/>
      <c r="P141" s="10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115"/>
      <c r="CH141" s="9"/>
      <c r="CI141" s="109"/>
      <c r="CJ141" s="9"/>
      <c r="CK141" s="9"/>
      <c r="CL141" s="9"/>
      <c r="CM141" s="115"/>
      <c r="CN141" s="9"/>
      <c r="CO141" s="10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</row>
    <row r="142" spans="1:177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109"/>
      <c r="K142" s="109"/>
      <c r="L142" s="9"/>
      <c r="M142" s="9"/>
      <c r="N142" s="109"/>
      <c r="O142" s="109"/>
      <c r="P142" s="10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115"/>
      <c r="CH142" s="9"/>
      <c r="CI142" s="109"/>
      <c r="CJ142" s="9"/>
      <c r="CK142" s="9"/>
      <c r="CL142" s="9"/>
      <c r="CM142" s="115"/>
      <c r="CN142" s="9"/>
      <c r="CO142" s="10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</row>
    <row r="143" spans="1:177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109"/>
      <c r="K143" s="109"/>
      <c r="L143" s="9"/>
      <c r="M143" s="9"/>
      <c r="N143" s="109"/>
      <c r="O143" s="109"/>
      <c r="P143" s="10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115"/>
      <c r="CH143" s="9"/>
      <c r="CI143" s="109"/>
      <c r="CJ143" s="9"/>
      <c r="CK143" s="9"/>
      <c r="CL143" s="9"/>
      <c r="CM143" s="115"/>
      <c r="CN143" s="9"/>
      <c r="CO143" s="10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</row>
    <row r="144" spans="1:177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109"/>
      <c r="K144" s="109"/>
      <c r="L144" s="9"/>
      <c r="M144" s="9"/>
      <c r="N144" s="109"/>
      <c r="O144" s="109"/>
      <c r="P144" s="10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115"/>
      <c r="CH144" s="9"/>
      <c r="CI144" s="109"/>
      <c r="CJ144" s="9"/>
      <c r="CK144" s="9"/>
      <c r="CL144" s="9"/>
      <c r="CM144" s="115"/>
      <c r="CN144" s="9"/>
      <c r="CO144" s="10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</row>
    <row r="145" spans="1:177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109"/>
      <c r="K145" s="109"/>
      <c r="L145" s="9"/>
      <c r="M145" s="9"/>
      <c r="N145" s="109"/>
      <c r="O145" s="109"/>
      <c r="P145" s="10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115"/>
      <c r="CH145" s="9"/>
      <c r="CI145" s="109"/>
      <c r="CJ145" s="9"/>
      <c r="CK145" s="9"/>
      <c r="CL145" s="9"/>
      <c r="CM145" s="115"/>
      <c r="CN145" s="9"/>
      <c r="CO145" s="10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</row>
    <row r="146" spans="1:177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109"/>
      <c r="K146" s="109"/>
      <c r="L146" s="9"/>
      <c r="M146" s="9"/>
      <c r="N146" s="109"/>
      <c r="O146" s="109"/>
      <c r="P146" s="10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115"/>
      <c r="CH146" s="9"/>
      <c r="CI146" s="109"/>
      <c r="CJ146" s="9"/>
      <c r="CK146" s="9"/>
      <c r="CL146" s="9"/>
      <c r="CM146" s="115"/>
      <c r="CN146" s="9"/>
      <c r="CO146" s="10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</row>
    <row r="147" spans="1:177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109"/>
      <c r="K147" s="109"/>
      <c r="L147" s="9"/>
      <c r="M147" s="9"/>
      <c r="N147" s="109"/>
      <c r="O147" s="109"/>
      <c r="P147" s="10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115"/>
      <c r="CH147" s="9"/>
      <c r="CI147" s="109"/>
      <c r="CJ147" s="9"/>
      <c r="CK147" s="9"/>
      <c r="CL147" s="9"/>
      <c r="CM147" s="115"/>
      <c r="CN147" s="9"/>
      <c r="CO147" s="10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</row>
    <row r="148" spans="1:177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109"/>
      <c r="K148" s="109"/>
      <c r="L148" s="9"/>
      <c r="M148" s="9"/>
      <c r="N148" s="109"/>
      <c r="O148" s="109"/>
      <c r="P148" s="10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115"/>
      <c r="CH148" s="9"/>
      <c r="CI148" s="109"/>
      <c r="CJ148" s="9"/>
      <c r="CK148" s="9"/>
      <c r="CL148" s="9"/>
      <c r="CM148" s="115"/>
      <c r="CN148" s="9"/>
      <c r="CO148" s="10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</row>
    <row r="149" spans="1:177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109"/>
      <c r="K149" s="109"/>
      <c r="L149" s="9"/>
      <c r="M149" s="9"/>
      <c r="N149" s="109"/>
      <c r="O149" s="109"/>
      <c r="P149" s="10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115"/>
      <c r="CH149" s="9"/>
      <c r="CI149" s="109"/>
      <c r="CJ149" s="9"/>
      <c r="CK149" s="9"/>
      <c r="CL149" s="9"/>
      <c r="CM149" s="115"/>
      <c r="CN149" s="9"/>
      <c r="CO149" s="10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</row>
    <row r="150" spans="1:177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109"/>
      <c r="K150" s="109"/>
      <c r="L150" s="9"/>
      <c r="M150" s="9"/>
      <c r="N150" s="109"/>
      <c r="O150" s="109"/>
      <c r="P150" s="10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115"/>
      <c r="CH150" s="9"/>
      <c r="CI150" s="109"/>
      <c r="CJ150" s="9"/>
      <c r="CK150" s="9"/>
      <c r="CL150" s="9"/>
      <c r="CM150" s="115"/>
      <c r="CN150" s="9"/>
      <c r="CO150" s="10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</row>
    <row r="151" spans="1:177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109"/>
      <c r="K151" s="109"/>
      <c r="L151" s="9"/>
      <c r="M151" s="9"/>
      <c r="N151" s="109"/>
      <c r="O151" s="109"/>
      <c r="P151" s="10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115"/>
      <c r="CH151" s="9"/>
      <c r="CI151" s="109"/>
      <c r="CJ151" s="9"/>
      <c r="CK151" s="9"/>
      <c r="CL151" s="9"/>
      <c r="CM151" s="115"/>
      <c r="CN151" s="9"/>
      <c r="CO151" s="10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</row>
    <row r="152" spans="1:177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109"/>
      <c r="K152" s="109"/>
      <c r="L152" s="9"/>
      <c r="M152" s="9"/>
      <c r="N152" s="109"/>
      <c r="O152" s="109"/>
      <c r="P152" s="10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115"/>
      <c r="CH152" s="9"/>
      <c r="CI152" s="109"/>
      <c r="CJ152" s="9"/>
      <c r="CK152" s="9"/>
      <c r="CL152" s="9"/>
      <c r="CM152" s="115"/>
      <c r="CN152" s="9"/>
      <c r="CO152" s="10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</row>
    <row r="153" spans="1:177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109"/>
      <c r="K153" s="109"/>
      <c r="L153" s="9"/>
      <c r="M153" s="9"/>
      <c r="N153" s="109"/>
      <c r="O153" s="109"/>
      <c r="P153" s="10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115"/>
      <c r="CH153" s="9"/>
      <c r="CI153" s="109"/>
      <c r="CJ153" s="9"/>
      <c r="CK153" s="9"/>
      <c r="CL153" s="9"/>
      <c r="CM153" s="115"/>
      <c r="CN153" s="9"/>
      <c r="CO153" s="10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</row>
    <row r="154" spans="1:177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109"/>
      <c r="K154" s="109"/>
      <c r="L154" s="9"/>
      <c r="M154" s="9"/>
      <c r="N154" s="109"/>
      <c r="O154" s="109"/>
      <c r="P154" s="10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115"/>
      <c r="CH154" s="9"/>
      <c r="CI154" s="109"/>
      <c r="CJ154" s="9"/>
      <c r="CK154" s="9"/>
      <c r="CL154" s="9"/>
      <c r="CM154" s="115"/>
      <c r="CN154" s="9"/>
      <c r="CO154" s="10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</row>
    <row r="155" spans="1:177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109"/>
      <c r="K155" s="109"/>
      <c r="L155" s="9"/>
      <c r="M155" s="9"/>
      <c r="N155" s="109"/>
      <c r="O155" s="109"/>
      <c r="P155" s="10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115"/>
      <c r="CH155" s="9"/>
      <c r="CI155" s="109"/>
      <c r="CJ155" s="9"/>
      <c r="CK155" s="9"/>
      <c r="CL155" s="9"/>
      <c r="CM155" s="115"/>
      <c r="CN155" s="9"/>
      <c r="CO155" s="10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</row>
    <row r="156" spans="1:177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109"/>
      <c r="K156" s="109"/>
      <c r="L156" s="9"/>
      <c r="M156" s="9"/>
      <c r="N156" s="109"/>
      <c r="O156" s="109"/>
      <c r="P156" s="10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115"/>
      <c r="CH156" s="9"/>
      <c r="CI156" s="109"/>
      <c r="CJ156" s="9"/>
      <c r="CK156" s="9"/>
      <c r="CL156" s="9"/>
      <c r="CM156" s="115"/>
      <c r="CN156" s="9"/>
      <c r="CO156" s="10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</row>
    <row r="157" spans="1:177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109"/>
      <c r="K157" s="109"/>
      <c r="L157" s="9"/>
      <c r="M157" s="9"/>
      <c r="N157" s="109"/>
      <c r="O157" s="109"/>
      <c r="P157" s="10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115"/>
      <c r="CH157" s="9"/>
      <c r="CI157" s="109"/>
      <c r="CJ157" s="9"/>
      <c r="CK157" s="9"/>
      <c r="CL157" s="9"/>
      <c r="CM157" s="115"/>
      <c r="CN157" s="9"/>
      <c r="CO157" s="10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</row>
    <row r="158" spans="1:177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109"/>
      <c r="K158" s="109"/>
      <c r="L158" s="9"/>
      <c r="M158" s="9"/>
      <c r="N158" s="109"/>
      <c r="O158" s="109"/>
      <c r="P158" s="10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115"/>
      <c r="CH158" s="9"/>
      <c r="CI158" s="109"/>
      <c r="CJ158" s="9"/>
      <c r="CK158" s="9"/>
      <c r="CL158" s="9"/>
      <c r="CM158" s="115"/>
      <c r="CN158" s="9"/>
      <c r="CO158" s="10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</row>
    <row r="159" spans="1:177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109"/>
      <c r="K159" s="109"/>
      <c r="L159" s="9"/>
      <c r="M159" s="9"/>
      <c r="N159" s="109"/>
      <c r="O159" s="109"/>
      <c r="P159" s="10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115"/>
      <c r="CH159" s="9"/>
      <c r="CI159" s="109"/>
      <c r="CJ159" s="9"/>
      <c r="CK159" s="9"/>
      <c r="CL159" s="9"/>
      <c r="CM159" s="115"/>
      <c r="CN159" s="9"/>
      <c r="CO159" s="10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</row>
    <row r="160" spans="1:177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109"/>
      <c r="K160" s="109"/>
      <c r="L160" s="9"/>
      <c r="M160" s="9"/>
      <c r="N160" s="109"/>
      <c r="O160" s="109"/>
      <c r="P160" s="10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115"/>
      <c r="CH160" s="9"/>
      <c r="CI160" s="109"/>
      <c r="CJ160" s="9"/>
      <c r="CK160" s="9"/>
      <c r="CL160" s="9"/>
      <c r="CM160" s="115"/>
      <c r="CN160" s="9"/>
      <c r="CO160" s="10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</row>
    <row r="161" spans="1:177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109"/>
      <c r="K161" s="109"/>
      <c r="L161" s="9"/>
      <c r="M161" s="9"/>
      <c r="N161" s="109"/>
      <c r="O161" s="109"/>
      <c r="P161" s="10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115"/>
      <c r="CH161" s="9"/>
      <c r="CI161" s="109"/>
      <c r="CJ161" s="9"/>
      <c r="CK161" s="9"/>
      <c r="CL161" s="9"/>
      <c r="CM161" s="115"/>
      <c r="CN161" s="9"/>
      <c r="CO161" s="10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</row>
    <row r="162" spans="1:177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109"/>
      <c r="K162" s="109"/>
      <c r="L162" s="9"/>
      <c r="M162" s="9"/>
      <c r="N162" s="109"/>
      <c r="O162" s="109"/>
      <c r="P162" s="10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115"/>
      <c r="CH162" s="9"/>
      <c r="CI162" s="109"/>
      <c r="CJ162" s="9"/>
      <c r="CK162" s="9"/>
      <c r="CL162" s="9"/>
      <c r="CM162" s="115"/>
      <c r="CN162" s="9"/>
      <c r="CO162" s="10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</row>
    <row r="163" spans="1:177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109"/>
      <c r="K163" s="109"/>
      <c r="L163" s="9"/>
      <c r="M163" s="9"/>
      <c r="N163" s="109"/>
      <c r="O163" s="109"/>
      <c r="P163" s="10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115"/>
      <c r="CH163" s="9"/>
      <c r="CI163" s="109"/>
      <c r="CJ163" s="9"/>
      <c r="CK163" s="9"/>
      <c r="CL163" s="9"/>
      <c r="CM163" s="115"/>
      <c r="CN163" s="9"/>
      <c r="CO163" s="10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</row>
    <row r="164" spans="1:177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109"/>
      <c r="K164" s="109"/>
      <c r="L164" s="9"/>
      <c r="M164" s="9"/>
      <c r="N164" s="109"/>
      <c r="O164" s="109"/>
      <c r="P164" s="10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115"/>
      <c r="CH164" s="9"/>
      <c r="CI164" s="109"/>
      <c r="CJ164" s="9"/>
      <c r="CK164" s="9"/>
      <c r="CL164" s="9"/>
      <c r="CM164" s="115"/>
      <c r="CN164" s="9"/>
      <c r="CO164" s="10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</row>
    <row r="165" spans="1:177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109"/>
      <c r="K165" s="109"/>
      <c r="L165" s="9"/>
      <c r="M165" s="9"/>
      <c r="N165" s="109"/>
      <c r="O165" s="109"/>
      <c r="P165" s="10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115"/>
      <c r="CH165" s="9"/>
      <c r="CI165" s="109"/>
      <c r="CJ165" s="9"/>
      <c r="CK165" s="9"/>
      <c r="CL165" s="9"/>
      <c r="CM165" s="115"/>
      <c r="CN165" s="9"/>
      <c r="CO165" s="10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</row>
    <row r="166" spans="1:177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109"/>
      <c r="K166" s="109"/>
      <c r="L166" s="9"/>
      <c r="M166" s="9"/>
      <c r="N166" s="109"/>
      <c r="O166" s="109"/>
      <c r="P166" s="10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115"/>
      <c r="CH166" s="9"/>
      <c r="CI166" s="109"/>
      <c r="CJ166" s="9"/>
      <c r="CK166" s="9"/>
      <c r="CL166" s="9"/>
      <c r="CM166" s="115"/>
      <c r="CN166" s="9"/>
      <c r="CO166" s="10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</row>
    <row r="167" spans="1:177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109"/>
      <c r="K167" s="109"/>
      <c r="L167" s="9"/>
      <c r="M167" s="9"/>
      <c r="N167" s="109"/>
      <c r="O167" s="109"/>
      <c r="P167" s="10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115"/>
      <c r="CH167" s="9"/>
      <c r="CI167" s="109"/>
      <c r="CJ167" s="9"/>
      <c r="CK167" s="9"/>
      <c r="CL167" s="9"/>
      <c r="CM167" s="115"/>
      <c r="CN167" s="9"/>
      <c r="CO167" s="10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</row>
    <row r="168" spans="1:177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109"/>
      <c r="K168" s="109"/>
      <c r="L168" s="9"/>
      <c r="M168" s="9"/>
      <c r="N168" s="109"/>
      <c r="O168" s="109"/>
      <c r="P168" s="10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115"/>
      <c r="CH168" s="9"/>
      <c r="CI168" s="109"/>
      <c r="CJ168" s="9"/>
      <c r="CK168" s="9"/>
      <c r="CL168" s="9"/>
      <c r="CM168" s="115"/>
      <c r="CN168" s="9"/>
      <c r="CO168" s="10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</row>
    <row r="169" spans="1:177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109"/>
      <c r="K169" s="109"/>
      <c r="L169" s="9"/>
      <c r="M169" s="9"/>
      <c r="N169" s="109"/>
      <c r="O169" s="109"/>
      <c r="P169" s="10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115"/>
      <c r="CH169" s="9"/>
      <c r="CI169" s="109"/>
      <c r="CJ169" s="9"/>
      <c r="CK169" s="9"/>
      <c r="CL169" s="9"/>
      <c r="CM169" s="115"/>
      <c r="CN169" s="9"/>
      <c r="CO169" s="10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</row>
    <row r="170" spans="1:177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109"/>
      <c r="K170" s="109"/>
      <c r="L170" s="9"/>
      <c r="M170" s="9"/>
      <c r="N170" s="109"/>
      <c r="O170" s="109"/>
      <c r="P170" s="10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115"/>
      <c r="CH170" s="9"/>
      <c r="CI170" s="109"/>
      <c r="CJ170" s="9"/>
      <c r="CK170" s="9"/>
      <c r="CL170" s="9"/>
      <c r="CM170" s="115"/>
      <c r="CN170" s="9"/>
      <c r="CO170" s="10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</row>
    <row r="171" spans="1:177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109"/>
      <c r="K171" s="109"/>
      <c r="L171" s="9"/>
      <c r="M171" s="9"/>
      <c r="N171" s="109"/>
      <c r="O171" s="109"/>
      <c r="P171" s="10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115"/>
      <c r="CH171" s="9"/>
      <c r="CI171" s="109"/>
      <c r="CJ171" s="9"/>
      <c r="CK171" s="9"/>
      <c r="CL171" s="9"/>
      <c r="CM171" s="115"/>
      <c r="CN171" s="9"/>
      <c r="CO171" s="10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</row>
    <row r="172" spans="1:177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109"/>
      <c r="K172" s="109"/>
      <c r="L172" s="9"/>
      <c r="M172" s="9"/>
      <c r="N172" s="109"/>
      <c r="O172" s="109"/>
      <c r="P172" s="10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115"/>
      <c r="CH172" s="9"/>
      <c r="CI172" s="109"/>
      <c r="CJ172" s="9"/>
      <c r="CK172" s="9"/>
      <c r="CL172" s="9"/>
      <c r="CM172" s="115"/>
      <c r="CN172" s="9"/>
      <c r="CO172" s="10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</row>
    <row r="173" spans="1:177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109"/>
      <c r="K173" s="109"/>
      <c r="L173" s="9"/>
      <c r="M173" s="9"/>
      <c r="N173" s="109"/>
      <c r="O173" s="109"/>
      <c r="P173" s="10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115"/>
      <c r="CH173" s="9"/>
      <c r="CI173" s="109"/>
      <c r="CJ173" s="9"/>
      <c r="CK173" s="9"/>
      <c r="CL173" s="9"/>
      <c r="CM173" s="115"/>
      <c r="CN173" s="9"/>
      <c r="CO173" s="10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</row>
    <row r="174" spans="1:177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109"/>
      <c r="K174" s="109"/>
      <c r="L174" s="9"/>
      <c r="M174" s="9"/>
      <c r="N174" s="109"/>
      <c r="O174" s="109"/>
      <c r="P174" s="10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115"/>
      <c r="CH174" s="9"/>
      <c r="CI174" s="109"/>
      <c r="CJ174" s="9"/>
      <c r="CK174" s="9"/>
      <c r="CL174" s="9"/>
      <c r="CM174" s="115"/>
      <c r="CN174" s="9"/>
      <c r="CO174" s="10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</row>
    <row r="175" spans="1:177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109"/>
      <c r="K175" s="109"/>
      <c r="L175" s="9"/>
      <c r="M175" s="9"/>
      <c r="N175" s="109"/>
      <c r="O175" s="109"/>
      <c r="P175" s="10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115"/>
      <c r="CH175" s="9"/>
      <c r="CI175" s="109"/>
      <c r="CJ175" s="9"/>
      <c r="CK175" s="9"/>
      <c r="CL175" s="9"/>
      <c r="CM175" s="115"/>
      <c r="CN175" s="9"/>
      <c r="CO175" s="10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</row>
    <row r="176" spans="1:177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109"/>
      <c r="K176" s="109"/>
      <c r="L176" s="9"/>
      <c r="M176" s="9"/>
      <c r="N176" s="109"/>
      <c r="O176" s="109"/>
      <c r="P176" s="10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115"/>
      <c r="CH176" s="9"/>
      <c r="CI176" s="109"/>
      <c r="CJ176" s="9"/>
      <c r="CK176" s="9"/>
      <c r="CL176" s="9"/>
      <c r="CM176" s="115"/>
      <c r="CN176" s="9"/>
      <c r="CO176" s="10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</row>
    <row r="177" spans="1:177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109"/>
      <c r="K177" s="109"/>
      <c r="L177" s="9"/>
      <c r="M177" s="9"/>
      <c r="N177" s="109"/>
      <c r="O177" s="109"/>
      <c r="P177" s="10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115"/>
      <c r="CH177" s="9"/>
      <c r="CI177" s="109"/>
      <c r="CJ177" s="9"/>
      <c r="CK177" s="9"/>
      <c r="CL177" s="9"/>
      <c r="CM177" s="115"/>
      <c r="CN177" s="9"/>
      <c r="CO177" s="10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</row>
    <row r="178" spans="1:177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109"/>
      <c r="K178" s="109"/>
      <c r="L178" s="9"/>
      <c r="M178" s="9"/>
      <c r="N178" s="109"/>
      <c r="O178" s="109"/>
      <c r="P178" s="10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115"/>
      <c r="CH178" s="9"/>
      <c r="CI178" s="109"/>
      <c r="CJ178" s="9"/>
      <c r="CK178" s="9"/>
      <c r="CL178" s="9"/>
      <c r="CM178" s="115"/>
      <c r="CN178" s="9"/>
      <c r="CO178" s="10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</row>
    <row r="179" spans="1:177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109"/>
      <c r="K179" s="109"/>
      <c r="L179" s="9"/>
      <c r="M179" s="9"/>
      <c r="N179" s="109"/>
      <c r="O179" s="109"/>
      <c r="P179" s="10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115"/>
      <c r="CH179" s="9"/>
      <c r="CI179" s="109"/>
      <c r="CJ179" s="9"/>
      <c r="CK179" s="9"/>
      <c r="CL179" s="9"/>
      <c r="CM179" s="115"/>
      <c r="CN179" s="9"/>
      <c r="CO179" s="10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</row>
    <row r="180" spans="1:177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109"/>
      <c r="K180" s="109"/>
      <c r="L180" s="9"/>
      <c r="M180" s="9"/>
      <c r="N180" s="109"/>
      <c r="O180" s="109"/>
      <c r="P180" s="10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115"/>
      <c r="CH180" s="9"/>
      <c r="CI180" s="109"/>
      <c r="CJ180" s="9"/>
      <c r="CK180" s="9"/>
      <c r="CL180" s="9"/>
      <c r="CM180" s="115"/>
      <c r="CN180" s="9"/>
      <c r="CO180" s="10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</row>
    <row r="181" spans="1:177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109"/>
      <c r="K181" s="109"/>
      <c r="L181" s="9"/>
      <c r="M181" s="9"/>
      <c r="N181" s="109"/>
      <c r="O181" s="109"/>
      <c r="P181" s="10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115"/>
      <c r="CH181" s="9"/>
      <c r="CI181" s="109"/>
      <c r="CJ181" s="9"/>
      <c r="CK181" s="9"/>
      <c r="CL181" s="9"/>
      <c r="CM181" s="115"/>
      <c r="CN181" s="9"/>
      <c r="CO181" s="10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</row>
    <row r="182" spans="1:177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109"/>
      <c r="K182" s="109"/>
      <c r="L182" s="9"/>
      <c r="M182" s="9"/>
      <c r="N182" s="109"/>
      <c r="O182" s="109"/>
      <c r="P182" s="10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115"/>
      <c r="CH182" s="9"/>
      <c r="CI182" s="109"/>
      <c r="CJ182" s="9"/>
      <c r="CK182" s="9"/>
      <c r="CL182" s="9"/>
      <c r="CM182" s="115"/>
      <c r="CN182" s="9"/>
      <c r="CO182" s="10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</row>
    <row r="183" spans="1:177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109"/>
      <c r="K183" s="109"/>
      <c r="L183" s="9"/>
      <c r="M183" s="9"/>
      <c r="N183" s="109"/>
      <c r="O183" s="109"/>
      <c r="P183" s="10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115"/>
      <c r="CH183" s="9"/>
      <c r="CI183" s="109"/>
      <c r="CJ183" s="9"/>
      <c r="CK183" s="9"/>
      <c r="CL183" s="9"/>
      <c r="CM183" s="115"/>
      <c r="CN183" s="9"/>
      <c r="CO183" s="10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</row>
    <row r="184" spans="1:177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109"/>
      <c r="K184" s="109"/>
      <c r="L184" s="9"/>
      <c r="M184" s="9"/>
      <c r="N184" s="109"/>
      <c r="O184" s="109"/>
      <c r="P184" s="10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115"/>
      <c r="CH184" s="9"/>
      <c r="CI184" s="109"/>
      <c r="CJ184" s="9"/>
      <c r="CK184" s="9"/>
      <c r="CL184" s="9"/>
      <c r="CM184" s="115"/>
      <c r="CN184" s="9"/>
      <c r="CO184" s="10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</row>
    <row r="185" spans="1:177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109"/>
      <c r="K185" s="109"/>
      <c r="L185" s="9"/>
      <c r="M185" s="9"/>
      <c r="N185" s="109"/>
      <c r="O185" s="109"/>
      <c r="P185" s="10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115"/>
      <c r="CH185" s="9"/>
      <c r="CI185" s="109"/>
      <c r="CJ185" s="9"/>
      <c r="CK185" s="9"/>
      <c r="CL185" s="9"/>
      <c r="CM185" s="115"/>
      <c r="CN185" s="9"/>
      <c r="CO185" s="10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</row>
    <row r="186" spans="1:177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109"/>
      <c r="K186" s="109"/>
      <c r="L186" s="9"/>
      <c r="M186" s="9"/>
      <c r="N186" s="109"/>
      <c r="O186" s="109"/>
      <c r="P186" s="10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115"/>
      <c r="CH186" s="9"/>
      <c r="CI186" s="109"/>
      <c r="CJ186" s="9"/>
      <c r="CK186" s="9"/>
      <c r="CL186" s="9"/>
      <c r="CM186" s="115"/>
      <c r="CN186" s="9"/>
      <c r="CO186" s="10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</row>
    <row r="187" spans="1:177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109"/>
      <c r="K187" s="109"/>
      <c r="L187" s="9"/>
      <c r="M187" s="9"/>
      <c r="N187" s="109"/>
      <c r="O187" s="109"/>
      <c r="P187" s="10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115"/>
      <c r="CH187" s="9"/>
      <c r="CI187" s="109"/>
      <c r="CJ187" s="9"/>
      <c r="CK187" s="9"/>
      <c r="CL187" s="9"/>
      <c r="CM187" s="115"/>
      <c r="CN187" s="9"/>
      <c r="CO187" s="10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</row>
    <row r="188" spans="1:177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109"/>
      <c r="K188" s="109"/>
      <c r="L188" s="9"/>
      <c r="M188" s="9"/>
      <c r="N188" s="109"/>
      <c r="O188" s="109"/>
      <c r="P188" s="10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115"/>
      <c r="CH188" s="9"/>
      <c r="CI188" s="109"/>
      <c r="CJ188" s="9"/>
      <c r="CK188" s="9"/>
      <c r="CL188" s="9"/>
      <c r="CM188" s="115"/>
      <c r="CN188" s="9"/>
      <c r="CO188" s="10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</row>
    <row r="189" spans="1:177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109"/>
      <c r="K189" s="109"/>
      <c r="L189" s="9"/>
      <c r="M189" s="9"/>
      <c r="N189" s="109"/>
      <c r="O189" s="109"/>
      <c r="P189" s="10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115"/>
      <c r="CH189" s="9"/>
      <c r="CI189" s="109"/>
      <c r="CJ189" s="9"/>
      <c r="CK189" s="9"/>
      <c r="CL189" s="9"/>
      <c r="CM189" s="115"/>
      <c r="CN189" s="9"/>
      <c r="CO189" s="10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</row>
    <row r="190" spans="1:177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109"/>
      <c r="K190" s="109"/>
      <c r="L190" s="9"/>
      <c r="M190" s="9"/>
      <c r="N190" s="109"/>
      <c r="O190" s="109"/>
      <c r="P190" s="10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115"/>
      <c r="CH190" s="9"/>
      <c r="CI190" s="109"/>
      <c r="CJ190" s="9"/>
      <c r="CK190" s="9"/>
      <c r="CL190" s="9"/>
      <c r="CM190" s="115"/>
      <c r="CN190" s="9"/>
      <c r="CO190" s="10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</row>
    <row r="191" spans="1:177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109"/>
      <c r="K191" s="109"/>
      <c r="L191" s="9"/>
      <c r="M191" s="9"/>
      <c r="N191" s="109"/>
      <c r="O191" s="109"/>
      <c r="P191" s="10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115"/>
      <c r="CH191" s="9"/>
      <c r="CI191" s="109"/>
      <c r="CJ191" s="9"/>
      <c r="CK191" s="9"/>
      <c r="CL191" s="9"/>
      <c r="CM191" s="115"/>
      <c r="CN191" s="9"/>
      <c r="CO191" s="10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</row>
    <row r="192" spans="1:177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109"/>
      <c r="K192" s="109"/>
      <c r="L192" s="9"/>
      <c r="M192" s="9"/>
      <c r="N192" s="109"/>
      <c r="O192" s="109"/>
      <c r="P192" s="10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115"/>
      <c r="CH192" s="9"/>
      <c r="CI192" s="109"/>
      <c r="CJ192" s="9"/>
      <c r="CK192" s="9"/>
      <c r="CL192" s="9"/>
      <c r="CM192" s="115"/>
      <c r="CN192" s="9"/>
      <c r="CO192" s="10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</row>
    <row r="193" spans="1:177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109"/>
      <c r="K193" s="109"/>
      <c r="L193" s="9"/>
      <c r="M193" s="9"/>
      <c r="N193" s="109"/>
      <c r="O193" s="109"/>
      <c r="P193" s="10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115"/>
      <c r="CH193" s="9"/>
      <c r="CI193" s="109"/>
      <c r="CJ193" s="9"/>
      <c r="CK193" s="9"/>
      <c r="CL193" s="9"/>
      <c r="CM193" s="115"/>
      <c r="CN193" s="9"/>
      <c r="CO193" s="10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</row>
    <row r="194" spans="1:177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109"/>
      <c r="K194" s="109"/>
      <c r="L194" s="9"/>
      <c r="M194" s="9"/>
      <c r="N194" s="109"/>
      <c r="O194" s="109"/>
      <c r="P194" s="10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115"/>
      <c r="CH194" s="9"/>
      <c r="CI194" s="109"/>
      <c r="CJ194" s="9"/>
      <c r="CK194" s="9"/>
      <c r="CL194" s="9"/>
      <c r="CM194" s="115"/>
      <c r="CN194" s="9"/>
      <c r="CO194" s="10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</row>
    <row r="195" spans="1:177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109"/>
      <c r="K195" s="109"/>
      <c r="L195" s="9"/>
      <c r="M195" s="9"/>
      <c r="N195" s="109"/>
      <c r="O195" s="109"/>
      <c r="P195" s="10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115"/>
      <c r="CH195" s="9"/>
      <c r="CI195" s="109"/>
      <c r="CJ195" s="9"/>
      <c r="CK195" s="9"/>
      <c r="CL195" s="9"/>
      <c r="CM195" s="115"/>
      <c r="CN195" s="9"/>
      <c r="CO195" s="10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</row>
    <row r="196" spans="1:177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109"/>
      <c r="K196" s="109"/>
      <c r="L196" s="9"/>
      <c r="M196" s="9"/>
      <c r="N196" s="109"/>
      <c r="O196" s="109"/>
      <c r="P196" s="10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115"/>
      <c r="CH196" s="9"/>
      <c r="CI196" s="109"/>
      <c r="CJ196" s="9"/>
      <c r="CK196" s="9"/>
      <c r="CL196" s="9"/>
      <c r="CM196" s="115"/>
      <c r="CN196" s="9"/>
      <c r="CO196" s="10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</row>
    <row r="197" spans="1:177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109"/>
      <c r="K197" s="109"/>
      <c r="L197" s="9"/>
      <c r="M197" s="9"/>
      <c r="N197" s="109"/>
      <c r="O197" s="109"/>
      <c r="P197" s="10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115"/>
      <c r="CH197" s="9"/>
      <c r="CI197" s="109"/>
      <c r="CJ197" s="9"/>
      <c r="CK197" s="9"/>
      <c r="CL197" s="9"/>
      <c r="CM197" s="115"/>
      <c r="CN197" s="9"/>
      <c r="CO197" s="10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</row>
    <row r="198" spans="1:177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109"/>
      <c r="K198" s="109"/>
      <c r="L198" s="9"/>
      <c r="M198" s="9"/>
      <c r="N198" s="109"/>
      <c r="O198" s="109"/>
      <c r="P198" s="10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115"/>
      <c r="CH198" s="9"/>
      <c r="CI198" s="109"/>
      <c r="CJ198" s="9"/>
      <c r="CK198" s="9"/>
      <c r="CL198" s="9"/>
      <c r="CM198" s="115"/>
      <c r="CN198" s="9"/>
      <c r="CO198" s="10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</row>
    <row r="199" spans="1:177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109"/>
      <c r="K199" s="109"/>
      <c r="L199" s="9"/>
      <c r="M199" s="9"/>
      <c r="N199" s="109"/>
      <c r="O199" s="109"/>
      <c r="P199" s="10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115"/>
      <c r="CH199" s="9"/>
      <c r="CI199" s="109"/>
      <c r="CJ199" s="9"/>
      <c r="CK199" s="9"/>
      <c r="CL199" s="9"/>
      <c r="CM199" s="115"/>
      <c r="CN199" s="9"/>
      <c r="CO199" s="10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</row>
    <row r="200" spans="1:177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109"/>
      <c r="K200" s="109"/>
      <c r="L200" s="9"/>
      <c r="M200" s="9"/>
      <c r="N200" s="109"/>
      <c r="O200" s="109"/>
      <c r="P200" s="10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115"/>
      <c r="CH200" s="9"/>
      <c r="CI200" s="109"/>
      <c r="CJ200" s="9"/>
      <c r="CK200" s="9"/>
      <c r="CL200" s="9"/>
      <c r="CM200" s="115"/>
      <c r="CN200" s="9"/>
      <c r="CO200" s="10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</row>
    <row r="201" spans="1:177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109"/>
      <c r="K201" s="109"/>
      <c r="L201" s="9"/>
      <c r="M201" s="9"/>
      <c r="N201" s="109"/>
      <c r="O201" s="109"/>
      <c r="P201" s="10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115"/>
      <c r="CH201" s="9"/>
      <c r="CI201" s="109"/>
      <c r="CJ201" s="9"/>
      <c r="CK201" s="9"/>
      <c r="CL201" s="9"/>
      <c r="CM201" s="115"/>
      <c r="CN201" s="9"/>
      <c r="CO201" s="10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</row>
    <row r="202" spans="1:177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109"/>
      <c r="K202" s="109"/>
      <c r="L202" s="9"/>
      <c r="M202" s="9"/>
      <c r="N202" s="109"/>
      <c r="O202" s="109"/>
      <c r="P202" s="10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115"/>
      <c r="CH202" s="9"/>
      <c r="CI202" s="109"/>
      <c r="CJ202" s="9"/>
      <c r="CK202" s="9"/>
      <c r="CL202" s="9"/>
      <c r="CM202" s="115"/>
      <c r="CN202" s="9"/>
      <c r="CO202" s="10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</row>
    <row r="203" spans="1:177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109"/>
      <c r="K203" s="109"/>
      <c r="L203" s="9"/>
      <c r="M203" s="9"/>
      <c r="N203" s="109"/>
      <c r="O203" s="109"/>
      <c r="P203" s="10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115"/>
      <c r="CH203" s="9"/>
      <c r="CI203" s="109"/>
      <c r="CJ203" s="9"/>
      <c r="CK203" s="9"/>
      <c r="CL203" s="9"/>
      <c r="CM203" s="115"/>
      <c r="CN203" s="9"/>
      <c r="CO203" s="10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</row>
    <row r="204" spans="1:177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109"/>
      <c r="K204" s="109"/>
      <c r="L204" s="9"/>
      <c r="M204" s="9"/>
      <c r="N204" s="109"/>
      <c r="O204" s="109"/>
      <c r="P204" s="10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115"/>
      <c r="CH204" s="9"/>
      <c r="CI204" s="109"/>
      <c r="CJ204" s="9"/>
      <c r="CK204" s="9"/>
      <c r="CL204" s="9"/>
      <c r="CM204" s="115"/>
      <c r="CN204" s="9"/>
      <c r="CO204" s="10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</row>
    <row r="205" spans="1:177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109"/>
      <c r="K205" s="109"/>
      <c r="L205" s="9"/>
      <c r="M205" s="9"/>
      <c r="N205" s="109"/>
      <c r="O205" s="109"/>
      <c r="P205" s="10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115"/>
      <c r="CH205" s="9"/>
      <c r="CI205" s="109"/>
      <c r="CJ205" s="9"/>
      <c r="CK205" s="9"/>
      <c r="CL205" s="9"/>
      <c r="CM205" s="115"/>
      <c r="CN205" s="9"/>
      <c r="CO205" s="10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</row>
    <row r="206" spans="1:177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109"/>
      <c r="K206" s="109"/>
      <c r="L206" s="9"/>
      <c r="M206" s="9"/>
      <c r="N206" s="109"/>
      <c r="O206" s="109"/>
      <c r="P206" s="10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115"/>
      <c r="CH206" s="9"/>
      <c r="CI206" s="109"/>
      <c r="CJ206" s="9"/>
      <c r="CK206" s="9"/>
      <c r="CL206" s="9"/>
      <c r="CM206" s="115"/>
      <c r="CN206" s="9"/>
      <c r="CO206" s="10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</row>
    <row r="207" spans="1:177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109"/>
      <c r="K207" s="109"/>
      <c r="L207" s="9"/>
      <c r="M207" s="9"/>
      <c r="N207" s="109"/>
      <c r="O207" s="109"/>
      <c r="P207" s="10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115"/>
      <c r="CH207" s="9"/>
      <c r="CI207" s="109"/>
      <c r="CJ207" s="9"/>
      <c r="CK207" s="9"/>
      <c r="CL207" s="9"/>
      <c r="CM207" s="115"/>
      <c r="CN207" s="9"/>
      <c r="CO207" s="10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</row>
    <row r="208" spans="1:177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109"/>
      <c r="K208" s="109"/>
      <c r="L208" s="9"/>
      <c r="M208" s="9"/>
      <c r="N208" s="109"/>
      <c r="O208" s="109"/>
      <c r="P208" s="10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115"/>
      <c r="CH208" s="9"/>
      <c r="CI208" s="109"/>
      <c r="CJ208" s="9"/>
      <c r="CK208" s="9"/>
      <c r="CL208" s="9"/>
      <c r="CM208" s="115"/>
      <c r="CN208" s="9"/>
      <c r="CO208" s="10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</row>
    <row r="209" spans="1:177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109"/>
      <c r="K209" s="109"/>
      <c r="L209" s="9"/>
      <c r="M209" s="9"/>
      <c r="N209" s="109"/>
      <c r="O209" s="109"/>
      <c r="P209" s="10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115"/>
      <c r="CH209" s="9"/>
      <c r="CI209" s="109"/>
      <c r="CJ209" s="9"/>
      <c r="CK209" s="9"/>
      <c r="CL209" s="9"/>
      <c r="CM209" s="115"/>
      <c r="CN209" s="9"/>
      <c r="CO209" s="10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</row>
    <row r="210" spans="1:177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109"/>
      <c r="K210" s="109"/>
      <c r="L210" s="9"/>
      <c r="M210" s="9"/>
      <c r="N210" s="109"/>
      <c r="O210" s="109"/>
      <c r="P210" s="10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115"/>
      <c r="CH210" s="9"/>
      <c r="CI210" s="109"/>
      <c r="CJ210" s="9"/>
      <c r="CK210" s="9"/>
      <c r="CL210" s="9"/>
      <c r="CM210" s="115"/>
      <c r="CN210" s="9"/>
      <c r="CO210" s="10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</row>
    <row r="211" spans="1:177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109"/>
      <c r="K211" s="109"/>
      <c r="L211" s="9"/>
      <c r="M211" s="9"/>
      <c r="N211" s="109"/>
      <c r="O211" s="109"/>
      <c r="P211" s="10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115"/>
      <c r="CH211" s="9"/>
      <c r="CI211" s="109"/>
      <c r="CJ211" s="9"/>
      <c r="CK211" s="9"/>
      <c r="CL211" s="9"/>
      <c r="CM211" s="115"/>
      <c r="CN211" s="9"/>
      <c r="CO211" s="10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</row>
    <row r="212" spans="1:177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109"/>
      <c r="K212" s="109"/>
      <c r="L212" s="9"/>
      <c r="M212" s="9"/>
      <c r="N212" s="109"/>
      <c r="O212" s="109"/>
      <c r="P212" s="10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115"/>
      <c r="CH212" s="9"/>
      <c r="CI212" s="109"/>
      <c r="CJ212" s="9"/>
      <c r="CK212" s="9"/>
      <c r="CL212" s="9"/>
      <c r="CM212" s="115"/>
      <c r="CN212" s="9"/>
      <c r="CO212" s="10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</row>
    <row r="213" spans="1:177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109"/>
      <c r="K213" s="109"/>
      <c r="L213" s="9"/>
      <c r="M213" s="9"/>
      <c r="N213" s="109"/>
      <c r="O213" s="109"/>
      <c r="P213" s="10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115"/>
      <c r="CH213" s="9"/>
      <c r="CI213" s="109"/>
      <c r="CJ213" s="9"/>
      <c r="CK213" s="9"/>
      <c r="CL213" s="9"/>
      <c r="CM213" s="115"/>
      <c r="CN213" s="9"/>
      <c r="CO213" s="10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</row>
    <row r="214" spans="1:177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109"/>
      <c r="K214" s="109"/>
      <c r="L214" s="9"/>
      <c r="M214" s="9"/>
      <c r="N214" s="109"/>
      <c r="O214" s="109"/>
      <c r="P214" s="10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115"/>
      <c r="CH214" s="9"/>
      <c r="CI214" s="109"/>
      <c r="CJ214" s="9"/>
      <c r="CK214" s="9"/>
      <c r="CL214" s="9"/>
      <c r="CM214" s="115"/>
      <c r="CN214" s="9"/>
      <c r="CO214" s="10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</row>
    <row r="215" spans="1:177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109"/>
      <c r="K215" s="109"/>
      <c r="L215" s="9"/>
      <c r="M215" s="9"/>
      <c r="N215" s="109"/>
      <c r="O215" s="109"/>
      <c r="P215" s="10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115"/>
      <c r="CH215" s="9"/>
      <c r="CI215" s="109"/>
      <c r="CJ215" s="9"/>
      <c r="CK215" s="9"/>
      <c r="CL215" s="9"/>
      <c r="CM215" s="115"/>
      <c r="CN215" s="9"/>
      <c r="CO215" s="10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</row>
    <row r="216" spans="1:177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109"/>
      <c r="K216" s="109"/>
      <c r="L216" s="9"/>
      <c r="M216" s="9"/>
      <c r="N216" s="109"/>
      <c r="O216" s="109"/>
      <c r="P216" s="10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115"/>
      <c r="CH216" s="9"/>
      <c r="CI216" s="109"/>
      <c r="CJ216" s="9"/>
      <c r="CK216" s="9"/>
      <c r="CL216" s="9"/>
      <c r="CM216" s="115"/>
      <c r="CN216" s="9"/>
      <c r="CO216" s="10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</row>
    <row r="217" spans="1:177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109"/>
      <c r="K217" s="109"/>
      <c r="L217" s="9"/>
      <c r="M217" s="9"/>
      <c r="N217" s="109"/>
      <c r="O217" s="109"/>
      <c r="P217" s="10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115"/>
      <c r="CH217" s="9"/>
      <c r="CI217" s="109"/>
      <c r="CJ217" s="9"/>
      <c r="CK217" s="9"/>
      <c r="CL217" s="9"/>
      <c r="CM217" s="115"/>
      <c r="CN217" s="9"/>
      <c r="CO217" s="10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</row>
    <row r="218" spans="1:177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109"/>
      <c r="K218" s="109"/>
      <c r="L218" s="9"/>
      <c r="M218" s="9"/>
      <c r="N218" s="109"/>
      <c r="O218" s="109"/>
      <c r="P218" s="10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115"/>
      <c r="CH218" s="9"/>
      <c r="CI218" s="109"/>
      <c r="CJ218" s="9"/>
      <c r="CK218" s="9"/>
      <c r="CL218" s="9"/>
      <c r="CM218" s="115"/>
      <c r="CN218" s="9"/>
      <c r="CO218" s="10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</row>
    <row r="219" spans="1:177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109"/>
      <c r="K219" s="109"/>
      <c r="L219" s="9"/>
      <c r="M219" s="9"/>
      <c r="N219" s="109"/>
      <c r="O219" s="109"/>
      <c r="P219" s="10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115"/>
      <c r="CH219" s="9"/>
      <c r="CI219" s="109"/>
      <c r="CJ219" s="9"/>
      <c r="CK219" s="9"/>
      <c r="CL219" s="9"/>
      <c r="CM219" s="115"/>
      <c r="CN219" s="9"/>
      <c r="CO219" s="10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</row>
    <row r="220" spans="1:177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109"/>
      <c r="K220" s="109"/>
      <c r="L220" s="9"/>
      <c r="M220" s="9"/>
      <c r="N220" s="109"/>
      <c r="O220" s="109"/>
      <c r="P220" s="10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115"/>
      <c r="CH220" s="9"/>
      <c r="CI220" s="109"/>
      <c r="CJ220" s="9"/>
      <c r="CK220" s="9"/>
      <c r="CL220" s="9"/>
      <c r="CM220" s="115"/>
      <c r="CN220" s="9"/>
      <c r="CO220" s="10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</row>
    <row r="221" spans="1:177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109"/>
      <c r="K221" s="109"/>
      <c r="L221" s="9"/>
      <c r="M221" s="9"/>
      <c r="N221" s="109"/>
      <c r="O221" s="109"/>
      <c r="P221" s="10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115"/>
      <c r="CH221" s="9"/>
      <c r="CI221" s="109"/>
      <c r="CJ221" s="9"/>
      <c r="CK221" s="9"/>
      <c r="CL221" s="9"/>
      <c r="CM221" s="115"/>
      <c r="CN221" s="9"/>
      <c r="CO221" s="10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</row>
    <row r="222" spans="1:177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109"/>
      <c r="K222" s="109"/>
      <c r="L222" s="9"/>
      <c r="M222" s="9"/>
      <c r="N222" s="109"/>
      <c r="O222" s="109"/>
      <c r="P222" s="10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115"/>
      <c r="CH222" s="9"/>
      <c r="CI222" s="109"/>
      <c r="CJ222" s="9"/>
      <c r="CK222" s="9"/>
      <c r="CL222" s="9"/>
      <c r="CM222" s="115"/>
      <c r="CN222" s="9"/>
      <c r="CO222" s="10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</row>
    <row r="223" spans="1:177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109"/>
      <c r="K223" s="109"/>
      <c r="L223" s="9"/>
      <c r="M223" s="9"/>
      <c r="N223" s="109"/>
      <c r="O223" s="109"/>
      <c r="P223" s="10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115"/>
      <c r="CH223" s="9"/>
      <c r="CI223" s="109"/>
      <c r="CJ223" s="9"/>
      <c r="CK223" s="9"/>
      <c r="CL223" s="9"/>
      <c r="CM223" s="115"/>
      <c r="CN223" s="9"/>
      <c r="CO223" s="10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</row>
    <row r="224" spans="1:177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109"/>
      <c r="K224" s="109"/>
      <c r="L224" s="9"/>
      <c r="M224" s="9"/>
      <c r="N224" s="109"/>
      <c r="O224" s="109"/>
      <c r="P224" s="10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115"/>
      <c r="CH224" s="9"/>
      <c r="CI224" s="109"/>
      <c r="CJ224" s="9"/>
      <c r="CK224" s="9"/>
      <c r="CL224" s="9"/>
      <c r="CM224" s="115"/>
      <c r="CN224" s="9"/>
      <c r="CO224" s="10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</row>
    <row r="225" spans="1:177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109"/>
      <c r="K225" s="109"/>
      <c r="L225" s="9"/>
      <c r="M225" s="9"/>
      <c r="N225" s="109"/>
      <c r="O225" s="109"/>
      <c r="P225" s="10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115"/>
      <c r="CH225" s="9"/>
      <c r="CI225" s="109"/>
      <c r="CJ225" s="9"/>
      <c r="CK225" s="9"/>
      <c r="CL225" s="9"/>
      <c r="CM225" s="115"/>
      <c r="CN225" s="9"/>
      <c r="CO225" s="10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</row>
    <row r="226" spans="1:177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109"/>
      <c r="K226" s="109"/>
      <c r="L226" s="9"/>
      <c r="M226" s="9"/>
      <c r="N226" s="109"/>
      <c r="O226" s="109"/>
      <c r="P226" s="10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115"/>
      <c r="CH226" s="9"/>
      <c r="CI226" s="109"/>
      <c r="CJ226" s="9"/>
      <c r="CK226" s="9"/>
      <c r="CL226" s="9"/>
      <c r="CM226" s="115"/>
      <c r="CN226" s="9"/>
      <c r="CO226" s="10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</row>
    <row r="227" spans="1:177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109"/>
      <c r="K227" s="109"/>
      <c r="L227" s="9"/>
      <c r="M227" s="9"/>
      <c r="N227" s="109"/>
      <c r="O227" s="109"/>
      <c r="P227" s="10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115"/>
      <c r="CH227" s="9"/>
      <c r="CI227" s="109"/>
      <c r="CJ227" s="9"/>
      <c r="CK227" s="9"/>
      <c r="CL227" s="9"/>
      <c r="CM227" s="115"/>
      <c r="CN227" s="9"/>
      <c r="CO227" s="10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</row>
    <row r="228" spans="1:177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109"/>
      <c r="K228" s="109"/>
      <c r="L228" s="9"/>
      <c r="M228" s="9"/>
      <c r="N228" s="109"/>
      <c r="O228" s="109"/>
      <c r="P228" s="10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115"/>
      <c r="CH228" s="9"/>
      <c r="CI228" s="109"/>
      <c r="CJ228" s="9"/>
      <c r="CK228" s="9"/>
      <c r="CL228" s="9"/>
      <c r="CM228" s="115"/>
      <c r="CN228" s="9"/>
      <c r="CO228" s="10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</row>
    <row r="229" spans="1:177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109"/>
      <c r="K229" s="109"/>
      <c r="L229" s="9"/>
      <c r="M229" s="9"/>
      <c r="N229" s="109"/>
      <c r="O229" s="109"/>
      <c r="P229" s="10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115"/>
      <c r="CH229" s="9"/>
      <c r="CI229" s="109"/>
      <c r="CJ229" s="9"/>
      <c r="CK229" s="9"/>
      <c r="CL229" s="9"/>
      <c r="CM229" s="115"/>
      <c r="CN229" s="9"/>
      <c r="CO229" s="10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</row>
    <row r="230" spans="1:177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109"/>
      <c r="K230" s="109"/>
      <c r="L230" s="9"/>
      <c r="M230" s="9"/>
      <c r="N230" s="109"/>
      <c r="O230" s="109"/>
      <c r="P230" s="10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115"/>
      <c r="CH230" s="9"/>
      <c r="CI230" s="109"/>
      <c r="CJ230" s="9"/>
      <c r="CK230" s="9"/>
      <c r="CL230" s="9"/>
      <c r="CM230" s="115"/>
      <c r="CN230" s="9"/>
      <c r="CO230" s="10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</row>
    <row r="231" spans="1:177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109"/>
      <c r="K231" s="109"/>
      <c r="L231" s="9"/>
      <c r="M231" s="9"/>
      <c r="N231" s="109"/>
      <c r="O231" s="109"/>
      <c r="P231" s="10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115"/>
      <c r="CH231" s="9"/>
      <c r="CI231" s="109"/>
      <c r="CJ231" s="9"/>
      <c r="CK231" s="9"/>
      <c r="CL231" s="9"/>
      <c r="CM231" s="115"/>
      <c r="CN231" s="9"/>
      <c r="CO231" s="10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</row>
    <row r="232" spans="1:177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109"/>
      <c r="K232" s="109"/>
      <c r="L232" s="9"/>
      <c r="M232" s="9"/>
      <c r="N232" s="109"/>
      <c r="O232" s="109"/>
      <c r="P232" s="10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115"/>
      <c r="CH232" s="9"/>
      <c r="CI232" s="109"/>
      <c r="CJ232" s="9"/>
      <c r="CK232" s="9"/>
      <c r="CL232" s="9"/>
      <c r="CM232" s="115"/>
      <c r="CN232" s="9"/>
      <c r="CO232" s="10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</row>
    <row r="233" spans="1:177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109"/>
      <c r="K233" s="109"/>
      <c r="L233" s="9"/>
      <c r="M233" s="9"/>
      <c r="N233" s="109"/>
      <c r="O233" s="109"/>
      <c r="P233" s="10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115"/>
      <c r="CH233" s="9"/>
      <c r="CI233" s="109"/>
      <c r="CJ233" s="9"/>
      <c r="CK233" s="9"/>
      <c r="CL233" s="9"/>
      <c r="CM233" s="115"/>
      <c r="CN233" s="9"/>
      <c r="CO233" s="10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</row>
    <row r="234" spans="1:177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109"/>
      <c r="K234" s="109"/>
      <c r="L234" s="9"/>
      <c r="M234" s="9"/>
      <c r="N234" s="109"/>
      <c r="O234" s="109"/>
      <c r="P234" s="10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115"/>
      <c r="CH234" s="9"/>
      <c r="CI234" s="109"/>
      <c r="CJ234" s="9"/>
      <c r="CK234" s="9"/>
      <c r="CL234" s="9"/>
      <c r="CM234" s="115"/>
      <c r="CN234" s="9"/>
      <c r="CO234" s="10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</row>
    <row r="235" spans="1:177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109"/>
      <c r="K235" s="109"/>
      <c r="L235" s="9"/>
      <c r="M235" s="9"/>
      <c r="N235" s="109"/>
      <c r="O235" s="109"/>
      <c r="P235" s="10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115"/>
      <c r="CH235" s="9"/>
      <c r="CI235" s="109"/>
      <c r="CJ235" s="9"/>
      <c r="CK235" s="9"/>
      <c r="CL235" s="9"/>
      <c r="CM235" s="115"/>
      <c r="CN235" s="9"/>
      <c r="CO235" s="10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</row>
    <row r="236" spans="1:177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109"/>
      <c r="K236" s="109"/>
      <c r="L236" s="9"/>
      <c r="M236" s="9"/>
      <c r="N236" s="109"/>
      <c r="O236" s="109"/>
      <c r="P236" s="10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115"/>
      <c r="CH236" s="9"/>
      <c r="CI236" s="109"/>
      <c r="CJ236" s="9"/>
      <c r="CK236" s="9"/>
      <c r="CL236" s="9"/>
      <c r="CM236" s="115"/>
      <c r="CN236" s="9"/>
      <c r="CO236" s="10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</row>
    <row r="237" spans="1:177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109"/>
      <c r="K237" s="109"/>
      <c r="L237" s="9"/>
      <c r="M237" s="9"/>
      <c r="N237" s="109"/>
      <c r="O237" s="109"/>
      <c r="P237" s="10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115"/>
      <c r="CH237" s="9"/>
      <c r="CI237" s="109"/>
      <c r="CJ237" s="9"/>
      <c r="CK237" s="9"/>
      <c r="CL237" s="9"/>
      <c r="CM237" s="115"/>
      <c r="CN237" s="9"/>
      <c r="CO237" s="10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</row>
    <row r="238" spans="1:177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109"/>
      <c r="K238" s="109"/>
      <c r="L238" s="9"/>
      <c r="M238" s="9"/>
      <c r="N238" s="109"/>
      <c r="O238" s="109"/>
      <c r="P238" s="10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115"/>
      <c r="CH238" s="9"/>
      <c r="CI238" s="109"/>
      <c r="CJ238" s="9"/>
      <c r="CK238" s="9"/>
      <c r="CL238" s="9"/>
      <c r="CM238" s="115"/>
      <c r="CN238" s="9"/>
      <c r="CO238" s="10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</row>
    <row r="239" spans="1:177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109"/>
      <c r="K239" s="109"/>
      <c r="L239" s="9"/>
      <c r="M239" s="9"/>
      <c r="N239" s="109"/>
      <c r="O239" s="109"/>
      <c r="P239" s="10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115"/>
      <c r="CH239" s="9"/>
      <c r="CI239" s="109"/>
      <c r="CJ239" s="9"/>
      <c r="CK239" s="9"/>
      <c r="CL239" s="9"/>
      <c r="CM239" s="115"/>
      <c r="CN239" s="9"/>
      <c r="CO239" s="10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</row>
    <row r="240" spans="1:177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109"/>
      <c r="K240" s="109"/>
      <c r="L240" s="9"/>
      <c r="M240" s="9"/>
      <c r="N240" s="109"/>
      <c r="O240" s="109"/>
      <c r="P240" s="10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115"/>
      <c r="CH240" s="9"/>
      <c r="CI240" s="109"/>
      <c r="CJ240" s="9"/>
      <c r="CK240" s="9"/>
      <c r="CL240" s="9"/>
      <c r="CM240" s="115"/>
      <c r="CN240" s="9"/>
      <c r="CO240" s="10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</row>
    <row r="241" spans="1:177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109"/>
      <c r="K241" s="109"/>
      <c r="L241" s="9"/>
      <c r="M241" s="9"/>
      <c r="N241" s="109"/>
      <c r="O241" s="109"/>
      <c r="P241" s="10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115"/>
      <c r="CH241" s="9"/>
      <c r="CI241" s="109"/>
      <c r="CJ241" s="9"/>
      <c r="CK241" s="9"/>
      <c r="CL241" s="9"/>
      <c r="CM241" s="115"/>
      <c r="CN241" s="9"/>
      <c r="CO241" s="10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</row>
    <row r="242" spans="1:177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109"/>
      <c r="K242" s="109"/>
      <c r="L242" s="9"/>
      <c r="M242" s="9"/>
      <c r="N242" s="109"/>
      <c r="O242" s="109"/>
      <c r="P242" s="10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115"/>
      <c r="CH242" s="9"/>
      <c r="CI242" s="109"/>
      <c r="CJ242" s="9"/>
      <c r="CK242" s="9"/>
      <c r="CL242" s="9"/>
      <c r="CM242" s="115"/>
      <c r="CN242" s="9"/>
      <c r="CO242" s="10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</row>
    <row r="243" spans="1:177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109"/>
      <c r="K243" s="109"/>
      <c r="L243" s="9"/>
      <c r="M243" s="9"/>
      <c r="N243" s="109"/>
      <c r="O243" s="109"/>
      <c r="P243" s="10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115"/>
      <c r="CH243" s="9"/>
      <c r="CI243" s="109"/>
      <c r="CJ243" s="9"/>
      <c r="CK243" s="9"/>
      <c r="CL243" s="9"/>
      <c r="CM243" s="115"/>
      <c r="CN243" s="9"/>
      <c r="CO243" s="10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</row>
    <row r="244" spans="1:177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109"/>
      <c r="K244" s="109"/>
      <c r="L244" s="9"/>
      <c r="M244" s="9"/>
      <c r="N244" s="109"/>
      <c r="O244" s="109"/>
      <c r="P244" s="10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115"/>
      <c r="CH244" s="9"/>
      <c r="CI244" s="109"/>
      <c r="CJ244" s="9"/>
      <c r="CK244" s="9"/>
      <c r="CL244" s="9"/>
      <c r="CM244" s="115"/>
      <c r="CN244" s="9"/>
      <c r="CO244" s="10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</row>
    <row r="245" spans="1:177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109"/>
      <c r="K245" s="109"/>
      <c r="L245" s="9"/>
      <c r="M245" s="9"/>
      <c r="N245" s="109"/>
      <c r="O245" s="109"/>
      <c r="P245" s="10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115"/>
      <c r="CH245" s="9"/>
      <c r="CI245" s="109"/>
      <c r="CJ245" s="9"/>
      <c r="CK245" s="9"/>
      <c r="CL245" s="9"/>
      <c r="CM245" s="115"/>
      <c r="CN245" s="9"/>
      <c r="CO245" s="10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</row>
    <row r="246" spans="1:177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109"/>
      <c r="K246" s="109"/>
      <c r="L246" s="9"/>
      <c r="M246" s="9"/>
      <c r="N246" s="109"/>
      <c r="O246" s="109"/>
      <c r="P246" s="10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115"/>
      <c r="CH246" s="9"/>
      <c r="CI246" s="109"/>
      <c r="CJ246" s="9"/>
      <c r="CK246" s="9"/>
      <c r="CL246" s="9"/>
      <c r="CM246" s="115"/>
      <c r="CN246" s="9"/>
      <c r="CO246" s="10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</row>
    <row r="247" spans="1:177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109"/>
      <c r="K247" s="109"/>
      <c r="L247" s="9"/>
      <c r="M247" s="9"/>
      <c r="N247" s="109"/>
      <c r="O247" s="109"/>
      <c r="P247" s="10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115"/>
      <c r="CH247" s="9"/>
      <c r="CI247" s="109"/>
      <c r="CJ247" s="9"/>
      <c r="CK247" s="9"/>
      <c r="CL247" s="9"/>
      <c r="CM247" s="115"/>
      <c r="CN247" s="9"/>
      <c r="CO247" s="10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</row>
    <row r="248" spans="1:177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109"/>
      <c r="K248" s="109"/>
      <c r="L248" s="9"/>
      <c r="M248" s="9"/>
      <c r="N248" s="109"/>
      <c r="O248" s="109"/>
      <c r="P248" s="10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115"/>
      <c r="CH248" s="9"/>
      <c r="CI248" s="109"/>
      <c r="CJ248" s="9"/>
      <c r="CK248" s="9"/>
      <c r="CL248" s="9"/>
      <c r="CM248" s="115"/>
      <c r="CN248" s="9"/>
      <c r="CO248" s="10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</row>
    <row r="249" spans="1:177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109"/>
      <c r="K249" s="109"/>
      <c r="L249" s="9"/>
      <c r="M249" s="9"/>
      <c r="N249" s="109"/>
      <c r="O249" s="109"/>
      <c r="P249" s="10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115"/>
      <c r="CH249" s="9"/>
      <c r="CI249" s="109"/>
      <c r="CJ249" s="9"/>
      <c r="CK249" s="9"/>
      <c r="CL249" s="9"/>
      <c r="CM249" s="115"/>
      <c r="CN249" s="9"/>
      <c r="CO249" s="10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</row>
    <row r="250" spans="1:177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109"/>
      <c r="K250" s="109"/>
      <c r="L250" s="9"/>
      <c r="M250" s="9"/>
      <c r="N250" s="109"/>
      <c r="O250" s="109"/>
      <c r="P250" s="10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115"/>
      <c r="CH250" s="9"/>
      <c r="CI250" s="109"/>
      <c r="CJ250" s="9"/>
      <c r="CK250" s="9"/>
      <c r="CL250" s="9"/>
      <c r="CM250" s="115"/>
      <c r="CN250" s="9"/>
      <c r="CO250" s="10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</row>
    <row r="251" spans="1:177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109"/>
      <c r="K251" s="109"/>
      <c r="L251" s="9"/>
      <c r="M251" s="9"/>
      <c r="N251" s="109"/>
      <c r="O251" s="109"/>
      <c r="P251" s="10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115"/>
      <c r="CH251" s="9"/>
      <c r="CI251" s="109"/>
      <c r="CJ251" s="9"/>
      <c r="CK251" s="9"/>
      <c r="CL251" s="9"/>
      <c r="CM251" s="115"/>
      <c r="CN251" s="9"/>
      <c r="CO251" s="10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</row>
    <row r="252" spans="1:177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109"/>
      <c r="K252" s="109"/>
      <c r="L252" s="9"/>
      <c r="M252" s="9"/>
      <c r="N252" s="109"/>
      <c r="O252" s="109"/>
      <c r="P252" s="10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115"/>
      <c r="CH252" s="9"/>
      <c r="CI252" s="109"/>
      <c r="CJ252" s="9"/>
      <c r="CK252" s="9"/>
      <c r="CL252" s="9"/>
      <c r="CM252" s="115"/>
      <c r="CN252" s="9"/>
      <c r="CO252" s="10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</row>
    <row r="253" spans="1:177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109"/>
      <c r="K253" s="109"/>
      <c r="L253" s="9"/>
      <c r="M253" s="9"/>
      <c r="N253" s="109"/>
      <c r="O253" s="109"/>
      <c r="P253" s="10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115"/>
      <c r="CH253" s="9"/>
      <c r="CI253" s="109"/>
      <c r="CJ253" s="9"/>
      <c r="CK253" s="9"/>
      <c r="CL253" s="9"/>
      <c r="CM253" s="115"/>
      <c r="CN253" s="9"/>
      <c r="CO253" s="10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</row>
    <row r="254" spans="1:177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109"/>
      <c r="K254" s="109"/>
      <c r="L254" s="9"/>
      <c r="M254" s="9"/>
      <c r="N254" s="109"/>
      <c r="O254" s="109"/>
      <c r="P254" s="10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115"/>
      <c r="CH254" s="9"/>
      <c r="CI254" s="109"/>
      <c r="CJ254" s="9"/>
      <c r="CK254" s="9"/>
      <c r="CL254" s="9"/>
      <c r="CM254" s="115"/>
      <c r="CN254" s="9"/>
      <c r="CO254" s="10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</row>
    <row r="255" spans="1:177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109"/>
      <c r="K255" s="109"/>
      <c r="L255" s="9"/>
      <c r="M255" s="9"/>
      <c r="N255" s="109"/>
      <c r="O255" s="109"/>
      <c r="P255" s="10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115"/>
      <c r="CH255" s="9"/>
      <c r="CI255" s="109"/>
      <c r="CJ255" s="9"/>
      <c r="CK255" s="9"/>
      <c r="CL255" s="9"/>
      <c r="CM255" s="115"/>
      <c r="CN255" s="9"/>
      <c r="CO255" s="10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</row>
    <row r="256" spans="1:177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109"/>
      <c r="K256" s="109"/>
      <c r="L256" s="9"/>
      <c r="M256" s="9"/>
      <c r="N256" s="109"/>
      <c r="O256" s="109"/>
      <c r="P256" s="10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115"/>
      <c r="CH256" s="9"/>
      <c r="CI256" s="109"/>
      <c r="CJ256" s="9"/>
      <c r="CK256" s="9"/>
      <c r="CL256" s="9"/>
      <c r="CM256" s="115"/>
      <c r="CN256" s="9"/>
      <c r="CO256" s="10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</row>
    <row r="257" spans="1:177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109"/>
      <c r="K257" s="109"/>
      <c r="L257" s="9"/>
      <c r="M257" s="9"/>
      <c r="N257" s="109"/>
      <c r="O257" s="109"/>
      <c r="P257" s="10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115"/>
      <c r="CH257" s="9"/>
      <c r="CI257" s="109"/>
      <c r="CJ257" s="9"/>
      <c r="CK257" s="9"/>
      <c r="CL257" s="9"/>
      <c r="CM257" s="115"/>
      <c r="CN257" s="9"/>
      <c r="CO257" s="10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</row>
    <row r="258" spans="1:177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109"/>
      <c r="K258" s="109"/>
      <c r="L258" s="9"/>
      <c r="M258" s="9"/>
      <c r="N258" s="109"/>
      <c r="O258" s="109"/>
      <c r="P258" s="10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115"/>
      <c r="CH258" s="9"/>
      <c r="CI258" s="109"/>
      <c r="CJ258" s="9"/>
      <c r="CK258" s="9"/>
      <c r="CL258" s="9"/>
      <c r="CM258" s="115"/>
      <c r="CN258" s="9"/>
      <c r="CO258" s="10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</row>
    <row r="259" spans="1:177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109"/>
      <c r="K259" s="109"/>
      <c r="L259" s="9"/>
      <c r="M259" s="9"/>
      <c r="N259" s="109"/>
      <c r="O259" s="109"/>
      <c r="P259" s="10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115"/>
      <c r="CH259" s="9"/>
      <c r="CI259" s="109"/>
      <c r="CJ259" s="9"/>
      <c r="CK259" s="9"/>
      <c r="CL259" s="9"/>
      <c r="CM259" s="115"/>
      <c r="CN259" s="9"/>
      <c r="CO259" s="10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</row>
    <row r="260" spans="1:177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109"/>
      <c r="K260" s="109"/>
      <c r="L260" s="9"/>
      <c r="M260" s="9"/>
      <c r="N260" s="109"/>
      <c r="O260" s="109"/>
      <c r="P260" s="10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115"/>
      <c r="CH260" s="9"/>
      <c r="CI260" s="109"/>
      <c r="CJ260" s="9"/>
      <c r="CK260" s="9"/>
      <c r="CL260" s="9"/>
      <c r="CM260" s="115"/>
      <c r="CN260" s="9"/>
      <c r="CO260" s="10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</row>
    <row r="261" spans="1:177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109"/>
      <c r="K261" s="109"/>
      <c r="L261" s="9"/>
      <c r="M261" s="9"/>
      <c r="N261" s="109"/>
      <c r="O261" s="109"/>
      <c r="P261" s="10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115"/>
      <c r="CH261" s="9"/>
      <c r="CI261" s="109"/>
      <c r="CJ261" s="9"/>
      <c r="CK261" s="9"/>
      <c r="CL261" s="9"/>
      <c r="CM261" s="115"/>
      <c r="CN261" s="9"/>
      <c r="CO261" s="10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</row>
    <row r="262" spans="1:177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109"/>
      <c r="K262" s="109"/>
      <c r="L262" s="9"/>
      <c r="M262" s="9"/>
      <c r="N262" s="109"/>
      <c r="O262" s="109"/>
      <c r="P262" s="10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115"/>
      <c r="CH262" s="9"/>
      <c r="CI262" s="109"/>
      <c r="CJ262" s="9"/>
      <c r="CK262" s="9"/>
      <c r="CL262" s="9"/>
      <c r="CM262" s="115"/>
      <c r="CN262" s="9"/>
      <c r="CO262" s="10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</row>
    <row r="263" spans="1:177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109"/>
      <c r="K263" s="109"/>
      <c r="L263" s="9"/>
      <c r="M263" s="9"/>
      <c r="N263" s="109"/>
      <c r="O263" s="109"/>
      <c r="P263" s="10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115"/>
      <c r="CH263" s="9"/>
      <c r="CI263" s="109"/>
      <c r="CJ263" s="9"/>
      <c r="CK263" s="9"/>
      <c r="CL263" s="9"/>
      <c r="CM263" s="115"/>
      <c r="CN263" s="9"/>
      <c r="CO263" s="10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</row>
    <row r="264" spans="1:177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109"/>
      <c r="K264" s="109"/>
      <c r="L264" s="9"/>
      <c r="M264" s="9"/>
      <c r="N264" s="109"/>
      <c r="O264" s="109"/>
      <c r="P264" s="10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115"/>
      <c r="CH264" s="9"/>
      <c r="CI264" s="109"/>
      <c r="CJ264" s="9"/>
      <c r="CK264" s="9"/>
      <c r="CL264" s="9"/>
      <c r="CM264" s="115"/>
      <c r="CN264" s="9"/>
      <c r="CO264" s="10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</row>
    <row r="265" spans="1:177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109"/>
      <c r="K265" s="109"/>
      <c r="L265" s="9"/>
      <c r="M265" s="9"/>
      <c r="N265" s="109"/>
      <c r="O265" s="109"/>
      <c r="P265" s="10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115"/>
      <c r="CH265" s="9"/>
      <c r="CI265" s="109"/>
      <c r="CJ265" s="9"/>
      <c r="CK265" s="9"/>
      <c r="CL265" s="9"/>
      <c r="CM265" s="115"/>
      <c r="CN265" s="9"/>
      <c r="CO265" s="10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</row>
    <row r="266" spans="1:177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109"/>
      <c r="K266" s="109"/>
      <c r="L266" s="9"/>
      <c r="M266" s="9"/>
      <c r="N266" s="109"/>
      <c r="O266" s="109"/>
      <c r="P266" s="10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115"/>
      <c r="CH266" s="9"/>
      <c r="CI266" s="109"/>
      <c r="CJ266" s="9"/>
      <c r="CK266" s="9"/>
      <c r="CL266" s="9"/>
      <c r="CM266" s="115"/>
      <c r="CN266" s="9"/>
      <c r="CO266" s="10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</row>
    <row r="267" spans="1:177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109"/>
      <c r="K267" s="109"/>
      <c r="L267" s="9"/>
      <c r="M267" s="9"/>
      <c r="N267" s="109"/>
      <c r="O267" s="109"/>
      <c r="P267" s="10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115"/>
      <c r="CH267" s="9"/>
      <c r="CI267" s="109"/>
      <c r="CJ267" s="9"/>
      <c r="CK267" s="9"/>
      <c r="CL267" s="9"/>
      <c r="CM267" s="115"/>
      <c r="CN267" s="9"/>
      <c r="CO267" s="10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</row>
    <row r="268" spans="1:177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109"/>
      <c r="K268" s="109"/>
      <c r="L268" s="9"/>
      <c r="M268" s="9"/>
      <c r="N268" s="109"/>
      <c r="O268" s="109"/>
      <c r="P268" s="10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115"/>
      <c r="CH268" s="9"/>
      <c r="CI268" s="109"/>
      <c r="CJ268" s="9"/>
      <c r="CK268" s="9"/>
      <c r="CL268" s="9"/>
      <c r="CM268" s="115"/>
      <c r="CN268" s="9"/>
      <c r="CO268" s="10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</row>
    <row r="269" spans="1:177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109"/>
      <c r="K269" s="109"/>
      <c r="L269" s="9"/>
      <c r="M269" s="9"/>
      <c r="N269" s="109"/>
      <c r="O269" s="109"/>
      <c r="P269" s="10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115"/>
      <c r="CH269" s="9"/>
      <c r="CI269" s="109"/>
      <c r="CJ269" s="9"/>
      <c r="CK269" s="9"/>
      <c r="CL269" s="9"/>
      <c r="CM269" s="115"/>
      <c r="CN269" s="9"/>
      <c r="CO269" s="10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</row>
    <row r="270" spans="1:177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109"/>
      <c r="K270" s="109"/>
      <c r="L270" s="9"/>
      <c r="M270" s="9"/>
      <c r="N270" s="109"/>
      <c r="O270" s="109"/>
      <c r="P270" s="10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115"/>
      <c r="CH270" s="9"/>
      <c r="CI270" s="109"/>
      <c r="CJ270" s="9"/>
      <c r="CK270" s="9"/>
      <c r="CL270" s="9"/>
      <c r="CM270" s="115"/>
      <c r="CN270" s="9"/>
      <c r="CO270" s="10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</row>
    <row r="271" spans="1:177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109"/>
      <c r="K271" s="109"/>
      <c r="L271" s="9"/>
      <c r="M271" s="9"/>
      <c r="N271" s="109"/>
      <c r="O271" s="109"/>
      <c r="P271" s="10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115"/>
      <c r="CH271" s="9"/>
      <c r="CI271" s="109"/>
      <c r="CJ271" s="9"/>
      <c r="CK271" s="9"/>
      <c r="CL271" s="9"/>
      <c r="CM271" s="115"/>
      <c r="CN271" s="9"/>
      <c r="CO271" s="10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</row>
    <row r="272" spans="1:177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109"/>
      <c r="K272" s="109"/>
      <c r="L272" s="9"/>
      <c r="M272" s="9"/>
      <c r="N272" s="109"/>
      <c r="O272" s="109"/>
      <c r="P272" s="10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115"/>
      <c r="CH272" s="9"/>
      <c r="CI272" s="109"/>
      <c r="CJ272" s="9"/>
      <c r="CK272" s="9"/>
      <c r="CL272" s="9"/>
      <c r="CM272" s="115"/>
      <c r="CN272" s="9"/>
      <c r="CO272" s="10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</row>
    <row r="273" spans="1:177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109"/>
      <c r="K273" s="109"/>
      <c r="L273" s="9"/>
      <c r="M273" s="9"/>
      <c r="N273" s="109"/>
      <c r="O273" s="109"/>
      <c r="P273" s="10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115"/>
      <c r="CH273" s="9"/>
      <c r="CI273" s="109"/>
      <c r="CJ273" s="9"/>
      <c r="CK273" s="9"/>
      <c r="CL273" s="9"/>
      <c r="CM273" s="115"/>
      <c r="CN273" s="9"/>
      <c r="CO273" s="10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</row>
    <row r="274" spans="1:177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109"/>
      <c r="K274" s="109"/>
      <c r="L274" s="9"/>
      <c r="M274" s="9"/>
      <c r="N274" s="109"/>
      <c r="O274" s="109"/>
      <c r="P274" s="10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115"/>
      <c r="CH274" s="9"/>
      <c r="CI274" s="109"/>
      <c r="CJ274" s="9"/>
      <c r="CK274" s="9"/>
      <c r="CL274" s="9"/>
      <c r="CM274" s="115"/>
      <c r="CN274" s="9"/>
      <c r="CO274" s="10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</row>
    <row r="275" spans="1:177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109"/>
      <c r="K275" s="109"/>
      <c r="L275" s="9"/>
      <c r="M275" s="9"/>
      <c r="N275" s="109"/>
      <c r="O275" s="109"/>
      <c r="P275" s="10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115"/>
      <c r="CH275" s="9"/>
      <c r="CI275" s="109"/>
      <c r="CJ275" s="9"/>
      <c r="CK275" s="9"/>
      <c r="CL275" s="9"/>
      <c r="CM275" s="115"/>
      <c r="CN275" s="9"/>
      <c r="CO275" s="10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</row>
    <row r="276" spans="1:177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109"/>
      <c r="K276" s="109"/>
      <c r="L276" s="9"/>
      <c r="M276" s="9"/>
      <c r="N276" s="109"/>
      <c r="O276" s="109"/>
      <c r="P276" s="10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115"/>
      <c r="CH276" s="9"/>
      <c r="CI276" s="109"/>
      <c r="CJ276" s="9"/>
      <c r="CK276" s="9"/>
      <c r="CL276" s="9"/>
      <c r="CM276" s="115"/>
      <c r="CN276" s="9"/>
      <c r="CO276" s="10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</row>
    <row r="277" spans="1:177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109"/>
      <c r="K277" s="109"/>
      <c r="L277" s="9"/>
      <c r="M277" s="9"/>
      <c r="N277" s="109"/>
      <c r="O277" s="109"/>
      <c r="P277" s="10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115"/>
      <c r="CH277" s="9"/>
      <c r="CI277" s="109"/>
      <c r="CJ277" s="9"/>
      <c r="CK277" s="9"/>
      <c r="CL277" s="9"/>
      <c r="CM277" s="115"/>
      <c r="CN277" s="9"/>
      <c r="CO277" s="10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</row>
    <row r="278" spans="1:177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109"/>
      <c r="K278" s="109"/>
      <c r="L278" s="9"/>
      <c r="M278" s="9"/>
      <c r="N278" s="109"/>
      <c r="O278" s="109"/>
      <c r="P278" s="10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115"/>
      <c r="CH278" s="9"/>
      <c r="CI278" s="109"/>
      <c r="CJ278" s="9"/>
      <c r="CK278" s="9"/>
      <c r="CL278" s="9"/>
      <c r="CM278" s="115"/>
      <c r="CN278" s="9"/>
      <c r="CO278" s="10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</row>
    <row r="279" spans="1:177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109"/>
      <c r="K279" s="109"/>
      <c r="L279" s="9"/>
      <c r="M279" s="9"/>
      <c r="N279" s="109"/>
      <c r="O279" s="109"/>
      <c r="P279" s="10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115"/>
      <c r="CH279" s="9"/>
      <c r="CI279" s="109"/>
      <c r="CJ279" s="9"/>
      <c r="CK279" s="9"/>
      <c r="CL279" s="9"/>
      <c r="CM279" s="115"/>
      <c r="CN279" s="9"/>
      <c r="CO279" s="10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</row>
    <row r="280" spans="1:177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109"/>
      <c r="K280" s="109"/>
      <c r="L280" s="9"/>
      <c r="M280" s="9"/>
      <c r="N280" s="109"/>
      <c r="O280" s="109"/>
      <c r="P280" s="10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115"/>
      <c r="CH280" s="9"/>
      <c r="CI280" s="109"/>
      <c r="CJ280" s="9"/>
      <c r="CK280" s="9"/>
      <c r="CL280" s="9"/>
      <c r="CM280" s="115"/>
      <c r="CN280" s="9"/>
      <c r="CO280" s="10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</row>
    <row r="281" spans="1:177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109"/>
      <c r="K281" s="109"/>
      <c r="L281" s="9"/>
      <c r="M281" s="9"/>
      <c r="N281" s="109"/>
      <c r="O281" s="109"/>
      <c r="P281" s="10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115"/>
      <c r="CH281" s="9"/>
      <c r="CI281" s="109"/>
      <c r="CJ281" s="9"/>
      <c r="CK281" s="9"/>
      <c r="CL281" s="9"/>
      <c r="CM281" s="115"/>
      <c r="CN281" s="9"/>
      <c r="CO281" s="10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</row>
    <row r="282" spans="1:177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109"/>
      <c r="K282" s="109"/>
      <c r="L282" s="9"/>
      <c r="M282" s="9"/>
      <c r="N282" s="109"/>
      <c r="O282" s="109"/>
      <c r="P282" s="10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115"/>
      <c r="CH282" s="9"/>
      <c r="CI282" s="109"/>
      <c r="CJ282" s="9"/>
      <c r="CK282" s="9"/>
      <c r="CL282" s="9"/>
      <c r="CM282" s="115"/>
      <c r="CN282" s="9"/>
      <c r="CO282" s="10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</row>
    <row r="283" spans="1:177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109"/>
      <c r="K283" s="109"/>
      <c r="L283" s="9"/>
      <c r="M283" s="9"/>
      <c r="N283" s="109"/>
      <c r="O283" s="109"/>
      <c r="P283" s="10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115"/>
      <c r="CH283" s="9"/>
      <c r="CI283" s="109"/>
      <c r="CJ283" s="9"/>
      <c r="CK283" s="9"/>
      <c r="CL283" s="9"/>
      <c r="CM283" s="115"/>
      <c r="CN283" s="9"/>
      <c r="CO283" s="10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</row>
    <row r="284" spans="1:177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109"/>
      <c r="K284" s="109"/>
      <c r="L284" s="9"/>
      <c r="M284" s="9"/>
      <c r="N284" s="109"/>
      <c r="O284" s="109"/>
      <c r="P284" s="10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115"/>
      <c r="CH284" s="9"/>
      <c r="CI284" s="109"/>
      <c r="CJ284" s="9"/>
      <c r="CK284" s="9"/>
      <c r="CL284" s="9"/>
      <c r="CM284" s="115"/>
      <c r="CN284" s="9"/>
      <c r="CO284" s="10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</row>
    <row r="285" spans="1:177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109"/>
      <c r="K285" s="109"/>
      <c r="L285" s="9"/>
      <c r="M285" s="9"/>
      <c r="N285" s="109"/>
      <c r="O285" s="109"/>
      <c r="P285" s="10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115"/>
      <c r="CH285" s="9"/>
      <c r="CI285" s="109"/>
      <c r="CJ285" s="9"/>
      <c r="CK285" s="9"/>
      <c r="CL285" s="9"/>
      <c r="CM285" s="115"/>
      <c r="CN285" s="9"/>
      <c r="CO285" s="10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</row>
    <row r="286" spans="1:177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109"/>
      <c r="K286" s="109"/>
      <c r="L286" s="9"/>
      <c r="M286" s="9"/>
      <c r="N286" s="109"/>
      <c r="O286" s="109"/>
      <c r="P286" s="10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115"/>
      <c r="CH286" s="9"/>
      <c r="CI286" s="109"/>
      <c r="CJ286" s="9"/>
      <c r="CK286" s="9"/>
      <c r="CL286" s="9"/>
      <c r="CM286" s="115"/>
      <c r="CN286" s="9"/>
      <c r="CO286" s="10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</row>
    <row r="287" spans="1:177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109"/>
      <c r="K287" s="109"/>
      <c r="L287" s="9"/>
      <c r="M287" s="9"/>
      <c r="N287" s="109"/>
      <c r="O287" s="109"/>
      <c r="P287" s="10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115"/>
      <c r="CH287" s="9"/>
      <c r="CI287" s="109"/>
      <c r="CJ287" s="9"/>
      <c r="CK287" s="9"/>
      <c r="CL287" s="9"/>
      <c r="CM287" s="115"/>
      <c r="CN287" s="9"/>
      <c r="CO287" s="10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</row>
    <row r="288" spans="1:177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109"/>
      <c r="K288" s="109"/>
      <c r="L288" s="9"/>
      <c r="M288" s="9"/>
      <c r="N288" s="109"/>
      <c r="O288" s="109"/>
      <c r="P288" s="10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115"/>
      <c r="CH288" s="9"/>
      <c r="CI288" s="109"/>
      <c r="CJ288" s="9"/>
      <c r="CK288" s="9"/>
      <c r="CL288" s="9"/>
      <c r="CM288" s="115"/>
      <c r="CN288" s="9"/>
      <c r="CO288" s="10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</row>
    <row r="289" spans="1:177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109"/>
      <c r="K289" s="109"/>
      <c r="L289" s="9"/>
      <c r="M289" s="9"/>
      <c r="N289" s="109"/>
      <c r="O289" s="109"/>
      <c r="P289" s="10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115"/>
      <c r="CH289" s="9"/>
      <c r="CI289" s="109"/>
      <c r="CJ289" s="9"/>
      <c r="CK289" s="9"/>
      <c r="CL289" s="9"/>
      <c r="CM289" s="115"/>
      <c r="CN289" s="9"/>
      <c r="CO289" s="10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</row>
    <row r="290" spans="1:177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109"/>
      <c r="K290" s="109"/>
      <c r="L290" s="9"/>
      <c r="M290" s="9"/>
      <c r="N290" s="109"/>
      <c r="O290" s="109"/>
      <c r="P290" s="10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115"/>
      <c r="CH290" s="9"/>
      <c r="CI290" s="109"/>
      <c r="CJ290" s="9"/>
      <c r="CK290" s="9"/>
      <c r="CL290" s="9"/>
      <c r="CM290" s="115"/>
      <c r="CN290" s="9"/>
      <c r="CO290" s="10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</row>
    <row r="291" spans="1:177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109"/>
      <c r="K291" s="109"/>
      <c r="L291" s="9"/>
      <c r="M291" s="9"/>
      <c r="N291" s="109"/>
      <c r="O291" s="109"/>
      <c r="P291" s="10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115"/>
      <c r="CH291" s="9"/>
      <c r="CI291" s="109"/>
      <c r="CJ291" s="9"/>
      <c r="CK291" s="9"/>
      <c r="CL291" s="9"/>
      <c r="CM291" s="115"/>
      <c r="CN291" s="9"/>
      <c r="CO291" s="10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</row>
    <row r="292" spans="1:177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109"/>
      <c r="K292" s="109"/>
      <c r="L292" s="9"/>
      <c r="M292" s="9"/>
      <c r="N292" s="109"/>
      <c r="O292" s="109"/>
      <c r="P292" s="10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115"/>
      <c r="CH292" s="9"/>
      <c r="CI292" s="109"/>
      <c r="CJ292" s="9"/>
      <c r="CK292" s="9"/>
      <c r="CL292" s="9"/>
      <c r="CM292" s="115"/>
      <c r="CN292" s="9"/>
      <c r="CO292" s="10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</row>
    <row r="293" spans="1:177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109"/>
      <c r="K293" s="109"/>
      <c r="L293" s="9"/>
      <c r="M293" s="9"/>
      <c r="N293" s="109"/>
      <c r="O293" s="109"/>
      <c r="P293" s="10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115"/>
      <c r="CH293" s="9"/>
      <c r="CI293" s="109"/>
      <c r="CJ293" s="9"/>
      <c r="CK293" s="9"/>
      <c r="CL293" s="9"/>
      <c r="CM293" s="115"/>
      <c r="CN293" s="9"/>
      <c r="CO293" s="10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</row>
    <row r="294" spans="1:177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109"/>
      <c r="K294" s="109"/>
      <c r="L294" s="9"/>
      <c r="M294" s="9"/>
      <c r="N294" s="109"/>
      <c r="O294" s="109"/>
      <c r="P294" s="10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115"/>
      <c r="CH294" s="9"/>
      <c r="CI294" s="109"/>
      <c r="CJ294" s="9"/>
      <c r="CK294" s="9"/>
      <c r="CL294" s="9"/>
      <c r="CM294" s="115"/>
      <c r="CN294" s="9"/>
      <c r="CO294" s="10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</row>
    <row r="295" spans="1:177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109"/>
      <c r="K295" s="109"/>
      <c r="L295" s="9"/>
      <c r="M295" s="9"/>
      <c r="N295" s="109"/>
      <c r="O295" s="109"/>
      <c r="P295" s="10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115"/>
      <c r="CH295" s="9"/>
      <c r="CI295" s="109"/>
      <c r="CJ295" s="9"/>
      <c r="CK295" s="9"/>
      <c r="CL295" s="9"/>
      <c r="CM295" s="115"/>
      <c r="CN295" s="9"/>
      <c r="CO295" s="10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</row>
    <row r="296" spans="1:177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109"/>
      <c r="K296" s="109"/>
      <c r="L296" s="9"/>
      <c r="M296" s="9"/>
      <c r="N296" s="109"/>
      <c r="O296" s="109"/>
      <c r="P296" s="10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115"/>
      <c r="CH296" s="9"/>
      <c r="CI296" s="109"/>
      <c r="CJ296" s="9"/>
      <c r="CK296" s="9"/>
      <c r="CL296" s="9"/>
      <c r="CM296" s="115"/>
      <c r="CN296" s="9"/>
      <c r="CO296" s="10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</row>
    <row r="297" spans="1:177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109"/>
      <c r="K297" s="109"/>
      <c r="L297" s="9"/>
      <c r="M297" s="9"/>
      <c r="N297" s="109"/>
      <c r="O297" s="109"/>
      <c r="P297" s="10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115"/>
      <c r="CH297" s="9"/>
      <c r="CI297" s="109"/>
      <c r="CJ297" s="9"/>
      <c r="CK297" s="9"/>
      <c r="CL297" s="9"/>
      <c r="CM297" s="115"/>
      <c r="CN297" s="9"/>
      <c r="CO297" s="10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</row>
    <row r="298" spans="1:177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109"/>
      <c r="K298" s="109"/>
      <c r="L298" s="9"/>
      <c r="M298" s="9"/>
      <c r="N298" s="109"/>
      <c r="O298" s="109"/>
      <c r="P298" s="10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115"/>
      <c r="CH298" s="9"/>
      <c r="CI298" s="109"/>
      <c r="CJ298" s="9"/>
      <c r="CK298" s="9"/>
      <c r="CL298" s="9"/>
      <c r="CM298" s="115"/>
      <c r="CN298" s="9"/>
      <c r="CO298" s="10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</row>
    <row r="299" spans="1:177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109"/>
      <c r="K299" s="109"/>
      <c r="L299" s="9"/>
      <c r="M299" s="9"/>
      <c r="N299" s="109"/>
      <c r="O299" s="109"/>
      <c r="P299" s="10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115"/>
      <c r="CH299" s="9"/>
      <c r="CI299" s="109"/>
      <c r="CJ299" s="9"/>
      <c r="CK299" s="9"/>
      <c r="CL299" s="9"/>
      <c r="CM299" s="115"/>
      <c r="CN299" s="9"/>
      <c r="CO299" s="10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</row>
    <row r="300" spans="1:177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109"/>
      <c r="K300" s="109"/>
      <c r="L300" s="9"/>
      <c r="M300" s="9"/>
      <c r="N300" s="109"/>
      <c r="O300" s="109"/>
      <c r="P300" s="10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115"/>
      <c r="CH300" s="9"/>
      <c r="CI300" s="109"/>
      <c r="CJ300" s="9"/>
      <c r="CK300" s="9"/>
      <c r="CL300" s="9"/>
      <c r="CM300" s="115"/>
      <c r="CN300" s="9"/>
      <c r="CO300" s="10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</row>
    <row r="301" spans="1:177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109"/>
      <c r="K301" s="109"/>
      <c r="L301" s="9"/>
      <c r="M301" s="9"/>
      <c r="N301" s="109"/>
      <c r="O301" s="109"/>
      <c r="P301" s="10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115"/>
      <c r="CH301" s="9"/>
      <c r="CI301" s="109"/>
      <c r="CJ301" s="9"/>
      <c r="CK301" s="9"/>
      <c r="CL301" s="9"/>
      <c r="CM301" s="115"/>
      <c r="CN301" s="9"/>
      <c r="CO301" s="10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</row>
    <row r="302" spans="1:177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109"/>
      <c r="K302" s="109"/>
      <c r="L302" s="9"/>
      <c r="M302" s="9"/>
      <c r="N302" s="109"/>
      <c r="O302" s="109"/>
      <c r="P302" s="10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115"/>
      <c r="CH302" s="9"/>
      <c r="CI302" s="109"/>
      <c r="CJ302" s="9"/>
      <c r="CK302" s="9"/>
      <c r="CL302" s="9"/>
      <c r="CM302" s="115"/>
      <c r="CN302" s="9"/>
      <c r="CO302" s="10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</row>
    <row r="303" spans="1:177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109"/>
      <c r="K303" s="109"/>
      <c r="L303" s="9"/>
      <c r="M303" s="9"/>
      <c r="N303" s="109"/>
      <c r="O303" s="109"/>
      <c r="P303" s="10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115"/>
      <c r="CH303" s="9"/>
      <c r="CI303" s="109"/>
      <c r="CJ303" s="9"/>
      <c r="CK303" s="9"/>
      <c r="CL303" s="9"/>
      <c r="CM303" s="115"/>
      <c r="CN303" s="9"/>
      <c r="CO303" s="10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</row>
    <row r="304" spans="1:177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109"/>
      <c r="K304" s="109"/>
      <c r="L304" s="9"/>
      <c r="M304" s="9"/>
      <c r="N304" s="109"/>
      <c r="O304" s="109"/>
      <c r="P304" s="10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115"/>
      <c r="CH304" s="9"/>
      <c r="CI304" s="109"/>
      <c r="CJ304" s="9"/>
      <c r="CK304" s="9"/>
      <c r="CL304" s="9"/>
      <c r="CM304" s="115"/>
      <c r="CN304" s="9"/>
      <c r="CO304" s="10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</row>
    <row r="305" spans="1:177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109"/>
      <c r="K305" s="109"/>
      <c r="L305" s="9"/>
      <c r="M305" s="9"/>
      <c r="N305" s="109"/>
      <c r="O305" s="109"/>
      <c r="P305" s="10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115"/>
      <c r="CH305" s="9"/>
      <c r="CI305" s="109"/>
      <c r="CJ305" s="9"/>
      <c r="CK305" s="9"/>
      <c r="CL305" s="9"/>
      <c r="CM305" s="115"/>
      <c r="CN305" s="9"/>
      <c r="CO305" s="10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</row>
    <row r="306" spans="1:177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109"/>
      <c r="K306" s="109"/>
      <c r="L306" s="9"/>
      <c r="M306" s="9"/>
      <c r="N306" s="109"/>
      <c r="O306" s="109"/>
      <c r="P306" s="10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115"/>
      <c r="CH306" s="9"/>
      <c r="CI306" s="109"/>
      <c r="CJ306" s="9"/>
      <c r="CK306" s="9"/>
      <c r="CL306" s="9"/>
      <c r="CM306" s="115"/>
      <c r="CN306" s="9"/>
      <c r="CO306" s="10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</row>
    <row r="307" spans="1:177" x14ac:dyDescent="0.25">
      <c r="A307" s="9"/>
      <c r="B307" s="1"/>
      <c r="C307" s="1"/>
      <c r="D307" s="1"/>
      <c r="E307" s="1"/>
      <c r="F307" s="1"/>
      <c r="G307" s="1"/>
      <c r="H307" s="1"/>
      <c r="I307" s="1"/>
      <c r="J307" s="109"/>
      <c r="K307" s="109"/>
      <c r="L307" s="1"/>
      <c r="M307" s="1"/>
      <c r="N307" s="26"/>
      <c r="O307" s="26"/>
      <c r="P307" s="10"/>
      <c r="Q307" s="110"/>
      <c r="R307" s="9"/>
      <c r="S307" s="110"/>
      <c r="T307" s="9"/>
      <c r="U307" s="9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9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11"/>
      <c r="CH307" s="1"/>
      <c r="CI307" s="26"/>
      <c r="CJ307" s="1"/>
      <c r="CK307" s="1"/>
      <c r="CL307" s="1"/>
      <c r="CM307" s="111"/>
      <c r="CN307" s="1"/>
      <c r="CO307" s="26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9"/>
      <c r="DT307" s="9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</row>
    <row r="308" spans="1:177" x14ac:dyDescent="0.25">
      <c r="A308" s="9"/>
      <c r="B308" s="1"/>
      <c r="C308" s="1"/>
      <c r="D308" s="1"/>
      <c r="E308" s="1"/>
      <c r="F308" s="1"/>
      <c r="G308" s="1"/>
      <c r="H308" s="1"/>
      <c r="I308" s="1"/>
      <c r="J308" s="109"/>
      <c r="K308" s="109"/>
      <c r="L308" s="1"/>
      <c r="M308" s="1"/>
      <c r="N308" s="26"/>
      <c r="O308" s="26"/>
      <c r="P308" s="10"/>
      <c r="Q308" s="110"/>
      <c r="R308" s="9"/>
      <c r="S308" s="110"/>
      <c r="T308" s="9"/>
      <c r="U308" s="9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9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11"/>
      <c r="CH308" s="1"/>
      <c r="CI308" s="26"/>
      <c r="CJ308" s="1"/>
      <c r="CK308" s="1"/>
      <c r="CL308" s="1"/>
      <c r="CM308" s="111"/>
      <c r="CN308" s="1"/>
      <c r="CO308" s="26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9"/>
      <c r="DT308" s="9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</row>
    <row r="309" spans="1:177" x14ac:dyDescent="0.25">
      <c r="A309" s="9"/>
      <c r="B309" s="1"/>
      <c r="C309" s="1"/>
      <c r="D309" s="1"/>
      <c r="E309" s="1"/>
      <c r="F309" s="1"/>
      <c r="G309" s="1"/>
      <c r="H309" s="1"/>
      <c r="I309" s="1"/>
      <c r="J309" s="109"/>
      <c r="K309" s="109"/>
      <c r="L309" s="1"/>
      <c r="M309" s="1"/>
      <c r="N309" s="26"/>
      <c r="O309" s="26"/>
      <c r="P309" s="10"/>
      <c r="Q309" s="110"/>
      <c r="R309" s="9"/>
      <c r="S309" s="110"/>
      <c r="T309" s="9"/>
      <c r="U309" s="9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9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11"/>
      <c r="CH309" s="1"/>
      <c r="CI309" s="26"/>
      <c r="CJ309" s="1"/>
      <c r="CK309" s="1"/>
      <c r="CL309" s="1"/>
      <c r="CM309" s="111"/>
      <c r="CN309" s="1"/>
      <c r="CO309" s="26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9"/>
      <c r="DT309" s="9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</row>
    <row r="310" spans="1:177" x14ac:dyDescent="0.25">
      <c r="A310" s="9"/>
      <c r="B310" s="1"/>
      <c r="C310" s="1"/>
      <c r="D310" s="1"/>
      <c r="E310" s="1"/>
      <c r="F310" s="1"/>
      <c r="G310" s="1"/>
      <c r="H310" s="1"/>
      <c r="I310" s="1"/>
      <c r="J310" s="109"/>
      <c r="K310" s="109"/>
      <c r="L310" s="1"/>
      <c r="M310" s="1"/>
      <c r="N310" s="26"/>
      <c r="O310" s="26"/>
      <c r="P310" s="10"/>
      <c r="Q310" s="110"/>
      <c r="R310" s="9"/>
      <c r="S310" s="110"/>
      <c r="T310" s="9"/>
      <c r="U310" s="9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9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11"/>
      <c r="CH310" s="1"/>
      <c r="CI310" s="26"/>
      <c r="CJ310" s="1"/>
      <c r="CK310" s="1"/>
      <c r="CL310" s="1"/>
      <c r="CM310" s="111"/>
      <c r="CN310" s="1"/>
      <c r="CO310" s="26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9"/>
      <c r="DT310" s="9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</row>
    <row r="311" spans="1:177" x14ac:dyDescent="0.25">
      <c r="A311" s="9"/>
      <c r="B311" s="1"/>
      <c r="C311" s="1"/>
      <c r="D311" s="1"/>
      <c r="E311" s="1"/>
      <c r="F311" s="1"/>
      <c r="G311" s="1"/>
      <c r="H311" s="1"/>
      <c r="I311" s="1"/>
      <c r="J311" s="109"/>
      <c r="K311" s="109"/>
      <c r="L311" s="1"/>
      <c r="M311" s="1"/>
      <c r="N311" s="26"/>
      <c r="O311" s="26"/>
      <c r="P311" s="10"/>
      <c r="Q311" s="110"/>
      <c r="R311" s="9"/>
      <c r="S311" s="110"/>
      <c r="T311" s="9"/>
      <c r="U311" s="9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9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11"/>
      <c r="CH311" s="1"/>
      <c r="CI311" s="26"/>
      <c r="CJ311" s="1"/>
      <c r="CK311" s="1"/>
      <c r="CL311" s="1"/>
      <c r="CM311" s="111"/>
      <c r="CN311" s="1"/>
      <c r="CO311" s="26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9"/>
      <c r="DT311" s="9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</row>
    <row r="312" spans="1:177" x14ac:dyDescent="0.25">
      <c r="A312" s="9"/>
      <c r="B312" s="1"/>
      <c r="C312" s="1"/>
      <c r="D312" s="1"/>
      <c r="E312" s="1"/>
      <c r="F312" s="1"/>
      <c r="G312" s="1"/>
      <c r="H312" s="1"/>
      <c r="I312" s="1"/>
      <c r="J312" s="109"/>
      <c r="K312" s="109"/>
      <c r="L312" s="1"/>
      <c r="M312" s="1"/>
      <c r="N312" s="26"/>
      <c r="O312" s="26"/>
      <c r="P312" s="10"/>
      <c r="Q312" s="110"/>
      <c r="R312" s="9"/>
      <c r="S312" s="110"/>
      <c r="T312" s="9"/>
      <c r="U312" s="9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9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11"/>
      <c r="CH312" s="1"/>
      <c r="CI312" s="26"/>
      <c r="CJ312" s="1"/>
      <c r="CK312" s="1"/>
      <c r="CL312" s="1"/>
      <c r="CM312" s="111"/>
      <c r="CN312" s="1"/>
      <c r="CO312" s="26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9"/>
      <c r="DT312" s="9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</row>
    <row r="313" spans="1:177" x14ac:dyDescent="0.25">
      <c r="A313" s="9"/>
      <c r="B313" s="1"/>
      <c r="C313" s="1"/>
      <c r="D313" s="1"/>
      <c r="E313" s="1"/>
      <c r="F313" s="1"/>
      <c r="G313" s="1"/>
      <c r="H313" s="1"/>
      <c r="I313" s="1"/>
      <c r="J313" s="109"/>
      <c r="K313" s="109"/>
      <c r="L313" s="1"/>
      <c r="M313" s="1"/>
      <c r="N313" s="26"/>
      <c r="O313" s="26"/>
      <c r="P313" s="10"/>
      <c r="Q313" s="110"/>
      <c r="R313" s="9"/>
      <c r="S313" s="110"/>
      <c r="T313" s="9"/>
      <c r="U313" s="9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9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11"/>
      <c r="CH313" s="1"/>
      <c r="CI313" s="26"/>
      <c r="CJ313" s="1"/>
      <c r="CK313" s="1"/>
      <c r="CL313" s="1"/>
      <c r="CM313" s="111"/>
      <c r="CN313" s="1"/>
      <c r="CO313" s="26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9"/>
      <c r="DT313" s="9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</row>
    <row r="314" spans="1:177" x14ac:dyDescent="0.25">
      <c r="A314" s="9"/>
      <c r="B314" s="1"/>
      <c r="C314" s="1"/>
      <c r="D314" s="1"/>
      <c r="E314" s="1"/>
      <c r="F314" s="1"/>
      <c r="G314" s="1"/>
      <c r="H314" s="1"/>
      <c r="I314" s="1"/>
      <c r="J314" s="109"/>
      <c r="K314" s="109"/>
      <c r="L314" s="1"/>
      <c r="M314" s="1"/>
      <c r="N314" s="26"/>
      <c r="O314" s="26"/>
      <c r="P314" s="10"/>
      <c r="Q314" s="110"/>
      <c r="R314" s="9"/>
      <c r="S314" s="110"/>
      <c r="T314" s="9"/>
      <c r="U314" s="9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9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11"/>
      <c r="CH314" s="1"/>
      <c r="CI314" s="26"/>
      <c r="CJ314" s="1"/>
      <c r="CK314" s="1"/>
      <c r="CL314" s="1"/>
      <c r="CM314" s="111"/>
      <c r="CN314" s="1"/>
      <c r="CO314" s="26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9"/>
      <c r="DT314" s="9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</row>
    <row r="315" spans="1:177" x14ac:dyDescent="0.25">
      <c r="A315" s="9"/>
      <c r="B315" s="1"/>
      <c r="C315" s="1"/>
      <c r="D315" s="1"/>
      <c r="E315" s="1"/>
      <c r="F315" s="1"/>
      <c r="G315" s="1"/>
      <c r="H315" s="1"/>
      <c r="I315" s="1"/>
      <c r="J315" s="109"/>
      <c r="K315" s="109"/>
      <c r="L315" s="1"/>
      <c r="M315" s="1"/>
      <c r="N315" s="26"/>
      <c r="O315" s="26"/>
      <c r="P315" s="10"/>
      <c r="Q315" s="110"/>
      <c r="R315" s="9"/>
      <c r="S315" s="110"/>
      <c r="T315" s="9"/>
      <c r="U315" s="9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9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11"/>
      <c r="CH315" s="1"/>
      <c r="CI315" s="26"/>
      <c r="CJ315" s="1"/>
      <c r="CK315" s="1"/>
      <c r="CL315" s="1"/>
      <c r="CM315" s="111"/>
      <c r="CN315" s="1"/>
      <c r="CO315" s="26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9"/>
      <c r="DT315" s="9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</row>
    <row r="316" spans="1:177" x14ac:dyDescent="0.25">
      <c r="A316" s="9"/>
      <c r="B316" s="1"/>
      <c r="C316" s="1"/>
      <c r="D316" s="1"/>
      <c r="E316" s="1"/>
      <c r="F316" s="1"/>
      <c r="G316" s="1"/>
      <c r="H316" s="1"/>
      <c r="I316" s="1"/>
      <c r="J316" s="109"/>
      <c r="K316" s="109"/>
      <c r="L316" s="1"/>
      <c r="M316" s="1"/>
      <c r="N316" s="26"/>
      <c r="O316" s="26"/>
      <c r="P316" s="10"/>
      <c r="Q316" s="110"/>
      <c r="R316" s="9"/>
      <c r="S316" s="110"/>
      <c r="T316" s="9"/>
      <c r="U316" s="9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9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11"/>
      <c r="CH316" s="1"/>
      <c r="CI316" s="26"/>
      <c r="CJ316" s="1"/>
      <c r="CK316" s="1"/>
      <c r="CL316" s="1"/>
      <c r="CM316" s="111"/>
      <c r="CN316" s="1"/>
      <c r="CO316" s="26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9"/>
      <c r="DT316" s="9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</row>
    <row r="317" spans="1:177" x14ac:dyDescent="0.25">
      <c r="A317" s="9"/>
      <c r="B317" s="1"/>
      <c r="C317" s="1"/>
      <c r="D317" s="1"/>
      <c r="E317" s="1"/>
      <c r="F317" s="1"/>
      <c r="G317" s="1"/>
      <c r="H317" s="1"/>
      <c r="I317" s="1"/>
      <c r="J317" s="109"/>
      <c r="K317" s="109"/>
      <c r="L317" s="1"/>
      <c r="M317" s="1"/>
      <c r="N317" s="26"/>
      <c r="O317" s="26"/>
      <c r="P317" s="10"/>
      <c r="Q317" s="110"/>
      <c r="R317" s="9"/>
      <c r="S317" s="110"/>
      <c r="T317" s="9"/>
      <c r="U317" s="9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9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11"/>
      <c r="CH317" s="1"/>
      <c r="CI317" s="26"/>
      <c r="CJ317" s="1"/>
      <c r="CK317" s="1"/>
      <c r="CL317" s="1"/>
      <c r="CM317" s="111"/>
      <c r="CN317" s="1"/>
      <c r="CO317" s="26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9"/>
      <c r="DT317" s="9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</row>
    <row r="318" spans="1:177" x14ac:dyDescent="0.25">
      <c r="A318" s="9"/>
      <c r="B318" s="1"/>
      <c r="C318" s="1"/>
      <c r="D318" s="1"/>
      <c r="E318" s="1"/>
      <c r="F318" s="1"/>
      <c r="G318" s="1"/>
      <c r="H318" s="1"/>
      <c r="I318" s="1"/>
      <c r="J318" s="109"/>
      <c r="K318" s="109"/>
      <c r="L318" s="1"/>
      <c r="M318" s="1"/>
      <c r="N318" s="26"/>
      <c r="O318" s="26"/>
      <c r="P318" s="10"/>
      <c r="Q318" s="110"/>
      <c r="R318" s="9"/>
      <c r="S318" s="110"/>
      <c r="T318" s="9"/>
      <c r="U318" s="9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9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11"/>
      <c r="CH318" s="1"/>
      <c r="CI318" s="26"/>
      <c r="CJ318" s="1"/>
      <c r="CK318" s="1"/>
      <c r="CL318" s="1"/>
      <c r="CM318" s="111"/>
      <c r="CN318" s="1"/>
      <c r="CO318" s="26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9"/>
      <c r="DT318" s="9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</row>
    <row r="319" spans="1:177" x14ac:dyDescent="0.25">
      <c r="A319" s="9"/>
      <c r="B319" s="1"/>
      <c r="C319" s="1"/>
      <c r="D319" s="1"/>
      <c r="E319" s="1"/>
      <c r="F319" s="1"/>
      <c r="G319" s="1"/>
      <c r="H319" s="1"/>
      <c r="I319" s="1"/>
      <c r="J319" s="109"/>
      <c r="K319" s="109"/>
      <c r="L319" s="1"/>
      <c r="M319" s="1"/>
      <c r="N319" s="26"/>
      <c r="O319" s="26"/>
      <c r="P319" s="10"/>
      <c r="Q319" s="110"/>
      <c r="R319" s="9"/>
      <c r="S319" s="110"/>
      <c r="T319" s="9"/>
      <c r="U319" s="9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9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11"/>
      <c r="CH319" s="1"/>
      <c r="CI319" s="26"/>
      <c r="CJ319" s="1"/>
      <c r="CK319" s="1"/>
      <c r="CL319" s="1"/>
      <c r="CM319" s="111"/>
      <c r="CN319" s="1"/>
      <c r="CO319" s="26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9"/>
      <c r="DT319" s="9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</row>
    <row r="320" spans="1:177" x14ac:dyDescent="0.25">
      <c r="A320" s="9"/>
      <c r="B320" s="1"/>
      <c r="C320" s="1"/>
      <c r="D320" s="1"/>
      <c r="E320" s="1"/>
      <c r="F320" s="1"/>
      <c r="G320" s="1"/>
      <c r="H320" s="1"/>
      <c r="I320" s="1"/>
      <c r="J320" s="109"/>
      <c r="K320" s="109"/>
      <c r="L320" s="1"/>
      <c r="M320" s="1"/>
      <c r="N320" s="26"/>
      <c r="O320" s="26"/>
      <c r="P320" s="10"/>
      <c r="Q320" s="110"/>
      <c r="R320" s="9"/>
      <c r="S320" s="110"/>
      <c r="T320" s="9"/>
      <c r="U320" s="9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9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11"/>
      <c r="CH320" s="1"/>
      <c r="CI320" s="26"/>
      <c r="CJ320" s="1"/>
      <c r="CK320" s="1"/>
      <c r="CL320" s="1"/>
      <c r="CM320" s="111"/>
      <c r="CN320" s="1"/>
      <c r="CO320" s="26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9"/>
      <c r="DT320" s="9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</row>
    <row r="321" spans="1:177" x14ac:dyDescent="0.25">
      <c r="A321" s="9"/>
      <c r="B321" s="1"/>
      <c r="C321" s="1"/>
      <c r="D321" s="1"/>
      <c r="E321" s="1"/>
      <c r="F321" s="1"/>
      <c r="G321" s="1"/>
      <c r="H321" s="1"/>
      <c r="I321" s="1"/>
      <c r="J321" s="109"/>
      <c r="K321" s="109"/>
      <c r="L321" s="1"/>
      <c r="M321" s="1"/>
      <c r="N321" s="26"/>
      <c r="O321" s="26"/>
      <c r="P321" s="10"/>
      <c r="Q321" s="110"/>
      <c r="R321" s="9"/>
      <c r="S321" s="110"/>
      <c r="T321" s="9"/>
      <c r="U321" s="9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9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11"/>
      <c r="CH321" s="1"/>
      <c r="CI321" s="26"/>
      <c r="CJ321" s="1"/>
      <c r="CK321" s="1"/>
      <c r="CL321" s="1"/>
      <c r="CM321" s="111"/>
      <c r="CN321" s="1"/>
      <c r="CO321" s="26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9"/>
      <c r="DT321" s="9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</row>
    <row r="322" spans="1:177" x14ac:dyDescent="0.25">
      <c r="A322" s="9"/>
      <c r="B322" s="1"/>
      <c r="C322" s="1"/>
      <c r="D322" s="1"/>
      <c r="E322" s="1"/>
      <c r="F322" s="1"/>
      <c r="G322" s="1"/>
      <c r="H322" s="1"/>
      <c r="I322" s="1"/>
      <c r="J322" s="109"/>
      <c r="K322" s="109"/>
      <c r="L322" s="1"/>
      <c r="M322" s="1"/>
      <c r="N322" s="26"/>
      <c r="O322" s="26"/>
      <c r="P322" s="10"/>
      <c r="Q322" s="110"/>
      <c r="R322" s="9"/>
      <c r="S322" s="110"/>
      <c r="T322" s="9"/>
      <c r="U322" s="9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9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11"/>
      <c r="CH322" s="1"/>
      <c r="CI322" s="26"/>
      <c r="CJ322" s="1"/>
      <c r="CK322" s="1"/>
      <c r="CL322" s="1"/>
      <c r="CM322" s="111"/>
      <c r="CN322" s="1"/>
      <c r="CO322" s="26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9"/>
      <c r="DT322" s="9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</row>
    <row r="323" spans="1:177" x14ac:dyDescent="0.25">
      <c r="A323" s="9"/>
      <c r="B323" s="1"/>
      <c r="C323" s="1"/>
      <c r="D323" s="1"/>
      <c r="E323" s="1"/>
      <c r="F323" s="1"/>
      <c r="G323" s="1"/>
      <c r="H323" s="1"/>
      <c r="I323" s="1"/>
      <c r="J323" s="109"/>
      <c r="K323" s="109"/>
      <c r="L323" s="1"/>
      <c r="M323" s="1"/>
      <c r="N323" s="26"/>
      <c r="O323" s="26"/>
      <c r="P323" s="10"/>
      <c r="Q323" s="110"/>
      <c r="R323" s="9"/>
      <c r="S323" s="110"/>
      <c r="T323" s="9"/>
      <c r="U323" s="9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9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11"/>
      <c r="CH323" s="1"/>
      <c r="CI323" s="26"/>
      <c r="CJ323" s="1"/>
      <c r="CK323" s="1"/>
      <c r="CL323" s="1"/>
      <c r="CM323" s="111"/>
      <c r="CN323" s="1"/>
      <c r="CO323" s="26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9"/>
      <c r="DT323" s="9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</row>
    <row r="324" spans="1:177" x14ac:dyDescent="0.25">
      <c r="A324" s="9"/>
      <c r="B324" s="1"/>
      <c r="C324" s="1"/>
      <c r="D324" s="1"/>
      <c r="E324" s="1"/>
      <c r="F324" s="1"/>
      <c r="G324" s="1"/>
      <c r="H324" s="1"/>
      <c r="I324" s="1"/>
      <c r="J324" s="109"/>
      <c r="K324" s="109"/>
      <c r="L324" s="1"/>
      <c r="M324" s="1"/>
      <c r="N324" s="26"/>
      <c r="O324" s="26"/>
      <c r="P324" s="10"/>
      <c r="Q324" s="110"/>
      <c r="R324" s="9"/>
      <c r="S324" s="110"/>
      <c r="T324" s="9"/>
      <c r="U324" s="9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9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11"/>
      <c r="CH324" s="1"/>
      <c r="CI324" s="26"/>
      <c r="CJ324" s="1"/>
      <c r="CK324" s="1"/>
      <c r="CL324" s="1"/>
      <c r="CM324" s="111"/>
      <c r="CN324" s="1"/>
      <c r="CO324" s="26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9"/>
      <c r="DT324" s="9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</row>
    <row r="325" spans="1:177" x14ac:dyDescent="0.25">
      <c r="A325" s="9"/>
      <c r="B325" s="1"/>
      <c r="C325" s="1"/>
      <c r="D325" s="1"/>
      <c r="E325" s="1"/>
      <c r="F325" s="1"/>
      <c r="G325" s="1"/>
      <c r="H325" s="1"/>
      <c r="I325" s="1"/>
      <c r="J325" s="109"/>
      <c r="K325" s="109"/>
      <c r="L325" s="1"/>
      <c r="M325" s="1"/>
      <c r="N325" s="26"/>
      <c r="O325" s="26"/>
      <c r="P325" s="10"/>
      <c r="Q325" s="110"/>
      <c r="R325" s="9"/>
      <c r="S325" s="110"/>
      <c r="T325" s="9"/>
      <c r="U325" s="9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9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11"/>
      <c r="CH325" s="1"/>
      <c r="CI325" s="26"/>
      <c r="CJ325" s="1"/>
      <c r="CK325" s="1"/>
      <c r="CL325" s="1"/>
      <c r="CM325" s="111"/>
      <c r="CN325" s="1"/>
      <c r="CO325" s="26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9"/>
      <c r="DT325" s="9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</row>
    <row r="326" spans="1:177" x14ac:dyDescent="0.25">
      <c r="A326" s="9"/>
      <c r="B326" s="1"/>
      <c r="C326" s="1"/>
      <c r="D326" s="1"/>
      <c r="E326" s="1"/>
      <c r="F326" s="1"/>
      <c r="G326" s="1"/>
      <c r="H326" s="1"/>
      <c r="I326" s="1"/>
      <c r="J326" s="109"/>
      <c r="K326" s="109"/>
      <c r="L326" s="1"/>
      <c r="M326" s="1"/>
      <c r="N326" s="26"/>
      <c r="O326" s="26"/>
      <c r="P326" s="10"/>
      <c r="Q326" s="110"/>
      <c r="R326" s="9"/>
      <c r="S326" s="110"/>
      <c r="T326" s="9"/>
      <c r="U326" s="9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9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11"/>
      <c r="CH326" s="1"/>
      <c r="CI326" s="26"/>
      <c r="CJ326" s="1"/>
      <c r="CK326" s="1"/>
      <c r="CL326" s="1"/>
      <c r="CM326" s="111"/>
      <c r="CN326" s="1"/>
      <c r="CO326" s="26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9"/>
      <c r="DT326" s="9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</row>
    <row r="327" spans="1:177" x14ac:dyDescent="0.25">
      <c r="A327" s="9"/>
      <c r="B327" s="1"/>
      <c r="C327" s="1"/>
      <c r="D327" s="1"/>
      <c r="E327" s="1"/>
      <c r="F327" s="1"/>
      <c r="G327" s="1"/>
      <c r="H327" s="1"/>
      <c r="I327" s="1"/>
      <c r="J327" s="109"/>
      <c r="K327" s="109"/>
      <c r="L327" s="1"/>
      <c r="M327" s="1"/>
      <c r="N327" s="26"/>
      <c r="O327" s="26"/>
      <c r="P327" s="10"/>
      <c r="Q327" s="110"/>
      <c r="R327" s="9"/>
      <c r="S327" s="110"/>
      <c r="T327" s="9"/>
      <c r="U327" s="9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9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11"/>
      <c r="CH327" s="1"/>
      <c r="CI327" s="26"/>
      <c r="CJ327" s="1"/>
      <c r="CK327" s="1"/>
      <c r="CL327" s="1"/>
      <c r="CM327" s="111"/>
      <c r="CN327" s="1"/>
      <c r="CO327" s="26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9"/>
      <c r="DT327" s="9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</row>
    <row r="328" spans="1:177" x14ac:dyDescent="0.25">
      <c r="A328" s="9"/>
      <c r="B328" s="1"/>
      <c r="C328" s="1"/>
      <c r="D328" s="1"/>
      <c r="E328" s="1"/>
      <c r="F328" s="1"/>
      <c r="G328" s="1"/>
      <c r="H328" s="1"/>
      <c r="I328" s="1"/>
      <c r="J328" s="109"/>
      <c r="K328" s="109"/>
      <c r="L328" s="1"/>
      <c r="M328" s="1"/>
      <c r="N328" s="26"/>
      <c r="O328" s="26"/>
      <c r="P328" s="10"/>
      <c r="Q328" s="110"/>
      <c r="R328" s="9"/>
      <c r="S328" s="110"/>
      <c r="T328" s="9"/>
      <c r="U328" s="9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9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11"/>
      <c r="CH328" s="1"/>
      <c r="CI328" s="26"/>
      <c r="CJ328" s="1"/>
      <c r="CK328" s="1"/>
      <c r="CL328" s="1"/>
      <c r="CM328" s="111"/>
      <c r="CN328" s="1"/>
      <c r="CO328" s="26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9"/>
      <c r="DT328" s="9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</row>
    <row r="329" spans="1:177" x14ac:dyDescent="0.25">
      <c r="A329" s="9"/>
      <c r="B329" s="1"/>
      <c r="C329" s="1"/>
      <c r="D329" s="1"/>
      <c r="E329" s="1"/>
      <c r="F329" s="1"/>
      <c r="G329" s="1"/>
      <c r="H329" s="1"/>
      <c r="I329" s="1"/>
      <c r="J329" s="109"/>
      <c r="K329" s="109"/>
      <c r="L329" s="1"/>
      <c r="M329" s="1"/>
      <c r="N329" s="26"/>
      <c r="O329" s="26"/>
      <c r="P329" s="10"/>
      <c r="Q329" s="110"/>
      <c r="R329" s="9"/>
      <c r="S329" s="110"/>
      <c r="T329" s="9"/>
      <c r="U329" s="9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9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11"/>
      <c r="CH329" s="1"/>
      <c r="CI329" s="26"/>
      <c r="CJ329" s="1"/>
      <c r="CK329" s="1"/>
      <c r="CL329" s="1"/>
      <c r="CM329" s="111"/>
      <c r="CN329" s="1"/>
      <c r="CO329" s="26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9"/>
      <c r="DT329" s="9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</row>
    <row r="330" spans="1:177" x14ac:dyDescent="0.25">
      <c r="A330" s="9"/>
      <c r="B330" s="1"/>
      <c r="C330" s="1"/>
      <c r="D330" s="1"/>
      <c r="E330" s="1"/>
      <c r="F330" s="1"/>
      <c r="G330" s="1"/>
      <c r="H330" s="1"/>
      <c r="I330" s="1"/>
      <c r="J330" s="109"/>
      <c r="K330" s="109"/>
      <c r="L330" s="1"/>
      <c r="M330" s="1"/>
      <c r="N330" s="26"/>
      <c r="O330" s="26"/>
      <c r="P330" s="10"/>
      <c r="Q330" s="110"/>
      <c r="R330" s="9"/>
      <c r="S330" s="110"/>
      <c r="T330" s="9"/>
      <c r="U330" s="9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9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11"/>
      <c r="CH330" s="1"/>
      <c r="CI330" s="26"/>
      <c r="CJ330" s="1"/>
      <c r="CK330" s="1"/>
      <c r="CL330" s="1"/>
      <c r="CM330" s="111"/>
      <c r="CN330" s="1"/>
      <c r="CO330" s="26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9"/>
      <c r="DT330" s="9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</row>
    <row r="331" spans="1:177" x14ac:dyDescent="0.25">
      <c r="A331" s="9"/>
      <c r="B331" s="1"/>
      <c r="C331" s="1"/>
      <c r="D331" s="1"/>
      <c r="E331" s="1"/>
      <c r="F331" s="1"/>
      <c r="G331" s="1"/>
      <c r="H331" s="1"/>
      <c r="I331" s="1"/>
      <c r="J331" s="109"/>
      <c r="K331" s="109"/>
      <c r="L331" s="1"/>
      <c r="M331" s="1"/>
      <c r="N331" s="26"/>
      <c r="O331" s="26"/>
      <c r="P331" s="10"/>
      <c r="Q331" s="110"/>
      <c r="R331" s="9"/>
      <c r="S331" s="110"/>
      <c r="T331" s="9"/>
      <c r="U331" s="9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9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11"/>
      <c r="CH331" s="1"/>
      <c r="CI331" s="26"/>
      <c r="CJ331" s="1"/>
      <c r="CK331" s="1"/>
      <c r="CL331" s="1"/>
      <c r="CM331" s="111"/>
      <c r="CN331" s="1"/>
      <c r="CO331" s="26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9"/>
      <c r="DT331" s="9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</row>
    <row r="332" spans="1:177" x14ac:dyDescent="0.25">
      <c r="A332" s="9"/>
      <c r="B332" s="1"/>
      <c r="C332" s="1"/>
      <c r="D332" s="1"/>
      <c r="E332" s="1"/>
      <c r="F332" s="1"/>
      <c r="G332" s="1"/>
      <c r="H332" s="1"/>
      <c r="I332" s="1"/>
      <c r="J332" s="109"/>
      <c r="K332" s="109"/>
      <c r="L332" s="1"/>
      <c r="M332" s="1"/>
      <c r="N332" s="26"/>
      <c r="O332" s="26"/>
      <c r="P332" s="10"/>
      <c r="Q332" s="110"/>
      <c r="R332" s="9"/>
      <c r="S332" s="110"/>
      <c r="T332" s="9"/>
      <c r="U332" s="9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9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11"/>
      <c r="CH332" s="1"/>
      <c r="CI332" s="26"/>
      <c r="CJ332" s="1"/>
      <c r="CK332" s="1"/>
      <c r="CL332" s="1"/>
      <c r="CM332" s="111"/>
      <c r="CN332" s="1"/>
      <c r="CO332" s="26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9"/>
      <c r="DT332" s="9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</row>
    <row r="333" spans="1:177" x14ac:dyDescent="0.25">
      <c r="A333" s="9"/>
      <c r="B333" s="1"/>
      <c r="C333" s="1"/>
      <c r="D333" s="1"/>
      <c r="E333" s="1"/>
      <c r="F333" s="1"/>
      <c r="G333" s="1"/>
      <c r="H333" s="1"/>
      <c r="I333" s="1"/>
      <c r="J333" s="109"/>
      <c r="K333" s="109"/>
      <c r="L333" s="1"/>
      <c r="M333" s="1"/>
      <c r="N333" s="26"/>
      <c r="O333" s="26"/>
      <c r="P333" s="10"/>
      <c r="Q333" s="110"/>
      <c r="R333" s="9"/>
      <c r="S333" s="110"/>
      <c r="T333" s="9"/>
      <c r="U333" s="9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9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11"/>
      <c r="CH333" s="1"/>
      <c r="CI333" s="26"/>
      <c r="CJ333" s="1"/>
      <c r="CK333" s="1"/>
      <c r="CL333" s="1"/>
      <c r="CM333" s="111"/>
      <c r="CN333" s="1"/>
      <c r="CO333" s="26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9"/>
      <c r="DT333" s="9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</row>
    <row r="334" spans="1:177" x14ac:dyDescent="0.25">
      <c r="A334" s="9"/>
      <c r="B334" s="1"/>
      <c r="C334" s="1"/>
      <c r="D334" s="1"/>
      <c r="E334" s="1"/>
      <c r="F334" s="1"/>
      <c r="G334" s="1"/>
      <c r="H334" s="1"/>
      <c r="I334" s="1"/>
      <c r="J334" s="109"/>
      <c r="K334" s="109"/>
      <c r="L334" s="1"/>
      <c r="M334" s="1"/>
      <c r="N334" s="26"/>
      <c r="O334" s="26"/>
      <c r="P334" s="10"/>
      <c r="Q334" s="110"/>
      <c r="R334" s="9"/>
      <c r="S334" s="110"/>
      <c r="T334" s="9"/>
      <c r="U334" s="9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9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11"/>
      <c r="CH334" s="1"/>
      <c r="CI334" s="26"/>
      <c r="CJ334" s="1"/>
      <c r="CK334" s="1"/>
      <c r="CL334" s="1"/>
      <c r="CM334" s="111"/>
      <c r="CN334" s="1"/>
      <c r="CO334" s="26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9"/>
      <c r="DT334" s="9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</row>
    <row r="335" spans="1:177" x14ac:dyDescent="0.25">
      <c r="A335" s="9"/>
      <c r="B335" s="1"/>
      <c r="C335" s="1"/>
      <c r="D335" s="1"/>
      <c r="E335" s="1"/>
      <c r="F335" s="1"/>
      <c r="G335" s="1"/>
      <c r="H335" s="1"/>
      <c r="I335" s="1"/>
      <c r="J335" s="109"/>
      <c r="K335" s="109"/>
      <c r="L335" s="1"/>
      <c r="M335" s="1"/>
      <c r="N335" s="26"/>
      <c r="O335" s="26"/>
      <c r="P335" s="10"/>
      <c r="Q335" s="110"/>
      <c r="R335" s="9"/>
      <c r="S335" s="110"/>
      <c r="T335" s="9"/>
      <c r="U335" s="9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9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11"/>
      <c r="CH335" s="1"/>
      <c r="CI335" s="26"/>
      <c r="CJ335" s="1"/>
      <c r="CK335" s="1"/>
      <c r="CL335" s="1"/>
      <c r="CM335" s="111"/>
      <c r="CN335" s="1"/>
      <c r="CO335" s="26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9"/>
      <c r="DT335" s="9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</row>
    <row r="336" spans="1:177" x14ac:dyDescent="0.25">
      <c r="A336" s="9"/>
      <c r="B336" s="1"/>
      <c r="C336" s="1"/>
      <c r="D336" s="1"/>
      <c r="E336" s="1"/>
      <c r="F336" s="1"/>
      <c r="G336" s="1"/>
      <c r="H336" s="1"/>
      <c r="I336" s="1"/>
      <c r="J336" s="109"/>
      <c r="K336" s="109"/>
      <c r="L336" s="1"/>
      <c r="M336" s="1"/>
      <c r="N336" s="26"/>
      <c r="O336" s="26"/>
      <c r="P336" s="10"/>
      <c r="Q336" s="110"/>
      <c r="R336" s="9"/>
      <c r="S336" s="110"/>
      <c r="T336" s="9"/>
      <c r="U336" s="9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9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11"/>
      <c r="CH336" s="1"/>
      <c r="CI336" s="26"/>
      <c r="CJ336" s="1"/>
      <c r="CK336" s="1"/>
      <c r="CL336" s="1"/>
      <c r="CM336" s="111"/>
      <c r="CN336" s="1"/>
      <c r="CO336" s="26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9"/>
      <c r="DT336" s="9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</row>
    <row r="337" spans="1:177" x14ac:dyDescent="0.25">
      <c r="A337" s="9"/>
      <c r="B337" s="1"/>
      <c r="C337" s="1"/>
      <c r="D337" s="1"/>
      <c r="E337" s="1"/>
      <c r="F337" s="1"/>
      <c r="G337" s="1"/>
      <c r="H337" s="1"/>
      <c r="I337" s="1"/>
      <c r="J337" s="109"/>
      <c r="K337" s="109"/>
      <c r="L337" s="1"/>
      <c r="M337" s="1"/>
      <c r="N337" s="26"/>
      <c r="O337" s="26"/>
      <c r="P337" s="10"/>
      <c r="Q337" s="110"/>
      <c r="R337" s="9"/>
      <c r="S337" s="110"/>
      <c r="T337" s="9"/>
      <c r="U337" s="9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9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11"/>
      <c r="CH337" s="1"/>
      <c r="CI337" s="26"/>
      <c r="CJ337" s="1"/>
      <c r="CK337" s="1"/>
      <c r="CL337" s="1"/>
      <c r="CM337" s="111"/>
      <c r="CN337" s="1"/>
      <c r="CO337" s="26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9"/>
      <c r="DT337" s="9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</row>
    <row r="338" spans="1:177" x14ac:dyDescent="0.25">
      <c r="A338" s="9"/>
      <c r="B338" s="1"/>
      <c r="C338" s="1"/>
      <c r="D338" s="1"/>
      <c r="E338" s="1"/>
      <c r="F338" s="1"/>
      <c r="G338" s="1"/>
      <c r="H338" s="1"/>
      <c r="I338" s="1"/>
      <c r="J338" s="109"/>
      <c r="K338" s="109"/>
      <c r="L338" s="1"/>
      <c r="M338" s="1"/>
      <c r="N338" s="26"/>
      <c r="O338" s="26"/>
      <c r="P338" s="10"/>
      <c r="Q338" s="110"/>
      <c r="R338" s="9"/>
      <c r="S338" s="110"/>
      <c r="T338" s="9"/>
      <c r="U338" s="9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9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11"/>
      <c r="CH338" s="1"/>
      <c r="CI338" s="26"/>
      <c r="CJ338" s="1"/>
      <c r="CK338" s="1"/>
      <c r="CL338" s="1"/>
      <c r="CM338" s="111"/>
      <c r="CN338" s="1"/>
      <c r="CO338" s="26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9"/>
      <c r="DT338" s="9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</row>
    <row r="339" spans="1:177" x14ac:dyDescent="0.25">
      <c r="A339" s="9"/>
      <c r="B339" s="1"/>
      <c r="C339" s="1"/>
      <c r="D339" s="1"/>
      <c r="E339" s="1"/>
      <c r="F339" s="1"/>
      <c r="G339" s="1"/>
      <c r="H339" s="1"/>
      <c r="I339" s="1"/>
      <c r="J339" s="109"/>
      <c r="K339" s="109"/>
      <c r="L339" s="1"/>
      <c r="M339" s="1"/>
      <c r="N339" s="26"/>
      <c r="O339" s="26"/>
      <c r="P339" s="10"/>
      <c r="Q339" s="110"/>
      <c r="R339" s="9"/>
      <c r="S339" s="110"/>
      <c r="T339" s="9"/>
      <c r="U339" s="9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9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11"/>
      <c r="CH339" s="1"/>
      <c r="CI339" s="26"/>
      <c r="CJ339" s="1"/>
      <c r="CK339" s="1"/>
      <c r="CL339" s="1"/>
      <c r="CM339" s="111"/>
      <c r="CN339" s="1"/>
      <c r="CO339" s="26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9"/>
      <c r="DT339" s="9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</row>
    <row r="340" spans="1:177" x14ac:dyDescent="0.25">
      <c r="A340" s="9"/>
      <c r="B340" s="1"/>
      <c r="C340" s="1"/>
      <c r="D340" s="1"/>
      <c r="E340" s="1"/>
      <c r="F340" s="1"/>
      <c r="G340" s="1"/>
      <c r="H340" s="1"/>
      <c r="I340" s="1"/>
      <c r="J340" s="109"/>
      <c r="K340" s="109"/>
      <c r="L340" s="1"/>
      <c r="M340" s="1"/>
      <c r="N340" s="26"/>
      <c r="O340" s="26"/>
      <c r="P340" s="10"/>
      <c r="Q340" s="110"/>
      <c r="R340" s="9"/>
      <c r="S340" s="110"/>
      <c r="T340" s="9"/>
      <c r="U340" s="9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9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11"/>
      <c r="CH340" s="1"/>
      <c r="CI340" s="26"/>
      <c r="CJ340" s="1"/>
      <c r="CK340" s="1"/>
      <c r="CL340" s="1"/>
      <c r="CM340" s="111"/>
      <c r="CN340" s="1"/>
      <c r="CO340" s="26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9"/>
      <c r="DT340" s="9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</row>
    <row r="341" spans="1:177" x14ac:dyDescent="0.25">
      <c r="A341" s="9"/>
      <c r="B341" s="1"/>
      <c r="C341" s="1"/>
      <c r="D341" s="1"/>
      <c r="E341" s="1"/>
      <c r="F341" s="1"/>
      <c r="G341" s="1"/>
      <c r="H341" s="1"/>
      <c r="I341" s="1"/>
      <c r="J341" s="109"/>
      <c r="K341" s="109"/>
      <c r="L341" s="1"/>
      <c r="M341" s="1"/>
      <c r="N341" s="26"/>
      <c r="O341" s="26"/>
      <c r="P341" s="10"/>
      <c r="Q341" s="110"/>
      <c r="R341" s="9"/>
      <c r="S341" s="110"/>
      <c r="T341" s="9"/>
      <c r="U341" s="9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9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11"/>
      <c r="CH341" s="1"/>
      <c r="CI341" s="26"/>
      <c r="CJ341" s="1"/>
      <c r="CK341" s="1"/>
      <c r="CL341" s="1"/>
      <c r="CM341" s="111"/>
      <c r="CN341" s="1"/>
      <c r="CO341" s="26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9"/>
      <c r="DT341" s="9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</row>
    <row r="342" spans="1:177" x14ac:dyDescent="0.25">
      <c r="A342" s="9"/>
      <c r="B342" s="1"/>
      <c r="C342" s="1"/>
      <c r="D342" s="1"/>
      <c r="E342" s="1"/>
      <c r="F342" s="1"/>
      <c r="G342" s="1"/>
      <c r="H342" s="1"/>
      <c r="I342" s="1"/>
      <c r="J342" s="109"/>
      <c r="K342" s="109"/>
      <c r="L342" s="1"/>
      <c r="M342" s="1"/>
      <c r="N342" s="26"/>
      <c r="O342" s="26"/>
      <c r="P342" s="10"/>
      <c r="Q342" s="110"/>
      <c r="R342" s="9"/>
      <c r="S342" s="110"/>
      <c r="T342" s="9"/>
      <c r="U342" s="9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9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11"/>
      <c r="CH342" s="1"/>
      <c r="CI342" s="26"/>
      <c r="CJ342" s="1"/>
      <c r="CK342" s="1"/>
      <c r="CL342" s="1"/>
      <c r="CM342" s="111"/>
      <c r="CN342" s="1"/>
      <c r="CO342" s="26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9"/>
      <c r="DT342" s="9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</row>
    <row r="343" spans="1:177" x14ac:dyDescent="0.25">
      <c r="A343" s="9"/>
      <c r="B343" s="1"/>
      <c r="C343" s="1"/>
      <c r="D343" s="1"/>
      <c r="E343" s="1"/>
      <c r="F343" s="1"/>
      <c r="G343" s="1"/>
      <c r="H343" s="1"/>
      <c r="I343" s="1"/>
      <c r="J343" s="109"/>
      <c r="K343" s="109"/>
      <c r="L343" s="1"/>
      <c r="M343" s="1"/>
      <c r="N343" s="26"/>
      <c r="O343" s="26"/>
      <c r="P343" s="10"/>
      <c r="Q343" s="110"/>
      <c r="R343" s="9"/>
      <c r="S343" s="110"/>
      <c r="T343" s="9"/>
      <c r="U343" s="9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9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11"/>
      <c r="CH343" s="1"/>
      <c r="CI343" s="26"/>
      <c r="CJ343" s="1"/>
      <c r="CK343" s="1"/>
      <c r="CL343" s="1"/>
      <c r="CM343" s="111"/>
      <c r="CN343" s="1"/>
      <c r="CO343" s="26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9"/>
      <c r="DT343" s="9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</row>
    <row r="344" spans="1:177" x14ac:dyDescent="0.25">
      <c r="A344" s="9"/>
      <c r="B344" s="1"/>
      <c r="C344" s="1"/>
      <c r="D344" s="1"/>
      <c r="E344" s="1"/>
      <c r="F344" s="1"/>
      <c r="G344" s="1"/>
      <c r="H344" s="1"/>
      <c r="I344" s="1"/>
      <c r="J344" s="109"/>
      <c r="K344" s="109"/>
      <c r="L344" s="1"/>
      <c r="M344" s="1"/>
      <c r="N344" s="26"/>
      <c r="O344" s="26"/>
      <c r="P344" s="10"/>
      <c r="Q344" s="110"/>
      <c r="R344" s="9"/>
      <c r="S344" s="110"/>
      <c r="T344" s="9"/>
      <c r="U344" s="9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9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11"/>
      <c r="CH344" s="1"/>
      <c r="CI344" s="26"/>
      <c r="CJ344" s="1"/>
      <c r="CK344" s="1"/>
      <c r="CL344" s="1"/>
      <c r="CM344" s="111"/>
      <c r="CN344" s="1"/>
      <c r="CO344" s="26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9"/>
      <c r="DT344" s="9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</row>
    <row r="345" spans="1:177" x14ac:dyDescent="0.25">
      <c r="A345" s="9"/>
      <c r="B345" s="1"/>
      <c r="C345" s="1"/>
      <c r="D345" s="1"/>
      <c r="E345" s="1"/>
      <c r="F345" s="1"/>
      <c r="G345" s="1"/>
      <c r="H345" s="1"/>
      <c r="I345" s="1"/>
      <c r="J345" s="109"/>
      <c r="K345" s="109"/>
      <c r="L345" s="1"/>
      <c r="M345" s="1"/>
      <c r="N345" s="26"/>
      <c r="O345" s="26"/>
      <c r="P345" s="10"/>
      <c r="Q345" s="110"/>
      <c r="R345" s="9"/>
      <c r="S345" s="110"/>
      <c r="T345" s="9"/>
      <c r="U345" s="9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9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11"/>
      <c r="CH345" s="1"/>
      <c r="CI345" s="26"/>
      <c r="CJ345" s="1"/>
      <c r="CK345" s="1"/>
      <c r="CL345" s="1"/>
      <c r="CM345" s="111"/>
      <c r="CN345" s="1"/>
      <c r="CO345" s="26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9"/>
      <c r="DT345" s="9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</row>
    <row r="346" spans="1:177" x14ac:dyDescent="0.25">
      <c r="A346" s="9"/>
      <c r="B346" s="1"/>
      <c r="C346" s="1"/>
      <c r="D346" s="1"/>
      <c r="E346" s="1"/>
      <c r="F346" s="1"/>
      <c r="G346" s="1"/>
      <c r="H346" s="1"/>
      <c r="I346" s="1"/>
      <c r="J346" s="109"/>
      <c r="K346" s="109"/>
      <c r="L346" s="1"/>
      <c r="M346" s="1"/>
      <c r="N346" s="26"/>
      <c r="O346" s="26"/>
      <c r="P346" s="10"/>
      <c r="Q346" s="110"/>
      <c r="R346" s="9"/>
      <c r="S346" s="110"/>
      <c r="T346" s="9"/>
      <c r="U346" s="9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9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11"/>
      <c r="CH346" s="1"/>
      <c r="CI346" s="26"/>
      <c r="CJ346" s="1"/>
      <c r="CK346" s="1"/>
      <c r="CL346" s="1"/>
      <c r="CM346" s="111"/>
      <c r="CN346" s="1"/>
      <c r="CO346" s="26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9"/>
      <c r="DT346" s="9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</row>
    <row r="347" spans="1:177" x14ac:dyDescent="0.25">
      <c r="A347" s="9"/>
      <c r="B347" s="1"/>
      <c r="C347" s="1"/>
      <c r="D347" s="1"/>
      <c r="E347" s="1"/>
      <c r="F347" s="1"/>
      <c r="G347" s="1"/>
      <c r="H347" s="1"/>
      <c r="I347" s="1"/>
      <c r="J347" s="109"/>
      <c r="K347" s="109"/>
      <c r="L347" s="1"/>
      <c r="M347" s="1"/>
      <c r="N347" s="26"/>
      <c r="O347" s="26"/>
      <c r="P347" s="10"/>
      <c r="Q347" s="110"/>
      <c r="R347" s="9"/>
      <c r="S347" s="110"/>
      <c r="T347" s="9"/>
      <c r="U347" s="9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9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11"/>
      <c r="CH347" s="1"/>
      <c r="CI347" s="26"/>
      <c r="CJ347" s="1"/>
      <c r="CK347" s="1"/>
      <c r="CL347" s="1"/>
      <c r="CM347" s="111"/>
      <c r="CN347" s="1"/>
      <c r="CO347" s="26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9"/>
      <c r="DT347" s="9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</row>
    <row r="348" spans="1:177" x14ac:dyDescent="0.25">
      <c r="A348" s="9"/>
      <c r="B348" s="1"/>
      <c r="C348" s="1"/>
      <c r="D348" s="1"/>
      <c r="E348" s="1"/>
      <c r="F348" s="1"/>
      <c r="G348" s="1"/>
      <c r="H348" s="1"/>
      <c r="I348" s="1"/>
      <c r="J348" s="109"/>
      <c r="K348" s="109"/>
      <c r="L348" s="1"/>
      <c r="M348" s="1"/>
      <c r="N348" s="26"/>
      <c r="O348" s="26"/>
      <c r="P348" s="10"/>
      <c r="Q348" s="110"/>
      <c r="R348" s="9"/>
      <c r="S348" s="110"/>
      <c r="T348" s="9"/>
      <c r="U348" s="9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9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11"/>
      <c r="CH348" s="1"/>
      <c r="CI348" s="26"/>
      <c r="CJ348" s="1"/>
      <c r="CK348" s="1"/>
      <c r="CL348" s="1"/>
      <c r="CM348" s="111"/>
      <c r="CN348" s="1"/>
      <c r="CO348" s="26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9"/>
      <c r="DT348" s="9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</row>
    <row r="349" spans="1:177" x14ac:dyDescent="0.25">
      <c r="A349" s="9"/>
      <c r="B349" s="1"/>
      <c r="C349" s="1"/>
      <c r="D349" s="1"/>
      <c r="E349" s="1"/>
      <c r="F349" s="1"/>
      <c r="G349" s="1"/>
      <c r="H349" s="1"/>
      <c r="I349" s="1"/>
      <c r="J349" s="109"/>
      <c r="K349" s="109"/>
      <c r="L349" s="1"/>
      <c r="M349" s="1"/>
      <c r="N349" s="26"/>
      <c r="O349" s="26"/>
      <c r="P349" s="10"/>
      <c r="Q349" s="110"/>
      <c r="R349" s="9"/>
      <c r="S349" s="110"/>
      <c r="T349" s="9"/>
      <c r="U349" s="9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9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11"/>
      <c r="CH349" s="1"/>
      <c r="CI349" s="26"/>
      <c r="CJ349" s="1"/>
      <c r="CK349" s="1"/>
      <c r="CL349" s="1"/>
      <c r="CM349" s="111"/>
      <c r="CN349" s="1"/>
      <c r="CO349" s="26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9"/>
      <c r="DT349" s="9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</row>
    <row r="350" spans="1:177" x14ac:dyDescent="0.25">
      <c r="A350" s="9"/>
      <c r="B350" s="1"/>
      <c r="C350" s="1"/>
      <c r="D350" s="1"/>
      <c r="E350" s="1"/>
      <c r="F350" s="1"/>
      <c r="G350" s="1"/>
      <c r="H350" s="1"/>
      <c r="I350" s="1"/>
      <c r="J350" s="109"/>
      <c r="K350" s="109"/>
      <c r="L350" s="1"/>
      <c r="M350" s="1"/>
      <c r="N350" s="26"/>
      <c r="O350" s="26"/>
      <c r="P350" s="10"/>
      <c r="Q350" s="110"/>
      <c r="R350" s="9"/>
      <c r="S350" s="110"/>
      <c r="T350" s="9"/>
      <c r="U350" s="9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9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11"/>
      <c r="CH350" s="1"/>
      <c r="CI350" s="26"/>
      <c r="CJ350" s="1"/>
      <c r="CK350" s="1"/>
      <c r="CL350" s="1"/>
      <c r="CM350" s="111"/>
      <c r="CN350" s="1"/>
      <c r="CO350" s="26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9"/>
      <c r="DT350" s="9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</row>
    <row r="351" spans="1:177" x14ac:dyDescent="0.25">
      <c r="A351" s="9"/>
      <c r="B351" s="1"/>
      <c r="C351" s="1"/>
      <c r="D351" s="1"/>
      <c r="E351" s="1"/>
      <c r="F351" s="1"/>
      <c r="G351" s="1"/>
      <c r="H351" s="1"/>
      <c r="I351" s="1"/>
      <c r="J351" s="109"/>
      <c r="K351" s="109"/>
      <c r="L351" s="1"/>
      <c r="M351" s="1"/>
      <c r="N351" s="26"/>
      <c r="O351" s="26"/>
      <c r="P351" s="10"/>
      <c r="Q351" s="110"/>
      <c r="R351" s="9"/>
      <c r="S351" s="110"/>
      <c r="T351" s="9"/>
      <c r="U351" s="9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9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11"/>
      <c r="CH351" s="1"/>
      <c r="CI351" s="26"/>
      <c r="CJ351" s="1"/>
      <c r="CK351" s="1"/>
      <c r="CL351" s="1"/>
      <c r="CM351" s="111"/>
      <c r="CN351" s="1"/>
      <c r="CO351" s="26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9"/>
      <c r="DT351" s="9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</row>
    <row r="352" spans="1:177" x14ac:dyDescent="0.25">
      <c r="A352" s="9"/>
      <c r="B352" s="1"/>
      <c r="C352" s="1"/>
      <c r="D352" s="1"/>
      <c r="E352" s="1"/>
      <c r="F352" s="1"/>
      <c r="G352" s="1"/>
      <c r="H352" s="1"/>
      <c r="I352" s="1"/>
      <c r="J352" s="109"/>
      <c r="K352" s="109"/>
      <c r="L352" s="1"/>
      <c r="M352" s="1"/>
      <c r="N352" s="26"/>
      <c r="O352" s="26"/>
      <c r="P352" s="10"/>
      <c r="Q352" s="110"/>
      <c r="R352" s="9"/>
      <c r="S352" s="110"/>
      <c r="T352" s="9"/>
      <c r="U352" s="9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9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11"/>
      <c r="CH352" s="1"/>
      <c r="CI352" s="26"/>
      <c r="CJ352" s="1"/>
      <c r="CK352" s="1"/>
      <c r="CL352" s="1"/>
      <c r="CM352" s="111"/>
      <c r="CN352" s="1"/>
      <c r="CO352" s="26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9"/>
      <c r="DT352" s="9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</row>
    <row r="353" spans="1:177" x14ac:dyDescent="0.25">
      <c r="A353" s="9"/>
      <c r="B353" s="1"/>
      <c r="C353" s="1"/>
      <c r="D353" s="1"/>
      <c r="E353" s="1"/>
      <c r="F353" s="1"/>
      <c r="G353" s="1"/>
      <c r="H353" s="1"/>
      <c r="I353" s="1"/>
      <c r="J353" s="109"/>
      <c r="K353" s="109"/>
      <c r="L353" s="1"/>
      <c r="M353" s="1"/>
      <c r="N353" s="26"/>
      <c r="O353" s="26"/>
      <c r="P353" s="10"/>
      <c r="Q353" s="110"/>
      <c r="R353" s="9"/>
      <c r="S353" s="110"/>
      <c r="T353" s="9"/>
      <c r="U353" s="9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9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11"/>
      <c r="CH353" s="1"/>
      <c r="CI353" s="26"/>
      <c r="CJ353" s="1"/>
      <c r="CK353" s="1"/>
      <c r="CL353" s="1"/>
      <c r="CM353" s="111"/>
      <c r="CN353" s="1"/>
      <c r="CO353" s="26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9"/>
      <c r="DT353" s="9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</row>
    <row r="354" spans="1:177" x14ac:dyDescent="0.25">
      <c r="A354" s="9"/>
      <c r="B354" s="1"/>
      <c r="C354" s="1"/>
      <c r="D354" s="1"/>
      <c r="E354" s="1"/>
      <c r="F354" s="1"/>
      <c r="G354" s="1"/>
      <c r="H354" s="1"/>
      <c r="I354" s="1"/>
      <c r="J354" s="109"/>
      <c r="K354" s="109"/>
      <c r="L354" s="1"/>
      <c r="M354" s="1"/>
      <c r="N354" s="26"/>
      <c r="O354" s="26"/>
      <c r="P354" s="10"/>
      <c r="Q354" s="110"/>
      <c r="R354" s="9"/>
      <c r="S354" s="110"/>
      <c r="T354" s="9"/>
      <c r="U354" s="9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9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11"/>
      <c r="CH354" s="1"/>
      <c r="CI354" s="26"/>
      <c r="CJ354" s="1"/>
      <c r="CK354" s="1"/>
      <c r="CL354" s="1"/>
      <c r="CM354" s="111"/>
      <c r="CN354" s="1"/>
      <c r="CO354" s="26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9"/>
      <c r="DT354" s="9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</row>
    <row r="355" spans="1:177" x14ac:dyDescent="0.25">
      <c r="A355" s="9"/>
      <c r="B355" s="1"/>
      <c r="C355" s="1"/>
      <c r="D355" s="1"/>
      <c r="E355" s="1"/>
      <c r="F355" s="1"/>
      <c r="G355" s="1"/>
      <c r="H355" s="1"/>
      <c r="I355" s="1"/>
      <c r="J355" s="109"/>
      <c r="K355" s="109"/>
      <c r="L355" s="1"/>
      <c r="M355" s="1"/>
      <c r="N355" s="26"/>
      <c r="O355" s="26"/>
      <c r="P355" s="10"/>
      <c r="Q355" s="110"/>
      <c r="R355" s="9"/>
      <c r="S355" s="110"/>
      <c r="T355" s="9"/>
      <c r="U355" s="9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9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11"/>
      <c r="CH355" s="1"/>
      <c r="CI355" s="26"/>
      <c r="CJ355" s="1"/>
      <c r="CK355" s="1"/>
      <c r="CL355" s="1"/>
      <c r="CM355" s="111"/>
      <c r="CN355" s="1"/>
      <c r="CO355" s="26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9"/>
      <c r="DT355" s="9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</row>
    <row r="356" spans="1:177" x14ac:dyDescent="0.25">
      <c r="A356" s="9"/>
      <c r="B356" s="1"/>
      <c r="C356" s="1"/>
      <c r="D356" s="1"/>
      <c r="E356" s="1"/>
      <c r="F356" s="1"/>
      <c r="G356" s="1"/>
      <c r="H356" s="1"/>
      <c r="I356" s="1"/>
      <c r="J356" s="109"/>
      <c r="K356" s="109"/>
      <c r="L356" s="1"/>
      <c r="M356" s="1"/>
      <c r="N356" s="26"/>
      <c r="O356" s="26"/>
      <c r="P356" s="10"/>
      <c r="Q356" s="110"/>
      <c r="R356" s="9"/>
      <c r="S356" s="110"/>
      <c r="T356" s="9"/>
      <c r="U356" s="9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9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11"/>
      <c r="CH356" s="1"/>
      <c r="CI356" s="26"/>
      <c r="CJ356" s="1"/>
      <c r="CK356" s="1"/>
      <c r="CL356" s="1"/>
      <c r="CM356" s="111"/>
      <c r="CN356" s="1"/>
      <c r="CO356" s="26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9"/>
      <c r="DT356" s="9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</row>
    <row r="357" spans="1:177" x14ac:dyDescent="0.25">
      <c r="A357" s="9"/>
      <c r="B357" s="1"/>
      <c r="C357" s="1"/>
      <c r="D357" s="1"/>
      <c r="E357" s="1"/>
      <c r="F357" s="1"/>
      <c r="G357" s="1"/>
      <c r="H357" s="1"/>
      <c r="I357" s="1"/>
      <c r="J357" s="109"/>
      <c r="K357" s="109"/>
      <c r="L357" s="1"/>
      <c r="M357" s="1"/>
      <c r="N357" s="26"/>
      <c r="O357" s="26"/>
      <c r="P357" s="10"/>
      <c r="Q357" s="110"/>
      <c r="R357" s="9"/>
      <c r="S357" s="110"/>
      <c r="T357" s="9"/>
      <c r="U357" s="9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9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11"/>
      <c r="CH357" s="1"/>
      <c r="CI357" s="26"/>
      <c r="CJ357" s="1"/>
      <c r="CK357" s="1"/>
      <c r="CL357" s="1"/>
      <c r="CM357" s="111"/>
      <c r="CN357" s="1"/>
      <c r="CO357" s="26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9"/>
      <c r="DT357" s="9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</row>
    <row r="358" spans="1:177" x14ac:dyDescent="0.25">
      <c r="A358" s="9"/>
      <c r="B358" s="1"/>
      <c r="C358" s="1"/>
      <c r="D358" s="1"/>
      <c r="E358" s="1"/>
      <c r="F358" s="1"/>
      <c r="G358" s="1"/>
      <c r="H358" s="1"/>
      <c r="I358" s="1"/>
      <c r="J358" s="109"/>
      <c r="K358" s="109"/>
      <c r="L358" s="1"/>
      <c r="M358" s="1"/>
      <c r="N358" s="26"/>
      <c r="O358" s="26"/>
      <c r="P358" s="10"/>
      <c r="Q358" s="110"/>
      <c r="R358" s="9"/>
      <c r="S358" s="110"/>
      <c r="T358" s="9"/>
      <c r="U358" s="9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9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11"/>
      <c r="CH358" s="1"/>
      <c r="CI358" s="26"/>
      <c r="CJ358" s="1"/>
      <c r="CK358" s="1"/>
      <c r="CL358" s="1"/>
      <c r="CM358" s="111"/>
      <c r="CN358" s="1"/>
      <c r="CO358" s="26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9"/>
      <c r="DT358" s="9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</row>
    <row r="359" spans="1:177" x14ac:dyDescent="0.25">
      <c r="A359" s="9"/>
      <c r="B359" s="1"/>
      <c r="C359" s="1"/>
      <c r="D359" s="1"/>
      <c r="E359" s="1"/>
      <c r="F359" s="1"/>
      <c r="G359" s="1"/>
      <c r="H359" s="1"/>
      <c r="I359" s="1"/>
      <c r="J359" s="109"/>
      <c r="K359" s="109"/>
      <c r="L359" s="1"/>
      <c r="M359" s="1"/>
      <c r="N359" s="26"/>
      <c r="O359" s="26"/>
      <c r="P359" s="10"/>
      <c r="Q359" s="110"/>
      <c r="R359" s="9"/>
      <c r="S359" s="110"/>
      <c r="T359" s="9"/>
      <c r="U359" s="9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9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11"/>
      <c r="CH359" s="1"/>
      <c r="CI359" s="26"/>
      <c r="CJ359" s="1"/>
      <c r="CK359" s="1"/>
      <c r="CL359" s="1"/>
      <c r="CM359" s="111"/>
      <c r="CN359" s="1"/>
      <c r="CO359" s="26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9"/>
      <c r="DT359" s="9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</row>
    <row r="360" spans="1:177" x14ac:dyDescent="0.25">
      <c r="A360" s="9"/>
      <c r="B360" s="1"/>
      <c r="C360" s="1"/>
      <c r="D360" s="1"/>
      <c r="E360" s="1"/>
      <c r="F360" s="1"/>
      <c r="G360" s="1"/>
      <c r="H360" s="1"/>
      <c r="I360" s="1"/>
      <c r="J360" s="109"/>
      <c r="K360" s="109"/>
      <c r="L360" s="1"/>
      <c r="M360" s="1"/>
      <c r="N360" s="26"/>
      <c r="O360" s="26"/>
      <c r="P360" s="10"/>
      <c r="Q360" s="110"/>
      <c r="R360" s="9"/>
      <c r="S360" s="110"/>
      <c r="T360" s="9"/>
      <c r="U360" s="9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9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11"/>
      <c r="CH360" s="1"/>
      <c r="CI360" s="26"/>
      <c r="CJ360" s="1"/>
      <c r="CK360" s="1"/>
      <c r="CL360" s="1"/>
      <c r="CM360" s="111"/>
      <c r="CN360" s="1"/>
      <c r="CO360" s="26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9"/>
      <c r="DT360" s="9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</row>
    <row r="361" spans="1:177" x14ac:dyDescent="0.25">
      <c r="A361" s="9"/>
      <c r="B361" s="1"/>
      <c r="C361" s="1"/>
      <c r="D361" s="1"/>
      <c r="E361" s="1"/>
      <c r="F361" s="1"/>
      <c r="G361" s="1"/>
      <c r="H361" s="1"/>
      <c r="I361" s="1"/>
      <c r="J361" s="109"/>
      <c r="K361" s="109"/>
      <c r="L361" s="1"/>
      <c r="M361" s="1"/>
      <c r="N361" s="113"/>
      <c r="O361" s="113"/>
      <c r="P361" s="10"/>
      <c r="Q361" s="110"/>
      <c r="R361" s="9"/>
      <c r="S361" s="110"/>
      <c r="T361" s="9"/>
      <c r="U361" s="9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9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12"/>
      <c r="CA361" s="114"/>
      <c r="CB361" s="1"/>
      <c r="CC361" s="1"/>
      <c r="CD361" s="1"/>
      <c r="CE361" s="1"/>
      <c r="CF361" s="1"/>
      <c r="CG361" s="111"/>
      <c r="CH361" s="1"/>
      <c r="CI361" s="26"/>
      <c r="CJ361" s="1"/>
      <c r="CK361" s="1"/>
      <c r="CL361" s="1"/>
      <c r="CM361" s="111"/>
      <c r="CN361" s="1"/>
      <c r="CO361" s="26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9"/>
      <c r="DT361" s="9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</row>
    <row r="362" spans="1:177" x14ac:dyDescent="0.25">
      <c r="A362" s="9"/>
      <c r="B362" s="1"/>
      <c r="C362" s="1"/>
      <c r="D362" s="1"/>
      <c r="E362" s="1"/>
      <c r="F362" s="1"/>
      <c r="G362" s="1"/>
      <c r="H362" s="1"/>
      <c r="I362" s="1"/>
      <c r="J362" s="109"/>
      <c r="K362" s="109"/>
      <c r="L362" s="1"/>
      <c r="M362" s="1"/>
      <c r="N362" s="26"/>
      <c r="O362" s="26"/>
      <c r="P362" s="10"/>
      <c r="Q362" s="110"/>
      <c r="R362" s="9"/>
      <c r="S362" s="110"/>
      <c r="T362" s="9"/>
      <c r="U362" s="9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9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11"/>
      <c r="CH362" s="1"/>
      <c r="CI362" s="26"/>
      <c r="CJ362" s="1"/>
      <c r="CK362" s="1"/>
      <c r="CL362" s="1"/>
      <c r="CM362" s="111"/>
      <c r="CN362" s="1"/>
      <c r="CO362" s="26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9"/>
      <c r="DT362" s="9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</row>
    <row r="363" spans="1:177" x14ac:dyDescent="0.25">
      <c r="A363" s="9"/>
      <c r="B363" s="1"/>
      <c r="C363" s="1"/>
      <c r="D363" s="1"/>
      <c r="E363" s="1"/>
      <c r="F363" s="1"/>
      <c r="G363" s="1"/>
      <c r="H363" s="1"/>
      <c r="I363" s="1"/>
      <c r="J363" s="109"/>
      <c r="K363" s="109"/>
      <c r="L363" s="1"/>
      <c r="M363" s="1"/>
      <c r="N363" s="26"/>
      <c r="O363" s="26"/>
      <c r="P363" s="10"/>
      <c r="Q363" s="110"/>
      <c r="R363" s="9"/>
      <c r="S363" s="110"/>
      <c r="T363" s="9"/>
      <c r="U363" s="9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9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11"/>
      <c r="CH363" s="1"/>
      <c r="CI363" s="26"/>
      <c r="CJ363" s="1"/>
      <c r="CK363" s="1"/>
      <c r="CL363" s="1"/>
      <c r="CM363" s="111"/>
      <c r="CN363" s="1"/>
      <c r="CO363" s="26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9"/>
      <c r="DT363" s="9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</row>
    <row r="364" spans="1:177" x14ac:dyDescent="0.25">
      <c r="A364" s="9"/>
      <c r="B364" s="1"/>
      <c r="C364" s="1"/>
      <c r="D364" s="1"/>
      <c r="E364" s="1"/>
      <c r="F364" s="1"/>
      <c r="G364" s="1"/>
      <c r="H364" s="1"/>
      <c r="I364" s="1"/>
      <c r="J364" s="109"/>
      <c r="K364" s="109"/>
      <c r="L364" s="1"/>
      <c r="M364" s="1"/>
      <c r="N364" s="26"/>
      <c r="O364" s="26"/>
      <c r="P364" s="10"/>
      <c r="Q364" s="110"/>
      <c r="R364" s="9"/>
      <c r="S364" s="110"/>
      <c r="T364" s="9"/>
      <c r="U364" s="9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9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11"/>
      <c r="CH364" s="1"/>
      <c r="CI364" s="26"/>
      <c r="CJ364" s="1"/>
      <c r="CK364" s="1"/>
      <c r="CL364" s="1"/>
      <c r="CM364" s="111"/>
      <c r="CN364" s="1"/>
      <c r="CO364" s="26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9"/>
      <c r="DT364" s="9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</row>
    <row r="365" spans="1:177" x14ac:dyDescent="0.25">
      <c r="A365" s="9"/>
      <c r="B365" s="1"/>
      <c r="C365" s="1"/>
      <c r="D365" s="1"/>
      <c r="E365" s="1"/>
      <c r="F365" s="1"/>
      <c r="G365" s="1"/>
      <c r="H365" s="1"/>
      <c r="I365" s="1"/>
      <c r="J365" s="109"/>
      <c r="K365" s="109"/>
      <c r="L365" s="1"/>
      <c r="M365" s="1"/>
      <c r="N365" s="26"/>
      <c r="O365" s="26"/>
      <c r="P365" s="10"/>
      <c r="Q365" s="110"/>
      <c r="R365" s="9"/>
      <c r="S365" s="110"/>
      <c r="T365" s="9"/>
      <c r="U365" s="9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9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11"/>
      <c r="CH365" s="1"/>
      <c r="CI365" s="26"/>
      <c r="CJ365" s="1"/>
      <c r="CK365" s="1"/>
      <c r="CL365" s="1"/>
      <c r="CM365" s="111"/>
      <c r="CN365" s="1"/>
      <c r="CO365" s="26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9"/>
      <c r="DT365" s="9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</row>
    <row r="366" spans="1:177" x14ac:dyDescent="0.25">
      <c r="A366" s="9"/>
      <c r="B366" s="1"/>
      <c r="C366" s="1"/>
      <c r="D366" s="1"/>
      <c r="E366" s="1"/>
      <c r="F366" s="1"/>
      <c r="G366" s="1"/>
      <c r="H366" s="1"/>
      <c r="I366" s="1"/>
      <c r="J366" s="109"/>
      <c r="K366" s="109"/>
      <c r="L366" s="1"/>
      <c r="M366" s="1"/>
      <c r="N366" s="26"/>
      <c r="O366" s="26"/>
      <c r="P366" s="10"/>
      <c r="Q366" s="110"/>
      <c r="R366" s="9"/>
      <c r="S366" s="110"/>
      <c r="T366" s="9"/>
      <c r="U366" s="9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9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11"/>
      <c r="CH366" s="1"/>
      <c r="CI366" s="26"/>
      <c r="CJ366" s="1"/>
      <c r="CK366" s="1"/>
      <c r="CL366" s="1"/>
      <c r="CM366" s="111"/>
      <c r="CN366" s="1"/>
      <c r="CO366" s="26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9"/>
      <c r="DT366" s="9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</row>
    <row r="367" spans="1:177" x14ac:dyDescent="0.25">
      <c r="A367" s="9"/>
      <c r="B367" s="1"/>
      <c r="C367" s="1"/>
      <c r="D367" s="1"/>
      <c r="E367" s="1"/>
      <c r="F367" s="1"/>
      <c r="G367" s="1"/>
      <c r="H367" s="1"/>
      <c r="I367" s="1"/>
      <c r="J367" s="109"/>
      <c r="K367" s="109"/>
      <c r="L367" s="1"/>
      <c r="M367" s="1"/>
      <c r="N367" s="26"/>
      <c r="O367" s="26"/>
      <c r="P367" s="10"/>
      <c r="Q367" s="110"/>
      <c r="R367" s="9"/>
      <c r="S367" s="110"/>
      <c r="T367" s="9"/>
      <c r="U367" s="9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9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11"/>
      <c r="CH367" s="1"/>
      <c r="CI367" s="26"/>
      <c r="CJ367" s="1"/>
      <c r="CK367" s="1"/>
      <c r="CL367" s="1"/>
      <c r="CM367" s="111"/>
      <c r="CN367" s="1"/>
      <c r="CO367" s="26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9"/>
      <c r="DT367" s="9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</row>
    <row r="368" spans="1:177" x14ac:dyDescent="0.25">
      <c r="A368" s="9"/>
      <c r="B368" s="1"/>
      <c r="C368" s="1"/>
      <c r="D368" s="1"/>
      <c r="E368" s="1"/>
      <c r="F368" s="1"/>
      <c r="G368" s="1"/>
      <c r="H368" s="1"/>
      <c r="I368" s="1"/>
      <c r="J368" s="109"/>
      <c r="K368" s="109"/>
      <c r="L368" s="1"/>
      <c r="M368" s="1"/>
      <c r="N368" s="26"/>
      <c r="O368" s="26"/>
      <c r="P368" s="10"/>
      <c r="Q368" s="110"/>
      <c r="R368" s="9"/>
      <c r="S368" s="110"/>
      <c r="T368" s="9"/>
      <c r="U368" s="9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9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11"/>
      <c r="CH368" s="1"/>
      <c r="CI368" s="26"/>
      <c r="CJ368" s="1"/>
      <c r="CK368" s="1"/>
      <c r="CL368" s="1"/>
      <c r="CM368" s="111"/>
      <c r="CN368" s="1"/>
      <c r="CO368" s="26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9"/>
      <c r="DT368" s="9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</row>
    <row r="369" spans="1:177" x14ac:dyDescent="0.25">
      <c r="A369" s="9"/>
      <c r="B369" s="1"/>
      <c r="C369" s="1"/>
      <c r="D369" s="1"/>
      <c r="E369" s="1"/>
      <c r="F369" s="1"/>
      <c r="G369" s="1"/>
      <c r="H369" s="1"/>
      <c r="I369" s="1"/>
      <c r="J369" s="109"/>
      <c r="K369" s="109"/>
      <c r="L369" s="1"/>
      <c r="M369" s="1"/>
      <c r="N369" s="26"/>
      <c r="O369" s="26"/>
      <c r="P369" s="10"/>
      <c r="Q369" s="110"/>
      <c r="R369" s="9"/>
      <c r="S369" s="110"/>
      <c r="T369" s="9"/>
      <c r="U369" s="9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9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11"/>
      <c r="CH369" s="1"/>
      <c r="CI369" s="26"/>
      <c r="CJ369" s="1"/>
      <c r="CK369" s="1"/>
      <c r="CL369" s="1"/>
      <c r="CM369" s="111"/>
      <c r="CN369" s="1"/>
      <c r="CO369" s="26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9"/>
      <c r="DT369" s="9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</row>
    <row r="370" spans="1:177" x14ac:dyDescent="0.25">
      <c r="A370" s="9"/>
      <c r="B370" s="1"/>
      <c r="C370" s="1"/>
      <c r="D370" s="1"/>
      <c r="E370" s="1"/>
      <c r="F370" s="1"/>
      <c r="G370" s="1"/>
      <c r="H370" s="1"/>
      <c r="I370" s="1"/>
      <c r="J370" s="109"/>
      <c r="K370" s="109"/>
      <c r="L370" s="1"/>
      <c r="M370" s="1"/>
      <c r="N370" s="26"/>
      <c r="O370" s="26"/>
      <c r="P370" s="10"/>
      <c r="Q370" s="110"/>
      <c r="R370" s="9"/>
      <c r="S370" s="110"/>
      <c r="T370" s="9"/>
      <c r="U370" s="9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9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11"/>
      <c r="CH370" s="1"/>
      <c r="CI370" s="26"/>
      <c r="CJ370" s="1"/>
      <c r="CK370" s="1"/>
      <c r="CL370" s="1"/>
      <c r="CM370" s="111"/>
      <c r="CN370" s="1"/>
      <c r="CO370" s="26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9"/>
      <c r="DT370" s="9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</row>
    <row r="371" spans="1:177" x14ac:dyDescent="0.25">
      <c r="A371" s="9"/>
      <c r="B371" s="1"/>
      <c r="C371" s="1"/>
      <c r="D371" s="1"/>
      <c r="E371" s="1"/>
      <c r="F371" s="1"/>
      <c r="G371" s="1"/>
      <c r="H371" s="1"/>
      <c r="I371" s="1"/>
      <c r="J371" s="109"/>
      <c r="K371" s="109"/>
      <c r="L371" s="1"/>
      <c r="M371" s="1"/>
      <c r="N371" s="26"/>
      <c r="O371" s="26"/>
      <c r="P371" s="10"/>
      <c r="Q371" s="110"/>
      <c r="R371" s="9"/>
      <c r="S371" s="110"/>
      <c r="T371" s="9"/>
      <c r="U371" s="9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9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11"/>
      <c r="CH371" s="1"/>
      <c r="CI371" s="26"/>
      <c r="CJ371" s="1"/>
      <c r="CK371" s="1"/>
      <c r="CL371" s="1"/>
      <c r="CM371" s="111"/>
      <c r="CN371" s="1"/>
      <c r="CO371" s="26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9"/>
      <c r="DT371" s="9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</row>
    <row r="372" spans="1:177" x14ac:dyDescent="0.25">
      <c r="A372" s="9"/>
      <c r="B372" s="1"/>
      <c r="C372" s="1"/>
      <c r="D372" s="1"/>
      <c r="E372" s="1"/>
      <c r="F372" s="1"/>
      <c r="G372" s="1"/>
      <c r="H372" s="1"/>
      <c r="I372" s="1"/>
      <c r="J372" s="109"/>
      <c r="K372" s="109"/>
      <c r="L372" s="1"/>
      <c r="M372" s="1"/>
      <c r="N372" s="26"/>
      <c r="O372" s="26"/>
      <c r="P372" s="10"/>
      <c r="Q372" s="110"/>
      <c r="R372" s="9"/>
      <c r="S372" s="110"/>
      <c r="T372" s="9"/>
      <c r="U372" s="9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9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11"/>
      <c r="CH372" s="1"/>
      <c r="CI372" s="26"/>
      <c r="CJ372" s="1"/>
      <c r="CK372" s="1"/>
      <c r="CL372" s="1"/>
      <c r="CM372" s="111"/>
      <c r="CN372" s="1"/>
      <c r="CO372" s="26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9"/>
      <c r="DT372" s="9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</row>
  </sheetData>
  <mergeCells count="64">
    <mergeCell ref="FT10:FU10"/>
    <mergeCell ref="EP10:EQ10"/>
    <mergeCell ref="ER10:ES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EN10:EO10"/>
    <mergeCell ref="AR10:AR11"/>
    <mergeCell ref="AS10:AS11"/>
    <mergeCell ref="AT10:AT11"/>
    <mergeCell ref="AU10:AU11"/>
    <mergeCell ref="DZ10:EA10"/>
    <mergeCell ref="EB10:EC10"/>
    <mergeCell ref="ED10:EE10"/>
    <mergeCell ref="EF10:EG10"/>
    <mergeCell ref="EH10:EI10"/>
    <mergeCell ref="EJ10:EK10"/>
    <mergeCell ref="EL10:EM10"/>
    <mergeCell ref="AQ10:AQ11"/>
    <mergeCell ref="AF10:AF11"/>
    <mergeCell ref="AG10:AG11"/>
    <mergeCell ref="AH10:AH11"/>
    <mergeCell ref="AI10:AI11"/>
    <mergeCell ref="AJ10:AJ11"/>
    <mergeCell ref="AK10:AK11"/>
    <mergeCell ref="AL10:AL11"/>
    <mergeCell ref="AM10:AM11"/>
    <mergeCell ref="AN10:AN11"/>
    <mergeCell ref="AO10:AO11"/>
    <mergeCell ref="AP10:AP11"/>
    <mergeCell ref="AE10:AE11"/>
    <mergeCell ref="T10:T11"/>
    <mergeCell ref="U10:U11"/>
    <mergeCell ref="V10:V11"/>
    <mergeCell ref="W10:W11"/>
    <mergeCell ref="X10:X11"/>
    <mergeCell ref="Y10:Y11"/>
    <mergeCell ref="Z10:Z11"/>
    <mergeCell ref="AA10:AA11"/>
    <mergeCell ref="AB10:AB11"/>
    <mergeCell ref="AC10:AC11"/>
    <mergeCell ref="AD10:AD11"/>
    <mergeCell ref="A6:E6"/>
    <mergeCell ref="AN8:AS8"/>
    <mergeCell ref="AT8:AU8"/>
    <mergeCell ref="P9:Q9"/>
    <mergeCell ref="R9:S9"/>
    <mergeCell ref="A10:G10"/>
    <mergeCell ref="H10:I10"/>
    <mergeCell ref="J10:K10"/>
    <mergeCell ref="L10:M10"/>
    <mergeCell ref="N10:O10"/>
    <mergeCell ref="CN5:CO5"/>
    <mergeCell ref="A1:D1"/>
    <mergeCell ref="A2:I2"/>
    <mergeCell ref="AA3:AC3"/>
    <mergeCell ref="P4:Q4"/>
    <mergeCell ref="CK5:CL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B67D9-2FF8-44BF-8277-4F24E0FBED0E}">
  <dimension ref="A1:FX70"/>
  <sheetViews>
    <sheetView workbookViewId="0">
      <selection activeCell="BT12" sqref="BT12"/>
    </sheetView>
  </sheetViews>
  <sheetFormatPr baseColWidth="10" defaultRowHeight="15" x14ac:dyDescent="0.25"/>
  <sheetData>
    <row r="1" spans="1:180" x14ac:dyDescent="0.25">
      <c r="A1" s="137" t="s">
        <v>198</v>
      </c>
      <c r="B1" s="137"/>
      <c r="C1" s="137"/>
      <c r="D1" s="137"/>
      <c r="R1" s="9"/>
      <c r="S1" s="9"/>
      <c r="Z1" t="s">
        <v>74</v>
      </c>
      <c r="AA1" s="42" t="s">
        <v>62</v>
      </c>
      <c r="AB1" s="38" t="s">
        <v>63</v>
      </c>
      <c r="AC1" s="38" t="s">
        <v>68</v>
      </c>
      <c r="AD1" s="38" t="s">
        <v>69</v>
      </c>
      <c r="AE1" s="38"/>
      <c r="AF1" s="38"/>
      <c r="AG1" s="38"/>
      <c r="AH1" s="38"/>
      <c r="AI1" s="43" t="s">
        <v>64</v>
      </c>
      <c r="AJ1" s="9" t="s">
        <v>75</v>
      </c>
      <c r="AK1" s="45" t="s">
        <v>62</v>
      </c>
      <c r="AL1" s="46" t="s">
        <v>63</v>
      </c>
      <c r="AM1" s="46" t="s">
        <v>76</v>
      </c>
      <c r="AN1" s="46" t="s">
        <v>77</v>
      </c>
      <c r="AO1" s="5" t="s">
        <v>64</v>
      </c>
      <c r="AQ1" t="s">
        <v>61</v>
      </c>
      <c r="AR1" s="34">
        <v>100</v>
      </c>
      <c r="AS1" s="24" t="s">
        <v>57</v>
      </c>
      <c r="AT1" s="19" t="s">
        <v>58</v>
      </c>
      <c r="AY1" s="9"/>
      <c r="AZ1" s="101"/>
      <c r="BA1" s="9"/>
      <c r="BB1" s="9"/>
      <c r="DD1" t="s">
        <v>118</v>
      </c>
    </row>
    <row r="2" spans="1:180" x14ac:dyDescent="0.25">
      <c r="A2" s="118" t="s">
        <v>4</v>
      </c>
      <c r="B2" s="119"/>
      <c r="C2" s="119"/>
      <c r="D2" s="119"/>
      <c r="E2" s="119"/>
      <c r="F2" s="119"/>
      <c r="G2" s="119"/>
      <c r="H2" s="119"/>
      <c r="I2" s="119"/>
      <c r="J2" s="119"/>
      <c r="K2" s="119"/>
      <c r="R2" s="9"/>
      <c r="S2" s="9"/>
      <c r="AA2" s="37">
        <v>1</v>
      </c>
      <c r="AB2" s="39">
        <f>C4+D4</f>
        <v>13.5</v>
      </c>
      <c r="AC2" s="39">
        <f>IF(AA2=1,360,ROUNDDOWN(DEGREES(ACOS((B4^2+A4^2-AB2^2)/(2*B4*A4))),0))</f>
        <v>360</v>
      </c>
      <c r="AD2" s="39">
        <f>IF(AA2=1,0,-AC2)</f>
        <v>0</v>
      </c>
      <c r="AE2" s="39"/>
      <c r="AF2" s="39"/>
      <c r="AG2" s="39"/>
      <c r="AH2" s="39"/>
      <c r="AI2" s="44">
        <f>AC2*2/360</f>
        <v>2</v>
      </c>
      <c r="AK2" s="22">
        <v>0</v>
      </c>
      <c r="AL2" s="25">
        <f>B4+C4</f>
        <v>11.1</v>
      </c>
      <c r="AM2" s="25">
        <f>IF(AK2=1,360,ROUNDDOWN(DEGREES(ACOS((A4^2+D4^2-AL2^2)/(2*A4*D4))),0))</f>
        <v>110</v>
      </c>
      <c r="AN2" s="25">
        <v>0</v>
      </c>
      <c r="AO2" s="23"/>
      <c r="AQ2" t="s">
        <v>65</v>
      </c>
      <c r="AR2" s="21" t="s">
        <v>59</v>
      </c>
      <c r="AS2" s="1">
        <v>0</v>
      </c>
      <c r="AT2" s="20">
        <v>0</v>
      </c>
      <c r="AY2" s="9"/>
      <c r="AZ2" s="9"/>
      <c r="BA2" s="9"/>
      <c r="BB2" s="9"/>
      <c r="DA2" t="s">
        <v>111</v>
      </c>
      <c r="DD2" s="70" t="s">
        <v>112</v>
      </c>
      <c r="DF2" s="70" t="s">
        <v>114</v>
      </c>
      <c r="FL2" s="9"/>
      <c r="FM2" s="9"/>
      <c r="FN2" s="9"/>
      <c r="FO2" s="9"/>
      <c r="FP2" s="9"/>
      <c r="FQ2" s="9"/>
      <c r="FR2" s="9"/>
    </row>
    <row r="3" spans="1:180" x14ac:dyDescent="0.25">
      <c r="A3" s="117" t="s">
        <v>25</v>
      </c>
      <c r="B3" s="117" t="s">
        <v>26</v>
      </c>
      <c r="C3" s="117" t="s">
        <v>0</v>
      </c>
      <c r="D3" s="117" t="s">
        <v>1</v>
      </c>
      <c r="E3" s="117" t="s">
        <v>148</v>
      </c>
      <c r="F3" s="117" t="s">
        <v>178</v>
      </c>
      <c r="G3" s="117" t="s">
        <v>179</v>
      </c>
      <c r="H3" s="117" t="s">
        <v>176</v>
      </c>
      <c r="I3" s="17" t="s">
        <v>177</v>
      </c>
      <c r="J3" s="117" t="s">
        <v>188</v>
      </c>
      <c r="K3" s="117" t="s">
        <v>191</v>
      </c>
      <c r="R3" s="1"/>
      <c r="S3" s="1"/>
      <c r="AA3" s="127" t="s">
        <v>72</v>
      </c>
      <c r="AB3" s="130"/>
      <c r="AC3" s="128"/>
      <c r="AQ3">
        <v>112</v>
      </c>
      <c r="AR3" s="21" t="s">
        <v>10</v>
      </c>
      <c r="AS3" s="35">
        <f>-1*T72</f>
        <v>0</v>
      </c>
      <c r="AT3" s="20">
        <f>U72</f>
        <v>0</v>
      </c>
      <c r="AY3" s="9"/>
      <c r="AZ3" s="9"/>
      <c r="BA3" s="100"/>
      <c r="BB3" s="9"/>
      <c r="BV3" s="9"/>
      <c r="BW3" s="9"/>
      <c r="BX3" s="9"/>
      <c r="BY3" s="9"/>
      <c r="BZ3" s="9"/>
      <c r="CB3" s="102"/>
      <c r="CN3" s="72" t="s">
        <v>146</v>
      </c>
      <c r="CO3" t="e">
        <f>CM12</f>
        <v>#DIV/0!</v>
      </c>
      <c r="CP3" s="72" t="s">
        <v>147</v>
      </c>
      <c r="CQ3" s="72" t="s">
        <v>146</v>
      </c>
      <c r="CR3" t="e">
        <f>CN12</f>
        <v>#DIV/0!</v>
      </c>
      <c r="CS3" s="72" t="s">
        <v>147</v>
      </c>
      <c r="DA3" t="s">
        <v>119</v>
      </c>
      <c r="DC3" t="s">
        <v>120</v>
      </c>
      <c r="DD3" s="70" t="s">
        <v>113</v>
      </c>
      <c r="DF3" s="70" t="s">
        <v>115</v>
      </c>
      <c r="FL3" s="9"/>
      <c r="FM3" s="9"/>
      <c r="FN3" s="9"/>
      <c r="FO3" s="9"/>
      <c r="FP3" s="9"/>
      <c r="FQ3" s="9"/>
      <c r="FR3" s="9"/>
    </row>
    <row r="4" spans="1:180" x14ac:dyDescent="0.25">
      <c r="A4" s="7">
        <v>7</v>
      </c>
      <c r="B4" s="7">
        <v>4.0999999999999996</v>
      </c>
      <c r="C4" s="7">
        <v>7</v>
      </c>
      <c r="D4" s="7">
        <v>6.5</v>
      </c>
      <c r="E4" s="7">
        <v>-6.9</v>
      </c>
      <c r="F4" s="8">
        <v>0</v>
      </c>
      <c r="G4" s="8">
        <v>50</v>
      </c>
      <c r="H4" s="7">
        <v>34</v>
      </c>
      <c r="I4" s="7">
        <v>0</v>
      </c>
      <c r="J4" s="8">
        <v>0</v>
      </c>
      <c r="K4" s="8">
        <v>0</v>
      </c>
      <c r="L4" s="1" t="s">
        <v>200</v>
      </c>
      <c r="M4" s="1"/>
      <c r="N4" s="1"/>
      <c r="P4" s="127" t="s">
        <v>23</v>
      </c>
      <c r="Q4" s="128"/>
      <c r="R4" s="48" t="s">
        <v>2</v>
      </c>
      <c r="S4" s="9"/>
      <c r="T4" s="9"/>
      <c r="V4" t="s">
        <v>185</v>
      </c>
      <c r="AA4" s="21" t="s">
        <v>70</v>
      </c>
      <c r="AB4" s="1" t="s">
        <v>73</v>
      </c>
      <c r="AC4" s="20">
        <f>DEGREES(ACOS((C4^2+D4^2-(A4-B4)^2)/(2*C4*D4)))</f>
        <v>24.449050652991186</v>
      </c>
      <c r="AR4" s="21" t="s">
        <v>11</v>
      </c>
      <c r="AS4" s="47">
        <f>-1*AS3-1*AX72</f>
        <v>0</v>
      </c>
      <c r="AT4" s="20">
        <f>AT3+AY72</f>
        <v>0</v>
      </c>
      <c r="AY4" s="9"/>
      <c r="AZ4" s="9"/>
      <c r="BA4" s="100"/>
      <c r="BB4" s="9"/>
      <c r="BV4" s="9"/>
      <c r="BW4" s="10"/>
      <c r="BX4" s="10"/>
      <c r="BY4" s="9"/>
      <c r="BZ4" s="9"/>
      <c r="CH4" t="s">
        <v>187</v>
      </c>
      <c r="CN4" s="71" t="s">
        <v>146</v>
      </c>
      <c r="CO4" t="e">
        <f>CS12</f>
        <v>#DIV/0!</v>
      </c>
      <c r="CP4" s="71" t="s">
        <v>147</v>
      </c>
      <c r="CQ4" s="71" t="s">
        <v>146</v>
      </c>
      <c r="CR4" t="e">
        <f>CT12</f>
        <v>#DIV/0!</v>
      </c>
      <c r="CS4" s="71" t="s">
        <v>147</v>
      </c>
      <c r="DA4" s="70" t="s">
        <v>116</v>
      </c>
      <c r="DB4" s="70"/>
      <c r="DC4" s="70" t="s">
        <v>117</v>
      </c>
      <c r="DD4" s="9"/>
      <c r="DE4" s="9"/>
      <c r="DF4" s="9"/>
      <c r="FL4" s="9"/>
      <c r="FM4" s="9"/>
      <c r="FN4" s="9"/>
      <c r="FO4" s="9"/>
      <c r="FP4" s="9"/>
      <c r="FQ4" s="9"/>
      <c r="FR4" s="9"/>
    </row>
    <row r="5" spans="1:180" x14ac:dyDescent="0.25">
      <c r="A5" s="1"/>
      <c r="B5" s="1"/>
      <c r="C5" s="1"/>
      <c r="D5" s="1"/>
      <c r="E5" s="1"/>
      <c r="F5" s="9"/>
      <c r="G5" s="9"/>
      <c r="H5" s="1"/>
      <c r="I5" s="1"/>
      <c r="J5" s="9"/>
      <c r="K5" s="9"/>
      <c r="L5" s="1"/>
      <c r="M5" s="1"/>
      <c r="N5" s="26"/>
      <c r="P5" s="18" t="s">
        <v>66</v>
      </c>
      <c r="Q5" s="19">
        <f>MIN(Q12:Q372)</f>
        <v>24.449050652991161</v>
      </c>
      <c r="R5" s="3">
        <v>0</v>
      </c>
      <c r="S5" s="10"/>
      <c r="T5" s="10"/>
      <c r="V5" t="s">
        <v>186</v>
      </c>
      <c r="W5">
        <f>13.9-C4</f>
        <v>6.9</v>
      </c>
      <c r="AA5" s="22" t="s">
        <v>71</v>
      </c>
      <c r="AB5" s="25" t="s">
        <v>73</v>
      </c>
      <c r="AC5" s="23">
        <f>180-DEGREES(ACOS((C4^2+D4^2-(A4+B4)^2)/(2*C4*D4)))</f>
        <v>69.438731984056048</v>
      </c>
      <c r="AR5" s="21" t="s">
        <v>60</v>
      </c>
      <c r="AS5" s="1">
        <v>-7</v>
      </c>
      <c r="AT5" s="20">
        <v>0</v>
      </c>
      <c r="AY5" s="9"/>
      <c r="AZ5" s="9"/>
      <c r="BA5" s="9"/>
      <c r="BB5" s="9"/>
      <c r="BV5" s="9"/>
      <c r="BW5" s="10"/>
      <c r="BX5" s="10"/>
      <c r="BY5" s="10"/>
      <c r="BZ5" s="9"/>
      <c r="CN5" s="124" t="s">
        <v>124</v>
      </c>
      <c r="CO5" s="125"/>
      <c r="CQ5" s="124" t="s">
        <v>125</v>
      </c>
      <c r="CR5" s="125"/>
      <c r="FL5" s="9"/>
      <c r="FM5" s="9"/>
      <c r="FN5" s="9"/>
      <c r="FO5" s="9"/>
      <c r="FP5" s="9"/>
      <c r="FQ5" s="9"/>
      <c r="FR5" s="9"/>
    </row>
    <row r="6" spans="1:180" x14ac:dyDescent="0.25">
      <c r="A6" s="138" t="s">
        <v>3</v>
      </c>
      <c r="B6" s="139"/>
      <c r="C6" s="139"/>
      <c r="D6" s="139"/>
      <c r="E6" s="145"/>
      <c r="F6" s="10"/>
      <c r="G6" s="10"/>
      <c r="H6" s="10"/>
      <c r="I6" s="10"/>
      <c r="J6" s="10"/>
      <c r="K6" s="10"/>
      <c r="L6" s="9"/>
      <c r="M6" s="1"/>
      <c r="N6" s="1"/>
      <c r="P6" s="22" t="s">
        <v>67</v>
      </c>
      <c r="Q6" s="23">
        <f>MAX(Q12:Q372)</f>
        <v>87.946986631124588</v>
      </c>
      <c r="R6" s="4">
        <v>180</v>
      </c>
      <c r="AR6" s="22" t="s">
        <v>59</v>
      </c>
      <c r="AS6" s="25">
        <v>0</v>
      </c>
      <c r="AT6" s="23">
        <v>0</v>
      </c>
      <c r="AY6" s="9"/>
      <c r="AZ6" s="9"/>
      <c r="BA6" s="9"/>
      <c r="BB6" s="9"/>
      <c r="BV6" s="9"/>
      <c r="BW6" s="10"/>
      <c r="BX6" s="10"/>
      <c r="BY6" s="10"/>
      <c r="BZ6" s="9"/>
      <c r="CN6" s="73" t="s">
        <v>122</v>
      </c>
      <c r="CO6" s="7">
        <v>0</v>
      </c>
      <c r="CQ6" s="73" t="s">
        <v>126</v>
      </c>
      <c r="CR6" s="7">
        <v>0</v>
      </c>
    </row>
    <row r="7" spans="1:180" x14ac:dyDescent="0.25">
      <c r="A7" s="40" t="s">
        <v>5</v>
      </c>
      <c r="B7" s="40" t="s">
        <v>6</v>
      </c>
      <c r="C7" s="40" t="s">
        <v>7</v>
      </c>
      <c r="D7" s="40" t="s">
        <v>8</v>
      </c>
      <c r="E7" s="40" t="s">
        <v>9</v>
      </c>
      <c r="G7" s="41"/>
      <c r="H7" s="41"/>
      <c r="I7" s="41"/>
      <c r="J7" s="41"/>
      <c r="K7" s="41"/>
      <c r="L7" s="1"/>
      <c r="M7" s="1"/>
      <c r="N7" s="1"/>
      <c r="V7" s="18" t="s">
        <v>35</v>
      </c>
      <c r="W7" s="19">
        <f>$E$4</f>
        <v>-6.9</v>
      </c>
      <c r="AA7" s="29" t="s">
        <v>42</v>
      </c>
      <c r="AB7" s="32">
        <f>$G$4</f>
        <v>50</v>
      </c>
      <c r="AO7" s="30" t="s">
        <v>42</v>
      </c>
      <c r="AP7" s="31">
        <f>$G$4</f>
        <v>50</v>
      </c>
      <c r="BV7" s="9"/>
      <c r="BW7" s="9"/>
      <c r="BX7" s="9"/>
      <c r="BY7" s="9"/>
      <c r="BZ7" s="9"/>
      <c r="CN7" s="75" t="s">
        <v>123</v>
      </c>
      <c r="CO7" s="2">
        <v>0</v>
      </c>
      <c r="CQ7" s="75" t="s">
        <v>127</v>
      </c>
      <c r="CR7" s="2">
        <v>0</v>
      </c>
    </row>
    <row r="8" spans="1:180" x14ac:dyDescent="0.25">
      <c r="A8" s="12">
        <f>A4/B4</f>
        <v>1.7073170731707319</v>
      </c>
      <c r="B8" s="13">
        <f>A4/D4</f>
        <v>1.0769230769230769</v>
      </c>
      <c r="C8" s="13">
        <f>(B4^2-C4^2+D4^2+A4^2)/(2*B4*D4)</f>
        <v>1.1080675422138837</v>
      </c>
      <c r="D8" s="13">
        <f>A4/C4</f>
        <v>1</v>
      </c>
      <c r="E8" s="15">
        <f>(D4^2-A4^2-B4^2-C4^2)/(2*B4*C4)</f>
        <v>-1.2641114982578399</v>
      </c>
      <c r="G8" s="9"/>
      <c r="H8" s="9"/>
      <c r="I8" s="9"/>
      <c r="J8" s="9"/>
      <c r="K8" s="9"/>
      <c r="V8" s="21" t="s">
        <v>36</v>
      </c>
      <c r="W8" s="20">
        <f>$F$4</f>
        <v>0</v>
      </c>
      <c r="AR8" s="136" t="s">
        <v>50</v>
      </c>
      <c r="AS8" s="136"/>
      <c r="AT8" s="136"/>
      <c r="AU8" s="136"/>
      <c r="AV8" s="136"/>
      <c r="AW8" s="136"/>
      <c r="AX8" s="135" t="s">
        <v>56</v>
      </c>
      <c r="AY8" s="135"/>
      <c r="AZ8" s="52" t="s">
        <v>84</v>
      </c>
      <c r="BA8" s="53"/>
      <c r="BB8" s="54"/>
      <c r="BC8" s="54"/>
      <c r="BD8" s="53"/>
      <c r="BE8" s="53"/>
      <c r="BF8" s="53"/>
      <c r="BG8" s="53"/>
      <c r="BH8" s="53" t="s">
        <v>96</v>
      </c>
      <c r="BI8" s="66">
        <f>$E$4</f>
        <v>-6.9</v>
      </c>
      <c r="BJ8" s="53"/>
      <c r="BK8" s="53"/>
      <c r="BL8" s="53"/>
      <c r="BM8" s="53"/>
      <c r="BN8" s="53"/>
      <c r="BO8" s="53"/>
      <c r="BP8" s="55"/>
      <c r="BQ8" s="60" t="s">
        <v>91</v>
      </c>
      <c r="BR8" s="61"/>
      <c r="BS8" s="61"/>
      <c r="BT8" s="61"/>
      <c r="BU8" s="61"/>
      <c r="BV8" s="61"/>
      <c r="BW8" s="61"/>
      <c r="BX8" s="61"/>
      <c r="BY8" s="61" t="s">
        <v>96</v>
      </c>
      <c r="BZ8" s="67">
        <f>$E$4</f>
        <v>-6.9</v>
      </c>
      <c r="CA8" s="61"/>
      <c r="CB8" s="61"/>
      <c r="CC8" s="61"/>
      <c r="CD8" s="61"/>
      <c r="CE8" s="61"/>
      <c r="CF8" s="61"/>
      <c r="CG8" s="61"/>
      <c r="CH8" s="61"/>
      <c r="CI8" s="53" t="s">
        <v>84</v>
      </c>
      <c r="CJ8" s="53"/>
      <c r="CK8" s="53"/>
      <c r="CL8" s="53"/>
      <c r="CM8" s="53"/>
      <c r="CN8" s="53"/>
      <c r="CO8" s="61" t="s">
        <v>82</v>
      </c>
      <c r="CP8" s="61"/>
      <c r="CQ8" s="61"/>
      <c r="CR8" s="61"/>
      <c r="CS8" s="61"/>
      <c r="CT8" s="62"/>
      <c r="CU8" s="52" t="s">
        <v>135</v>
      </c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5"/>
      <c r="DH8" s="60" t="s">
        <v>91</v>
      </c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2"/>
      <c r="DU8" s="52" t="s">
        <v>84</v>
      </c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5"/>
      <c r="EO8" s="53"/>
      <c r="EP8" s="53"/>
      <c r="EQ8" s="53"/>
      <c r="ER8" s="53"/>
      <c r="ES8" s="53"/>
      <c r="ET8" s="53"/>
      <c r="EU8" s="53"/>
      <c r="EV8" s="53"/>
      <c r="EW8" s="60" t="s">
        <v>82</v>
      </c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97"/>
      <c r="FS8" s="61"/>
      <c r="FT8" s="61"/>
      <c r="FU8" s="61"/>
      <c r="FV8" s="61"/>
      <c r="FW8" s="61"/>
      <c r="FX8" s="62"/>
    </row>
    <row r="9" spans="1:180" x14ac:dyDescent="0.25">
      <c r="A9" s="12"/>
      <c r="B9" s="13"/>
      <c r="C9" s="13"/>
      <c r="D9" s="13"/>
      <c r="E9" s="16"/>
      <c r="G9" s="9"/>
      <c r="H9" s="9"/>
      <c r="I9" s="9"/>
      <c r="J9" s="9"/>
      <c r="K9" s="9"/>
      <c r="P9" s="129" t="s">
        <v>82</v>
      </c>
      <c r="Q9" s="129"/>
      <c r="R9" s="134" t="s">
        <v>84</v>
      </c>
      <c r="S9" s="134"/>
      <c r="T9" s="33" t="s">
        <v>55</v>
      </c>
      <c r="U9" s="33"/>
      <c r="V9" s="22" t="s">
        <v>37</v>
      </c>
      <c r="W9" s="23"/>
      <c r="Z9" t="s">
        <v>38</v>
      </c>
      <c r="AA9" t="s">
        <v>34</v>
      </c>
      <c r="AB9" t="s">
        <v>39</v>
      </c>
      <c r="AM9" t="s">
        <v>38</v>
      </c>
      <c r="AN9" t="s">
        <v>34</v>
      </c>
      <c r="AO9" t="s">
        <v>39</v>
      </c>
      <c r="AR9" s="33" t="s">
        <v>47</v>
      </c>
      <c r="AS9" s="33"/>
      <c r="AT9" s="33" t="s">
        <v>52</v>
      </c>
      <c r="AU9" s="33"/>
      <c r="AV9" s="33" t="s">
        <v>51</v>
      </c>
      <c r="AW9" s="33"/>
      <c r="AX9" s="33" t="s">
        <v>52</v>
      </c>
      <c r="AY9" s="33"/>
      <c r="AZ9" s="56"/>
      <c r="BA9" s="57"/>
      <c r="BB9" s="57"/>
      <c r="BC9" s="57"/>
      <c r="BD9" s="57"/>
      <c r="BE9" s="57"/>
      <c r="BF9" s="57"/>
      <c r="BG9" s="57"/>
      <c r="BH9" s="57" t="s">
        <v>95</v>
      </c>
      <c r="BI9" s="66">
        <f>$F$4</f>
        <v>0</v>
      </c>
      <c r="BJ9" s="57"/>
      <c r="BK9" s="57"/>
      <c r="BL9" s="57"/>
      <c r="BM9" s="57" t="s">
        <v>106</v>
      </c>
      <c r="BN9" s="66">
        <f>$G$4</f>
        <v>50</v>
      </c>
      <c r="BO9" s="57"/>
      <c r="BP9" s="58"/>
      <c r="BQ9" s="63"/>
      <c r="BR9" s="64"/>
      <c r="BS9" s="64"/>
      <c r="BT9" s="64"/>
      <c r="BU9" s="64"/>
      <c r="BV9" s="64"/>
      <c r="BW9" s="64"/>
      <c r="BX9" s="64"/>
      <c r="BY9" s="64" t="s">
        <v>95</v>
      </c>
      <c r="BZ9" s="67">
        <f>$F$4</f>
        <v>0</v>
      </c>
      <c r="CA9" s="64"/>
      <c r="CB9" s="64"/>
      <c r="CC9" s="64"/>
      <c r="CD9" s="64" t="s">
        <v>106</v>
      </c>
      <c r="CE9" s="67">
        <f>$G$4</f>
        <v>50</v>
      </c>
      <c r="CF9" s="64"/>
      <c r="CG9" s="64"/>
      <c r="CH9" s="64"/>
      <c r="CI9" s="57"/>
      <c r="CJ9" s="57"/>
      <c r="CK9" s="57"/>
      <c r="CL9" s="57"/>
      <c r="CM9" s="76" t="s">
        <v>109</v>
      </c>
      <c r="CN9" s="57"/>
      <c r="CO9" s="64"/>
      <c r="CP9" s="64"/>
      <c r="CQ9" s="64"/>
      <c r="CR9" s="64"/>
      <c r="CS9" s="77" t="s">
        <v>109</v>
      </c>
      <c r="CT9" s="65"/>
      <c r="CU9" s="85" t="s">
        <v>132</v>
      </c>
      <c r="CV9" s="86"/>
      <c r="CW9" s="86"/>
      <c r="CX9" s="86" t="s">
        <v>134</v>
      </c>
      <c r="CY9" s="70"/>
      <c r="CZ9" s="70"/>
      <c r="DA9" s="70"/>
      <c r="DB9" s="70"/>
      <c r="DC9" s="70"/>
      <c r="DD9" s="70"/>
      <c r="DE9" s="70"/>
      <c r="DF9" s="70"/>
      <c r="DG9" s="36"/>
      <c r="DH9" s="85" t="s">
        <v>132</v>
      </c>
      <c r="DI9" s="86"/>
      <c r="DJ9" s="86"/>
      <c r="DK9" s="86" t="s">
        <v>134</v>
      </c>
      <c r="DL9" s="70"/>
      <c r="DM9" s="70"/>
      <c r="DN9" s="70"/>
      <c r="DO9" s="70"/>
      <c r="DP9" s="70"/>
      <c r="DQ9" s="70"/>
      <c r="DR9" s="70"/>
      <c r="DS9" s="70"/>
      <c r="DT9" s="36"/>
      <c r="DU9" s="92" t="s">
        <v>149</v>
      </c>
      <c r="DV9" s="91"/>
      <c r="DW9" s="91"/>
      <c r="DX9" s="91"/>
      <c r="DY9" s="91"/>
      <c r="DZ9" s="91"/>
      <c r="EA9" s="91"/>
      <c r="EB9" s="91"/>
      <c r="EC9" s="91"/>
      <c r="ED9" s="91"/>
      <c r="EE9" s="91"/>
      <c r="EF9" s="91"/>
      <c r="EG9" s="91"/>
      <c r="EH9" s="91"/>
      <c r="EI9" s="91"/>
      <c r="EJ9" s="91"/>
      <c r="EK9" s="91"/>
      <c r="EL9" s="91"/>
      <c r="EM9" s="91"/>
      <c r="EN9" s="93"/>
      <c r="EO9" s="91"/>
      <c r="EP9" s="91"/>
      <c r="EQ9" s="91"/>
      <c r="ER9" s="91"/>
      <c r="ES9" s="91"/>
      <c r="ET9" s="91"/>
      <c r="EU9" s="91"/>
      <c r="EV9" s="91"/>
      <c r="EW9" s="92" t="s">
        <v>149</v>
      </c>
      <c r="EX9" s="91"/>
      <c r="EY9" s="91"/>
      <c r="EZ9" s="91"/>
      <c r="FA9" s="91"/>
      <c r="FB9" s="91"/>
      <c r="FC9" s="91"/>
      <c r="FD9" s="91"/>
      <c r="FE9" s="91"/>
      <c r="FF9" s="91"/>
      <c r="FG9" s="91"/>
      <c r="FH9" s="91"/>
      <c r="FI9" s="91"/>
      <c r="FJ9" s="91"/>
      <c r="FK9" s="91"/>
      <c r="FL9" s="91"/>
      <c r="FM9" s="91"/>
      <c r="FN9" s="91"/>
      <c r="FO9" s="91"/>
      <c r="FP9" s="91"/>
      <c r="FQ9" s="91"/>
      <c r="FR9" s="98"/>
      <c r="FS9" s="91"/>
      <c r="FT9" s="91"/>
      <c r="FU9" s="91"/>
      <c r="FV9" s="91"/>
      <c r="FW9" s="91"/>
      <c r="FX9" s="93"/>
    </row>
    <row r="10" spans="1:180" x14ac:dyDescent="0.25">
      <c r="A10" s="121" t="s">
        <v>3</v>
      </c>
      <c r="B10" s="121"/>
      <c r="C10" s="121"/>
      <c r="D10" s="121"/>
      <c r="E10" s="121"/>
      <c r="F10" s="121"/>
      <c r="G10" s="121"/>
      <c r="H10" s="133" t="s">
        <v>17</v>
      </c>
      <c r="I10" s="133"/>
      <c r="J10" s="141" t="s">
        <v>16</v>
      </c>
      <c r="K10" s="141"/>
      <c r="L10" s="126" t="s">
        <v>17</v>
      </c>
      <c r="M10" s="126"/>
      <c r="N10" s="131" t="s">
        <v>16</v>
      </c>
      <c r="O10" s="131"/>
      <c r="P10" s="80" t="s">
        <v>22</v>
      </c>
      <c r="Q10" s="81" t="s">
        <v>24</v>
      </c>
      <c r="R10" s="80" t="s">
        <v>22</v>
      </c>
      <c r="S10" s="81" t="s">
        <v>24</v>
      </c>
      <c r="T10" s="132" t="s">
        <v>27</v>
      </c>
      <c r="U10" s="132" t="s">
        <v>28</v>
      </c>
      <c r="V10" s="133" t="s">
        <v>29</v>
      </c>
      <c r="W10" s="133" t="s">
        <v>30</v>
      </c>
      <c r="X10" s="133" t="s">
        <v>31</v>
      </c>
      <c r="Y10" s="133" t="s">
        <v>32</v>
      </c>
      <c r="Z10" s="133" t="s">
        <v>33</v>
      </c>
      <c r="AA10" s="133" t="s">
        <v>40</v>
      </c>
      <c r="AB10" s="133" t="s">
        <v>41</v>
      </c>
      <c r="AC10" s="133" t="s">
        <v>43</v>
      </c>
      <c r="AD10" s="142" t="s">
        <v>44</v>
      </c>
      <c r="AE10" s="120" t="s">
        <v>189</v>
      </c>
      <c r="AF10" s="120" t="s">
        <v>190</v>
      </c>
      <c r="AG10" s="120" t="s">
        <v>33</v>
      </c>
      <c r="AH10" s="120" t="s">
        <v>40</v>
      </c>
      <c r="AI10" s="143" t="s">
        <v>29</v>
      </c>
      <c r="AJ10" s="126" t="s">
        <v>30</v>
      </c>
      <c r="AK10" s="126" t="s">
        <v>31</v>
      </c>
      <c r="AL10" s="126" t="s">
        <v>32</v>
      </c>
      <c r="AM10" s="126" t="s">
        <v>33</v>
      </c>
      <c r="AN10" s="126" t="s">
        <v>40</v>
      </c>
      <c r="AO10" s="126" t="s">
        <v>41</v>
      </c>
      <c r="AP10" s="126" t="s">
        <v>43</v>
      </c>
      <c r="AQ10" s="126" t="s">
        <v>44</v>
      </c>
      <c r="AR10" s="132" t="s">
        <v>48</v>
      </c>
      <c r="AS10" s="132" t="s">
        <v>49</v>
      </c>
      <c r="AT10" s="132" t="s">
        <v>45</v>
      </c>
      <c r="AU10" s="132" t="s">
        <v>46</v>
      </c>
      <c r="AV10" s="132" t="s">
        <v>53</v>
      </c>
      <c r="AW10" s="132" t="s">
        <v>54</v>
      </c>
      <c r="AX10" s="132" t="s">
        <v>45</v>
      </c>
      <c r="AY10" s="132" t="s">
        <v>46</v>
      </c>
      <c r="AZ10" s="59" t="s">
        <v>107</v>
      </c>
      <c r="BA10" s="57" t="s">
        <v>80</v>
      </c>
      <c r="BB10" s="66">
        <f>$H$4</f>
        <v>34</v>
      </c>
      <c r="BC10" s="57" t="s">
        <v>81</v>
      </c>
      <c r="BD10" s="57"/>
      <c r="BE10" s="57"/>
      <c r="BF10" s="57"/>
      <c r="BG10" s="57"/>
      <c r="BH10" s="57" t="s">
        <v>93</v>
      </c>
      <c r="BI10" s="57"/>
      <c r="BJ10" s="57"/>
      <c r="BK10" s="57"/>
      <c r="BL10" s="57" t="s">
        <v>99</v>
      </c>
      <c r="BM10" s="57" t="s">
        <v>102</v>
      </c>
      <c r="BN10" s="57"/>
      <c r="BO10" s="57"/>
      <c r="BP10" s="58"/>
      <c r="BQ10" s="59" t="s">
        <v>107</v>
      </c>
      <c r="BR10" s="64" t="s">
        <v>80</v>
      </c>
      <c r="BS10" s="67">
        <f>$H$4</f>
        <v>34</v>
      </c>
      <c r="BT10" s="64" t="s">
        <v>81</v>
      </c>
      <c r="BU10" s="64"/>
      <c r="BV10" s="64"/>
      <c r="BW10" s="64"/>
      <c r="BX10" s="64"/>
      <c r="BY10" s="64" t="s">
        <v>93</v>
      </c>
      <c r="BZ10" s="64"/>
      <c r="CA10" s="64"/>
      <c r="CB10" s="64"/>
      <c r="CC10" s="64" t="s">
        <v>99</v>
      </c>
      <c r="CD10" s="64" t="s">
        <v>102</v>
      </c>
      <c r="CE10" s="64"/>
      <c r="CF10" s="64"/>
      <c r="CG10" s="64"/>
      <c r="CH10" s="64" t="s">
        <v>99</v>
      </c>
      <c r="CI10" s="57"/>
      <c r="CJ10" s="57"/>
      <c r="CK10" s="76" t="s">
        <v>110</v>
      </c>
      <c r="CL10" s="57"/>
      <c r="CM10" s="57" t="s">
        <v>128</v>
      </c>
      <c r="CN10" s="57" t="s">
        <v>129</v>
      </c>
      <c r="CO10" s="64"/>
      <c r="CP10" s="64"/>
      <c r="CQ10" s="77" t="s">
        <v>110</v>
      </c>
      <c r="CR10" s="64"/>
      <c r="CS10" s="78" t="s">
        <v>128</v>
      </c>
      <c r="CT10" s="65" t="s">
        <v>129</v>
      </c>
      <c r="CU10" s="85"/>
      <c r="CV10" s="86"/>
      <c r="CW10" s="86"/>
      <c r="CX10" s="86"/>
      <c r="CY10" s="86"/>
      <c r="CZ10" s="70"/>
      <c r="DA10" s="70"/>
      <c r="DB10" s="70"/>
      <c r="DC10" s="70"/>
      <c r="DD10" s="70"/>
      <c r="DE10" s="70"/>
      <c r="DF10" s="70"/>
      <c r="DG10" s="36"/>
      <c r="DH10" s="85"/>
      <c r="DI10" s="86"/>
      <c r="DJ10" s="86"/>
      <c r="DK10" s="86"/>
      <c r="DL10" s="86"/>
      <c r="DM10" s="70"/>
      <c r="DN10" s="70"/>
      <c r="DO10" s="70"/>
      <c r="DP10" s="70"/>
      <c r="DQ10" s="70"/>
      <c r="DR10" s="70"/>
      <c r="DS10" s="70"/>
      <c r="DT10" s="36"/>
      <c r="DU10" s="90" t="s">
        <v>153</v>
      </c>
      <c r="DV10" s="96">
        <f>$I$4</f>
        <v>0</v>
      </c>
      <c r="DW10" s="94" t="s">
        <v>150</v>
      </c>
      <c r="DX10" s="94"/>
      <c r="DY10" s="94"/>
      <c r="DZ10" s="94"/>
      <c r="EA10" s="94"/>
      <c r="EB10" s="94"/>
      <c r="EC10" s="121" t="s">
        <v>155</v>
      </c>
      <c r="ED10" s="121"/>
      <c r="EE10" s="121" t="s">
        <v>156</v>
      </c>
      <c r="EF10" s="121"/>
      <c r="EG10" s="121" t="s">
        <v>154</v>
      </c>
      <c r="EH10" s="121"/>
      <c r="EI10" s="123" t="s">
        <v>154</v>
      </c>
      <c r="EJ10" s="123"/>
      <c r="EK10" s="121" t="s">
        <v>165</v>
      </c>
      <c r="EL10" s="121"/>
      <c r="EM10" s="121" t="s">
        <v>168</v>
      </c>
      <c r="EN10" s="121"/>
      <c r="EO10" s="121" t="s">
        <v>171</v>
      </c>
      <c r="EP10" s="121"/>
      <c r="EQ10" s="122" t="s">
        <v>171</v>
      </c>
      <c r="ER10" s="122"/>
      <c r="ES10" s="121" t="s">
        <v>182</v>
      </c>
      <c r="ET10" s="121"/>
      <c r="EU10" s="122" t="s">
        <v>182</v>
      </c>
      <c r="EV10" s="122"/>
      <c r="EW10" s="84" t="s">
        <v>153</v>
      </c>
      <c r="EX10" s="96">
        <f>$I$4</f>
        <v>0</v>
      </c>
      <c r="EY10" s="84" t="s">
        <v>150</v>
      </c>
      <c r="EZ10" s="91"/>
      <c r="FA10" s="91"/>
      <c r="FB10" s="91"/>
      <c r="FC10" s="91"/>
      <c r="FD10" s="91"/>
      <c r="FE10" s="144" t="s">
        <v>155</v>
      </c>
      <c r="FF10" s="121"/>
      <c r="FG10" s="121" t="s">
        <v>156</v>
      </c>
      <c r="FH10" s="121"/>
      <c r="FI10" s="121" t="s">
        <v>154</v>
      </c>
      <c r="FJ10" s="121"/>
      <c r="FK10" s="123" t="s">
        <v>154</v>
      </c>
      <c r="FL10" s="123"/>
      <c r="FM10" s="121" t="s">
        <v>165</v>
      </c>
      <c r="FN10" s="121"/>
      <c r="FO10" s="121" t="s">
        <v>168</v>
      </c>
      <c r="FP10" s="121"/>
      <c r="FQ10" s="121" t="s">
        <v>171</v>
      </c>
      <c r="FR10" s="121"/>
      <c r="FS10" s="122" t="s">
        <v>171</v>
      </c>
      <c r="FT10" s="122"/>
      <c r="FU10" s="121" t="s">
        <v>182</v>
      </c>
      <c r="FV10" s="121"/>
      <c r="FW10" s="122" t="s">
        <v>182</v>
      </c>
      <c r="FX10" s="122"/>
    </row>
    <row r="11" spans="1:180" x14ac:dyDescent="0.25">
      <c r="A11" s="6" t="s">
        <v>2</v>
      </c>
      <c r="B11" s="14" t="s">
        <v>10</v>
      </c>
      <c r="C11" s="14" t="s">
        <v>11</v>
      </c>
      <c r="D11" s="14" t="s">
        <v>12</v>
      </c>
      <c r="E11" s="14" t="s">
        <v>13</v>
      </c>
      <c r="F11" s="14" t="s">
        <v>14</v>
      </c>
      <c r="G11" s="14" t="s">
        <v>15</v>
      </c>
      <c r="H11" s="27" t="s">
        <v>18</v>
      </c>
      <c r="I11" s="27" t="s">
        <v>19</v>
      </c>
      <c r="J11" s="28" t="s">
        <v>18</v>
      </c>
      <c r="K11" s="28" t="s">
        <v>19</v>
      </c>
      <c r="L11" s="68" t="s">
        <v>20</v>
      </c>
      <c r="M11" s="68" t="s">
        <v>21</v>
      </c>
      <c r="N11" s="69" t="s">
        <v>20</v>
      </c>
      <c r="O11" s="69" t="s">
        <v>21</v>
      </c>
      <c r="P11" s="74" t="s">
        <v>23</v>
      </c>
      <c r="Q11" s="74" t="s">
        <v>23</v>
      </c>
      <c r="R11" s="74" t="s">
        <v>23</v>
      </c>
      <c r="S11" s="74" t="s">
        <v>23</v>
      </c>
      <c r="T11" s="132"/>
      <c r="U11" s="132"/>
      <c r="V11" s="133"/>
      <c r="W11" s="133"/>
      <c r="X11" s="133"/>
      <c r="Y11" s="133"/>
      <c r="Z11" s="133"/>
      <c r="AA11" s="133"/>
      <c r="AB11" s="133"/>
      <c r="AC11" s="133"/>
      <c r="AD11" s="142"/>
      <c r="AE11" s="120"/>
      <c r="AF11" s="120"/>
      <c r="AG11" s="120"/>
      <c r="AH11" s="120"/>
      <c r="AI11" s="143"/>
      <c r="AJ11" s="126"/>
      <c r="AK11" s="126"/>
      <c r="AL11" s="126"/>
      <c r="AM11" s="126"/>
      <c r="AN11" s="126"/>
      <c r="AO11" s="126"/>
      <c r="AP11" s="126"/>
      <c r="AQ11" s="126"/>
      <c r="AR11" s="132"/>
      <c r="AS11" s="132"/>
      <c r="AT11" s="132"/>
      <c r="AU11" s="132"/>
      <c r="AV11" s="132"/>
      <c r="AW11" s="132"/>
      <c r="AX11" s="132"/>
      <c r="AY11" s="132"/>
      <c r="AZ11" s="82" t="s">
        <v>78</v>
      </c>
      <c r="BA11" s="82" t="s">
        <v>79</v>
      </c>
      <c r="BB11" s="82" t="s">
        <v>88</v>
      </c>
      <c r="BC11" s="82" t="s">
        <v>87</v>
      </c>
      <c r="BD11" s="82" t="s">
        <v>85</v>
      </c>
      <c r="BE11" s="82" t="s">
        <v>86</v>
      </c>
      <c r="BF11" s="82" t="s">
        <v>89</v>
      </c>
      <c r="BG11" s="82" t="s">
        <v>90</v>
      </c>
      <c r="BH11" s="82" t="s">
        <v>92</v>
      </c>
      <c r="BI11" s="82" t="s">
        <v>94</v>
      </c>
      <c r="BJ11" s="82" t="s">
        <v>97</v>
      </c>
      <c r="BK11" s="82" t="s">
        <v>98</v>
      </c>
      <c r="BL11" s="82" t="s">
        <v>100</v>
      </c>
      <c r="BM11" s="82" t="s">
        <v>101</v>
      </c>
      <c r="BN11" s="82" t="s">
        <v>103</v>
      </c>
      <c r="BO11" s="82" t="s">
        <v>104</v>
      </c>
      <c r="BP11" s="82" t="s">
        <v>105</v>
      </c>
      <c r="BQ11" s="82" t="s">
        <v>78</v>
      </c>
      <c r="BR11" s="82" t="s">
        <v>79</v>
      </c>
      <c r="BS11" s="82" t="s">
        <v>88</v>
      </c>
      <c r="BT11" s="82" t="s">
        <v>87</v>
      </c>
      <c r="BU11" s="82" t="s">
        <v>85</v>
      </c>
      <c r="BV11" s="82" t="s">
        <v>86</v>
      </c>
      <c r="BW11" s="82" t="s">
        <v>89</v>
      </c>
      <c r="BX11" s="82" t="s">
        <v>90</v>
      </c>
      <c r="BY11" s="82" t="s">
        <v>92</v>
      </c>
      <c r="BZ11" s="82" t="s">
        <v>94</v>
      </c>
      <c r="CA11" s="82" t="s">
        <v>97</v>
      </c>
      <c r="CB11" s="82" t="s">
        <v>98</v>
      </c>
      <c r="CC11" s="82" t="s">
        <v>100</v>
      </c>
      <c r="CD11" s="82" t="s">
        <v>101</v>
      </c>
      <c r="CE11" s="82" t="s">
        <v>103</v>
      </c>
      <c r="CF11" s="82" t="s">
        <v>104</v>
      </c>
      <c r="CG11" s="82" t="s">
        <v>105</v>
      </c>
      <c r="CH11" s="82" t="s">
        <v>100</v>
      </c>
      <c r="CI11" s="83" t="s">
        <v>83</v>
      </c>
      <c r="CJ11" s="81" t="s">
        <v>83</v>
      </c>
      <c r="CK11" s="84" t="s">
        <v>121</v>
      </c>
      <c r="CL11" s="84" t="s">
        <v>108</v>
      </c>
      <c r="CM11" s="84" t="s">
        <v>130</v>
      </c>
      <c r="CN11" s="84" t="s">
        <v>131</v>
      </c>
      <c r="CO11" s="83" t="s">
        <v>83</v>
      </c>
      <c r="CP11" s="81" t="s">
        <v>83</v>
      </c>
      <c r="CQ11" s="84" t="s">
        <v>121</v>
      </c>
      <c r="CR11" s="84" t="s">
        <v>108</v>
      </c>
      <c r="CS11" s="84" t="s">
        <v>130</v>
      </c>
      <c r="CT11" s="84" t="s">
        <v>131</v>
      </c>
      <c r="CU11" s="87" t="s">
        <v>133</v>
      </c>
      <c r="CV11" s="87" t="s">
        <v>138</v>
      </c>
      <c r="CW11" s="87" t="s">
        <v>139</v>
      </c>
      <c r="CX11" s="87" t="s">
        <v>140</v>
      </c>
      <c r="CY11" s="87" t="s">
        <v>136</v>
      </c>
      <c r="CZ11" s="87" t="s">
        <v>141</v>
      </c>
      <c r="DA11" s="87" t="s">
        <v>137</v>
      </c>
      <c r="DB11" s="87" t="s">
        <v>142</v>
      </c>
      <c r="DC11" s="87" t="s">
        <v>143</v>
      </c>
      <c r="DD11" s="87" t="s">
        <v>78</v>
      </c>
      <c r="DE11" s="87" t="s">
        <v>144</v>
      </c>
      <c r="DF11" s="87" t="s">
        <v>145</v>
      </c>
      <c r="DG11" s="87" t="s">
        <v>79</v>
      </c>
      <c r="DH11" s="87" t="s">
        <v>133</v>
      </c>
      <c r="DI11" s="87" t="s">
        <v>138</v>
      </c>
      <c r="DJ11" s="87" t="s">
        <v>139</v>
      </c>
      <c r="DK11" s="87" t="s">
        <v>140</v>
      </c>
      <c r="DL11" s="87" t="s">
        <v>136</v>
      </c>
      <c r="DM11" s="87" t="s">
        <v>141</v>
      </c>
      <c r="DN11" s="87" t="s">
        <v>137</v>
      </c>
      <c r="DO11" s="87" t="s">
        <v>142</v>
      </c>
      <c r="DP11" s="87" t="s">
        <v>143</v>
      </c>
      <c r="DQ11" s="87" t="s">
        <v>78</v>
      </c>
      <c r="DR11" s="87" t="s">
        <v>144</v>
      </c>
      <c r="DS11" s="87" t="s">
        <v>145</v>
      </c>
      <c r="DT11" s="87" t="s">
        <v>79</v>
      </c>
      <c r="DU11" s="84" t="s">
        <v>10</v>
      </c>
      <c r="DV11" s="84" t="s">
        <v>11</v>
      </c>
      <c r="DW11" s="84" t="s">
        <v>12</v>
      </c>
      <c r="DX11" s="84" t="s">
        <v>13</v>
      </c>
      <c r="DY11" s="84" t="s">
        <v>14</v>
      </c>
      <c r="DZ11" s="84" t="s">
        <v>15</v>
      </c>
      <c r="EA11" s="84" t="s">
        <v>151</v>
      </c>
      <c r="EB11" s="84" t="s">
        <v>152</v>
      </c>
      <c r="EC11" s="84" t="s">
        <v>157</v>
      </c>
      <c r="ED11" s="84" t="s">
        <v>158</v>
      </c>
      <c r="EE11" s="84" t="s">
        <v>159</v>
      </c>
      <c r="EF11" s="84" t="s">
        <v>160</v>
      </c>
      <c r="EG11" s="84" t="s">
        <v>161</v>
      </c>
      <c r="EH11" s="84" t="s">
        <v>162</v>
      </c>
      <c r="EI11" s="84" t="s">
        <v>163</v>
      </c>
      <c r="EJ11" s="84" t="s">
        <v>164</v>
      </c>
      <c r="EK11" s="84" t="s">
        <v>166</v>
      </c>
      <c r="EL11" s="84" t="s">
        <v>167</v>
      </c>
      <c r="EM11" s="84" t="s">
        <v>169</v>
      </c>
      <c r="EN11" s="84" t="s">
        <v>170</v>
      </c>
      <c r="EO11" s="84" t="s">
        <v>172</v>
      </c>
      <c r="EP11" s="84" t="s">
        <v>173</v>
      </c>
      <c r="EQ11" s="84" t="s">
        <v>174</v>
      </c>
      <c r="ER11" s="84" t="s">
        <v>175</v>
      </c>
      <c r="ES11" s="84" t="s">
        <v>180</v>
      </c>
      <c r="ET11" s="84" t="s">
        <v>181</v>
      </c>
      <c r="EU11" s="84" t="s">
        <v>183</v>
      </c>
      <c r="EV11" s="84" t="s">
        <v>184</v>
      </c>
      <c r="EW11" s="84" t="s">
        <v>10</v>
      </c>
      <c r="EX11" s="84" t="s">
        <v>11</v>
      </c>
      <c r="EY11" s="84" t="s">
        <v>12</v>
      </c>
      <c r="EZ11" s="84" t="s">
        <v>13</v>
      </c>
      <c r="FA11" s="84" t="s">
        <v>14</v>
      </c>
      <c r="FB11" s="84" t="s">
        <v>15</v>
      </c>
      <c r="FC11" s="84" t="s">
        <v>151</v>
      </c>
      <c r="FD11" s="84" t="s">
        <v>152</v>
      </c>
      <c r="FE11" s="84" t="s">
        <v>157</v>
      </c>
      <c r="FF11" s="84" t="s">
        <v>158</v>
      </c>
      <c r="FG11" s="84" t="s">
        <v>159</v>
      </c>
      <c r="FH11" s="84" t="s">
        <v>160</v>
      </c>
      <c r="FI11" s="84" t="s">
        <v>161</v>
      </c>
      <c r="FJ11" s="84" t="s">
        <v>162</v>
      </c>
      <c r="FK11" s="84" t="s">
        <v>163</v>
      </c>
      <c r="FL11" s="84" t="s">
        <v>164</v>
      </c>
      <c r="FM11" s="84" t="s">
        <v>166</v>
      </c>
      <c r="FN11" s="84" t="s">
        <v>167</v>
      </c>
      <c r="FO11" s="84" t="s">
        <v>169</v>
      </c>
      <c r="FP11" s="84" t="s">
        <v>170</v>
      </c>
      <c r="FQ11" s="84" t="s">
        <v>172</v>
      </c>
      <c r="FR11" s="84" t="s">
        <v>173</v>
      </c>
      <c r="FS11" s="84" t="s">
        <v>174</v>
      </c>
      <c r="FT11" s="84" t="s">
        <v>175</v>
      </c>
      <c r="FU11" s="84" t="s">
        <v>180</v>
      </c>
      <c r="FV11" s="84" t="s">
        <v>181</v>
      </c>
      <c r="FW11" s="84" t="s">
        <v>183</v>
      </c>
      <c r="FX11" s="84" t="s">
        <v>184</v>
      </c>
    </row>
    <row r="12" spans="1:180" x14ac:dyDescent="0.25">
      <c r="A12" s="8">
        <v>0</v>
      </c>
      <c r="B12" s="7">
        <f>COS(A12*PI()/180)-$A$8-($B$8*COS(A12*PI()/180))+$C$8</f>
        <v>-0.67617260787992506</v>
      </c>
      <c r="C12" s="7">
        <f>-2*SIN(A12*PI()/180)</f>
        <v>0</v>
      </c>
      <c r="D12" s="7">
        <f t="shared" ref="D12:D48" si="0">$A$8-(($B$8+1)*COS(A12*PI()/180))+$C$8</f>
        <v>0.73846153846153895</v>
      </c>
      <c r="E12" s="7">
        <f>COS(A12*PI()/180)-$A$8+($D$8*COS(A12*PI()/180))+$E$8</f>
        <v>-0.97142857142857175</v>
      </c>
      <c r="F12" s="7">
        <f>C12</f>
        <v>0</v>
      </c>
      <c r="G12" s="7">
        <f>$A$8+(($D$8-1)*COS(A12*PI()/180))+$E$8</f>
        <v>0.44320557491289203</v>
      </c>
      <c r="H12" s="7">
        <f>2*DEGREES(ATAN2(2*E12,-F12+SQRT(F12^2-4*E12*G12)))</f>
        <v>291.92539669007493</v>
      </c>
      <c r="I12" s="7">
        <f>2*DEGREES(ATAN2(2*B12,-C12+SQRT(C12^2-4*B12*D12)))</f>
        <v>267.47634603708377</v>
      </c>
      <c r="J12" s="49">
        <f>IF(H12&lt;1,H12+360,H12)</f>
        <v>291.92539669007493</v>
      </c>
      <c r="K12" s="49">
        <f>IF(I12&lt;1,I12+360,I12)</f>
        <v>267.47634603708377</v>
      </c>
      <c r="L12" s="7">
        <f t="shared" ref="L12:L48" si="1">2*DEGREES(ATAN2(2*E12,-F12-SQRT(F12^2-4*E12*G12)))</f>
        <v>-291.92539669007493</v>
      </c>
      <c r="M12" s="7">
        <f t="shared" ref="M12:M48" si="2">2*DEGREES(ATAN2(2*B12,-C12-SQRT(C12^2-4*B12*D12)))</f>
        <v>-267.47634603708377</v>
      </c>
      <c r="N12" s="11">
        <f>IF(L12&lt;1,L12+360,L12)</f>
        <v>68.074603309925067</v>
      </c>
      <c r="O12" s="11">
        <f>IF(M12&lt;1,M12+360,M12)</f>
        <v>92.523653962916228</v>
      </c>
      <c r="P12" s="50">
        <f t="shared" ref="P12:P48" si="3">ABS(O12-N12)</f>
        <v>24.449050652991161</v>
      </c>
      <c r="Q12" s="51">
        <f>IF(P12&lt;90,P12,IF((AND(P12&gt;180,P12&lt;270)),P12-180,IF(AND(P12&lt;180,P12&gt;90),180-P12,IF(P12&gt;270,360-P12,P12))))</f>
        <v>24.449050652991161</v>
      </c>
      <c r="R12" s="8">
        <f t="shared" ref="R12:R48" si="4">ABS(K12-J12)</f>
        <v>24.449050652991161</v>
      </c>
      <c r="S12" s="51">
        <f>IF(R12&lt;90,R12,IF((AND(R12&gt;180,R12&lt;270)),R12-180,IF(AND(R12&lt;180,R12&gt;90),180-R12,IF(R12&gt;270,360-R12,R12))))</f>
        <v>24.449050652991161</v>
      </c>
      <c r="T12" s="8">
        <f>$B$4*COS(A12*PI()/180)</f>
        <v>4.0999999999999996</v>
      </c>
      <c r="U12" s="8">
        <f t="shared" ref="U12:U48" si="5">$B$4*SIN(A12*PI()/180)</f>
        <v>0</v>
      </c>
      <c r="V12" s="7">
        <f>$W$7*COS((J12+$W$8)*PI()/180)</f>
        <v>-2.5764532019704403</v>
      </c>
      <c r="W12" s="7">
        <f t="shared" ref="W12:W48" si="6">$W$7*SIN((J12+$W$8)*PI()/180)</f>
        <v>6.40092875277145</v>
      </c>
      <c r="X12" s="7">
        <f>T12+V12</f>
        <v>1.5235467980295594</v>
      </c>
      <c r="Y12" s="7">
        <f>U12+W12</f>
        <v>6.40092875277145</v>
      </c>
      <c r="Z12" s="7">
        <f>SQRT(X12^2+Y12^2)</f>
        <v>6.5797480000257149</v>
      </c>
      <c r="AA12" s="7">
        <f>DEGREES(ATAN2(X12,Y12))</f>
        <v>76.611601049659143</v>
      </c>
      <c r="AB12" s="7">
        <f>$AB$7+AA12</f>
        <v>126.61160104965914</v>
      </c>
      <c r="AC12" s="7">
        <f>Z12*COS(AB12*PI()/180)</f>
        <v>-3.9240788973100593</v>
      </c>
      <c r="AD12" s="7">
        <f>Z12*SIN(AB12*PI()/180)</f>
        <v>5.2815422512300572</v>
      </c>
      <c r="AE12" s="4">
        <f>$J$4*COS(O12*PI()/180)</f>
        <v>0</v>
      </c>
      <c r="AF12" s="4">
        <f>$J$4*SIN(O12*PI()/180)</f>
        <v>0</v>
      </c>
      <c r="AG12" s="4">
        <f>SQRT(AE12^2+AF12^2)</f>
        <v>0</v>
      </c>
      <c r="AH12" s="4" t="e">
        <f>ATAN2(AE12,AF12)</f>
        <v>#DIV/0!</v>
      </c>
      <c r="AI12" s="7">
        <f t="shared" ref="AI12:AI48" si="7">$W$7*COS((N12+$W$8)*PI()/180)</f>
        <v>-2.5764532019704407</v>
      </c>
      <c r="AJ12" s="7">
        <f t="shared" ref="AJ12:AJ48" si="8">$W$7*SIN((N12+$W$8)*PI()/180)</f>
        <v>-6.40092875277145</v>
      </c>
      <c r="AK12" s="7">
        <f t="shared" ref="AK12:AL48" si="9">AI12+T12</f>
        <v>1.5235467980295589</v>
      </c>
      <c r="AL12" s="7">
        <f t="shared" si="9"/>
        <v>-6.40092875277145</v>
      </c>
      <c r="AM12" s="7">
        <f>SQRT(AK12^2+AL12^2)</f>
        <v>6.5797480000257149</v>
      </c>
      <c r="AN12" s="7">
        <f>DEGREES(ATAN2(AK12,AL12))</f>
        <v>-76.611601049659143</v>
      </c>
      <c r="AO12" s="7">
        <f>$AP$7+AN12</f>
        <v>-26.611601049659143</v>
      </c>
      <c r="AP12" s="7">
        <f>AM12*COS(AO12*PI()/180)</f>
        <v>5.8827129064120616</v>
      </c>
      <c r="AQ12" s="7">
        <f>AM12*SIN(AO12*PI()/180)</f>
        <v>-2.9473331343055458</v>
      </c>
      <c r="AR12" s="7">
        <v>0</v>
      </c>
      <c r="AS12" s="7">
        <v>0</v>
      </c>
      <c r="AT12" s="7">
        <f t="shared" ref="AT12:AT48" si="10">T12+$C$4*COS(J12*PI()/180)</f>
        <v>6.7137931034482721</v>
      </c>
      <c r="AU12" s="8">
        <f t="shared" ref="AU12:AU48" si="11">U12+$C$4*SIN(J12*PI()/180)</f>
        <v>-6.4936958361449486</v>
      </c>
      <c r="AV12" s="7">
        <f t="shared" ref="AV12:AV48" si="12">$A$4</f>
        <v>7</v>
      </c>
      <c r="AW12" s="7">
        <v>0</v>
      </c>
      <c r="AX12" s="7">
        <f t="shared" ref="AX12:AX48" si="13">T12+$C$4*COS(N12*PI()/180)</f>
        <v>6.713793103448273</v>
      </c>
      <c r="AY12" s="7">
        <f t="shared" ref="AY12:AY48" si="14">U12+$C$4*SIN(N12*PI()/180)</f>
        <v>6.4936958361449486</v>
      </c>
      <c r="AZ12" s="7">
        <f t="shared" ref="AZ12:AZ48" si="15">(($B$4*$BB$10)/$C$4)*((SIN((K12-A12)*(PI()/180)))/(SIN((J12-K12)*(PI()/180))))</f>
        <v>-48.068965517241431</v>
      </c>
      <c r="BA12" s="7">
        <f t="shared" ref="BA12:BA48" si="16">(($B$4*$BB$10)/$D$4)*((SIN((A12-J12)*(PI()/180)))/(SIN((K12-J12)*(PI()/180))))</f>
        <v>-48.068965517241438</v>
      </c>
      <c r="BB12" s="7">
        <f t="shared" ref="BB12:BB48" si="17">-$B$4*$BB$10*SIN(A12*PI()/180)</f>
        <v>0</v>
      </c>
      <c r="BC12" s="7">
        <f t="shared" ref="BC12:BC48" si="18">$B$4*$BB$10*COS(A12*PI()/180)</f>
        <v>139.39999999999998</v>
      </c>
      <c r="BD12" s="7">
        <f t="shared" ref="BD12:BD48" si="19">-$C$4*AZ12*SIN(J12*PI()/180)</f>
        <v>-312.14524122710577</v>
      </c>
      <c r="BE12" s="7">
        <f t="shared" ref="BE12:BE48" si="20">$C$4*AZ12*COS(J12*PI()/180)</f>
        <v>-125.64233055885848</v>
      </c>
      <c r="BF12" s="7">
        <f>BB12+BD12</f>
        <v>-312.14524122710577</v>
      </c>
      <c r="BG12" s="7">
        <f>BC12+BE12</f>
        <v>13.757669441141502</v>
      </c>
      <c r="BH12" s="7">
        <f t="shared" ref="BH12:BH48" si="21">-$BI$8*AZ12*SIN((J12+$BI$9)*(PI()/180))</f>
        <v>307.68602349529004</v>
      </c>
      <c r="BI12" s="7">
        <f t="shared" ref="BI12:BI48" si="22">$BI$8*AZ12*COS((J12+$BI$9)*(PI()/180))</f>
        <v>123.84744012230337</v>
      </c>
      <c r="BJ12" s="7">
        <f>BH12+BB12</f>
        <v>307.68602349529004</v>
      </c>
      <c r="BK12" s="7">
        <f>BI12+BC12</f>
        <v>263.24744012230337</v>
      </c>
      <c r="BL12" s="7">
        <f>SQRT((BJ12)^2+(BK12)^2)</f>
        <v>404.93197426887633</v>
      </c>
      <c r="BM12" s="7">
        <f>DEGREES(ATAN2(BJ12,BK12))</f>
        <v>40.549358557782718</v>
      </c>
      <c r="BN12" s="7">
        <f>BM12+$BN$9</f>
        <v>90.54935855778271</v>
      </c>
      <c r="BO12" s="7">
        <f>BL12*COS(BN12*PI()/180)</f>
        <v>-3.8824750944924005</v>
      </c>
      <c r="BP12" s="7">
        <f>BL12*SIN(BN12*PI()/180)</f>
        <v>404.91336131625809</v>
      </c>
      <c r="BQ12" s="7">
        <f t="shared" ref="BQ12:BQ48" si="23">(($B$4*$BS$10)/$C$4)*((SIN((O12-A12)*(PI()/180)))/(SIN((N12-O12)*(PI()/180))))</f>
        <v>-48.068965517241431</v>
      </c>
      <c r="BR12" s="7">
        <f t="shared" ref="BR12:BR48" si="24">(($B$4*$BS$10)/$D$4)*((SIN((A12-N12)*(PI()/180)))/(SIN((O12-N12)*(PI()/180))))</f>
        <v>-48.068965517241438</v>
      </c>
      <c r="BS12" s="7">
        <f t="shared" ref="BS12:BS48" si="25">-$B$4*$BS$10*SIN(A12*PI()/180)</f>
        <v>0</v>
      </c>
      <c r="BT12" s="7">
        <f t="shared" ref="BT12:BT48" si="26">$B$4*$BS$10*COS(A12*PI()/180)</f>
        <v>139.39999999999998</v>
      </c>
      <c r="BU12" s="7">
        <f t="shared" ref="BU12:BU48" si="27">-$C$4*BQ12*SIN(N12*PI()/180)</f>
        <v>312.14524122710577</v>
      </c>
      <c r="BV12" s="7">
        <f t="shared" ref="BV12:BV48" si="28">$C$4*BQ12*COS(N12*PI()/180)</f>
        <v>-125.64233055885849</v>
      </c>
      <c r="BW12" s="7">
        <f>BS12+BU12</f>
        <v>312.14524122710577</v>
      </c>
      <c r="BX12" s="7">
        <f>BT12+BV12</f>
        <v>13.757669441141488</v>
      </c>
      <c r="BY12" s="7">
        <f t="shared" ref="BY12:BY48" si="29">-$BZ$8*BQ12*SIN((N12+$BZ$9)*(PI()/180))</f>
        <v>-307.68602349529004</v>
      </c>
      <c r="BZ12" s="7">
        <f t="shared" ref="BZ12:BZ48" si="30">$BZ$8*BQ12*COS((N12+$BZ$9)*(PI()/180))</f>
        <v>123.84744012230338</v>
      </c>
      <c r="CA12" s="7">
        <f>BY12+BS12</f>
        <v>-307.68602349529004</v>
      </c>
      <c r="CB12" s="7">
        <f>BZ12+BT12</f>
        <v>263.24744012230337</v>
      </c>
      <c r="CC12" s="7">
        <f>SQRT((CA12)^2+(CB12)^2)</f>
        <v>404.93197426887633</v>
      </c>
      <c r="CD12" s="7">
        <f>DEGREES(ATAN2(CA12,CB12))</f>
        <v>139.45064144221729</v>
      </c>
      <c r="CE12" s="7">
        <f>CD12+$CE$9</f>
        <v>189.45064144221729</v>
      </c>
      <c r="CF12" s="7">
        <f>CC12*COS(CE12*PI()/180)</f>
        <v>-399.4360022474803</v>
      </c>
      <c r="CG12" s="7">
        <f>CC12*SIN(CE12*PI()/180)</f>
        <v>-66.488975731626653</v>
      </c>
      <c r="CH12" s="7">
        <f>SQRT(CF12^2+CG12^2)</f>
        <v>404.93197426887633</v>
      </c>
      <c r="CI12" s="7">
        <f t="shared" ref="CI12:CI48" si="31">ABS(A12-J12)</f>
        <v>291.92539669007493</v>
      </c>
      <c r="CJ12" s="79">
        <f>IF(CI12&lt;90,CI12,IF((AND(CI12&gt;180,CI12&lt;270)),CI12-180,IF(AND(CI12&lt;180,CI12&gt;90),180-CI12,IF(CI12&gt;270,360-CI12,CI12))))</f>
        <v>68.074603309925067</v>
      </c>
      <c r="CK12" s="7">
        <f>BA12/$BB$10</f>
        <v>-1.4137931034482776</v>
      </c>
      <c r="CL12" s="11">
        <f t="shared" ref="CL12:CL48" si="32">($B$4*SIN(CJ12*PI()/180))/($D$4*SIN(Q12*PI()/180))</f>
        <v>1.4137931034482778</v>
      </c>
      <c r="CM12" s="7" t="e">
        <f>(1/CL12)*($CO$6/$CO$7)</f>
        <v>#DIV/0!</v>
      </c>
      <c r="CN12" s="7" t="e">
        <f>($CR$6/$CR$7)*($CO$6/$CO$7)</f>
        <v>#DIV/0!</v>
      </c>
      <c r="CO12" s="7">
        <f t="shared" ref="CO12:CO48" si="33">ABS(A12-N12)</f>
        <v>68.074603309925067</v>
      </c>
      <c r="CP12" s="79">
        <f>IF(CO12&lt;90,CO12,IF((AND(CO12&gt;180,CO12&lt;270)),CO12-180,IF(AND(CO12&lt;180,CO12&gt;90),180-CO12,IF(CO12&gt;270,360-CO12,CO12))))</f>
        <v>68.074603309925067</v>
      </c>
      <c r="CQ12" s="7">
        <f>BR12/$BS$10</f>
        <v>-1.4137931034482776</v>
      </c>
      <c r="CR12" s="11">
        <f t="shared" ref="CR12:CR48" si="34">($B$4*SIN(CO12*PI()/180))/($D$4*SIN(Q12*PI()/180))</f>
        <v>1.4137931034482778</v>
      </c>
      <c r="CS12" s="7" t="e">
        <f>(1/CR12)*($CO$6/$CO$7)</f>
        <v>#DIV/0!</v>
      </c>
      <c r="CT12" s="7" t="e">
        <f>($CR$6/$CR$7)*($CO$6/$CO$7)</f>
        <v>#DIV/0!</v>
      </c>
      <c r="CU12" s="7">
        <f t="shared" ref="CU12:CU48" si="35">$A$4/SIN((K12-A12)*(PI()/180))</f>
        <v>-7.0067956904817956</v>
      </c>
      <c r="CV12" s="7">
        <f t="shared" ref="CV12:CV48" si="36">SIN((180-K12)*(PI()/180))</f>
        <v>-0.99903012863768426</v>
      </c>
      <c r="CW12" s="7">
        <f t="shared" ref="CW12:CW48" si="37">SIN(A12*PI()/180)</f>
        <v>0</v>
      </c>
      <c r="CX12" s="7">
        <f>CU12*CV12</f>
        <v>7</v>
      </c>
      <c r="CY12" s="7">
        <f t="shared" ref="CY12:CY48" si="38">CX12-$B$4</f>
        <v>2.9000000000000004</v>
      </c>
      <c r="CZ12" s="7">
        <f>CU12*CW12</f>
        <v>0</v>
      </c>
      <c r="DA12" s="7">
        <f t="shared" ref="DA12:DA48" si="39">CZ12-$D$4</f>
        <v>-6.5</v>
      </c>
      <c r="DB12" s="7">
        <f>AZ12*CY12</f>
        <v>-139.40000000000018</v>
      </c>
      <c r="DC12" s="7">
        <f t="shared" ref="DC12:DC48" si="40">$BB$10*$B$4</f>
        <v>139.39999999999998</v>
      </c>
      <c r="DD12" s="7">
        <f>DB12/CY12</f>
        <v>-48.068965517241438</v>
      </c>
      <c r="DE12" s="7">
        <f>DD12*DA12</f>
        <v>312.44827586206935</v>
      </c>
      <c r="DF12" s="7">
        <f t="shared" ref="DF12:DF48" si="41">BA12*$D$4</f>
        <v>-312.44827586206935</v>
      </c>
      <c r="DG12" s="7">
        <f t="shared" ref="DG12:DG48" si="42">DF12/$D$4</f>
        <v>-48.068965517241438</v>
      </c>
      <c r="DH12" s="7">
        <f t="shared" ref="DH12:DH48" si="43">$A$4/SIN((O12-A12)*(PI()/180))</f>
        <v>7.0067956904817956</v>
      </c>
      <c r="DI12" s="7">
        <f t="shared" ref="DI12:DI48" si="44">SIN((180-O12)*(PI()/180))</f>
        <v>0.99903012863768426</v>
      </c>
      <c r="DJ12" s="7">
        <f t="shared" ref="DJ12:DJ48" si="45">SIN(A12*PI()/180)</f>
        <v>0</v>
      </c>
      <c r="DK12" s="7">
        <f>DH12*DI12</f>
        <v>7</v>
      </c>
      <c r="DL12" s="7">
        <f t="shared" ref="DL12:DL48" si="46">DK12-$B$4</f>
        <v>2.9000000000000004</v>
      </c>
      <c r="DM12" s="7">
        <f>DH12*DJ12</f>
        <v>0</v>
      </c>
      <c r="DN12" s="7">
        <f t="shared" ref="DN12:DN48" si="47">DM12-$D$4</f>
        <v>-6.5</v>
      </c>
      <c r="DO12" s="7">
        <f>BQ12*DL12</f>
        <v>-139.40000000000018</v>
      </c>
      <c r="DP12" s="7">
        <f t="shared" ref="DP12:DP48" si="48">$BS$10*$B$4</f>
        <v>139.39999999999998</v>
      </c>
      <c r="DQ12" s="7">
        <f>DO12/DL12</f>
        <v>-48.068965517241438</v>
      </c>
      <c r="DR12" s="7">
        <f>DN12*BQ12</f>
        <v>312.44827586206929</v>
      </c>
      <c r="DS12" s="7">
        <f t="shared" ref="DS12:DS48" si="49">BR12*$D$4</f>
        <v>-312.44827586206935</v>
      </c>
      <c r="DT12" s="7">
        <f t="shared" ref="DT12:DT48" si="50">DS12/$D$4</f>
        <v>-48.068965517241438</v>
      </c>
      <c r="DU12" s="7">
        <f t="shared" ref="DU12:DU48" si="51">$D$4*SIN(K12*PI()/180)</f>
        <v>-6.4936958361449477</v>
      </c>
      <c r="DV12" s="8">
        <f t="shared" ref="DV12:DV48" si="52">$C$4*SIN(J12*PI()/180)</f>
        <v>-6.4936958361449486</v>
      </c>
      <c r="DW12" s="8">
        <f t="shared" ref="DW12:DW48" si="53">$B$4*$DV$10*SIN(A12*PI()/180)+$B$4*($BB$10^2)*COS(A12*PI()/180)+$C$4*(AZ12^2)*COS(J12*PI()/180)-$D$4*(BA12^2)*COS(K12*PI()/180)</f>
        <v>11440.413793103462</v>
      </c>
      <c r="DX12" s="7">
        <f t="shared" ref="DX12:DX48" si="54">$D$4*COS(K12*PI()/180)</f>
        <v>-0.28620689655172787</v>
      </c>
      <c r="DY12" s="7">
        <f t="shared" ref="DY12:DY48" si="55">$C$4*COS(J12*PI()/180)</f>
        <v>2.6137931034482724</v>
      </c>
      <c r="DZ12" s="7">
        <f t="shared" ref="DZ12:DZ48" si="56">$B$4*$DV$10*COS(A12*PI()/180)-$B$4*($BB$10^2)*SIN(A12*PI()/180)-$C$4*(AZ12^2)*SIN(J12*PI()/180)+$D$4*(BA12^2)*SIN(K12*PI()/180)</f>
        <v>0</v>
      </c>
      <c r="EA12" s="7">
        <f>(DW12*DX12-DU12*DZ12)/(DU12*DY12-DV12*DX12)</f>
        <v>173.87289572111408</v>
      </c>
      <c r="EB12" s="7">
        <f>(DW12*DY12-DV12*DZ12)/(DU12*DY12-DV12*DX12)</f>
        <v>-1587.8994573084647</v>
      </c>
      <c r="EC12" s="7">
        <f t="shared" ref="EC12:EC48" si="57">-$B$4*$DV$10*SIN(A12*PI()/180)</f>
        <v>0</v>
      </c>
      <c r="ED12" s="7">
        <f t="shared" ref="ED12:ED48" si="58">$B$4*$DV$10*COS(A12*PI()/180)</f>
        <v>0</v>
      </c>
      <c r="EE12" s="7">
        <f t="shared" ref="EE12:EE48" si="59">-$B$4*($BB$10^2)*COS(A12*PI()/180)</f>
        <v>-4739.5999999999995</v>
      </c>
      <c r="EF12" s="7">
        <f t="shared" ref="EF12:EF48" si="60">-$B$4*($BB$10^2)*SIN(A12*PI()/180)</f>
        <v>0</v>
      </c>
      <c r="EG12" s="7">
        <f>EC12+EE12</f>
        <v>-4739.5999999999995</v>
      </c>
      <c r="EH12" s="7">
        <f>ED12+EF12</f>
        <v>0</v>
      </c>
      <c r="EI12" s="7">
        <f>SQRT(EG12^2+EH12^2)</f>
        <v>4739.5999999999995</v>
      </c>
      <c r="EJ12" s="7">
        <f>ATAN2(EG12,EH12)</f>
        <v>3.1415926535897931</v>
      </c>
      <c r="EK12" s="7">
        <f t="shared" ref="EK12:EK48" si="61">-$E$4*EA12*SIN((J12+$F$4)*(PI()/180))</f>
        <v>-1112.9480175489111</v>
      </c>
      <c r="EL12" s="7">
        <f t="shared" ref="EL12:EL48" si="62">$E$4*EA12*COS((J12+$F$4)*(PI()/180))</f>
        <v>-447.97537891653678</v>
      </c>
      <c r="EM12" s="7">
        <f t="shared" ref="EM12:EM48" si="63">-$E$4*(AZ12^2)*COS((J12+$F$4)*(PI()/180))</f>
        <v>5953.218328637623</v>
      </c>
      <c r="EN12" s="7">
        <f t="shared" ref="EN12:EN48" si="64">-$E$4*(AZ12^2)*SIN((J12+$F$4)*(PI()/180))</f>
        <v>-14790.148853532231</v>
      </c>
      <c r="EO12" s="7">
        <f>EK12+EM12</f>
        <v>4840.2703110887123</v>
      </c>
      <c r="EP12" s="7">
        <f>EN12+EL12</f>
        <v>-15238.124232448768</v>
      </c>
      <c r="EQ12" s="7">
        <f>SQRT(EO12^2+EP12^2)</f>
        <v>15988.391001221768</v>
      </c>
      <c r="ER12" s="7">
        <f>ATAN2(EO12,EP12)</f>
        <v>-1.2632336911499062</v>
      </c>
      <c r="ES12" s="7">
        <f>EO12+EG12</f>
        <v>100.67031108871288</v>
      </c>
      <c r="ET12" s="7">
        <f>EH12+EP12</f>
        <v>-15238.124232448768</v>
      </c>
      <c r="EU12" s="7">
        <f>SQRT(ES12^2+ET12^2)</f>
        <v>15238.456766847392</v>
      </c>
      <c r="EV12" s="7">
        <f>ATAN2(ES12,ET12)</f>
        <v>-1.5641899463120832</v>
      </c>
      <c r="EW12" s="7">
        <f t="shared" ref="EW12:EW48" si="65">$D$4*SIN(O12*PI()/180)</f>
        <v>6.4936958361449477</v>
      </c>
      <c r="EX12" s="7">
        <f t="shared" ref="EX12:EX48" si="66">$C$4*SIN(N12*PI()/180)</f>
        <v>6.4936958361449486</v>
      </c>
      <c r="EY12" s="7">
        <f t="shared" ref="EY12:EY48" si="67">$B$4*$EX$10*SIN(A12*PI()/180)+$B$4*($BS$10^2)*COS(A12*PI()/180)+$C$4*(BQ12^2)*COS(N12*PI()/180)-$D$4*(BR12^2)*COS(O12*PI()/180)</f>
        <v>11440.413793103458</v>
      </c>
      <c r="EZ12" s="7">
        <f t="shared" ref="EZ12:EZ48" si="68">$D$4*COS(O12*PI()/180)</f>
        <v>-0.28620689655172488</v>
      </c>
      <c r="FA12" s="7">
        <f t="shared" ref="FA12:FA48" si="69">$C$4*COS(N12*PI()/180)</f>
        <v>2.6137931034482729</v>
      </c>
      <c r="FB12" s="7">
        <f t="shared" ref="FB12:FB48" si="70">$B$4*$EX$10*COS(A12*PI()/180)-$B$4*($BS$10^2)*SIN(A12*PI()/180)-$C$4*(BQ12^2)*SIN(N12*PI()/180)+$D$4*(BR12^2)*SIN(O12*PI()/180)</f>
        <v>0</v>
      </c>
      <c r="FC12" s="7">
        <f>(EY12*EZ12-EW12*FB12)/(EW12*FA12-EX12*EZ12)</f>
        <v>-173.87289572111231</v>
      </c>
      <c r="FD12" s="7">
        <f>(EY12*FA12-EX12*FB12)/(EW12*FA12-EX12*EZ12)</f>
        <v>1587.8994573084656</v>
      </c>
      <c r="FE12" s="7">
        <f t="shared" ref="FE12:FE48" si="71">-$B$4*$EX$10*SIN(A12*PI()/180)</f>
        <v>0</v>
      </c>
      <c r="FF12" s="7">
        <f t="shared" ref="FF12:FF48" si="72">$B$4*$EX$10*COS(A12*PI()/180)</f>
        <v>0</v>
      </c>
      <c r="FG12" s="7">
        <f t="shared" ref="FG12:FG48" si="73">-$B$4*($BS$10^2)*COS(A12*PI()/180)</f>
        <v>-4739.5999999999995</v>
      </c>
      <c r="FH12" s="7">
        <f t="shared" ref="FH12:FH48" si="74">-$B$4*($BS$10^2)*SIN(A12*PI()/180)</f>
        <v>0</v>
      </c>
      <c r="FI12" s="7">
        <f>FE12+FG12</f>
        <v>-4739.5999999999995</v>
      </c>
      <c r="FJ12" s="7">
        <f>FH12+FF12</f>
        <v>0</v>
      </c>
      <c r="FK12" s="7">
        <f>SQRT(FI12^2+FJ12^2)</f>
        <v>4739.5999999999995</v>
      </c>
      <c r="FL12" s="7">
        <f>ATAN2(FI12,FJ12)</f>
        <v>3.1415926535897931</v>
      </c>
      <c r="FM12" s="7">
        <f t="shared" ref="FM12:FM48" si="75">-$E$4*FC12*SIN((N12+$F$4)*(PI()/180))</f>
        <v>-1112.9480175488998</v>
      </c>
      <c r="FN12" s="7">
        <f t="shared" ref="FN12:FN48" si="76">$E$4*FC12*COS((N12+$F$4)*(PI()/180))</f>
        <v>447.97537891653235</v>
      </c>
      <c r="FO12" s="7">
        <f t="shared" ref="FO12:FO48" si="77">-$E$4*(BQ12^2)*COS((N12+$F$4)*(PI()/180))</f>
        <v>5953.2183286376239</v>
      </c>
      <c r="FP12" s="7">
        <f t="shared" ref="FP12:FP48" si="78">-$E$4*(BQ12^2)*SIN((N12+$F$4)*(PI()/180))</f>
        <v>14790.148853532231</v>
      </c>
      <c r="FQ12" s="7">
        <f>FM12+FO12</f>
        <v>4840.2703110887242</v>
      </c>
      <c r="FR12" s="7">
        <f>FP12+FN12</f>
        <v>15238.124232448763</v>
      </c>
      <c r="FS12" s="7">
        <f>SQRT(FQ12^2+FR12^2)</f>
        <v>15988.391001221766</v>
      </c>
      <c r="FT12" s="7">
        <f>ATAN2(FQ12,FR12)</f>
        <v>1.2632336911499056</v>
      </c>
      <c r="FU12" s="7">
        <f>FI12+FQ12</f>
        <v>100.6703110887247</v>
      </c>
      <c r="FV12" s="7">
        <f>FJ12+FR12</f>
        <v>15238.124232448763</v>
      </c>
      <c r="FW12" s="7">
        <f>SQRT(FU12^2+FV12^2)</f>
        <v>15238.456766847386</v>
      </c>
      <c r="FX12" s="7">
        <f>ATAN2(FU12,FV12)</f>
        <v>1.5641899463120823</v>
      </c>
    </row>
    <row r="13" spans="1:180" x14ac:dyDescent="0.25">
      <c r="A13" s="8">
        <v>10</v>
      </c>
      <c r="B13" s="7">
        <f t="shared" ref="B13:B48" si="79">COS(A13*PI()/180)-$A$8-($B$8*COS(A13*PI()/180))+$C$8</f>
        <v>-0.67500397349624874</v>
      </c>
      <c r="C13" s="7">
        <f t="shared" ref="C13:C48" si="80">-2*SIN(A13*PI()/180)</f>
        <v>-0.34729635533386066</v>
      </c>
      <c r="D13" s="7">
        <f t="shared" si="0"/>
        <v>0.77001466682079922</v>
      </c>
      <c r="E13" s="7">
        <f t="shared" ref="E13:E48" si="81">COS(A13*PI()/180)-$A$8+($D$8*COS(A13*PI()/180))+$E$8</f>
        <v>-1.0018130654041557</v>
      </c>
      <c r="F13" s="7">
        <f t="shared" ref="F13:F48" si="82">C13</f>
        <v>-0.34729635533386066</v>
      </c>
      <c r="G13" s="7">
        <f t="shared" ref="G13:G48" si="83">$A$8+(($D$8-1)*COS(A13*PI()/180))+$E$8</f>
        <v>0.44320557491289203</v>
      </c>
      <c r="H13" s="7">
        <f t="shared" ref="H13:H48" si="84">2*DEGREES(ATAN2(2*E13,-F13+SQRT(F13^2-4*E13*G13)))</f>
        <v>278.5639936674624</v>
      </c>
      <c r="I13" s="7">
        <f t="shared" ref="I13:I48" si="85">2*DEGREES(ATAN2(2*B13,-C13+SQRT(C13^2-4*B13*D13)))</f>
        <v>252.82040773984028</v>
      </c>
      <c r="J13" s="49">
        <f t="shared" ref="J13:K48" si="86">IF(H13&lt;1,H13+360,H13)</f>
        <v>278.5639936674624</v>
      </c>
      <c r="K13" s="49">
        <f t="shared" si="86"/>
        <v>252.82040773984028</v>
      </c>
      <c r="L13" s="7">
        <f t="shared" si="1"/>
        <v>-305.59233971027834</v>
      </c>
      <c r="M13" s="7">
        <f t="shared" si="2"/>
        <v>-279.84875378265616</v>
      </c>
      <c r="N13" s="11">
        <f t="shared" ref="N13:O48" si="87">IF(L13&lt;1,L13+360,L13)</f>
        <v>54.407660289721662</v>
      </c>
      <c r="O13" s="11">
        <f t="shared" si="87"/>
        <v>80.151246217343839</v>
      </c>
      <c r="P13" s="50">
        <f t="shared" si="3"/>
        <v>25.743585927622178</v>
      </c>
      <c r="Q13" s="51">
        <f t="shared" ref="Q13:Q48" si="88">IF(P13&lt;90,P13,IF((AND(P13&gt;180,P13&lt;270)),P13-180,IF(AND(P13&lt;180,P13&gt;90),180-P13,IF(P13&gt;270,360-P13,P13))))</f>
        <v>25.743585927622178</v>
      </c>
      <c r="R13" s="8">
        <f t="shared" si="4"/>
        <v>25.743585927622121</v>
      </c>
      <c r="S13" s="51">
        <f t="shared" ref="S13:S48" si="89">IF(R13&lt;90,R13,IF((AND(R13&gt;180,R13&lt;270)),R13-180,IF(AND(R13&lt;180,R13&gt;90),180-R13,IF(R13&gt;270,360-R13,R13))))</f>
        <v>25.743585927622121</v>
      </c>
      <c r="T13" s="8">
        <f t="shared" ref="T13:T48" si="90">$B$4*COS(A13*PI()/180)</f>
        <v>4.0377117873500525</v>
      </c>
      <c r="U13" s="8">
        <f t="shared" si="5"/>
        <v>0.71195752843441429</v>
      </c>
      <c r="V13" s="7">
        <f t="shared" ref="V13:V48" si="91">$W$7*COS((J13+$W$8)*PI()/180)</f>
        <v>-1.0275062599652831</v>
      </c>
      <c r="W13" s="7">
        <f t="shared" si="6"/>
        <v>6.8230660912622092</v>
      </c>
      <c r="X13" s="7">
        <f t="shared" ref="X13:Y48" si="92">T13+V13</f>
        <v>3.0102055273847697</v>
      </c>
      <c r="Y13" s="7">
        <f t="shared" si="92"/>
        <v>7.5350236196966236</v>
      </c>
      <c r="Z13" s="7">
        <f>SQRT(X13^2+Y13^2)</f>
        <v>8.1140568316030315</v>
      </c>
      <c r="AA13" s="7">
        <f t="shared" ref="AA13:AA48" si="93">DEGREES(ATAN2(X13,Y13))</f>
        <v>68.223529973172035</v>
      </c>
      <c r="AB13" s="7">
        <f t="shared" ref="AB13:AB48" si="94">$AB$7+AA13</f>
        <v>118.22352997317203</v>
      </c>
      <c r="AC13" s="7">
        <f t="shared" ref="AC13:AC48" si="95">Z13*COS(AB13*PI()/180)</f>
        <v>-3.8372401570259811</v>
      </c>
      <c r="AD13" s="7">
        <f t="shared" ref="AD13:AD48" si="96">Z13*SIN(AB13*PI()/180)</f>
        <v>7.149371038335544</v>
      </c>
      <c r="AE13" s="4">
        <f t="shared" ref="AE13:AE48" si="97">$J$4*COS(O13*PI()/180)</f>
        <v>0</v>
      </c>
      <c r="AF13" s="4">
        <f t="shared" ref="AF13:AF48" si="98">$J$4*SIN(O13*PI()/180)</f>
        <v>0</v>
      </c>
      <c r="AG13" s="4">
        <f t="shared" ref="AG13:AG48" si="99">SQRT(AE13^2+AF13^2)</f>
        <v>0</v>
      </c>
      <c r="AH13" s="4" t="e">
        <f t="shared" ref="AH13:AH48" si="100">ATAN2(AE13,AF13)</f>
        <v>#DIV/0!</v>
      </c>
      <c r="AI13" s="7">
        <f t="shared" si="7"/>
        <v>-4.015898363619149</v>
      </c>
      <c r="AJ13" s="7">
        <f t="shared" si="8"/>
        <v>-5.6109322160476198</v>
      </c>
      <c r="AK13" s="7">
        <f t="shared" si="9"/>
        <v>2.1813423730903558E-2</v>
      </c>
      <c r="AL13" s="7">
        <f t="shared" si="9"/>
        <v>-4.8989746876132054</v>
      </c>
      <c r="AM13" s="7">
        <f t="shared" ref="AM13:AM48" si="101">SQRT(AK13^2+AL13^2)</f>
        <v>4.8990232511521894</v>
      </c>
      <c r="AN13" s="7">
        <f t="shared" ref="AN13:AN48" si="102">DEGREES(ATAN2(AK13,AL13))</f>
        <v>-89.744883585517712</v>
      </c>
      <c r="AO13" s="7">
        <f t="shared" ref="AO13:AO48" si="103">$AP$7+AN13</f>
        <v>-39.744883585517712</v>
      </c>
      <c r="AP13" s="7">
        <f t="shared" ref="AP13:AP48" si="104">AM13*COS(AO13*PI()/180)</f>
        <v>3.7668537349256943</v>
      </c>
      <c r="AQ13" s="7">
        <f t="shared" ref="AQ13:AQ48" si="105">AM13*SIN(AO13*PI()/180)</f>
        <v>-3.1322901773312948</v>
      </c>
      <c r="AR13" s="7">
        <v>0</v>
      </c>
      <c r="AS13" s="7">
        <v>0</v>
      </c>
      <c r="AT13" s="7">
        <f t="shared" si="10"/>
        <v>5.0801094423872968</v>
      </c>
      <c r="AU13" s="8">
        <f t="shared" si="11"/>
        <v>-6.2099935786431883</v>
      </c>
      <c r="AV13" s="7">
        <f t="shared" si="12"/>
        <v>7</v>
      </c>
      <c r="AW13" s="7">
        <v>0</v>
      </c>
      <c r="AX13" s="7">
        <f t="shared" si="13"/>
        <v>8.1118115765288987</v>
      </c>
      <c r="AY13" s="7">
        <f t="shared" si="14"/>
        <v>6.4042076026856227</v>
      </c>
      <c r="AZ13" s="7">
        <f t="shared" si="15"/>
        <v>-40.786371142148319</v>
      </c>
      <c r="BA13" s="7">
        <f t="shared" si="16"/>
        <v>-49.360408986898577</v>
      </c>
      <c r="BB13" s="7">
        <f t="shared" si="17"/>
        <v>-24.206555966770082</v>
      </c>
      <c r="BC13" s="7">
        <f t="shared" si="18"/>
        <v>137.28220076990178</v>
      </c>
      <c r="BD13" s="7">
        <f t="shared" si="19"/>
        <v>-282.32126688107155</v>
      </c>
      <c r="BE13" s="7">
        <f t="shared" si="20"/>
        <v>-42.515617636054117</v>
      </c>
      <c r="BF13" s="7">
        <f t="shared" ref="BF13:BG48" si="106">BB13+BD13</f>
        <v>-306.52782284784166</v>
      </c>
      <c r="BG13" s="7">
        <f t="shared" si="106"/>
        <v>94.766583133847661</v>
      </c>
      <c r="BH13" s="7">
        <f t="shared" si="21"/>
        <v>278.28810592562769</v>
      </c>
      <c r="BI13" s="7">
        <f t="shared" si="22"/>
        <v>41.90825166982502</v>
      </c>
      <c r="BJ13" s="7">
        <f t="shared" ref="BJ13:BK48" si="107">BH13+BB13</f>
        <v>254.08154995885761</v>
      </c>
      <c r="BK13" s="7">
        <f t="shared" si="107"/>
        <v>179.19045243972681</v>
      </c>
      <c r="BL13" s="7">
        <f t="shared" ref="BL13:BL48" si="108">SQRT((BJ13)^2+(BK13)^2)</f>
        <v>310.9126119588098</v>
      </c>
      <c r="BM13" s="7">
        <f t="shared" ref="BM13:BM48" si="109">DEGREES(ATAN2(BJ13,BK13))</f>
        <v>35.19331933296278</v>
      </c>
      <c r="BN13" s="7">
        <f t="shared" ref="BN13:BN48" si="110">BM13+$BN$9</f>
        <v>85.193319332962773</v>
      </c>
      <c r="BO13" s="7">
        <f t="shared" ref="BO13:BO48" si="111">BL13*COS(BN13*PI()/180)</f>
        <v>26.052621812076929</v>
      </c>
      <c r="BP13" s="7">
        <f t="shared" ref="BP13:BP48" si="112">BL13*SIN(BN13*PI()/180)</f>
        <v>309.81916204742134</v>
      </c>
      <c r="BQ13" s="7">
        <f t="shared" si="23"/>
        <v>-43.1252724468129</v>
      </c>
      <c r="BR13" s="7">
        <f t="shared" si="24"/>
        <v>-34.55123460206265</v>
      </c>
      <c r="BS13" s="7">
        <f t="shared" si="25"/>
        <v>-24.206555966770082</v>
      </c>
      <c r="BT13" s="7">
        <f t="shared" si="26"/>
        <v>137.28220076990178</v>
      </c>
      <c r="BU13" s="7">
        <f t="shared" si="27"/>
        <v>245.47983528747432</v>
      </c>
      <c r="BV13" s="7">
        <f t="shared" si="28"/>
        <v>-175.69666338384073</v>
      </c>
      <c r="BW13" s="7">
        <f t="shared" ref="BW13:BX48" si="113">BS13+BU13</f>
        <v>221.27327932070423</v>
      </c>
      <c r="BX13" s="7">
        <f t="shared" si="113"/>
        <v>-38.414462613938952</v>
      </c>
      <c r="BY13" s="7">
        <f t="shared" si="29"/>
        <v>-241.97298049765328</v>
      </c>
      <c r="BZ13" s="7">
        <f t="shared" si="30"/>
        <v>173.18671104978591</v>
      </c>
      <c r="CA13" s="7">
        <f t="shared" ref="CA13:CB48" si="114">BY13+BS13</f>
        <v>-266.17953646442334</v>
      </c>
      <c r="CB13" s="7">
        <f t="shared" si="114"/>
        <v>310.46891181968772</v>
      </c>
      <c r="CC13" s="7">
        <f t="shared" ref="CC13:CC48" si="115">SQRT((CA13)^2+(CB13)^2)</f>
        <v>408.95292007628007</v>
      </c>
      <c r="CD13" s="7">
        <f t="shared" ref="CD13:CD48" si="116">DEGREES(ATAN2(CA13,CB13))</f>
        <v>130.60803095770751</v>
      </c>
      <c r="CE13" s="7">
        <f t="shared" ref="CE13:CE48" si="117">CD13+$CE$9</f>
        <v>180.60803095770751</v>
      </c>
      <c r="CF13" s="7">
        <f t="shared" ref="CF13:CF48" si="118">CC13*COS(CE13*PI()/180)</f>
        <v>-408.92989265210548</v>
      </c>
      <c r="CG13" s="7">
        <f t="shared" ref="CG13:CG48" si="119">CC13*SIN(CE13*PI()/180)</f>
        <v>-4.3397850699988076</v>
      </c>
      <c r="CH13" s="7">
        <f t="shared" ref="CH13:CH48" si="120">SQRT(CF13^2+CG13^2)</f>
        <v>408.95292007628001</v>
      </c>
      <c r="CI13" s="7">
        <f t="shared" si="31"/>
        <v>268.5639936674624</v>
      </c>
      <c r="CJ13" s="79">
        <f t="shared" ref="CJ13:CJ48" si="121">IF(CI13&lt;90,CI13,IF((AND(CI13&gt;180,CI13&lt;270)),CI13-180,IF(AND(CI13&lt;180,CI13&gt;90),180-CI13,IF(CI13&gt;270,360-CI13,CI13))))</f>
        <v>88.563993667462398</v>
      </c>
      <c r="CK13" s="7">
        <f t="shared" ref="CK13:CK48" si="122">BA13/$BB$10</f>
        <v>-1.4517767349087816</v>
      </c>
      <c r="CL13" s="11">
        <f t="shared" si="32"/>
        <v>1.4517767349087791</v>
      </c>
      <c r="CM13" s="7" t="e">
        <f t="shared" ref="CM13:CM48" si="123">(1/CL13)*($CO$6/$CO$7)</f>
        <v>#DIV/0!</v>
      </c>
      <c r="CN13" s="7" t="e">
        <f t="shared" ref="CN13:CN48" si="124">($CR$6/$CR$7)*($CO$6/$CO$7)</f>
        <v>#DIV/0!</v>
      </c>
      <c r="CO13" s="7">
        <f t="shared" si="33"/>
        <v>44.407660289721662</v>
      </c>
      <c r="CP13" s="79">
        <f t="shared" ref="CP13:CP48" si="125">IF(CO13&lt;90,CO13,IF((AND(CO13&gt;180,CO13&lt;270)),CO13-180,IF(AND(CO13&lt;180,CO13&gt;90),180-CO13,IF(CO13&gt;270,360-CO13,CO13))))</f>
        <v>44.407660289721662</v>
      </c>
      <c r="CQ13" s="7">
        <f t="shared" ref="CQ13:CQ48" si="126">BR13/$BS$10</f>
        <v>-1.0162127824136074</v>
      </c>
      <c r="CR13" s="11">
        <f t="shared" si="34"/>
        <v>1.0162127824136076</v>
      </c>
      <c r="CS13" s="7" t="e">
        <f t="shared" ref="CS13:CS48" si="127">(1/CR13)*($CO$6/$CO$7)</f>
        <v>#DIV/0!</v>
      </c>
      <c r="CT13" s="7" t="e">
        <f t="shared" ref="CT13:CT48" si="128">($CR$6/$CR$7)*($CO$6/$CO$7)</f>
        <v>#DIV/0!</v>
      </c>
      <c r="CU13" s="7">
        <f t="shared" si="35"/>
        <v>-7.8688896661712793</v>
      </c>
      <c r="CV13" s="7">
        <f t="shared" si="36"/>
        <v>-0.9553836274835672</v>
      </c>
      <c r="CW13" s="7">
        <f t="shared" si="37"/>
        <v>0.17364817766693033</v>
      </c>
      <c r="CX13" s="7">
        <f t="shared" ref="CX13:CX48" si="129">CU13*CV13</f>
        <v>7.5178083535346731</v>
      </c>
      <c r="CY13" s="7">
        <f t="shared" si="38"/>
        <v>3.4178083535346735</v>
      </c>
      <c r="CZ13" s="7">
        <f t="shared" ref="CZ13:CZ48" si="130">CU13*CW13</f>
        <v>-1.3664183507927825</v>
      </c>
      <c r="DA13" s="7">
        <f t="shared" si="39"/>
        <v>-7.8664183507927827</v>
      </c>
      <c r="DB13" s="7">
        <f t="shared" ref="DB13:DB48" si="131">AZ13*CY13</f>
        <v>-139.40000000000006</v>
      </c>
      <c r="DC13" s="7">
        <f t="shared" si="40"/>
        <v>139.39999999999998</v>
      </c>
      <c r="DD13" s="7">
        <f t="shared" ref="DD13:DD48" si="132">DB13/CY13</f>
        <v>-40.786371142148319</v>
      </c>
      <c r="DE13" s="7">
        <f t="shared" ref="DE13:DE48" si="133">DD13*DA13</f>
        <v>320.84265841484074</v>
      </c>
      <c r="DF13" s="7">
        <f t="shared" si="41"/>
        <v>-320.84265841484074</v>
      </c>
      <c r="DG13" s="7">
        <f t="shared" si="42"/>
        <v>-49.360408986898577</v>
      </c>
      <c r="DH13" s="7">
        <f t="shared" si="43"/>
        <v>7.4421200421841158</v>
      </c>
      <c r="DI13" s="7">
        <f t="shared" si="44"/>
        <v>0.98526270810548044</v>
      </c>
      <c r="DJ13" s="7">
        <f t="shared" si="45"/>
        <v>0.17364817766693033</v>
      </c>
      <c r="DK13" s="7">
        <f t="shared" ref="DK13:DK48" si="134">DH13*DI13</f>
        <v>7.332443346808394</v>
      </c>
      <c r="DL13" s="7">
        <f t="shared" si="46"/>
        <v>3.2324433468083944</v>
      </c>
      <c r="DM13" s="7">
        <f t="shared" ref="DM13:DM48" si="135">DH13*DJ13</f>
        <v>1.2923105833038104</v>
      </c>
      <c r="DN13" s="7">
        <f t="shared" si="47"/>
        <v>-5.2076894166961898</v>
      </c>
      <c r="DO13" s="7">
        <f t="shared" ref="DO13:DO48" si="136">BQ13*DL13</f>
        <v>-139.39999999999972</v>
      </c>
      <c r="DP13" s="7">
        <f t="shared" si="48"/>
        <v>139.39999999999998</v>
      </c>
      <c r="DQ13" s="7">
        <f t="shared" ref="DQ13:DQ48" si="137">DO13/DL13</f>
        <v>-43.1252724468129</v>
      </c>
      <c r="DR13" s="7">
        <f t="shared" ref="DR13:DR48" si="138">DN13*BQ13</f>
        <v>224.58302491340734</v>
      </c>
      <c r="DS13" s="7">
        <f t="shared" si="49"/>
        <v>-224.58302491340723</v>
      </c>
      <c r="DT13" s="7">
        <f t="shared" si="50"/>
        <v>-34.55123460206265</v>
      </c>
      <c r="DU13" s="7">
        <f t="shared" si="51"/>
        <v>-6.2099935786431857</v>
      </c>
      <c r="DV13" s="8">
        <f t="shared" si="52"/>
        <v>-6.9219511070776027</v>
      </c>
      <c r="DW13" s="8">
        <f t="shared" si="53"/>
        <v>11079.369888196066</v>
      </c>
      <c r="DX13" s="7">
        <f t="shared" si="54"/>
        <v>-1.9198905576126972</v>
      </c>
      <c r="DY13" s="7">
        <f t="shared" si="55"/>
        <v>1.0423976550372438</v>
      </c>
      <c r="DZ13" s="7">
        <f t="shared" si="56"/>
        <v>-4438.5016321703442</v>
      </c>
      <c r="EA13" s="7">
        <f t="shared" ref="EA13:EA48" si="139">(DW13*DX13-DU13*DZ13)/(DU13*DY13-DV13*DX13)</f>
        <v>2471.0345827783135</v>
      </c>
      <c r="EB13" s="7">
        <f t="shared" ref="EB13:EB48" si="140">(DW13*DY13-DV13*DZ13)/(DU13*DY13-DV13*DX13)</f>
        <v>970.21206244302107</v>
      </c>
      <c r="EC13" s="7">
        <f t="shared" si="57"/>
        <v>0</v>
      </c>
      <c r="ED13" s="7">
        <f t="shared" si="58"/>
        <v>0</v>
      </c>
      <c r="EE13" s="7">
        <f t="shared" si="59"/>
        <v>-4667.5948261766607</v>
      </c>
      <c r="EF13" s="7">
        <f t="shared" si="60"/>
        <v>-823.02290287018286</v>
      </c>
      <c r="EG13" s="7">
        <f t="shared" ref="EG13:EH48" si="141">EC13+EE13</f>
        <v>-4667.5948261766607</v>
      </c>
      <c r="EH13" s="7">
        <f t="shared" si="141"/>
        <v>-823.02290287018286</v>
      </c>
      <c r="EI13" s="7">
        <f t="shared" ref="EI13:EI48" si="142">SQRT(EG13^2+EH13^2)</f>
        <v>4739.5999999999995</v>
      </c>
      <c r="EJ13" s="7">
        <f t="shared" ref="EJ13:EJ48" si="143">ATAN2(EG13,EH13)</f>
        <v>-2.9670597283903604</v>
      </c>
      <c r="EK13" s="7">
        <f t="shared" si="61"/>
        <v>-16860.032272090968</v>
      </c>
      <c r="EL13" s="7">
        <f t="shared" si="62"/>
        <v>-2539.0035023954338</v>
      </c>
      <c r="EM13" s="7">
        <f t="shared" si="63"/>
        <v>1709.2855065240401</v>
      </c>
      <c r="EN13" s="7">
        <f t="shared" si="64"/>
        <v>-11350.361972728135</v>
      </c>
      <c r="EO13" s="7">
        <f t="shared" ref="EO13:EO48" si="144">EK13+EM13</f>
        <v>-15150.746765566928</v>
      </c>
      <c r="EP13" s="7">
        <f t="shared" ref="EP13:EP48" si="145">EN13+EL13</f>
        <v>-13889.365475123568</v>
      </c>
      <c r="EQ13" s="7">
        <f t="shared" ref="EQ13:EQ48" si="146">SQRT(EO13^2+EP13^2)</f>
        <v>20553.82204982546</v>
      </c>
      <c r="ER13" s="7">
        <f t="shared" ref="ER13:ER48" si="147">ATAN2(EO13,EP13)</f>
        <v>-2.3996030316691814</v>
      </c>
      <c r="ES13" s="7">
        <f t="shared" ref="ES13:ES48" si="148">EO13+EG13</f>
        <v>-19818.341591743589</v>
      </c>
      <c r="ET13" s="7">
        <f t="shared" ref="ET13:ET48" si="149">EH13+EP13</f>
        <v>-14712.388377993751</v>
      </c>
      <c r="EU13" s="7">
        <f t="shared" ref="EU13:EU48" si="150">SQRT(ES13^2+ET13^2)</f>
        <v>24682.403352023066</v>
      </c>
      <c r="EV13" s="7">
        <f t="shared" ref="EV13:EV48" si="151">ATAN2(ES13,ET13)</f>
        <v>-2.5029976609763125</v>
      </c>
      <c r="EW13" s="7">
        <f t="shared" si="65"/>
        <v>6.4042076026856227</v>
      </c>
      <c r="EX13" s="7">
        <f t="shared" si="66"/>
        <v>5.6922500742512083</v>
      </c>
      <c r="EY13" s="7">
        <f t="shared" si="67"/>
        <v>10917.2941927144</v>
      </c>
      <c r="EZ13" s="7">
        <f t="shared" si="68"/>
        <v>1.1118115765288952</v>
      </c>
      <c r="FA13" s="7">
        <f t="shared" si="69"/>
        <v>4.0740997891788462</v>
      </c>
      <c r="FB13" s="7">
        <f t="shared" si="70"/>
        <v>-3764.1426948638791</v>
      </c>
      <c r="FC13" s="7">
        <f t="shared" ref="FC13:FC48" si="152">(EY13*EZ13-EW13*FB13)/(EW13*FA13-EX13*EZ13)</f>
        <v>1833.9790585157064</v>
      </c>
      <c r="FD13" s="7">
        <f t="shared" ref="FD13:FD48" si="153">(EY13*FA13-EX13*FB13)/(EW13*FA13-EX13*EZ13)</f>
        <v>3334.8015788509997</v>
      </c>
      <c r="FE13" s="7">
        <f t="shared" si="71"/>
        <v>0</v>
      </c>
      <c r="FF13" s="7">
        <f t="shared" si="72"/>
        <v>0</v>
      </c>
      <c r="FG13" s="7">
        <f t="shared" si="73"/>
        <v>-4667.5948261766607</v>
      </c>
      <c r="FH13" s="7">
        <f t="shared" si="74"/>
        <v>-823.02290287018286</v>
      </c>
      <c r="FI13" s="7">
        <f t="shared" ref="FI13:FI48" si="154">FE13+FG13</f>
        <v>-4667.5948261766607</v>
      </c>
      <c r="FJ13" s="7">
        <f t="shared" ref="FJ13:FJ48" si="155">FH13+FF13</f>
        <v>-823.02290287018286</v>
      </c>
      <c r="FK13" s="7">
        <f t="shared" ref="FK13:FK48" si="156">SQRT(FI13^2+FJ13^2)</f>
        <v>4739.5999999999995</v>
      </c>
      <c r="FL13" s="7">
        <f t="shared" ref="FL13:FL48" si="157">ATAN2(FI13,FJ13)</f>
        <v>-2.9670597283903604</v>
      </c>
      <c r="FM13" s="7">
        <f t="shared" si="75"/>
        <v>10290.33218298246</v>
      </c>
      <c r="FN13" s="7">
        <f t="shared" si="76"/>
        <v>-7365.0735000050117</v>
      </c>
      <c r="FO13" s="7">
        <f t="shared" si="77"/>
        <v>7468.7240981894784</v>
      </c>
      <c r="FP13" s="7">
        <f t="shared" si="78"/>
        <v>10435.150708728641</v>
      </c>
      <c r="FQ13" s="7">
        <f t="shared" ref="FQ13:FQ48" si="158">FM13+FO13</f>
        <v>17759.056281171939</v>
      </c>
      <c r="FR13" s="7">
        <f t="shared" ref="FR13:FR48" si="159">FP13+FN13</f>
        <v>3070.0772087236292</v>
      </c>
      <c r="FS13" s="7">
        <f t="shared" ref="FS13:FS48" si="160">SQRT(FQ13^2+FR13^2)</f>
        <v>18022.470809113736</v>
      </c>
      <c r="FT13" s="7">
        <f t="shared" ref="FT13:FT48" si="161">ATAN2(FQ13,FR13)</f>
        <v>0.17118199532564252</v>
      </c>
      <c r="FU13" s="7">
        <f t="shared" ref="FU13:FV48" si="162">FI13+FQ13</f>
        <v>13091.461454995278</v>
      </c>
      <c r="FV13" s="7">
        <f t="shared" si="162"/>
        <v>2247.0543058534463</v>
      </c>
      <c r="FW13" s="7">
        <f t="shared" ref="FW13:FW48" si="163">SQRT(FU13^2+FV13^2)</f>
        <v>13282.906913815274</v>
      </c>
      <c r="FX13" s="7">
        <f t="shared" ref="FX13:FX48" si="164">ATAN2(FU13,FV13)</f>
        <v>0.16998632020764537</v>
      </c>
    </row>
    <row r="14" spans="1:180" x14ac:dyDescent="0.25">
      <c r="A14" s="8">
        <v>20</v>
      </c>
      <c r="B14" s="7">
        <f t="shared" si="79"/>
        <v>-0.67153357870961039</v>
      </c>
      <c r="C14" s="7">
        <f t="shared" si="80"/>
        <v>-0.68404028665133743</v>
      </c>
      <c r="D14" s="7">
        <f t="shared" si="0"/>
        <v>0.86371532606003676</v>
      </c>
      <c r="E14" s="7">
        <f t="shared" si="81"/>
        <v>-1.0920433298567549</v>
      </c>
      <c r="F14" s="7">
        <f t="shared" si="82"/>
        <v>-0.68404028665133743</v>
      </c>
      <c r="G14" s="7">
        <f t="shared" si="83"/>
        <v>0.44320557491289203</v>
      </c>
      <c r="H14" s="7">
        <f t="shared" si="84"/>
        <v>268.69276558163182</v>
      </c>
      <c r="I14" s="7">
        <f t="shared" si="85"/>
        <v>239.4185750345849</v>
      </c>
      <c r="J14" s="49">
        <f t="shared" si="86"/>
        <v>268.69276558163182</v>
      </c>
      <c r="K14" s="49">
        <f t="shared" si="86"/>
        <v>239.4185750345849</v>
      </c>
      <c r="L14" s="7">
        <f t="shared" si="1"/>
        <v>-316.72412187908168</v>
      </c>
      <c r="M14" s="7">
        <f t="shared" si="2"/>
        <v>-287.44993133203479</v>
      </c>
      <c r="N14" s="11">
        <f t="shared" si="87"/>
        <v>43.275878120918321</v>
      </c>
      <c r="O14" s="11">
        <f t="shared" si="87"/>
        <v>72.550068667965206</v>
      </c>
      <c r="P14" s="50">
        <f t="shared" si="3"/>
        <v>29.274190547046885</v>
      </c>
      <c r="Q14" s="51">
        <f t="shared" si="88"/>
        <v>29.274190547046885</v>
      </c>
      <c r="R14" s="8">
        <f t="shared" si="4"/>
        <v>29.274190547046913</v>
      </c>
      <c r="S14" s="51">
        <f t="shared" si="89"/>
        <v>29.274190547046913</v>
      </c>
      <c r="T14" s="8">
        <f t="shared" si="90"/>
        <v>3.8527397452222241</v>
      </c>
      <c r="U14" s="8">
        <f t="shared" si="5"/>
        <v>1.4022825876352416</v>
      </c>
      <c r="V14" s="7">
        <f t="shared" si="91"/>
        <v>0.15741360065489646</v>
      </c>
      <c r="W14" s="7">
        <f t="shared" si="6"/>
        <v>6.8982041835776986</v>
      </c>
      <c r="X14" s="7">
        <f t="shared" si="92"/>
        <v>4.0101533458771206</v>
      </c>
      <c r="Y14" s="7">
        <f t="shared" si="92"/>
        <v>8.30048677121294</v>
      </c>
      <c r="Z14" s="7">
        <f t="shared" ref="Z14:Z48" si="165">SQRT(X14^2+Y14^2)</f>
        <v>9.2184277670615007</v>
      </c>
      <c r="AA14" s="7">
        <f t="shared" si="93"/>
        <v>64.213758610978672</v>
      </c>
      <c r="AB14" s="7">
        <f t="shared" si="94"/>
        <v>114.21375861097867</v>
      </c>
      <c r="AC14" s="7">
        <f t="shared" si="95"/>
        <v>-3.7808648825974265</v>
      </c>
      <c r="AD14" s="7">
        <f t="shared" si="96"/>
        <v>8.4074057375668527</v>
      </c>
      <c r="AE14" s="4">
        <f t="shared" si="97"/>
        <v>0</v>
      </c>
      <c r="AF14" s="4">
        <f t="shared" si="98"/>
        <v>0</v>
      </c>
      <c r="AG14" s="4">
        <f t="shared" si="99"/>
        <v>0</v>
      </c>
      <c r="AH14" s="4" t="e">
        <f t="shared" si="100"/>
        <v>#DIV/0!</v>
      </c>
      <c r="AI14" s="7">
        <f t="shared" si="7"/>
        <v>-5.0236238458715308</v>
      </c>
      <c r="AJ14" s="7">
        <f t="shared" si="8"/>
        <v>-4.730032077606972</v>
      </c>
      <c r="AK14" s="7">
        <f t="shared" si="9"/>
        <v>-1.1708841006493067</v>
      </c>
      <c r="AL14" s="7">
        <f t="shared" si="9"/>
        <v>-3.3277494899717306</v>
      </c>
      <c r="AM14" s="7">
        <f t="shared" si="101"/>
        <v>3.5277310335625716</v>
      </c>
      <c r="AN14" s="7">
        <f t="shared" si="102"/>
        <v>-109.38465785838393</v>
      </c>
      <c r="AO14" s="7">
        <f t="shared" si="103"/>
        <v>-59.384657858383932</v>
      </c>
      <c r="AP14" s="7">
        <f t="shared" si="104"/>
        <v>1.7965742126085167</v>
      </c>
      <c r="AQ14" s="7">
        <f t="shared" si="105"/>
        <v>-3.0359853991332928</v>
      </c>
      <c r="AR14" s="7">
        <v>0</v>
      </c>
      <c r="AS14" s="7">
        <v>0</v>
      </c>
      <c r="AT14" s="7">
        <f t="shared" si="10"/>
        <v>3.6930447880360973</v>
      </c>
      <c r="AU14" s="8">
        <f t="shared" si="11"/>
        <v>-5.5958955696174959</v>
      </c>
      <c r="AV14" s="7">
        <f t="shared" si="12"/>
        <v>7</v>
      </c>
      <c r="AW14" s="7">
        <v>0</v>
      </c>
      <c r="AX14" s="7">
        <f t="shared" si="13"/>
        <v>8.9491697337875458</v>
      </c>
      <c r="AY14" s="7">
        <f t="shared" si="14"/>
        <v>6.2008658547727489</v>
      </c>
      <c r="AZ14" s="7">
        <f t="shared" si="15"/>
        <v>-25.859841945914429</v>
      </c>
      <c r="BA14" s="7">
        <f t="shared" si="16"/>
        <v>-40.860195868725611</v>
      </c>
      <c r="BB14" s="7">
        <f t="shared" si="17"/>
        <v>-47.677607979598214</v>
      </c>
      <c r="BC14" s="7">
        <f t="shared" si="18"/>
        <v>130.99315133755562</v>
      </c>
      <c r="BD14" s="7">
        <f t="shared" si="19"/>
        <v>-180.97178105590646</v>
      </c>
      <c r="BE14" s="7">
        <f t="shared" si="20"/>
        <v>4.1296863523928113</v>
      </c>
      <c r="BF14" s="7">
        <f t="shared" si="106"/>
        <v>-228.64938903550467</v>
      </c>
      <c r="BG14" s="7">
        <f t="shared" si="106"/>
        <v>135.12283768994843</v>
      </c>
      <c r="BH14" s="7">
        <f t="shared" si="21"/>
        <v>178.38646989796499</v>
      </c>
      <c r="BI14" s="7">
        <f t="shared" si="22"/>
        <v>-4.0706908330729146</v>
      </c>
      <c r="BJ14" s="7">
        <f t="shared" si="107"/>
        <v>130.70886191836678</v>
      </c>
      <c r="BK14" s="7">
        <f t="shared" si="107"/>
        <v>126.9224605044827</v>
      </c>
      <c r="BL14" s="7">
        <f t="shared" si="108"/>
        <v>182.19252883833255</v>
      </c>
      <c r="BM14" s="7">
        <f t="shared" si="109"/>
        <v>44.157985914000641</v>
      </c>
      <c r="BN14" s="7">
        <f t="shared" si="110"/>
        <v>94.157985914000648</v>
      </c>
      <c r="BO14" s="7">
        <f t="shared" si="111"/>
        <v>-13.210208659092043</v>
      </c>
      <c r="BP14" s="7">
        <f t="shared" si="112"/>
        <v>181.71298234218128</v>
      </c>
      <c r="BQ14" s="7">
        <f t="shared" si="23"/>
        <v>-32.331268226273679</v>
      </c>
      <c r="BR14" s="7">
        <f t="shared" si="24"/>
        <v>-17.330914303462492</v>
      </c>
      <c r="BS14" s="7">
        <f t="shared" si="25"/>
        <v>-47.677607979598214</v>
      </c>
      <c r="BT14" s="7">
        <f t="shared" si="26"/>
        <v>130.99315133755562</v>
      </c>
      <c r="BU14" s="7">
        <f t="shared" si="27"/>
        <v>155.14428271593147</v>
      </c>
      <c r="BV14" s="7">
        <f t="shared" si="28"/>
        <v>-164.77404495673031</v>
      </c>
      <c r="BW14" s="7">
        <f t="shared" si="113"/>
        <v>107.46667473633326</v>
      </c>
      <c r="BX14" s="7">
        <f t="shared" si="113"/>
        <v>-33.780893619174691</v>
      </c>
      <c r="BY14" s="7">
        <f t="shared" si="29"/>
        <v>-152.92793581998956</v>
      </c>
      <c r="BZ14" s="7">
        <f t="shared" si="30"/>
        <v>162.42013002877701</v>
      </c>
      <c r="CA14" s="7">
        <f t="shared" si="114"/>
        <v>-200.60554379958776</v>
      </c>
      <c r="CB14" s="7">
        <f t="shared" si="114"/>
        <v>293.41328136633263</v>
      </c>
      <c r="CC14" s="7">
        <f t="shared" si="115"/>
        <v>355.43485744266417</v>
      </c>
      <c r="CD14" s="7">
        <f t="shared" si="116"/>
        <v>124.36026759077809</v>
      </c>
      <c r="CE14" s="7">
        <f t="shared" si="117"/>
        <v>174.36026759077811</v>
      </c>
      <c r="CF14" s="7">
        <f t="shared" si="118"/>
        <v>-353.71437171678969</v>
      </c>
      <c r="CG14" s="7">
        <f t="shared" si="119"/>
        <v>34.929659693213914</v>
      </c>
      <c r="CH14" s="7">
        <f t="shared" si="120"/>
        <v>355.43485744266417</v>
      </c>
      <c r="CI14" s="7">
        <f t="shared" si="31"/>
        <v>248.69276558163182</v>
      </c>
      <c r="CJ14" s="79">
        <f t="shared" si="121"/>
        <v>68.692765581631818</v>
      </c>
      <c r="CK14" s="7">
        <f t="shared" si="122"/>
        <v>-1.2017704667272238</v>
      </c>
      <c r="CL14" s="11">
        <f t="shared" si="32"/>
        <v>1.2017704667272249</v>
      </c>
      <c r="CM14" s="7" t="e">
        <f t="shared" si="123"/>
        <v>#DIV/0!</v>
      </c>
      <c r="CN14" s="7" t="e">
        <f t="shared" si="124"/>
        <v>#DIV/0!</v>
      </c>
      <c r="CO14" s="7">
        <f t="shared" si="33"/>
        <v>23.275878120918321</v>
      </c>
      <c r="CP14" s="79">
        <f t="shared" si="125"/>
        <v>23.275878120918321</v>
      </c>
      <c r="CQ14" s="7">
        <f t="shared" si="126"/>
        <v>-0.5097327736312498</v>
      </c>
      <c r="CR14" s="11">
        <f t="shared" si="34"/>
        <v>0.5097327736312498</v>
      </c>
      <c r="CS14" s="7" t="e">
        <f t="shared" si="127"/>
        <v>#DIV/0!</v>
      </c>
      <c r="CT14" s="7" t="e">
        <f t="shared" si="128"/>
        <v>#DIV/0!</v>
      </c>
      <c r="CU14" s="7">
        <f t="shared" si="35"/>
        <v>-11.023951956825938</v>
      </c>
      <c r="CV14" s="7">
        <f t="shared" si="36"/>
        <v>-0.86090701071038389</v>
      </c>
      <c r="CW14" s="7">
        <f t="shared" si="37"/>
        <v>0.34202014332566871</v>
      </c>
      <c r="CX14" s="7">
        <f t="shared" si="129"/>
        <v>9.4905975253659047</v>
      </c>
      <c r="CY14" s="7">
        <f t="shared" si="38"/>
        <v>5.3905975253659051</v>
      </c>
      <c r="CZ14" s="7">
        <f t="shared" si="130"/>
        <v>-3.7704136282888934</v>
      </c>
      <c r="DA14" s="7">
        <f t="shared" si="39"/>
        <v>-10.270413628288892</v>
      </c>
      <c r="DB14" s="7">
        <f t="shared" si="131"/>
        <v>-139.39999999999975</v>
      </c>
      <c r="DC14" s="7">
        <f t="shared" si="40"/>
        <v>139.39999999999998</v>
      </c>
      <c r="DD14" s="7">
        <f t="shared" si="132"/>
        <v>-25.859841945914429</v>
      </c>
      <c r="DE14" s="7">
        <f t="shared" si="133"/>
        <v>265.59127314671628</v>
      </c>
      <c r="DF14" s="7">
        <f t="shared" si="41"/>
        <v>-265.5912731467165</v>
      </c>
      <c r="DG14" s="7">
        <f t="shared" si="42"/>
        <v>-40.860195868725619</v>
      </c>
      <c r="DH14" s="7">
        <f t="shared" si="43"/>
        <v>8.8173978585599553</v>
      </c>
      <c r="DI14" s="7">
        <f t="shared" si="44"/>
        <v>0.95397936227273095</v>
      </c>
      <c r="DJ14" s="7">
        <f t="shared" si="45"/>
        <v>0.34202014332566871</v>
      </c>
      <c r="DK14" s="7">
        <f t="shared" si="134"/>
        <v>8.4116155860139692</v>
      </c>
      <c r="DL14" s="7">
        <f t="shared" si="46"/>
        <v>4.3116155860139695</v>
      </c>
      <c r="DM14" s="7">
        <f t="shared" si="135"/>
        <v>3.0157276793441201</v>
      </c>
      <c r="DN14" s="7">
        <f t="shared" si="47"/>
        <v>-3.4842723206558799</v>
      </c>
      <c r="DO14" s="7">
        <f t="shared" si="136"/>
        <v>-139.39999999999981</v>
      </c>
      <c r="DP14" s="7">
        <f t="shared" si="48"/>
        <v>139.39999999999998</v>
      </c>
      <c r="DQ14" s="7">
        <f t="shared" si="137"/>
        <v>-32.331268226273679</v>
      </c>
      <c r="DR14" s="7">
        <f t="shared" si="138"/>
        <v>112.6509429725063</v>
      </c>
      <c r="DS14" s="7">
        <f t="shared" si="49"/>
        <v>-112.6509429725062</v>
      </c>
      <c r="DT14" s="7">
        <f t="shared" si="50"/>
        <v>-17.330914303462492</v>
      </c>
      <c r="DU14" s="7">
        <f t="shared" si="51"/>
        <v>-5.595895569617495</v>
      </c>
      <c r="DV14" s="8">
        <f t="shared" si="52"/>
        <v>-6.9981781572527373</v>
      </c>
      <c r="DW14" s="8">
        <f t="shared" si="53"/>
        <v>9868.119723467129</v>
      </c>
      <c r="DX14" s="7">
        <f t="shared" si="54"/>
        <v>-3.3069552119639134</v>
      </c>
      <c r="DY14" s="7">
        <f t="shared" si="55"/>
        <v>-0.15969495718612683</v>
      </c>
      <c r="DZ14" s="7">
        <f t="shared" si="56"/>
        <v>-6283.7958377851292</v>
      </c>
      <c r="EA14" s="7">
        <f t="shared" si="139"/>
        <v>3047.1849412160686</v>
      </c>
      <c r="EB14" s="7">
        <f t="shared" si="140"/>
        <v>2047.3261573113557</v>
      </c>
      <c r="EC14" s="7">
        <f t="shared" si="57"/>
        <v>0</v>
      </c>
      <c r="ED14" s="7">
        <f t="shared" si="58"/>
        <v>0</v>
      </c>
      <c r="EE14" s="7">
        <f t="shared" si="59"/>
        <v>-4453.7671454768906</v>
      </c>
      <c r="EF14" s="7">
        <f t="shared" si="60"/>
        <v>-1621.0386713063392</v>
      </c>
      <c r="EG14" s="7">
        <f t="shared" si="141"/>
        <v>-4453.7671454768906</v>
      </c>
      <c r="EH14" s="7">
        <f t="shared" si="141"/>
        <v>-1621.0386713063392</v>
      </c>
      <c r="EI14" s="7">
        <f t="shared" si="142"/>
        <v>4739.5999999999995</v>
      </c>
      <c r="EJ14" s="7">
        <f t="shared" si="143"/>
        <v>-2.7925268031909272</v>
      </c>
      <c r="EK14" s="7">
        <f t="shared" si="61"/>
        <v>-21020.103909631649</v>
      </c>
      <c r="EL14" s="7">
        <f t="shared" si="62"/>
        <v>479.66835345820039</v>
      </c>
      <c r="EM14" s="7">
        <f t="shared" si="63"/>
        <v>-105.2674215539483</v>
      </c>
      <c r="EN14" s="7">
        <f t="shared" si="64"/>
        <v>-4613.045916850996</v>
      </c>
      <c r="EO14" s="7">
        <f t="shared" si="144"/>
        <v>-21125.371331185597</v>
      </c>
      <c r="EP14" s="7">
        <f t="shared" si="145"/>
        <v>-4133.3775633927953</v>
      </c>
      <c r="EQ14" s="7">
        <f t="shared" si="146"/>
        <v>21525.940721883384</v>
      </c>
      <c r="ER14" s="7">
        <f t="shared" si="147"/>
        <v>-2.9483742062515454</v>
      </c>
      <c r="ES14" s="7">
        <f t="shared" si="148"/>
        <v>-25579.138476662487</v>
      </c>
      <c r="ET14" s="7">
        <f t="shared" si="149"/>
        <v>-5754.4162346991343</v>
      </c>
      <c r="EU14" s="7">
        <f t="shared" si="150"/>
        <v>26218.421604102034</v>
      </c>
      <c r="EV14" s="7">
        <f t="shared" si="151"/>
        <v>-2.9203113260166114</v>
      </c>
      <c r="EW14" s="7">
        <f t="shared" si="65"/>
        <v>6.2008658547727515</v>
      </c>
      <c r="EX14" s="7">
        <f t="shared" si="66"/>
        <v>4.7985832671375075</v>
      </c>
      <c r="EY14" s="7">
        <f t="shared" si="67"/>
        <v>9195.6672172927174</v>
      </c>
      <c r="EZ14" s="7">
        <f t="shared" si="68"/>
        <v>1.9491697337875409</v>
      </c>
      <c r="FA14" s="7">
        <f t="shared" si="69"/>
        <v>5.0964299885653208</v>
      </c>
      <c r="FB14" s="7">
        <f t="shared" si="70"/>
        <v>-4774.5543592344839</v>
      </c>
      <c r="FC14" s="7">
        <f t="shared" si="152"/>
        <v>2136.2862599864297</v>
      </c>
      <c r="FD14" s="7">
        <f t="shared" si="153"/>
        <v>3136.1450438911411</v>
      </c>
      <c r="FE14" s="7">
        <f t="shared" si="71"/>
        <v>0</v>
      </c>
      <c r="FF14" s="7">
        <f t="shared" si="72"/>
        <v>0</v>
      </c>
      <c r="FG14" s="7">
        <f t="shared" si="73"/>
        <v>-4453.7671454768906</v>
      </c>
      <c r="FH14" s="7">
        <f t="shared" si="74"/>
        <v>-1621.0386713063392</v>
      </c>
      <c r="FI14" s="7">
        <f t="shared" si="154"/>
        <v>-4453.7671454768906</v>
      </c>
      <c r="FJ14" s="7">
        <f t="shared" si="155"/>
        <v>-1621.0386713063392</v>
      </c>
      <c r="FK14" s="7">
        <f t="shared" si="156"/>
        <v>4739.5999999999995</v>
      </c>
      <c r="FL14" s="7">
        <f t="shared" si="157"/>
        <v>-2.7925268031909272</v>
      </c>
      <c r="FM14" s="7">
        <f t="shared" si="75"/>
        <v>10104.70253668684</v>
      </c>
      <c r="FN14" s="7">
        <f t="shared" si="76"/>
        <v>-10731.898597275538</v>
      </c>
      <c r="FO14" s="7">
        <f t="shared" si="77"/>
        <v>5251.2487893066373</v>
      </c>
      <c r="FP14" s="7">
        <f t="shared" si="78"/>
        <v>4944.354112286449</v>
      </c>
      <c r="FQ14" s="7">
        <f t="shared" si="158"/>
        <v>15355.951325993477</v>
      </c>
      <c r="FR14" s="7">
        <f t="shared" si="159"/>
        <v>-5787.5444849890891</v>
      </c>
      <c r="FS14" s="7">
        <f t="shared" si="160"/>
        <v>16410.390375978521</v>
      </c>
      <c r="FT14" s="7">
        <f t="shared" si="161"/>
        <v>-0.36042890637435349</v>
      </c>
      <c r="FU14" s="7">
        <f t="shared" si="162"/>
        <v>10902.184180516586</v>
      </c>
      <c r="FV14" s="7">
        <f t="shared" si="162"/>
        <v>-7408.5831562954281</v>
      </c>
      <c r="FW14" s="7">
        <f t="shared" si="163"/>
        <v>13181.226205844829</v>
      </c>
      <c r="FX14" s="7">
        <f t="shared" si="164"/>
        <v>-0.59686912484756272</v>
      </c>
    </row>
    <row r="15" spans="1:180" x14ac:dyDescent="0.25">
      <c r="A15" s="8">
        <v>30</v>
      </c>
      <c r="B15" s="7">
        <f t="shared" si="79"/>
        <v>-0.66586686970949716</v>
      </c>
      <c r="C15" s="7">
        <f t="shared" si="80"/>
        <v>-0.99999999999999989</v>
      </c>
      <c r="D15" s="7">
        <f t="shared" si="0"/>
        <v>1.0167164690630892</v>
      </c>
      <c r="E15" s="7">
        <f t="shared" si="81"/>
        <v>-1.2393777638596943</v>
      </c>
      <c r="F15" s="7">
        <f t="shared" si="82"/>
        <v>-0.99999999999999989</v>
      </c>
      <c r="G15" s="7">
        <f t="shared" si="83"/>
        <v>0.44320557491289203</v>
      </c>
      <c r="H15" s="7">
        <f t="shared" si="84"/>
        <v>263.27788106336828</v>
      </c>
      <c r="I15" s="7">
        <f t="shared" si="85"/>
        <v>228.94986198771224</v>
      </c>
      <c r="J15" s="49">
        <f t="shared" si="86"/>
        <v>263.27788106336828</v>
      </c>
      <c r="K15" s="49">
        <f t="shared" si="86"/>
        <v>228.94986198771224</v>
      </c>
      <c r="L15" s="7">
        <f t="shared" si="1"/>
        <v>-324.72596217918482</v>
      </c>
      <c r="M15" s="7">
        <f t="shared" si="2"/>
        <v>-290.39794310352875</v>
      </c>
      <c r="N15" s="11">
        <f t="shared" si="87"/>
        <v>35.274037820815181</v>
      </c>
      <c r="O15" s="11">
        <f t="shared" si="87"/>
        <v>69.602056896471254</v>
      </c>
      <c r="P15" s="50">
        <f t="shared" si="3"/>
        <v>34.328019075656073</v>
      </c>
      <c r="Q15" s="51">
        <f t="shared" si="88"/>
        <v>34.328019075656073</v>
      </c>
      <c r="R15" s="8">
        <f t="shared" si="4"/>
        <v>34.328019075656044</v>
      </c>
      <c r="S15" s="51">
        <f t="shared" si="89"/>
        <v>34.328019075656044</v>
      </c>
      <c r="T15" s="8">
        <f t="shared" si="90"/>
        <v>3.5507041555161982</v>
      </c>
      <c r="U15" s="8">
        <f t="shared" si="5"/>
        <v>2.0499999999999994</v>
      </c>
      <c r="V15" s="7">
        <f t="shared" si="91"/>
        <v>0.80767356743673779</v>
      </c>
      <c r="W15" s="7">
        <f t="shared" si="6"/>
        <v>6.8525661914690046</v>
      </c>
      <c r="X15" s="7">
        <f t="shared" si="92"/>
        <v>4.3583777229529357</v>
      </c>
      <c r="Y15" s="7">
        <f t="shared" si="92"/>
        <v>8.9025661914690044</v>
      </c>
      <c r="Z15" s="7">
        <f t="shared" si="165"/>
        <v>9.9121713650147996</v>
      </c>
      <c r="AA15" s="7">
        <f t="shared" si="93"/>
        <v>63.915284385540247</v>
      </c>
      <c r="AB15" s="7">
        <f t="shared" si="94"/>
        <v>113.91528438554025</v>
      </c>
      <c r="AC15" s="7">
        <f t="shared" si="95"/>
        <v>-4.0182501618257342</v>
      </c>
      <c r="AD15" s="7">
        <f t="shared" si="96"/>
        <v>9.0611702779722005</v>
      </c>
      <c r="AE15" s="4">
        <f t="shared" si="97"/>
        <v>0</v>
      </c>
      <c r="AF15" s="4">
        <f t="shared" si="98"/>
        <v>0</v>
      </c>
      <c r="AG15" s="4">
        <f t="shared" si="99"/>
        <v>0</v>
      </c>
      <c r="AH15" s="4" t="e">
        <f t="shared" si="100"/>
        <v>#DIV/0!</v>
      </c>
      <c r="AI15" s="7">
        <f t="shared" si="7"/>
        <v>-5.6331555033726053</v>
      </c>
      <c r="AJ15" s="7">
        <f t="shared" si="8"/>
        <v>-3.9846654909569179</v>
      </c>
      <c r="AK15" s="7">
        <f t="shared" si="9"/>
        <v>-2.0824513478564071</v>
      </c>
      <c r="AL15" s="7">
        <f t="shared" si="9"/>
        <v>-1.9346654909569185</v>
      </c>
      <c r="AM15" s="7">
        <f t="shared" si="101"/>
        <v>2.8424521417410955</v>
      </c>
      <c r="AN15" s="7">
        <f t="shared" si="102"/>
        <v>-137.10690633182477</v>
      </c>
      <c r="AO15" s="7">
        <f t="shared" si="103"/>
        <v>-87.106906331824774</v>
      </c>
      <c r="AP15" s="7">
        <f t="shared" si="104"/>
        <v>0.14346582446446518</v>
      </c>
      <c r="AQ15" s="7">
        <f t="shared" si="105"/>
        <v>-2.8388292895662595</v>
      </c>
      <c r="AR15" s="7">
        <v>0</v>
      </c>
      <c r="AS15" s="7">
        <v>0</v>
      </c>
      <c r="AT15" s="7">
        <f t="shared" si="10"/>
        <v>2.7313251740586382</v>
      </c>
      <c r="AU15" s="8">
        <f t="shared" si="11"/>
        <v>-4.9018787449685561</v>
      </c>
      <c r="AV15" s="7">
        <f t="shared" si="12"/>
        <v>7</v>
      </c>
      <c r="AW15" s="7">
        <v>0</v>
      </c>
      <c r="AX15" s="7">
        <f t="shared" si="13"/>
        <v>9.2654995937202909</v>
      </c>
      <c r="AY15" s="7">
        <f t="shared" si="14"/>
        <v>6.0924142661881771</v>
      </c>
      <c r="AZ15" s="7">
        <f t="shared" si="15"/>
        <v>-11.467696580477375</v>
      </c>
      <c r="BA15" s="7">
        <f t="shared" si="16"/>
        <v>-30.482605524451369</v>
      </c>
      <c r="BB15" s="7">
        <f t="shared" si="17"/>
        <v>-69.699999999999974</v>
      </c>
      <c r="BC15" s="7">
        <f t="shared" si="18"/>
        <v>120.72394128755073</v>
      </c>
      <c r="BD15" s="7">
        <f t="shared" si="19"/>
        <v>-79.722036111569238</v>
      </c>
      <c r="BE15" s="7">
        <f t="shared" si="20"/>
        <v>9.3963895437758946</v>
      </c>
      <c r="BF15" s="7">
        <f t="shared" si="106"/>
        <v>-149.42203611156921</v>
      </c>
      <c r="BG15" s="7">
        <f t="shared" si="106"/>
        <v>130.12033083132661</v>
      </c>
      <c r="BH15" s="7">
        <f t="shared" si="21"/>
        <v>78.583149881403969</v>
      </c>
      <c r="BI15" s="7">
        <f t="shared" si="22"/>
        <v>-9.2621554074362393</v>
      </c>
      <c r="BJ15" s="7">
        <f t="shared" si="107"/>
        <v>8.8831498814039946</v>
      </c>
      <c r="BK15" s="7">
        <f t="shared" si="107"/>
        <v>111.46178588011449</v>
      </c>
      <c r="BL15" s="7">
        <f t="shared" si="108"/>
        <v>111.81520497409991</v>
      </c>
      <c r="BM15" s="7">
        <f t="shared" si="109"/>
        <v>85.443339625440572</v>
      </c>
      <c r="BN15" s="7">
        <f t="shared" si="110"/>
        <v>135.44333962544056</v>
      </c>
      <c r="BO15" s="7">
        <f t="shared" si="111"/>
        <v>-79.674703014824104</v>
      </c>
      <c r="BP15" s="7">
        <f t="shared" si="112"/>
        <v>78.451142521314225</v>
      </c>
      <c r="BQ15" s="7">
        <f t="shared" si="23"/>
        <v>-22.510586595383575</v>
      </c>
      <c r="BR15" s="7">
        <f t="shared" si="24"/>
        <v>-3.4956776514095824</v>
      </c>
      <c r="BS15" s="7">
        <f t="shared" si="25"/>
        <v>-69.699999999999974</v>
      </c>
      <c r="BT15" s="7">
        <f t="shared" si="26"/>
        <v>120.72394128755073</v>
      </c>
      <c r="BU15" s="7">
        <f t="shared" si="27"/>
        <v>90.997116393442909</v>
      </c>
      <c r="BV15" s="7">
        <f t="shared" si="28"/>
        <v>-128.64339758659622</v>
      </c>
      <c r="BW15" s="7">
        <f t="shared" si="113"/>
        <v>21.297116393442934</v>
      </c>
      <c r="BX15" s="7">
        <f t="shared" si="113"/>
        <v>-7.9194562990454926</v>
      </c>
      <c r="BY15" s="7">
        <f t="shared" si="29"/>
        <v>-89.697157587822318</v>
      </c>
      <c r="BZ15" s="7">
        <f t="shared" si="30"/>
        <v>126.80563476393058</v>
      </c>
      <c r="CA15" s="7">
        <f t="shared" si="114"/>
        <v>-159.39715758782228</v>
      </c>
      <c r="CB15" s="7">
        <f t="shared" si="114"/>
        <v>247.52957605148131</v>
      </c>
      <c r="CC15" s="7">
        <f t="shared" si="115"/>
        <v>294.41186264704606</v>
      </c>
      <c r="CD15" s="7">
        <f t="shared" si="116"/>
        <v>122.7795899255926</v>
      </c>
      <c r="CE15" s="7">
        <f t="shared" si="117"/>
        <v>172.7795899255926</v>
      </c>
      <c r="CF15" s="7">
        <f t="shared" si="118"/>
        <v>-292.07717415853858</v>
      </c>
      <c r="CG15" s="7">
        <f t="shared" si="119"/>
        <v>37.003637697742853</v>
      </c>
      <c r="CH15" s="7">
        <f t="shared" si="120"/>
        <v>294.41186264704601</v>
      </c>
      <c r="CI15" s="7">
        <f t="shared" si="31"/>
        <v>233.27788106336828</v>
      </c>
      <c r="CJ15" s="79">
        <f t="shared" si="121"/>
        <v>53.277881063368284</v>
      </c>
      <c r="CK15" s="7">
        <f t="shared" si="122"/>
        <v>-0.89654722130739317</v>
      </c>
      <c r="CL15" s="11">
        <f t="shared" si="32"/>
        <v>0.89654722130739273</v>
      </c>
      <c r="CM15" s="7" t="e">
        <f t="shared" si="123"/>
        <v>#DIV/0!</v>
      </c>
      <c r="CN15" s="7" t="e">
        <f t="shared" si="124"/>
        <v>#DIV/0!</v>
      </c>
      <c r="CO15" s="7">
        <f t="shared" si="33"/>
        <v>5.274037820815181</v>
      </c>
      <c r="CP15" s="79">
        <f t="shared" si="125"/>
        <v>5.274037820815181</v>
      </c>
      <c r="CQ15" s="7">
        <f t="shared" si="126"/>
        <v>-0.10281404857087006</v>
      </c>
      <c r="CR15" s="11">
        <f t="shared" si="34"/>
        <v>0.10281404857087009</v>
      </c>
      <c r="CS15" s="7" t="e">
        <f t="shared" si="127"/>
        <v>#DIV/0!</v>
      </c>
      <c r="CT15" s="7" t="e">
        <f t="shared" si="128"/>
        <v>#DIV/0!</v>
      </c>
      <c r="CU15" s="7">
        <f t="shared" si="35"/>
        <v>-21.555664168206647</v>
      </c>
      <c r="CV15" s="7">
        <f t="shared" si="36"/>
        <v>-0.75413519153362374</v>
      </c>
      <c r="CW15" s="7">
        <f t="shared" si="37"/>
        <v>0.49999999999999994</v>
      </c>
      <c r="CX15" s="7">
        <f t="shared" si="129"/>
        <v>16.255884926124988</v>
      </c>
      <c r="CY15" s="7">
        <f t="shared" si="38"/>
        <v>12.155884926124989</v>
      </c>
      <c r="CZ15" s="7">
        <f t="shared" si="130"/>
        <v>-10.777832084103322</v>
      </c>
      <c r="DA15" s="7">
        <f t="shared" si="39"/>
        <v>-17.277832084103323</v>
      </c>
      <c r="DB15" s="7">
        <f t="shared" si="131"/>
        <v>-139.4</v>
      </c>
      <c r="DC15" s="7">
        <f t="shared" si="40"/>
        <v>139.39999999999998</v>
      </c>
      <c r="DD15" s="7">
        <f t="shared" si="132"/>
        <v>-11.467696580477375</v>
      </c>
      <c r="DE15" s="7">
        <f t="shared" si="133"/>
        <v>198.13693590893396</v>
      </c>
      <c r="DF15" s="7">
        <f t="shared" si="41"/>
        <v>-198.13693590893391</v>
      </c>
      <c r="DG15" s="7">
        <f t="shared" si="42"/>
        <v>-30.482605524451369</v>
      </c>
      <c r="DH15" s="7">
        <f t="shared" si="43"/>
        <v>10.981224999367891</v>
      </c>
      <c r="DI15" s="7">
        <f t="shared" si="44"/>
        <v>0.93729450249048862</v>
      </c>
      <c r="DJ15" s="7">
        <f t="shared" si="45"/>
        <v>0.49999999999999994</v>
      </c>
      <c r="DK15" s="7">
        <f t="shared" si="134"/>
        <v>10.292641822518643</v>
      </c>
      <c r="DL15" s="7">
        <f t="shared" si="46"/>
        <v>6.1926418225186435</v>
      </c>
      <c r="DM15" s="7">
        <f t="shared" si="135"/>
        <v>5.4906124996839445</v>
      </c>
      <c r="DN15" s="7">
        <f t="shared" si="47"/>
        <v>-1.0093875003160555</v>
      </c>
      <c r="DO15" s="7">
        <f t="shared" si="136"/>
        <v>-139.39999999999989</v>
      </c>
      <c r="DP15" s="7">
        <f t="shared" si="48"/>
        <v>139.39999999999998</v>
      </c>
      <c r="DQ15" s="7">
        <f t="shared" si="137"/>
        <v>-22.510586595383575</v>
      </c>
      <c r="DR15" s="7">
        <f t="shared" si="138"/>
        <v>22.721904734162333</v>
      </c>
      <c r="DS15" s="7">
        <f t="shared" si="49"/>
        <v>-22.721904734162287</v>
      </c>
      <c r="DT15" s="7">
        <f t="shared" si="50"/>
        <v>-3.4956776514095824</v>
      </c>
      <c r="DU15" s="7">
        <f t="shared" si="51"/>
        <v>-4.9018787449685526</v>
      </c>
      <c r="DV15" s="8">
        <f t="shared" si="52"/>
        <v>-6.9518787449685551</v>
      </c>
      <c r="DW15" s="8">
        <f t="shared" si="53"/>
        <v>7963.2657749791724</v>
      </c>
      <c r="DX15" s="7">
        <f t="shared" si="54"/>
        <v>-4.268674825941364</v>
      </c>
      <c r="DY15" s="7">
        <f t="shared" si="55"/>
        <v>-0.81937898145756005</v>
      </c>
      <c r="DZ15" s="7">
        <f t="shared" si="56"/>
        <v>-6010.3448625439523</v>
      </c>
      <c r="EA15" s="7">
        <f t="shared" si="139"/>
        <v>2473.0127984436317</v>
      </c>
      <c r="EB15" s="7">
        <f t="shared" si="140"/>
        <v>1882.7106533447154</v>
      </c>
      <c r="EC15" s="7">
        <f t="shared" si="57"/>
        <v>0</v>
      </c>
      <c r="ED15" s="7">
        <f t="shared" si="58"/>
        <v>0</v>
      </c>
      <c r="EE15" s="7">
        <f t="shared" si="59"/>
        <v>-4104.6140037767254</v>
      </c>
      <c r="EF15" s="7">
        <f t="shared" si="60"/>
        <v>-2369.7999999999993</v>
      </c>
      <c r="EG15" s="7">
        <f t="shared" si="141"/>
        <v>-4104.6140037767254</v>
      </c>
      <c r="EH15" s="7">
        <f t="shared" si="141"/>
        <v>-2369.7999999999993</v>
      </c>
      <c r="EI15" s="7">
        <f t="shared" si="142"/>
        <v>4739.5999999999995</v>
      </c>
      <c r="EJ15" s="7">
        <f t="shared" si="143"/>
        <v>-2.6179938779914944</v>
      </c>
      <c r="EK15" s="7">
        <f t="shared" si="61"/>
        <v>-16946.483893684985</v>
      </c>
      <c r="EL15" s="7">
        <f t="shared" si="62"/>
        <v>1997.3870692356784</v>
      </c>
      <c r="EM15" s="7">
        <f t="shared" si="63"/>
        <v>-106.2155878937066</v>
      </c>
      <c r="EN15" s="7">
        <f t="shared" si="64"/>
        <v>-901.1677191781173</v>
      </c>
      <c r="EO15" s="7">
        <f t="shared" si="144"/>
        <v>-17052.699481578693</v>
      </c>
      <c r="EP15" s="7">
        <f t="shared" si="145"/>
        <v>1096.2193500575611</v>
      </c>
      <c r="EQ15" s="7">
        <f t="shared" si="146"/>
        <v>17087.897953594962</v>
      </c>
      <c r="ER15" s="7">
        <f t="shared" si="147"/>
        <v>3.0773967732372141</v>
      </c>
      <c r="ES15" s="7">
        <f t="shared" si="148"/>
        <v>-21157.313485355418</v>
      </c>
      <c r="ET15" s="7">
        <f t="shared" si="149"/>
        <v>-1273.5806499424382</v>
      </c>
      <c r="EU15" s="7">
        <f t="shared" si="150"/>
        <v>21195.610903899658</v>
      </c>
      <c r="EV15" s="7">
        <f t="shared" si="151"/>
        <v>-3.0814694389526438</v>
      </c>
      <c r="EW15" s="7">
        <f t="shared" si="65"/>
        <v>6.0924142661881762</v>
      </c>
      <c r="EX15" s="7">
        <f t="shared" si="66"/>
        <v>4.0424142661881772</v>
      </c>
      <c r="EY15" s="7">
        <f t="shared" si="67"/>
        <v>6972.7684786782702</v>
      </c>
      <c r="EZ15" s="7">
        <f t="shared" si="68"/>
        <v>2.2654995937202878</v>
      </c>
      <c r="FA15" s="7">
        <f t="shared" si="69"/>
        <v>5.7147954382040922</v>
      </c>
      <c r="FB15" s="7">
        <f t="shared" si="70"/>
        <v>-4343.7506146887672</v>
      </c>
      <c r="FC15" s="7">
        <f t="shared" si="152"/>
        <v>1647.0259846420236</v>
      </c>
      <c r="FD15" s="7">
        <f t="shared" si="153"/>
        <v>2237.3281297409408</v>
      </c>
      <c r="FE15" s="7">
        <f t="shared" si="71"/>
        <v>0</v>
      </c>
      <c r="FF15" s="7">
        <f t="shared" si="72"/>
        <v>0</v>
      </c>
      <c r="FG15" s="7">
        <f t="shared" si="73"/>
        <v>-4104.6140037767254</v>
      </c>
      <c r="FH15" s="7">
        <f t="shared" si="74"/>
        <v>-2369.7999999999993</v>
      </c>
      <c r="FI15" s="7">
        <f t="shared" si="154"/>
        <v>-4104.6140037767254</v>
      </c>
      <c r="FJ15" s="7">
        <f t="shared" si="155"/>
        <v>-2369.7999999999993</v>
      </c>
      <c r="FK15" s="7">
        <f>SQRT(FI15^2+FJ15^2)</f>
        <v>4739.5999999999995</v>
      </c>
      <c r="FL15" s="7">
        <f t="shared" si="157"/>
        <v>-2.6179938779914944</v>
      </c>
      <c r="FM15" s="7">
        <f t="shared" si="75"/>
        <v>6562.8476037124101</v>
      </c>
      <c r="FN15" s="7">
        <f t="shared" si="76"/>
        <v>-9277.9534895838988</v>
      </c>
      <c r="FO15" s="7">
        <f t="shared" si="77"/>
        <v>2854.4692221360415</v>
      </c>
      <c r="FP15" s="7">
        <f t="shared" si="78"/>
        <v>2019.1356332404409</v>
      </c>
      <c r="FQ15" s="7">
        <f t="shared" si="158"/>
        <v>9417.3168258484511</v>
      </c>
      <c r="FR15" s="7">
        <f t="shared" si="159"/>
        <v>-7258.8178563434576</v>
      </c>
      <c r="FS15" s="7">
        <f t="shared" si="160"/>
        <v>11890.176317867577</v>
      </c>
      <c r="FT15" s="7">
        <f t="shared" si="161"/>
        <v>-0.65667742499635262</v>
      </c>
      <c r="FU15" s="7">
        <f t="shared" si="162"/>
        <v>5312.7028220717257</v>
      </c>
      <c r="FV15" s="7">
        <f t="shared" si="162"/>
        <v>-9628.6178563434569</v>
      </c>
      <c r="FW15" s="7">
        <f t="shared" si="163"/>
        <v>10997.049290566309</v>
      </c>
      <c r="FX15" s="7">
        <f t="shared" si="164"/>
        <v>-1.0666015482291946</v>
      </c>
    </row>
    <row r="16" spans="1:180" x14ac:dyDescent="0.25">
      <c r="A16" s="8">
        <v>40</v>
      </c>
      <c r="B16" s="7">
        <f t="shared" si="79"/>
        <v>-0.65817602658138497</v>
      </c>
      <c r="C16" s="7">
        <f t="shared" si="80"/>
        <v>-1.2855752193730785</v>
      </c>
      <c r="D16" s="7">
        <f t="shared" si="0"/>
        <v>1.224369233522123</v>
      </c>
      <c r="E16" s="7">
        <f t="shared" si="81"/>
        <v>-1.4393396851906157</v>
      </c>
      <c r="F16" s="7">
        <f t="shared" si="82"/>
        <v>-1.2855752193730785</v>
      </c>
      <c r="G16" s="7">
        <f t="shared" si="83"/>
        <v>0.44320557491289203</v>
      </c>
      <c r="H16" s="7">
        <f t="shared" si="84"/>
        <v>261.58206007196043</v>
      </c>
      <c r="I16" s="7">
        <f t="shared" si="85"/>
        <v>221.2899778987732</v>
      </c>
      <c r="J16" s="49">
        <f t="shared" si="86"/>
        <v>261.58206007196043</v>
      </c>
      <c r="K16" s="49">
        <f t="shared" si="86"/>
        <v>221.2899778987732</v>
      </c>
      <c r="L16" s="7">
        <f t="shared" si="1"/>
        <v>-330.23977771999523</v>
      </c>
      <c r="M16" s="7">
        <f t="shared" si="2"/>
        <v>-289.94769554680801</v>
      </c>
      <c r="N16" s="11">
        <f t="shared" si="87"/>
        <v>29.760222280004768</v>
      </c>
      <c r="O16" s="11">
        <f t="shared" si="87"/>
        <v>70.052304453191994</v>
      </c>
      <c r="P16" s="50">
        <f t="shared" si="3"/>
        <v>40.292082173187225</v>
      </c>
      <c r="Q16" s="51">
        <f t="shared" si="88"/>
        <v>40.292082173187225</v>
      </c>
      <c r="R16" s="8">
        <f t="shared" si="4"/>
        <v>40.292082173187225</v>
      </c>
      <c r="S16" s="51">
        <f t="shared" si="89"/>
        <v>40.292082173187225</v>
      </c>
      <c r="T16" s="8">
        <f t="shared" si="90"/>
        <v>3.1407822167878097</v>
      </c>
      <c r="U16" s="8">
        <f t="shared" si="5"/>
        <v>2.6354291997148107</v>
      </c>
      <c r="V16" s="7">
        <f t="shared" si="91"/>
        <v>1.0101101354926509</v>
      </c>
      <c r="W16" s="7">
        <f t="shared" si="6"/>
        <v>6.8256631556336727</v>
      </c>
      <c r="X16" s="7">
        <f t="shared" si="92"/>
        <v>4.1508923522804606</v>
      </c>
      <c r="Y16" s="7">
        <f t="shared" si="92"/>
        <v>9.4610923553484838</v>
      </c>
      <c r="Z16" s="7">
        <f t="shared" si="165"/>
        <v>10.331610517080769</v>
      </c>
      <c r="AA16" s="7">
        <f t="shared" si="93"/>
        <v>66.311358551305105</v>
      </c>
      <c r="AB16" s="7">
        <f t="shared" si="94"/>
        <v>116.3113585513051</v>
      </c>
      <c r="AC16" s="7">
        <f t="shared" si="95"/>
        <v>-4.579475051461654</v>
      </c>
      <c r="AD16" s="7">
        <f t="shared" si="96"/>
        <v>9.2612409605675534</v>
      </c>
      <c r="AE16" s="4">
        <f t="shared" si="97"/>
        <v>0</v>
      </c>
      <c r="AF16" s="4">
        <f t="shared" si="98"/>
        <v>0</v>
      </c>
      <c r="AG16" s="4">
        <f t="shared" si="99"/>
        <v>0</v>
      </c>
      <c r="AH16" s="4" t="e">
        <f t="shared" si="100"/>
        <v>#DIV/0!</v>
      </c>
      <c r="AI16" s="7">
        <f t="shared" si="7"/>
        <v>-5.9899608593640083</v>
      </c>
      <c r="AJ16" s="7">
        <f t="shared" si="8"/>
        <v>-3.4249626134145155</v>
      </c>
      <c r="AK16" s="7">
        <f t="shared" si="9"/>
        <v>-2.8491786425761987</v>
      </c>
      <c r="AL16" s="7">
        <f t="shared" si="9"/>
        <v>-0.78953341369970476</v>
      </c>
      <c r="AM16" s="7">
        <f t="shared" si="101"/>
        <v>2.956548993110153</v>
      </c>
      <c r="AN16" s="7">
        <f t="shared" si="102"/>
        <v>-164.51146153058951</v>
      </c>
      <c r="AO16" s="7">
        <f t="shared" si="103"/>
        <v>-114.51146153058951</v>
      </c>
      <c r="AP16" s="7">
        <f t="shared" si="104"/>
        <v>-1.226599045010077</v>
      </c>
      <c r="AQ16" s="7">
        <f t="shared" si="105"/>
        <v>-2.6900997623584568</v>
      </c>
      <c r="AR16" s="7">
        <v>0</v>
      </c>
      <c r="AS16" s="7">
        <v>0</v>
      </c>
      <c r="AT16" s="7">
        <f t="shared" si="10"/>
        <v>2.116032803969178</v>
      </c>
      <c r="AU16" s="8">
        <f t="shared" si="11"/>
        <v>-4.2891566103483356</v>
      </c>
      <c r="AV16" s="7">
        <f t="shared" si="12"/>
        <v>7</v>
      </c>
      <c r="AW16" s="7">
        <v>0</v>
      </c>
      <c r="AX16" s="7">
        <f t="shared" si="13"/>
        <v>9.2175541030991219</v>
      </c>
      <c r="AY16" s="7">
        <f t="shared" si="14"/>
        <v>6.110028952454174</v>
      </c>
      <c r="AZ16" s="7">
        <f t="shared" si="15"/>
        <v>-0.69325867016918441</v>
      </c>
      <c r="BA16" s="7">
        <f t="shared" si="16"/>
        <v>-22.010183007235415</v>
      </c>
      <c r="BB16" s="7">
        <f t="shared" si="17"/>
        <v>-89.604592790303556</v>
      </c>
      <c r="BC16" s="7">
        <f t="shared" si="18"/>
        <v>106.78659537078552</v>
      </c>
      <c r="BD16" s="7">
        <f t="shared" si="19"/>
        <v>-4.8005291501567813</v>
      </c>
      <c r="BE16" s="7">
        <f t="shared" si="20"/>
        <v>0.71041641518729703</v>
      </c>
      <c r="BF16" s="7">
        <f t="shared" si="106"/>
        <v>-94.405121940460333</v>
      </c>
      <c r="BG16" s="7">
        <f t="shared" si="106"/>
        <v>107.49701178597282</v>
      </c>
      <c r="BH16" s="7">
        <f t="shared" si="21"/>
        <v>4.731950162297399</v>
      </c>
      <c r="BI16" s="7">
        <f t="shared" si="22"/>
        <v>-0.70026760925605003</v>
      </c>
      <c r="BJ16" s="7">
        <f t="shared" si="107"/>
        <v>-84.872642628006162</v>
      </c>
      <c r="BK16" s="7">
        <f t="shared" si="107"/>
        <v>106.08632776152947</v>
      </c>
      <c r="BL16" s="7">
        <f t="shared" si="108"/>
        <v>135.85902400866829</v>
      </c>
      <c r="BM16" s="7">
        <f t="shared" si="109"/>
        <v>128.66098734161599</v>
      </c>
      <c r="BN16" s="7">
        <f t="shared" si="110"/>
        <v>178.66098734161599</v>
      </c>
      <c r="BO16" s="7">
        <f t="shared" si="111"/>
        <v>-135.82192495525419</v>
      </c>
      <c r="BP16" s="7">
        <f t="shared" si="112"/>
        <v>3.1747607842492878</v>
      </c>
      <c r="BQ16" s="7">
        <f t="shared" si="23"/>
        <v>-15.421560970351299</v>
      </c>
      <c r="BR16" s="7">
        <f t="shared" si="24"/>
        <v>5.8953633667149301</v>
      </c>
      <c r="BS16" s="7">
        <f t="shared" si="25"/>
        <v>-89.604592790303556</v>
      </c>
      <c r="BT16" s="7">
        <f t="shared" si="26"/>
        <v>106.78659537078552</v>
      </c>
      <c r="BU16" s="7">
        <f t="shared" si="27"/>
        <v>53.583751934437643</v>
      </c>
      <c r="BV16" s="7">
        <f t="shared" si="28"/>
        <v>-93.713308147666595</v>
      </c>
      <c r="BW16" s="7">
        <f t="shared" si="113"/>
        <v>-36.020840855865913</v>
      </c>
      <c r="BX16" s="7">
        <f t="shared" si="113"/>
        <v>13.073287223118925</v>
      </c>
      <c r="BY16" s="7">
        <f t="shared" si="29"/>
        <v>-52.818269763945672</v>
      </c>
      <c r="BZ16" s="7">
        <f t="shared" si="30"/>
        <v>92.374546602699922</v>
      </c>
      <c r="CA16" s="7">
        <f t="shared" si="114"/>
        <v>-142.42286255424924</v>
      </c>
      <c r="CB16" s="7">
        <f t="shared" si="114"/>
        <v>199.16114197348543</v>
      </c>
      <c r="CC16" s="7">
        <f t="shared" si="115"/>
        <v>244.84573153381578</v>
      </c>
      <c r="CD16" s="7">
        <f t="shared" si="116"/>
        <v>125.56907879291856</v>
      </c>
      <c r="CE16" s="7">
        <f t="shared" si="117"/>
        <v>175.56907879291856</v>
      </c>
      <c r="CF16" s="7">
        <f t="shared" si="118"/>
        <v>-244.11393747997874</v>
      </c>
      <c r="CG16" s="7">
        <f t="shared" si="119"/>
        <v>18.916071958797556</v>
      </c>
      <c r="CH16" s="7">
        <f t="shared" si="120"/>
        <v>244.84573153381575</v>
      </c>
      <c r="CI16" s="7">
        <f t="shared" si="31"/>
        <v>221.58206007196043</v>
      </c>
      <c r="CJ16" s="79">
        <f t="shared" si="121"/>
        <v>41.582060071960427</v>
      </c>
      <c r="CK16" s="7">
        <f t="shared" si="122"/>
        <v>-0.64735832374221813</v>
      </c>
      <c r="CL16" s="11">
        <f t="shared" si="32"/>
        <v>0.64735832374221802</v>
      </c>
      <c r="CM16" s="7" t="e">
        <f t="shared" si="123"/>
        <v>#DIV/0!</v>
      </c>
      <c r="CN16" s="7" t="e">
        <f t="shared" si="124"/>
        <v>#DIV/0!</v>
      </c>
      <c r="CO16" s="7">
        <f t="shared" si="33"/>
        <v>10.239777719995232</v>
      </c>
      <c r="CP16" s="79">
        <f t="shared" si="125"/>
        <v>10.239777719995232</v>
      </c>
      <c r="CQ16" s="7">
        <f t="shared" si="126"/>
        <v>0.17339304019749793</v>
      </c>
      <c r="CR16" s="11">
        <f t="shared" si="34"/>
        <v>0.17339304019749793</v>
      </c>
      <c r="CS16" s="7" t="e">
        <f t="shared" si="127"/>
        <v>#DIV/0!</v>
      </c>
      <c r="CT16" s="7" t="e">
        <f t="shared" si="128"/>
        <v>#DIV/0!</v>
      </c>
      <c r="CU16" s="7">
        <f t="shared" si="35"/>
        <v>-310.93892578364495</v>
      </c>
      <c r="CV16" s="7">
        <f t="shared" si="36"/>
        <v>-0.65987024774589753</v>
      </c>
      <c r="CW16" s="7">
        <f t="shared" si="37"/>
        <v>0.64278760968653925</v>
      </c>
      <c r="CX16" s="7">
        <f t="shared" si="129"/>
        <v>205.17934599069704</v>
      </c>
      <c r="CY16" s="7">
        <f t="shared" si="38"/>
        <v>201.07934599069705</v>
      </c>
      <c r="CZ16" s="7">
        <f t="shared" si="130"/>
        <v>-199.86768886296937</v>
      </c>
      <c r="DA16" s="7">
        <f t="shared" si="39"/>
        <v>-206.36768886296937</v>
      </c>
      <c r="DB16" s="7">
        <f t="shared" si="131"/>
        <v>-139.39999999999995</v>
      </c>
      <c r="DC16" s="7">
        <f t="shared" si="40"/>
        <v>139.39999999999998</v>
      </c>
      <c r="DD16" s="7">
        <f t="shared" si="132"/>
        <v>-0.69325867016918441</v>
      </c>
      <c r="DE16" s="7">
        <f t="shared" si="133"/>
        <v>143.06618954703015</v>
      </c>
      <c r="DF16" s="7">
        <f t="shared" si="41"/>
        <v>-143.06618954703021</v>
      </c>
      <c r="DG16" s="7">
        <f t="shared" si="42"/>
        <v>-22.010183007235415</v>
      </c>
      <c r="DH16" s="7">
        <f t="shared" si="43"/>
        <v>13.977904481072386</v>
      </c>
      <c r="DI16" s="7">
        <f t="shared" si="44"/>
        <v>0.94000445422371903</v>
      </c>
      <c r="DJ16" s="7">
        <f t="shared" si="45"/>
        <v>0.64278760968653925</v>
      </c>
      <c r="DK16" s="7">
        <f t="shared" si="134"/>
        <v>13.139292472921724</v>
      </c>
      <c r="DL16" s="7">
        <f t="shared" si="46"/>
        <v>9.0392924729217246</v>
      </c>
      <c r="DM16" s="7">
        <f t="shared" si="135"/>
        <v>8.9848238098152855</v>
      </c>
      <c r="DN16" s="7">
        <f t="shared" si="47"/>
        <v>2.4848238098152855</v>
      </c>
      <c r="DO16" s="7">
        <f t="shared" si="136"/>
        <v>-139.39999999999995</v>
      </c>
      <c r="DP16" s="7">
        <f t="shared" si="48"/>
        <v>139.39999999999998</v>
      </c>
      <c r="DQ16" s="7">
        <f t="shared" si="137"/>
        <v>-15.421560970351299</v>
      </c>
      <c r="DR16" s="7">
        <f t="shared" si="138"/>
        <v>-38.319861883647029</v>
      </c>
      <c r="DS16" s="7">
        <f t="shared" si="49"/>
        <v>38.319861883647043</v>
      </c>
      <c r="DT16" s="7">
        <f t="shared" si="50"/>
        <v>5.8953633667149301</v>
      </c>
      <c r="DU16" s="7">
        <f t="shared" si="51"/>
        <v>-4.2891566103483321</v>
      </c>
      <c r="DV16" s="8">
        <f t="shared" si="52"/>
        <v>-6.9245858100631459</v>
      </c>
      <c r="DW16" s="8">
        <f t="shared" si="53"/>
        <v>5996.2806424076534</v>
      </c>
      <c r="DX16" s="7">
        <f t="shared" si="54"/>
        <v>-4.8839671960308255</v>
      </c>
      <c r="DY16" s="7">
        <f t="shared" si="55"/>
        <v>-1.0247494128186314</v>
      </c>
      <c r="DZ16" s="7">
        <f t="shared" si="56"/>
        <v>-5121.1021571454821</v>
      </c>
      <c r="EA16" s="7">
        <f t="shared" si="139"/>
        <v>1741.7959701134259</v>
      </c>
      <c r="EB16" s="7">
        <f t="shared" si="140"/>
        <v>1414.015753500873</v>
      </c>
      <c r="EC16" s="7">
        <f t="shared" si="57"/>
        <v>0</v>
      </c>
      <c r="ED16" s="7">
        <f t="shared" si="58"/>
        <v>0</v>
      </c>
      <c r="EE16" s="7">
        <f t="shared" si="59"/>
        <v>-3630.7442426067078</v>
      </c>
      <c r="EF16" s="7">
        <f t="shared" si="60"/>
        <v>-3046.5561548703213</v>
      </c>
      <c r="EG16" s="7">
        <f t="shared" si="141"/>
        <v>-3630.7442426067078</v>
      </c>
      <c r="EH16" s="7">
        <f t="shared" si="141"/>
        <v>-3046.5561548703213</v>
      </c>
      <c r="EI16" s="7">
        <f t="shared" si="142"/>
        <v>4739.5999999999995</v>
      </c>
      <c r="EJ16" s="7">
        <f t="shared" si="143"/>
        <v>-2.4434609527920612</v>
      </c>
      <c r="EK16" s="7">
        <f t="shared" si="61"/>
        <v>-11888.912577834421</v>
      </c>
      <c r="EL16" s="7">
        <f t="shared" si="62"/>
        <v>1759.4057633718262</v>
      </c>
      <c r="EM16" s="7">
        <f t="shared" si="63"/>
        <v>-0.48546659155540323</v>
      </c>
      <c r="EN16" s="7">
        <f t="shared" si="64"/>
        <v>-3.280465476821151</v>
      </c>
      <c r="EO16" s="7">
        <f t="shared" si="144"/>
        <v>-11889.398044425976</v>
      </c>
      <c r="EP16" s="7">
        <f t="shared" si="145"/>
        <v>1756.1252978950051</v>
      </c>
      <c r="EQ16" s="7">
        <f t="shared" si="146"/>
        <v>12018.392651295224</v>
      </c>
      <c r="ER16" s="7">
        <f t="shared" si="147"/>
        <v>2.9949478120563375</v>
      </c>
      <c r="ES16" s="7">
        <f t="shared" si="148"/>
        <v>-15520.142287032684</v>
      </c>
      <c r="ET16" s="7">
        <f t="shared" si="149"/>
        <v>-1290.4308569753161</v>
      </c>
      <c r="EU16" s="7">
        <f t="shared" si="150"/>
        <v>15573.696684036649</v>
      </c>
      <c r="EV16" s="7">
        <f t="shared" si="151"/>
        <v>-3.0586379070858851</v>
      </c>
      <c r="EW16" s="7">
        <f t="shared" si="65"/>
        <v>6.110028952454174</v>
      </c>
      <c r="EX16" s="7">
        <f t="shared" si="66"/>
        <v>3.4745997527393633</v>
      </c>
      <c r="EY16" s="7">
        <f t="shared" si="67"/>
        <v>4998.8779593615491</v>
      </c>
      <c r="EZ16" s="7">
        <f t="shared" si="68"/>
        <v>2.2175541030991215</v>
      </c>
      <c r="FA16" s="7">
        <f t="shared" si="69"/>
        <v>6.0767718863113132</v>
      </c>
      <c r="FB16" s="7">
        <f t="shared" si="70"/>
        <v>-3660.5453067274902</v>
      </c>
      <c r="FC16" s="7">
        <f t="shared" si="152"/>
        <v>1136.866566607584</v>
      </c>
      <c r="FD16" s="7">
        <f t="shared" si="153"/>
        <v>1464.6467832201372</v>
      </c>
      <c r="FE16" s="7">
        <f t="shared" si="71"/>
        <v>0</v>
      </c>
      <c r="FF16" s="7">
        <f t="shared" si="72"/>
        <v>0</v>
      </c>
      <c r="FG16" s="7">
        <f t="shared" si="73"/>
        <v>-3630.7442426067078</v>
      </c>
      <c r="FH16" s="7">
        <f t="shared" si="74"/>
        <v>-3046.5561548703213</v>
      </c>
      <c r="FI16" s="7">
        <f t="shared" si="154"/>
        <v>-3630.7442426067078</v>
      </c>
      <c r="FJ16" s="7">
        <f t="shared" si="155"/>
        <v>-3046.5561548703213</v>
      </c>
      <c r="FK16" s="7">
        <f t="shared" si="156"/>
        <v>4739.5999999999995</v>
      </c>
      <c r="FL16" s="7">
        <f t="shared" si="157"/>
        <v>-2.4434609527920612</v>
      </c>
      <c r="FM16" s="7">
        <f t="shared" si="75"/>
        <v>3893.725487071898</v>
      </c>
      <c r="FN16" s="7">
        <f t="shared" si="76"/>
        <v>-6809.7862362989745</v>
      </c>
      <c r="FO16" s="7">
        <f t="shared" si="77"/>
        <v>1424.5597025420943</v>
      </c>
      <c r="FP16" s="7">
        <f t="shared" si="78"/>
        <v>814.54016751315066</v>
      </c>
      <c r="FQ16" s="7">
        <f t="shared" si="158"/>
        <v>5318.2851896139928</v>
      </c>
      <c r="FR16" s="7">
        <f t="shared" si="159"/>
        <v>-5995.2460687858238</v>
      </c>
      <c r="FS16" s="7">
        <f t="shared" si="160"/>
        <v>8014.183226215845</v>
      </c>
      <c r="FT16" s="7">
        <f t="shared" si="161"/>
        <v>-0.84516329473499396</v>
      </c>
      <c r="FU16" s="7">
        <f t="shared" si="162"/>
        <v>1687.540947007285</v>
      </c>
      <c r="FV16" s="7">
        <f t="shared" si="162"/>
        <v>-9041.8022236561446</v>
      </c>
      <c r="FW16" s="7">
        <f t="shared" si="163"/>
        <v>9197.933566814856</v>
      </c>
      <c r="FX16" s="7">
        <f t="shared" si="164"/>
        <v>-1.3862815450011445</v>
      </c>
    </row>
    <row r="17" spans="1:180" x14ac:dyDescent="0.25">
      <c r="A17" s="8">
        <v>50</v>
      </c>
      <c r="B17" s="7">
        <f t="shared" si="79"/>
        <v>-0.64869473170196668</v>
      </c>
      <c r="C17" s="7">
        <f t="shared" si="80"/>
        <v>-1.532088886237956</v>
      </c>
      <c r="D17" s="7">
        <f t="shared" si="0"/>
        <v>1.4803641952664186</v>
      </c>
      <c r="E17" s="7">
        <f t="shared" si="81"/>
        <v>-1.685853352055493</v>
      </c>
      <c r="F17" s="7">
        <f t="shared" si="82"/>
        <v>-1.532088886237956</v>
      </c>
      <c r="G17" s="7">
        <f t="shared" si="83"/>
        <v>0.44320557491289203</v>
      </c>
      <c r="H17" s="7">
        <f t="shared" si="84"/>
        <v>262.53878766334731</v>
      </c>
      <c r="I17" s="7">
        <f t="shared" si="85"/>
        <v>215.7752666436601</v>
      </c>
      <c r="J17" s="49">
        <f t="shared" si="86"/>
        <v>262.53878766334731</v>
      </c>
      <c r="K17" s="49">
        <f t="shared" si="86"/>
        <v>215.7752666436601</v>
      </c>
      <c r="L17" s="7">
        <f t="shared" si="1"/>
        <v>-334.01701020242734</v>
      </c>
      <c r="M17" s="7">
        <f t="shared" si="2"/>
        <v>-287.25348918274017</v>
      </c>
      <c r="N17" s="11">
        <f t="shared" si="87"/>
        <v>25.982989797572657</v>
      </c>
      <c r="O17" s="11">
        <f t="shared" si="87"/>
        <v>72.746510817259832</v>
      </c>
      <c r="P17" s="50">
        <f t="shared" si="3"/>
        <v>46.763521019687175</v>
      </c>
      <c r="Q17" s="51">
        <f t="shared" si="88"/>
        <v>46.763521019687175</v>
      </c>
      <c r="R17" s="8">
        <f t="shared" si="4"/>
        <v>46.763521019687204</v>
      </c>
      <c r="S17" s="51">
        <f t="shared" si="89"/>
        <v>46.763521019687204</v>
      </c>
      <c r="T17" s="8">
        <f t="shared" si="90"/>
        <v>2.6354291997148112</v>
      </c>
      <c r="U17" s="8">
        <f t="shared" si="5"/>
        <v>3.1407822167878097</v>
      </c>
      <c r="V17" s="7">
        <f>$W$7*COS((J17+$W$8)*PI()/180)</f>
        <v>0.89599937248968153</v>
      </c>
      <c r="W17" s="7">
        <f t="shared" si="6"/>
        <v>6.8415776780285196</v>
      </c>
      <c r="X17" s="7">
        <f>T17+V17</f>
        <v>3.5314285722044927</v>
      </c>
      <c r="Y17" s="7">
        <f t="shared" si="92"/>
        <v>9.9823598948163301</v>
      </c>
      <c r="Z17" s="7">
        <f t="shared" si="165"/>
        <v>10.588602213239469</v>
      </c>
      <c r="AA17" s="7">
        <f t="shared" si="93"/>
        <v>70.517905856953519</v>
      </c>
      <c r="AB17" s="7">
        <f t="shared" si="94"/>
        <v>120.51790585695352</v>
      </c>
      <c r="AC17" s="7">
        <f t="shared" si="95"/>
        <v>-5.3769727959317253</v>
      </c>
      <c r="AD17" s="7">
        <f t="shared" si="96"/>
        <v>9.1217684898286002</v>
      </c>
      <c r="AE17" s="4">
        <f t="shared" si="97"/>
        <v>0</v>
      </c>
      <c r="AF17" s="4">
        <f t="shared" si="98"/>
        <v>0</v>
      </c>
      <c r="AG17" s="4">
        <f t="shared" si="99"/>
        <v>0</v>
      </c>
      <c r="AH17" s="4" t="e">
        <f t="shared" si="100"/>
        <v>#DIV/0!</v>
      </c>
      <c r="AI17" s="7">
        <f t="shared" si="7"/>
        <v>-6.2025766493788348</v>
      </c>
      <c r="AJ17" s="7">
        <f t="shared" si="8"/>
        <v>-3.022919600085392</v>
      </c>
      <c r="AK17" s="7">
        <f t="shared" si="9"/>
        <v>-3.5671474496640236</v>
      </c>
      <c r="AL17" s="7">
        <f t="shared" si="9"/>
        <v>0.11786261670241771</v>
      </c>
      <c r="AM17" s="7">
        <f t="shared" si="101"/>
        <v>3.5690940761011736</v>
      </c>
      <c r="AN17" s="7">
        <f t="shared" si="102"/>
        <v>178.10757061846027</v>
      </c>
      <c r="AO17" s="7">
        <f t="shared" si="103"/>
        <v>228.10757061846027</v>
      </c>
      <c r="AP17" s="7">
        <f t="shared" si="104"/>
        <v>-2.383206185145323</v>
      </c>
      <c r="AQ17" s="7">
        <f t="shared" si="105"/>
        <v>-2.6568328519396109</v>
      </c>
      <c r="AR17" s="7">
        <v>0</v>
      </c>
      <c r="AS17" s="7">
        <v>0</v>
      </c>
      <c r="AT17" s="7">
        <f t="shared" si="10"/>
        <v>1.7264443290731053</v>
      </c>
      <c r="AU17" s="8">
        <f t="shared" si="11"/>
        <v>-3.7999487609222822</v>
      </c>
      <c r="AV17" s="7">
        <f t="shared" si="12"/>
        <v>7</v>
      </c>
      <c r="AW17" s="7">
        <v>0</v>
      </c>
      <c r="AX17" s="7">
        <f t="shared" si="13"/>
        <v>8.9278982643020335</v>
      </c>
      <c r="AY17" s="7">
        <f t="shared" si="14"/>
        <v>6.2075122458599461</v>
      </c>
      <c r="AZ17" s="7">
        <f t="shared" si="15"/>
        <v>6.7168641830570639</v>
      </c>
      <c r="BA17" s="7">
        <f t="shared" si="16"/>
        <v>-15.833541936435754</v>
      </c>
      <c r="BB17" s="7">
        <f t="shared" si="17"/>
        <v>-106.78659537078552</v>
      </c>
      <c r="BC17" s="7">
        <f t="shared" si="18"/>
        <v>89.60459279030357</v>
      </c>
      <c r="BD17" s="7">
        <f t="shared" si="19"/>
        <v>46.619947308415554</v>
      </c>
      <c r="BE17" s="7">
        <f t="shared" si="20"/>
        <v>-6.1055279205540325</v>
      </c>
      <c r="BF17" s="7">
        <f t="shared" si="106"/>
        <v>-60.166648062369966</v>
      </c>
      <c r="BG17" s="7">
        <f t="shared" si="106"/>
        <v>83.499064869749532</v>
      </c>
      <c r="BH17" s="7">
        <f t="shared" si="21"/>
        <v>-45.953948061152474</v>
      </c>
      <c r="BI17" s="7">
        <f t="shared" si="22"/>
        <v>6.0183060931175465</v>
      </c>
      <c r="BJ17" s="7">
        <f t="shared" si="107"/>
        <v>-152.74054343193799</v>
      </c>
      <c r="BK17" s="7">
        <f t="shared" si="107"/>
        <v>95.622898883421115</v>
      </c>
      <c r="BL17" s="7">
        <f t="shared" si="108"/>
        <v>180.20380794742579</v>
      </c>
      <c r="BM17" s="7">
        <f t="shared" si="109"/>
        <v>147.95146146216413</v>
      </c>
      <c r="BN17" s="7">
        <f t="shared" si="110"/>
        <v>197.95146146216413</v>
      </c>
      <c r="BO17" s="7">
        <f t="shared" si="111"/>
        <v>-171.43111913941118</v>
      </c>
      <c r="BP17" s="7">
        <f t="shared" si="112"/>
        <v>-55.540829930436971</v>
      </c>
      <c r="BQ17" s="7">
        <f t="shared" si="23"/>
        <v>-10.56912720265947</v>
      </c>
      <c r="BR17" s="7">
        <f t="shared" si="24"/>
        <v>11.981278916833334</v>
      </c>
      <c r="BS17" s="7">
        <f t="shared" si="25"/>
        <v>-106.78659537078552</v>
      </c>
      <c r="BT17" s="7">
        <f t="shared" si="26"/>
        <v>89.60459279030357</v>
      </c>
      <c r="BU17" s="7">
        <f t="shared" si="27"/>
        <v>32.412659773478985</v>
      </c>
      <c r="BV17" s="7">
        <f t="shared" si="28"/>
        <v>-66.505905962422005</v>
      </c>
      <c r="BW17" s="7">
        <f t="shared" si="113"/>
        <v>-74.373935597306541</v>
      </c>
      <c r="BX17" s="7">
        <f t="shared" si="113"/>
        <v>23.098686827881565</v>
      </c>
      <c r="BY17" s="7">
        <f t="shared" si="29"/>
        <v>-31.949621776715002</v>
      </c>
      <c r="BZ17" s="7">
        <f t="shared" si="30"/>
        <v>65.555821591530275</v>
      </c>
      <c r="CA17" s="7">
        <f t="shared" si="114"/>
        <v>-138.73621714750053</v>
      </c>
      <c r="CB17" s="7">
        <f t="shared" si="114"/>
        <v>155.16041438183385</v>
      </c>
      <c r="CC17" s="7">
        <f t="shared" si="115"/>
        <v>208.14055861254147</v>
      </c>
      <c r="CD17" s="7">
        <f t="shared" si="116"/>
        <v>131.80139450940953</v>
      </c>
      <c r="CE17" s="7">
        <f t="shared" si="117"/>
        <v>181.80139450940953</v>
      </c>
      <c r="CF17" s="7">
        <f t="shared" si="118"/>
        <v>-208.03769462643632</v>
      </c>
      <c r="CG17" s="7">
        <f t="shared" si="119"/>
        <v>-6.5429163267186592</v>
      </c>
      <c r="CH17" s="7">
        <f t="shared" si="120"/>
        <v>208.14055861254147</v>
      </c>
      <c r="CI17" s="7">
        <f t="shared" si="31"/>
        <v>212.53878766334731</v>
      </c>
      <c r="CJ17" s="79">
        <f t="shared" si="121"/>
        <v>32.538787663347307</v>
      </c>
      <c r="CK17" s="7">
        <f t="shared" si="122"/>
        <v>-0.46569240989516925</v>
      </c>
      <c r="CL17" s="11">
        <f t="shared" si="32"/>
        <v>0.46569240989516941</v>
      </c>
      <c r="CM17" s="7" t="e">
        <f t="shared" si="123"/>
        <v>#DIV/0!</v>
      </c>
      <c r="CN17" s="7" t="e">
        <f t="shared" si="124"/>
        <v>#DIV/0!</v>
      </c>
      <c r="CO17" s="7">
        <f t="shared" si="33"/>
        <v>24.017010202427343</v>
      </c>
      <c r="CP17" s="79">
        <f t="shared" si="125"/>
        <v>24.017010202427343</v>
      </c>
      <c r="CQ17" s="7">
        <f t="shared" si="126"/>
        <v>0.35239055637745098</v>
      </c>
      <c r="CR17" s="11">
        <f t="shared" si="34"/>
        <v>0.35239055637745098</v>
      </c>
      <c r="CS17" s="7" t="e">
        <f t="shared" si="127"/>
        <v>#DIV/0!</v>
      </c>
      <c r="CT17" s="7" t="e">
        <f t="shared" si="128"/>
        <v>#DIV/0!</v>
      </c>
      <c r="CU17" s="7">
        <f t="shared" si="35"/>
        <v>28.487031180455194</v>
      </c>
      <c r="CV17" s="7">
        <f t="shared" si="36"/>
        <v>-0.58460750168035103</v>
      </c>
      <c r="CW17" s="7">
        <f t="shared" si="37"/>
        <v>0.76604444311897801</v>
      </c>
      <c r="CX17" s="7">
        <f t="shared" si="129"/>
        <v>-16.653732128696173</v>
      </c>
      <c r="CY17" s="7">
        <f t="shared" si="38"/>
        <v>-20.753732128696171</v>
      </c>
      <c r="CZ17" s="7">
        <f t="shared" si="130"/>
        <v>21.82233193674476</v>
      </c>
      <c r="DA17" s="7">
        <f t="shared" si="39"/>
        <v>15.32233193674476</v>
      </c>
      <c r="DB17" s="7">
        <f t="shared" si="131"/>
        <v>-139.39999999999995</v>
      </c>
      <c r="DC17" s="7">
        <f t="shared" si="40"/>
        <v>139.39999999999998</v>
      </c>
      <c r="DD17" s="7">
        <f t="shared" si="132"/>
        <v>6.7168641830570639</v>
      </c>
      <c r="DE17" s="7">
        <f t="shared" si="133"/>
        <v>102.91802258683225</v>
      </c>
      <c r="DF17" s="7">
        <f t="shared" si="41"/>
        <v>-102.91802258683241</v>
      </c>
      <c r="DG17" s="7">
        <f t="shared" si="42"/>
        <v>-15.833541936435754</v>
      </c>
      <c r="DH17" s="7">
        <f t="shared" si="43"/>
        <v>18.104003835764441</v>
      </c>
      <c r="DI17" s="7">
        <f t="shared" si="44"/>
        <v>0.95500188397845343</v>
      </c>
      <c r="DJ17" s="7">
        <f t="shared" si="45"/>
        <v>0.76604444311897801</v>
      </c>
      <c r="DK17" s="7">
        <f t="shared" si="134"/>
        <v>17.28935777070819</v>
      </c>
      <c r="DL17" s="7">
        <f t="shared" si="46"/>
        <v>13.18935777070819</v>
      </c>
      <c r="DM17" s="7">
        <f t="shared" si="135"/>
        <v>13.868471536592013</v>
      </c>
      <c r="DN17" s="7">
        <f t="shared" si="47"/>
        <v>7.368471536592013</v>
      </c>
      <c r="DO17" s="7">
        <f t="shared" si="136"/>
        <v>-139.39999999999998</v>
      </c>
      <c r="DP17" s="7">
        <f t="shared" si="48"/>
        <v>139.39999999999998</v>
      </c>
      <c r="DQ17" s="7">
        <f t="shared" si="137"/>
        <v>-10.569127202659468</v>
      </c>
      <c r="DR17" s="7">
        <f t="shared" si="138"/>
        <v>-77.878312959416661</v>
      </c>
      <c r="DS17" s="7">
        <f t="shared" si="49"/>
        <v>77.878312959416675</v>
      </c>
      <c r="DT17" s="7">
        <f t="shared" si="50"/>
        <v>11.981278916833334</v>
      </c>
      <c r="DU17" s="7">
        <f t="shared" si="51"/>
        <v>-3.7999487609222804</v>
      </c>
      <c r="DV17" s="8">
        <f t="shared" si="52"/>
        <v>-6.9407309777100918</v>
      </c>
      <c r="DW17" s="8">
        <f t="shared" si="53"/>
        <v>4327.6320983304468</v>
      </c>
      <c r="DX17" s="7">
        <f t="shared" si="54"/>
        <v>-5.2735556709268963</v>
      </c>
      <c r="DY17" s="7">
        <f t="shared" si="55"/>
        <v>-0.90898487064170586</v>
      </c>
      <c r="DZ17" s="7">
        <f t="shared" si="56"/>
        <v>-4270.2555335851102</v>
      </c>
      <c r="EA17" s="7">
        <f t="shared" si="139"/>
        <v>1178.0042193367417</v>
      </c>
      <c r="EB17" s="7">
        <f t="shared" si="140"/>
        <v>1012.7974140786009</v>
      </c>
      <c r="EC17" s="7">
        <f t="shared" si="57"/>
        <v>0</v>
      </c>
      <c r="ED17" s="7">
        <f t="shared" si="58"/>
        <v>0</v>
      </c>
      <c r="EE17" s="7">
        <f t="shared" si="59"/>
        <v>-3046.5561548703217</v>
      </c>
      <c r="EF17" s="7">
        <f t="shared" si="60"/>
        <v>-3630.7442426067078</v>
      </c>
      <c r="EG17" s="7">
        <f t="shared" si="141"/>
        <v>-3046.5561548703217</v>
      </c>
      <c r="EH17" s="7">
        <f t="shared" si="141"/>
        <v>-3630.7442426067078</v>
      </c>
      <c r="EI17" s="7">
        <f t="shared" si="142"/>
        <v>4739.5999999999995</v>
      </c>
      <c r="EJ17" s="7">
        <f t="shared" si="143"/>
        <v>-2.2689280275926285</v>
      </c>
      <c r="EK17" s="7">
        <f t="shared" si="61"/>
        <v>-8059.4073716376643</v>
      </c>
      <c r="EL17" s="7">
        <f t="shared" si="62"/>
        <v>1055.4910413159178</v>
      </c>
      <c r="EM17" s="7">
        <f t="shared" si="63"/>
        <v>-40.424144639535342</v>
      </c>
      <c r="EN17" s="7">
        <f t="shared" si="64"/>
        <v>-308.66642780201965</v>
      </c>
      <c r="EO17" s="7">
        <f t="shared" si="144"/>
        <v>-8099.8315162771996</v>
      </c>
      <c r="EP17" s="7">
        <f t="shared" si="145"/>
        <v>746.82461351389816</v>
      </c>
      <c r="EQ17" s="7">
        <f t="shared" si="146"/>
        <v>8134.1881952305221</v>
      </c>
      <c r="ER17" s="7">
        <f t="shared" si="147"/>
        <v>3.0496501217677467</v>
      </c>
      <c r="ES17" s="7">
        <f t="shared" si="148"/>
        <v>-11146.38767114752</v>
      </c>
      <c r="ET17" s="7">
        <f t="shared" si="149"/>
        <v>-2883.9196290928094</v>
      </c>
      <c r="EU17" s="7">
        <f t="shared" si="150"/>
        <v>11513.424796409461</v>
      </c>
      <c r="EV17" s="7">
        <f t="shared" si="151"/>
        <v>-2.8884133066159992</v>
      </c>
      <c r="EW17" s="7">
        <f t="shared" si="65"/>
        <v>6.207512245859947</v>
      </c>
      <c r="EX17" s="7">
        <f t="shared" si="66"/>
        <v>3.0667300290721364</v>
      </c>
      <c r="EY17" s="7">
        <f t="shared" si="67"/>
        <v>3472.7137252178359</v>
      </c>
      <c r="EZ17" s="7">
        <f t="shared" si="68"/>
        <v>1.927898264302035</v>
      </c>
      <c r="FA17" s="7">
        <f t="shared" si="69"/>
        <v>6.2924690645872232</v>
      </c>
      <c r="FB17" s="7">
        <f t="shared" si="70"/>
        <v>-3082.2229001952019</v>
      </c>
      <c r="FC17" s="7">
        <f t="shared" si="152"/>
        <v>779.16591777616395</v>
      </c>
      <c r="FD17" s="7">
        <f t="shared" si="153"/>
        <v>944.3727230343045</v>
      </c>
      <c r="FE17" s="7">
        <f t="shared" si="71"/>
        <v>0</v>
      </c>
      <c r="FF17" s="7">
        <f t="shared" si="72"/>
        <v>0</v>
      </c>
      <c r="FG17" s="7">
        <f t="shared" si="73"/>
        <v>-3046.5561548703217</v>
      </c>
      <c r="FH17" s="7">
        <f t="shared" si="74"/>
        <v>-3630.7442426067078</v>
      </c>
      <c r="FI17" s="7">
        <f t="shared" si="154"/>
        <v>-3046.5561548703217</v>
      </c>
      <c r="FJ17" s="7">
        <f t="shared" si="155"/>
        <v>-3630.7442426067078</v>
      </c>
      <c r="FK17" s="7">
        <f t="shared" si="156"/>
        <v>4739.5999999999995</v>
      </c>
      <c r="FL17" s="7">
        <f t="shared" si="157"/>
        <v>-2.2689280275926285</v>
      </c>
      <c r="FM17" s="7">
        <f t="shared" si="75"/>
        <v>2355.355924564089</v>
      </c>
      <c r="FN17" s="7">
        <f t="shared" si="76"/>
        <v>-4832.8363275902639</v>
      </c>
      <c r="FO17" s="7">
        <f t="shared" si="77"/>
        <v>692.86781727573361</v>
      </c>
      <c r="FP17" s="7">
        <f t="shared" si="78"/>
        <v>337.67961663495993</v>
      </c>
      <c r="FQ17" s="7">
        <f t="shared" si="158"/>
        <v>3048.2237418398227</v>
      </c>
      <c r="FR17" s="7">
        <f t="shared" si="159"/>
        <v>-4495.1567109553043</v>
      </c>
      <c r="FS17" s="7">
        <f t="shared" si="160"/>
        <v>5431.2155026625933</v>
      </c>
      <c r="FT17" s="7">
        <f t="shared" si="161"/>
        <v>-0.97491121604520503</v>
      </c>
      <c r="FU17" s="7">
        <f t="shared" si="162"/>
        <v>1.6675869695009169</v>
      </c>
      <c r="FV17" s="7">
        <f t="shared" si="162"/>
        <v>-8125.9009535620116</v>
      </c>
      <c r="FW17" s="7">
        <f t="shared" si="163"/>
        <v>8125.9011246720393</v>
      </c>
      <c r="FX17" s="7">
        <f t="shared" si="164"/>
        <v>-1.5705911080806123</v>
      </c>
    </row>
    <row r="18" spans="1:180" x14ac:dyDescent="0.25">
      <c r="A18" s="8">
        <v>60</v>
      </c>
      <c r="B18" s="7">
        <f t="shared" si="79"/>
        <v>-0.63771106941838673</v>
      </c>
      <c r="C18" s="7">
        <f t="shared" si="80"/>
        <v>-1.7320508075688772</v>
      </c>
      <c r="D18" s="7">
        <f t="shared" si="0"/>
        <v>1.776923076923077</v>
      </c>
      <c r="E18" s="7">
        <f t="shared" si="81"/>
        <v>-1.9714285714285715</v>
      </c>
      <c r="F18" s="7">
        <f t="shared" si="82"/>
        <v>-1.7320508075688772</v>
      </c>
      <c r="G18" s="7">
        <f t="shared" si="83"/>
        <v>0.44320557491289203</v>
      </c>
      <c r="H18" s="7">
        <f t="shared" si="84"/>
        <v>265.2965810389602</v>
      </c>
      <c r="I18" s="7">
        <f t="shared" si="85"/>
        <v>211.80529632909852</v>
      </c>
      <c r="J18" s="49">
        <f t="shared" si="86"/>
        <v>265.2965810389602</v>
      </c>
      <c r="K18" s="49">
        <f t="shared" si="86"/>
        <v>211.80529632909852</v>
      </c>
      <c r="L18" s="7">
        <f t="shared" si="1"/>
        <v>-336.60138631643491</v>
      </c>
      <c r="M18" s="7">
        <f t="shared" si="2"/>
        <v>-283.11010160657332</v>
      </c>
      <c r="N18" s="11">
        <f t="shared" si="87"/>
        <v>23.398613683565088</v>
      </c>
      <c r="O18" s="11">
        <f t="shared" si="87"/>
        <v>76.889898393426677</v>
      </c>
      <c r="P18" s="50">
        <f t="shared" si="3"/>
        <v>53.491284709861588</v>
      </c>
      <c r="Q18" s="51">
        <f t="shared" si="88"/>
        <v>53.491284709861588</v>
      </c>
      <c r="R18" s="8">
        <f t="shared" si="4"/>
        <v>53.491284709861674</v>
      </c>
      <c r="S18" s="51">
        <f t="shared" si="89"/>
        <v>53.491284709861674</v>
      </c>
      <c r="T18" s="8">
        <f t="shared" si="90"/>
        <v>2.0500000000000003</v>
      </c>
      <c r="U18" s="8">
        <f t="shared" si="5"/>
        <v>3.5507041555161978</v>
      </c>
      <c r="V18" s="7">
        <f t="shared" si="91"/>
        <v>0.56578606170319423</v>
      </c>
      <c r="W18" s="7">
        <f t="shared" si="6"/>
        <v>6.8767642196299263</v>
      </c>
      <c r="X18" s="7">
        <f t="shared" si="92"/>
        <v>2.6157860617031945</v>
      </c>
      <c r="Y18" s="7">
        <f t="shared" si="92"/>
        <v>10.427468375146123</v>
      </c>
      <c r="Z18" s="7">
        <f t="shared" si="165"/>
        <v>10.750555029172832</v>
      </c>
      <c r="AA18" s="7">
        <f t="shared" si="93"/>
        <v>75.917641562646054</v>
      </c>
      <c r="AB18" s="7">
        <f t="shared" si="94"/>
        <v>125.91764156264605</v>
      </c>
      <c r="AC18" s="7">
        <f t="shared" si="95"/>
        <v>-6.3065093345260035</v>
      </c>
      <c r="AD18" s="7">
        <f t="shared" si="96"/>
        <v>8.7064558488979689</v>
      </c>
      <c r="AE18" s="4">
        <f t="shared" si="97"/>
        <v>0</v>
      </c>
      <c r="AF18" s="4">
        <f t="shared" si="98"/>
        <v>0</v>
      </c>
      <c r="AG18" s="4">
        <f t="shared" si="99"/>
        <v>0</v>
      </c>
      <c r="AH18" s="4" t="e">
        <f t="shared" si="100"/>
        <v>#DIV/0!</v>
      </c>
      <c r="AI18" s="7">
        <f t="shared" si="7"/>
        <v>-6.3325732195736153</v>
      </c>
      <c r="AJ18" s="7">
        <f t="shared" si="8"/>
        <v>-2.7401672245939772</v>
      </c>
      <c r="AK18" s="7">
        <f t="shared" si="9"/>
        <v>-4.2825732195736155</v>
      </c>
      <c r="AL18" s="7">
        <f t="shared" si="9"/>
        <v>0.81053693092222057</v>
      </c>
      <c r="AM18" s="7">
        <f t="shared" si="101"/>
        <v>4.3586010940894715</v>
      </c>
      <c r="AN18" s="7">
        <f t="shared" si="102"/>
        <v>169.28273889691428</v>
      </c>
      <c r="AO18" s="7">
        <f t="shared" si="103"/>
        <v>219.28273889691428</v>
      </c>
      <c r="AP18" s="7">
        <f t="shared" si="104"/>
        <v>-3.37369231499299</v>
      </c>
      <c r="AQ18" s="7">
        <f t="shared" si="105"/>
        <v>-2.7596383207143607</v>
      </c>
      <c r="AR18" s="7">
        <v>0</v>
      </c>
      <c r="AS18" s="7">
        <v>0</v>
      </c>
      <c r="AT18" s="7">
        <f t="shared" si="10"/>
        <v>1.4760141403011076</v>
      </c>
      <c r="AU18" s="8">
        <f t="shared" si="11"/>
        <v>-3.4257233136735827</v>
      </c>
      <c r="AV18" s="7">
        <f t="shared" si="12"/>
        <v>7</v>
      </c>
      <c r="AW18" s="7">
        <v>0</v>
      </c>
      <c r="AX18" s="7">
        <f t="shared" si="13"/>
        <v>8.4743496430456968</v>
      </c>
      <c r="AY18" s="7">
        <f t="shared" si="14"/>
        <v>6.3305839485825519</v>
      </c>
      <c r="AZ18" s="7">
        <f t="shared" si="15"/>
        <v>11.705999261853297</v>
      </c>
      <c r="BA18" s="7">
        <f t="shared" si="16"/>
        <v>-11.401354664851294</v>
      </c>
      <c r="BB18" s="7">
        <f t="shared" si="17"/>
        <v>-120.72394128755072</v>
      </c>
      <c r="BC18" s="7">
        <f t="shared" si="18"/>
        <v>69.7</v>
      </c>
      <c r="BD18" s="7">
        <f t="shared" si="19"/>
        <v>81.666054804708637</v>
      </c>
      <c r="BE18" s="7">
        <f t="shared" si="20"/>
        <v>-6.7190780499494682</v>
      </c>
      <c r="BF18" s="7">
        <f t="shared" si="106"/>
        <v>-39.057886482842079</v>
      </c>
      <c r="BG18" s="7">
        <f t="shared" si="106"/>
        <v>62.980921950050536</v>
      </c>
      <c r="BH18" s="7">
        <f t="shared" si="21"/>
        <v>-80.499396878927087</v>
      </c>
      <c r="BI18" s="7">
        <f t="shared" si="22"/>
        <v>6.6230912206644756</v>
      </c>
      <c r="BJ18" s="7">
        <f t="shared" si="107"/>
        <v>-201.22333816647779</v>
      </c>
      <c r="BK18" s="7">
        <f t="shared" si="107"/>
        <v>76.32309122066448</v>
      </c>
      <c r="BL18" s="7">
        <f t="shared" si="108"/>
        <v>215.21163090395123</v>
      </c>
      <c r="BM18" s="7">
        <f t="shared" si="109"/>
        <v>159.22849272985349</v>
      </c>
      <c r="BN18" s="7">
        <f t="shared" si="110"/>
        <v>209.22849272985349</v>
      </c>
      <c r="BO18" s="7">
        <f t="shared" si="111"/>
        <v>-187.81074846442934</v>
      </c>
      <c r="BP18" s="7">
        <f t="shared" si="112"/>
        <v>-105.08648265866258</v>
      </c>
      <c r="BQ18" s="7">
        <f t="shared" si="23"/>
        <v>-7.1983193911984706</v>
      </c>
      <c r="BR18" s="7">
        <f t="shared" si="24"/>
        <v>15.909034535506107</v>
      </c>
      <c r="BS18" s="7">
        <f t="shared" si="25"/>
        <v>-120.72394128755072</v>
      </c>
      <c r="BT18" s="7">
        <f t="shared" si="26"/>
        <v>69.7</v>
      </c>
      <c r="BU18" s="7">
        <f t="shared" si="27"/>
        <v>20.010462619630328</v>
      </c>
      <c r="BV18" s="7">
        <f t="shared" si="28"/>
        <v>-46.244520611374817</v>
      </c>
      <c r="BW18" s="7">
        <f t="shared" si="113"/>
        <v>-100.71347866792038</v>
      </c>
      <c r="BX18" s="7">
        <f t="shared" si="113"/>
        <v>23.455479388625186</v>
      </c>
      <c r="BY18" s="7">
        <f t="shared" si="29"/>
        <v>-19.724598867921323</v>
      </c>
      <c r="BZ18" s="7">
        <f t="shared" si="30"/>
        <v>45.583884602640886</v>
      </c>
      <c r="CA18" s="7">
        <f t="shared" si="114"/>
        <v>-140.44854015547205</v>
      </c>
      <c r="CB18" s="7">
        <f t="shared" si="114"/>
        <v>115.28388460264088</v>
      </c>
      <c r="CC18" s="7">
        <f t="shared" si="115"/>
        <v>181.70351257165686</v>
      </c>
      <c r="CD18" s="7">
        <f t="shared" si="116"/>
        <v>140.61994304142675</v>
      </c>
      <c r="CE18" s="7">
        <f t="shared" si="117"/>
        <v>190.61994304142675</v>
      </c>
      <c r="CF18" s="7">
        <f t="shared" si="118"/>
        <v>-178.5911605915224</v>
      </c>
      <c r="CG18" s="7">
        <f t="shared" si="119"/>
        <v>-33.486771111161559</v>
      </c>
      <c r="CH18" s="7">
        <f t="shared" si="120"/>
        <v>181.70351257165686</v>
      </c>
      <c r="CI18" s="7">
        <f t="shared" si="31"/>
        <v>205.2965810389602</v>
      </c>
      <c r="CJ18" s="79">
        <f t="shared" si="121"/>
        <v>25.296581038960198</v>
      </c>
      <c r="CK18" s="7">
        <f t="shared" si="122"/>
        <v>-0.33533396073092042</v>
      </c>
      <c r="CL18" s="11">
        <f t="shared" si="32"/>
        <v>0.33533396073092075</v>
      </c>
      <c r="CM18" s="7" t="e">
        <f t="shared" si="123"/>
        <v>#DIV/0!</v>
      </c>
      <c r="CN18" s="7" t="e">
        <f t="shared" si="124"/>
        <v>#DIV/0!</v>
      </c>
      <c r="CO18" s="7">
        <f t="shared" si="33"/>
        <v>36.601386316434912</v>
      </c>
      <c r="CP18" s="79">
        <f t="shared" si="125"/>
        <v>36.601386316434912</v>
      </c>
      <c r="CQ18" s="7">
        <f t="shared" si="126"/>
        <v>0.46791278045606199</v>
      </c>
      <c r="CR18" s="11">
        <f t="shared" si="34"/>
        <v>0.46791278045606227</v>
      </c>
      <c r="CS18" s="7" t="e">
        <f t="shared" si="127"/>
        <v>#DIV/0!</v>
      </c>
      <c r="CT18" s="7" t="e">
        <f t="shared" si="128"/>
        <v>#DIV/0!</v>
      </c>
      <c r="CU18" s="7">
        <f t="shared" si="35"/>
        <v>14.815777555456549</v>
      </c>
      <c r="CV18" s="7">
        <f t="shared" si="36"/>
        <v>-0.52703435594978154</v>
      </c>
      <c r="CW18" s="7">
        <f t="shared" si="37"/>
        <v>0.8660254037844386</v>
      </c>
      <c r="CX18" s="7">
        <f t="shared" si="129"/>
        <v>-7.8084237818352706</v>
      </c>
      <c r="CY18" s="7">
        <f t="shared" si="38"/>
        <v>-11.908423781835271</v>
      </c>
      <c r="CZ18" s="7">
        <f t="shared" si="130"/>
        <v>12.830839739844681</v>
      </c>
      <c r="DA18" s="7">
        <f t="shared" si="39"/>
        <v>6.3308397398446807</v>
      </c>
      <c r="DB18" s="7">
        <f t="shared" si="131"/>
        <v>-139.39999999999992</v>
      </c>
      <c r="DC18" s="7">
        <f t="shared" si="40"/>
        <v>139.39999999999998</v>
      </c>
      <c r="DD18" s="7">
        <f t="shared" si="132"/>
        <v>11.705999261853297</v>
      </c>
      <c r="DE18" s="7">
        <f t="shared" si="133"/>
        <v>74.108805321533353</v>
      </c>
      <c r="DF18" s="7">
        <f t="shared" si="41"/>
        <v>-74.10880532153341</v>
      </c>
      <c r="DG18" s="7">
        <f t="shared" si="42"/>
        <v>-11.401354664851294</v>
      </c>
      <c r="DH18" s="7">
        <f t="shared" si="43"/>
        <v>24.093607368966953</v>
      </c>
      <c r="DI18" s="7">
        <f t="shared" si="44"/>
        <v>0.97393599208962289</v>
      </c>
      <c r="DJ18" s="7">
        <f t="shared" si="45"/>
        <v>0.8660254037844386</v>
      </c>
      <c r="DK18" s="7">
        <f t="shared" si="134"/>
        <v>23.465631395912677</v>
      </c>
      <c r="DL18" s="7">
        <f t="shared" si="46"/>
        <v>19.365631395912679</v>
      </c>
      <c r="DM18" s="7">
        <f t="shared" si="135"/>
        <v>20.865676050333331</v>
      </c>
      <c r="DN18" s="7">
        <f t="shared" si="47"/>
        <v>14.365676050333331</v>
      </c>
      <c r="DO18" s="7">
        <f t="shared" si="136"/>
        <v>-139.40000000000015</v>
      </c>
      <c r="DP18" s="7">
        <f t="shared" si="48"/>
        <v>139.39999999999998</v>
      </c>
      <c r="DQ18" s="7">
        <f t="shared" si="137"/>
        <v>-7.1983193911984706</v>
      </c>
      <c r="DR18" s="7">
        <f t="shared" si="138"/>
        <v>-103.40872448078987</v>
      </c>
      <c r="DS18" s="7">
        <f t="shared" si="49"/>
        <v>103.4087244807897</v>
      </c>
      <c r="DT18" s="7">
        <f t="shared" si="50"/>
        <v>15.909034535506107</v>
      </c>
      <c r="DU18" s="7">
        <f t="shared" si="51"/>
        <v>-3.4257233136735779</v>
      </c>
      <c r="DV18" s="8">
        <f t="shared" si="52"/>
        <v>-6.9764274691897805</v>
      </c>
      <c r="DW18" s="8">
        <f t="shared" si="53"/>
        <v>3009.214305578801</v>
      </c>
      <c r="DX18" s="7">
        <f t="shared" si="54"/>
        <v>-5.5239858596988931</v>
      </c>
      <c r="DY18" s="7">
        <f t="shared" si="55"/>
        <v>-0.57398585969889271</v>
      </c>
      <c r="DZ18" s="7">
        <f t="shared" si="56"/>
        <v>-3593.9440427647182</v>
      </c>
      <c r="EA18" s="7">
        <f t="shared" si="139"/>
        <v>791.18488609891563</v>
      </c>
      <c r="EB18" s="7">
        <f t="shared" si="140"/>
        <v>732.81740442645366</v>
      </c>
      <c r="EC18" s="7">
        <f t="shared" si="57"/>
        <v>0</v>
      </c>
      <c r="ED18" s="7">
        <f t="shared" si="58"/>
        <v>0</v>
      </c>
      <c r="EE18" s="7">
        <f t="shared" si="59"/>
        <v>-2369.8000000000002</v>
      </c>
      <c r="EF18" s="7">
        <f t="shared" si="60"/>
        <v>-4104.6140037767245</v>
      </c>
      <c r="EG18" s="7">
        <f t="shared" si="141"/>
        <v>-2369.8000000000002</v>
      </c>
      <c r="EH18" s="7">
        <f t="shared" si="141"/>
        <v>-4104.6140037767245</v>
      </c>
      <c r="EI18" s="7">
        <f t="shared" si="142"/>
        <v>4739.5999999999995</v>
      </c>
      <c r="EJ18" s="7">
        <f t="shared" si="143"/>
        <v>-2.0943951023931957</v>
      </c>
      <c r="EK18" s="7">
        <f t="shared" si="61"/>
        <v>-5440.7919158370023</v>
      </c>
      <c r="EL18" s="7">
        <f t="shared" si="62"/>
        <v>447.64138078499582</v>
      </c>
      <c r="EM18" s="7">
        <f t="shared" si="63"/>
        <v>-77.529900940285401</v>
      </c>
      <c r="EN18" s="7">
        <f t="shared" si="64"/>
        <v>-942.32588044435602</v>
      </c>
      <c r="EO18" s="7">
        <f t="shared" si="144"/>
        <v>-5518.3218167772875</v>
      </c>
      <c r="EP18" s="7">
        <f t="shared" si="145"/>
        <v>-494.6844996593602</v>
      </c>
      <c r="EQ18" s="7">
        <f t="shared" si="146"/>
        <v>5540.4502008161226</v>
      </c>
      <c r="ER18" s="7">
        <f t="shared" si="147"/>
        <v>-3.0521876196232856</v>
      </c>
      <c r="ES18" s="7">
        <f t="shared" si="148"/>
        <v>-7888.1218167772877</v>
      </c>
      <c r="ET18" s="7">
        <f t="shared" si="149"/>
        <v>-4599.2985034360845</v>
      </c>
      <c r="EU18" s="7">
        <f t="shared" si="150"/>
        <v>9131.0466278530857</v>
      </c>
      <c r="EV18" s="7">
        <f t="shared" si="151"/>
        <v>-2.6137174181521332</v>
      </c>
      <c r="EW18" s="7">
        <f t="shared" si="65"/>
        <v>6.3305839485825484</v>
      </c>
      <c r="EX18" s="7">
        <f t="shared" si="66"/>
        <v>2.7798797930663537</v>
      </c>
      <c r="EY18" s="7">
        <f t="shared" si="67"/>
        <v>2329.5287978130473</v>
      </c>
      <c r="EZ18" s="7">
        <f t="shared" si="68"/>
        <v>1.4743496430457022</v>
      </c>
      <c r="FA18" s="7">
        <f t="shared" si="69"/>
        <v>6.424349643045697</v>
      </c>
      <c r="FB18" s="7">
        <f t="shared" si="70"/>
        <v>-2646.4014945595586</v>
      </c>
      <c r="FC18" s="7">
        <f t="shared" si="152"/>
        <v>552.01122632905697</v>
      </c>
      <c r="FD18" s="7">
        <f t="shared" si="153"/>
        <v>610.37870800151893</v>
      </c>
      <c r="FE18" s="7">
        <f t="shared" si="71"/>
        <v>0</v>
      </c>
      <c r="FF18" s="7">
        <f t="shared" si="72"/>
        <v>0</v>
      </c>
      <c r="FG18" s="7">
        <f t="shared" si="73"/>
        <v>-2369.8000000000002</v>
      </c>
      <c r="FH18" s="7">
        <f t="shared" si="74"/>
        <v>-4104.6140037767245</v>
      </c>
      <c r="FI18" s="7">
        <f t="shared" si="154"/>
        <v>-2369.8000000000002</v>
      </c>
      <c r="FJ18" s="7">
        <f t="shared" si="155"/>
        <v>-4104.6140037767245</v>
      </c>
      <c r="FK18" s="7">
        <f t="shared" si="156"/>
        <v>4739.5999999999995</v>
      </c>
      <c r="FL18" s="7">
        <f t="shared" si="157"/>
        <v>-2.0943951023931957</v>
      </c>
      <c r="FM18" s="7">
        <f t="shared" si="75"/>
        <v>1512.6030699948101</v>
      </c>
      <c r="FN18" s="7">
        <f t="shared" si="76"/>
        <v>-3495.6515087553762</v>
      </c>
      <c r="FO18" s="7">
        <f t="shared" si="77"/>
        <v>328.12736046134324</v>
      </c>
      <c r="FP18" s="7">
        <f t="shared" si="78"/>
        <v>141.98396251456947</v>
      </c>
      <c r="FQ18" s="7">
        <f t="shared" si="158"/>
        <v>1840.7304304561533</v>
      </c>
      <c r="FR18" s="7">
        <f t="shared" si="159"/>
        <v>-3353.6675462408066</v>
      </c>
      <c r="FS18" s="7">
        <f t="shared" si="160"/>
        <v>3825.620802996048</v>
      </c>
      <c r="FT18" s="7">
        <f t="shared" si="161"/>
        <v>-1.0688204220826196</v>
      </c>
      <c r="FU18" s="7">
        <f t="shared" si="162"/>
        <v>-529.06956954384691</v>
      </c>
      <c r="FV18" s="7">
        <f t="shared" si="162"/>
        <v>-7458.2815500175311</v>
      </c>
      <c r="FW18" s="7">
        <f t="shared" si="163"/>
        <v>7477.0233575099401</v>
      </c>
      <c r="FX18" s="7">
        <f t="shared" si="164"/>
        <v>-1.6416148919965383</v>
      </c>
    </row>
    <row r="19" spans="1:180" x14ac:dyDescent="0.25">
      <c r="A19" s="8">
        <v>70</v>
      </c>
      <c r="B19" s="7">
        <f t="shared" si="79"/>
        <v>-0.62555877275113025</v>
      </c>
      <c r="C19" s="7">
        <f t="shared" si="80"/>
        <v>-1.8793852415718166</v>
      </c>
      <c r="D19" s="7">
        <f t="shared" si="0"/>
        <v>2.1050350869389955</v>
      </c>
      <c r="E19" s="7">
        <f t="shared" si="81"/>
        <v>-2.2873882847772338</v>
      </c>
      <c r="F19" s="7">
        <f t="shared" si="82"/>
        <v>-1.8793852415718166</v>
      </c>
      <c r="G19" s="7">
        <f t="shared" si="83"/>
        <v>0.44320557491289203</v>
      </c>
      <c r="H19" s="7">
        <f t="shared" si="84"/>
        <v>269.26457702054091</v>
      </c>
      <c r="I19" s="7">
        <f t="shared" si="85"/>
        <v>208.95386248528101</v>
      </c>
      <c r="J19" s="49">
        <f t="shared" si="86"/>
        <v>269.26457702054091</v>
      </c>
      <c r="K19" s="49">
        <f t="shared" si="86"/>
        <v>208.95386248528101</v>
      </c>
      <c r="L19" s="7">
        <f t="shared" si="1"/>
        <v>-338.34150042221643</v>
      </c>
      <c r="M19" s="7">
        <f t="shared" si="2"/>
        <v>-278.03078588695655</v>
      </c>
      <c r="N19" s="11">
        <f t="shared" si="87"/>
        <v>21.658499577783573</v>
      </c>
      <c r="O19" s="11">
        <f t="shared" si="87"/>
        <v>81.969214113043449</v>
      </c>
      <c r="P19" s="50">
        <f t="shared" si="3"/>
        <v>60.310714535259876</v>
      </c>
      <c r="Q19" s="51">
        <f t="shared" si="88"/>
        <v>60.310714535259876</v>
      </c>
      <c r="R19" s="8">
        <f t="shared" si="4"/>
        <v>60.310714535259905</v>
      </c>
      <c r="S19" s="51">
        <f t="shared" si="89"/>
        <v>60.310714535259905</v>
      </c>
      <c r="T19" s="8">
        <f t="shared" si="90"/>
        <v>1.4022825876352421</v>
      </c>
      <c r="U19" s="8">
        <f t="shared" si="5"/>
        <v>3.8527397452222236</v>
      </c>
      <c r="V19" s="7">
        <f t="shared" si="91"/>
        <v>8.8562879609527967E-2</v>
      </c>
      <c r="W19" s="7">
        <f t="shared" si="6"/>
        <v>6.8994316154561073</v>
      </c>
      <c r="X19" s="7">
        <f t="shared" si="92"/>
        <v>1.49084546724477</v>
      </c>
      <c r="Y19" s="7">
        <f t="shared" si="92"/>
        <v>10.75217136067833</v>
      </c>
      <c r="Z19" s="7">
        <f t="shared" si="165"/>
        <v>10.855036120464803</v>
      </c>
      <c r="AA19" s="7">
        <f t="shared" si="93"/>
        <v>82.105968495754468</v>
      </c>
      <c r="AB19" s="7">
        <f t="shared" si="94"/>
        <v>132.10596849575447</v>
      </c>
      <c r="AC19" s="7">
        <f t="shared" si="95"/>
        <v>-7.2783441280083778</v>
      </c>
      <c r="AD19" s="7">
        <f t="shared" si="96"/>
        <v>8.0534164136024611</v>
      </c>
      <c r="AE19" s="4">
        <f t="shared" si="97"/>
        <v>0</v>
      </c>
      <c r="AF19" s="4">
        <f t="shared" si="98"/>
        <v>0</v>
      </c>
      <c r="AG19" s="4">
        <f t="shared" si="99"/>
        <v>0</v>
      </c>
      <c r="AH19" s="4" t="e">
        <f t="shared" si="100"/>
        <v>#DIV/0!</v>
      </c>
      <c r="AI19" s="7">
        <f t="shared" si="7"/>
        <v>-6.4128609824646983</v>
      </c>
      <c r="AJ19" s="7">
        <f t="shared" si="8"/>
        <v>-2.5466083365099386</v>
      </c>
      <c r="AK19" s="7">
        <f t="shared" si="9"/>
        <v>-5.010578394829456</v>
      </c>
      <c r="AL19" s="7">
        <f t="shared" si="9"/>
        <v>1.3061314087122851</v>
      </c>
      <c r="AM19" s="7">
        <f t="shared" si="101"/>
        <v>5.1780184537674705</v>
      </c>
      <c r="AN19" s="7">
        <f t="shared" si="102"/>
        <v>165.38957590483855</v>
      </c>
      <c r="AO19" s="7">
        <f t="shared" si="103"/>
        <v>215.38957590483855</v>
      </c>
      <c r="AP19" s="7">
        <f t="shared" si="104"/>
        <v>-4.2212924171866533</v>
      </c>
      <c r="AQ19" s="7">
        <f t="shared" si="105"/>
        <v>-2.9987606500284292</v>
      </c>
      <c r="AR19" s="7">
        <v>0</v>
      </c>
      <c r="AS19" s="7">
        <v>0</v>
      </c>
      <c r="AT19" s="7">
        <f t="shared" si="10"/>
        <v>1.3124361880313731</v>
      </c>
      <c r="AU19" s="8">
        <f t="shared" si="11"/>
        <v>-3.146683632776726</v>
      </c>
      <c r="AV19" s="7">
        <f t="shared" si="12"/>
        <v>7</v>
      </c>
      <c r="AW19" s="7">
        <v>0</v>
      </c>
      <c r="AX19" s="7">
        <f t="shared" si="13"/>
        <v>7.9080835843385584</v>
      </c>
      <c r="AY19" s="7">
        <f t="shared" si="14"/>
        <v>6.4362554489279589</v>
      </c>
      <c r="AZ19" s="7">
        <f t="shared" si="15"/>
        <v>15.053161825734971</v>
      </c>
      <c r="BA19" s="7">
        <f t="shared" si="16"/>
        <v>-8.1449874003026181</v>
      </c>
      <c r="BB19" s="7">
        <f t="shared" si="17"/>
        <v>-130.99315133755559</v>
      </c>
      <c r="BC19" s="7">
        <f t="shared" si="18"/>
        <v>47.677607979598228</v>
      </c>
      <c r="BD19" s="7">
        <f t="shared" si="19"/>
        <v>105.36345279585071</v>
      </c>
      <c r="BE19" s="7">
        <f t="shared" si="20"/>
        <v>-1.3524723926966895</v>
      </c>
      <c r="BF19" s="7">
        <f t="shared" si="106"/>
        <v>-25.629698541704883</v>
      </c>
      <c r="BG19" s="7">
        <f t="shared" si="106"/>
        <v>46.325135586901538</v>
      </c>
      <c r="BH19" s="7">
        <f t="shared" si="21"/>
        <v>-103.85826061305283</v>
      </c>
      <c r="BI19" s="7">
        <f t="shared" si="22"/>
        <v>1.3331513585152162</v>
      </c>
      <c r="BJ19" s="7">
        <f t="shared" si="107"/>
        <v>-234.85141195060842</v>
      </c>
      <c r="BK19" s="7">
        <f t="shared" si="107"/>
        <v>49.010759338113445</v>
      </c>
      <c r="BL19" s="7">
        <f t="shared" si="108"/>
        <v>239.9109005987282</v>
      </c>
      <c r="BM19" s="7">
        <f t="shared" si="109"/>
        <v>168.21221629492501</v>
      </c>
      <c r="BN19" s="7">
        <f t="shared" si="110"/>
        <v>218.21221629492501</v>
      </c>
      <c r="BO19" s="7">
        <f t="shared" si="111"/>
        <v>-188.50399756324376</v>
      </c>
      <c r="BP19" s="7">
        <f t="shared" si="112"/>
        <v>-148.40311023954123</v>
      </c>
      <c r="BQ19" s="7">
        <f t="shared" si="23"/>
        <v>-4.7540358899887876</v>
      </c>
      <c r="BR19" s="7">
        <f t="shared" si="24"/>
        <v>18.444113336048801</v>
      </c>
      <c r="BS19" s="7">
        <f t="shared" si="25"/>
        <v>-130.99315133755559</v>
      </c>
      <c r="BT19" s="7">
        <f t="shared" si="26"/>
        <v>47.677607979598228</v>
      </c>
      <c r="BU19" s="7">
        <f t="shared" si="27"/>
        <v>12.282126377766701</v>
      </c>
      <c r="BV19" s="7">
        <f t="shared" si="28"/>
        <v>-30.928811431452395</v>
      </c>
      <c r="BW19" s="7">
        <f t="shared" si="113"/>
        <v>-118.71102495978889</v>
      </c>
      <c r="BX19" s="7">
        <f t="shared" si="113"/>
        <v>16.748796548145833</v>
      </c>
      <c r="BY19" s="7">
        <f t="shared" si="29"/>
        <v>-12.106667429512891</v>
      </c>
      <c r="BZ19" s="7">
        <f t="shared" si="30"/>
        <v>30.486971268145933</v>
      </c>
      <c r="CA19" s="7">
        <f t="shared" si="114"/>
        <v>-143.09981876706848</v>
      </c>
      <c r="CB19" s="7">
        <f t="shared" si="114"/>
        <v>78.164579247744157</v>
      </c>
      <c r="CC19" s="7">
        <f t="shared" si="115"/>
        <v>163.05600136193922</v>
      </c>
      <c r="CD19" s="7">
        <f t="shared" si="116"/>
        <v>151.35556648063178</v>
      </c>
      <c r="CE19" s="7">
        <f t="shared" si="117"/>
        <v>201.35556648063178</v>
      </c>
      <c r="CF19" s="7">
        <f t="shared" si="118"/>
        <v>-151.86033203332832</v>
      </c>
      <c r="CG19" s="7">
        <f t="shared" si="119"/>
        <v>-59.377597921034138</v>
      </c>
      <c r="CH19" s="7">
        <f t="shared" si="120"/>
        <v>163.0560013619392</v>
      </c>
      <c r="CI19" s="7">
        <f t="shared" si="31"/>
        <v>199.26457702054091</v>
      </c>
      <c r="CJ19" s="79">
        <f t="shared" si="121"/>
        <v>19.264577020540912</v>
      </c>
      <c r="CK19" s="7">
        <f t="shared" si="122"/>
        <v>-0.23955845295007699</v>
      </c>
      <c r="CL19" s="11">
        <f t="shared" si="32"/>
        <v>0.23955845295007713</v>
      </c>
      <c r="CM19" s="7" t="e">
        <f t="shared" si="123"/>
        <v>#DIV/0!</v>
      </c>
      <c r="CN19" s="7" t="e">
        <f t="shared" si="124"/>
        <v>#DIV/0!</v>
      </c>
      <c r="CO19" s="7">
        <f t="shared" si="33"/>
        <v>48.341500422216427</v>
      </c>
      <c r="CP19" s="79">
        <f t="shared" si="125"/>
        <v>48.341500422216427</v>
      </c>
      <c r="CQ19" s="7">
        <f t="shared" si="126"/>
        <v>0.54247392164849417</v>
      </c>
      <c r="CR19" s="11">
        <f t="shared" si="34"/>
        <v>0.54247392164849417</v>
      </c>
      <c r="CS19" s="7" t="e">
        <f t="shared" si="127"/>
        <v>#DIV/0!</v>
      </c>
      <c r="CT19" s="7" t="e">
        <f t="shared" si="128"/>
        <v>#DIV/0!</v>
      </c>
      <c r="CU19" s="7">
        <f t="shared" si="35"/>
        <v>10.65990041532025</v>
      </c>
      <c r="CV19" s="7">
        <f t="shared" si="36"/>
        <v>-0.48410517427334243</v>
      </c>
      <c r="CW19" s="7">
        <f t="shared" si="37"/>
        <v>0.93969262078590832</v>
      </c>
      <c r="CX19" s="7">
        <f t="shared" si="129"/>
        <v>-5.1605129482950849</v>
      </c>
      <c r="CY19" s="7">
        <f t="shared" si="38"/>
        <v>-9.2605129482950836</v>
      </c>
      <c r="CZ19" s="7">
        <f t="shared" si="130"/>
        <v>10.017029758589079</v>
      </c>
      <c r="DA19" s="7">
        <f t="shared" si="39"/>
        <v>3.5170297585890786</v>
      </c>
      <c r="DB19" s="7">
        <f t="shared" si="131"/>
        <v>-139.39999999999998</v>
      </c>
      <c r="DC19" s="7">
        <f t="shared" si="40"/>
        <v>139.39999999999998</v>
      </c>
      <c r="DD19" s="7">
        <f t="shared" si="132"/>
        <v>15.053161825734973</v>
      </c>
      <c r="DE19" s="7">
        <f t="shared" si="133"/>
        <v>52.942418101967007</v>
      </c>
      <c r="DF19" s="7">
        <f t="shared" si="41"/>
        <v>-52.942418101967021</v>
      </c>
      <c r="DG19" s="7">
        <f t="shared" si="42"/>
        <v>-8.1449874003026181</v>
      </c>
      <c r="DH19" s="7">
        <f t="shared" si="43"/>
        <v>33.753469622715386</v>
      </c>
      <c r="DI19" s="7">
        <f t="shared" si="44"/>
        <v>0.99019314598891672</v>
      </c>
      <c r="DJ19" s="7">
        <f t="shared" si="45"/>
        <v>0.93969262078590832</v>
      </c>
      <c r="DK19" s="7">
        <f t="shared" si="134"/>
        <v>33.422454273757879</v>
      </c>
      <c r="DL19" s="7">
        <f t="shared" si="46"/>
        <v>29.322454273757877</v>
      </c>
      <c r="DM19" s="7">
        <f t="shared" si="135"/>
        <v>31.717886330386964</v>
      </c>
      <c r="DN19" s="7">
        <f t="shared" si="47"/>
        <v>25.217886330386964</v>
      </c>
      <c r="DO19" s="7">
        <f t="shared" si="136"/>
        <v>-139.40000000000006</v>
      </c>
      <c r="DP19" s="7">
        <f t="shared" si="48"/>
        <v>139.39999999999998</v>
      </c>
      <c r="DQ19" s="7">
        <f t="shared" si="137"/>
        <v>-4.7540358899887876</v>
      </c>
      <c r="DR19" s="7">
        <f t="shared" si="138"/>
        <v>-119.88673668431727</v>
      </c>
      <c r="DS19" s="7">
        <f t="shared" si="49"/>
        <v>119.88673668431721</v>
      </c>
      <c r="DT19" s="7">
        <f t="shared" si="50"/>
        <v>18.444113336048801</v>
      </c>
      <c r="DU19" s="7">
        <f t="shared" si="51"/>
        <v>-3.1466836327767269</v>
      </c>
      <c r="DV19" s="8">
        <f t="shared" si="52"/>
        <v>-6.9994233779989496</v>
      </c>
      <c r="DW19" s="8">
        <f t="shared" si="53"/>
        <v>1977.9973311868612</v>
      </c>
      <c r="DX19" s="7">
        <f t="shared" si="54"/>
        <v>-5.6875638119686238</v>
      </c>
      <c r="DY19" s="7">
        <f t="shared" si="55"/>
        <v>-8.9846399603868948E-2</v>
      </c>
      <c r="DZ19" s="7">
        <f t="shared" si="56"/>
        <v>-3076.4676117185036</v>
      </c>
      <c r="EA19" s="7">
        <f t="shared" si="139"/>
        <v>529.52876193391069</v>
      </c>
      <c r="EB19" s="7">
        <f t="shared" si="140"/>
        <v>549.27627500035749</v>
      </c>
      <c r="EC19" s="7">
        <f t="shared" si="57"/>
        <v>0</v>
      </c>
      <c r="ED19" s="7">
        <f t="shared" si="58"/>
        <v>0</v>
      </c>
      <c r="EE19" s="7">
        <f t="shared" si="59"/>
        <v>-1621.0386713063397</v>
      </c>
      <c r="EF19" s="7">
        <f t="shared" si="60"/>
        <v>-4453.7671454768906</v>
      </c>
      <c r="EG19" s="7">
        <f t="shared" si="141"/>
        <v>-1621.0386713063397</v>
      </c>
      <c r="EH19" s="7">
        <f t="shared" si="141"/>
        <v>-4453.7671454768906</v>
      </c>
      <c r="EI19" s="7">
        <f t="shared" si="142"/>
        <v>4739.5999999999995</v>
      </c>
      <c r="EJ19" s="7">
        <f t="shared" si="143"/>
        <v>-1.9198621771937625</v>
      </c>
      <c r="EK19" s="7">
        <f t="shared" si="61"/>
        <v>-3653.4474813801539</v>
      </c>
      <c r="EL19" s="7">
        <f t="shared" si="62"/>
        <v>46.89659199293208</v>
      </c>
      <c r="EM19" s="7">
        <f t="shared" si="63"/>
        <v>-20.068143137927965</v>
      </c>
      <c r="EN19" s="7">
        <f t="shared" si="64"/>
        <v>-1563.3952039476408</v>
      </c>
      <c r="EO19" s="7">
        <f t="shared" si="144"/>
        <v>-3673.5156245180819</v>
      </c>
      <c r="EP19" s="7">
        <f t="shared" si="145"/>
        <v>-1516.4986119547086</v>
      </c>
      <c r="EQ19" s="7">
        <f t="shared" si="146"/>
        <v>3974.2276084340001</v>
      </c>
      <c r="ER19" s="7">
        <f t="shared" si="147"/>
        <v>-2.7500841278819639</v>
      </c>
      <c r="ES19" s="7">
        <f t="shared" si="148"/>
        <v>-5294.5542958244214</v>
      </c>
      <c r="ET19" s="7">
        <f t="shared" si="149"/>
        <v>-5970.265757431599</v>
      </c>
      <c r="EU19" s="7">
        <f t="shared" si="150"/>
        <v>7979.7480164346753</v>
      </c>
      <c r="EV19" s="7">
        <f t="shared" si="151"/>
        <v>-2.2962820569539497</v>
      </c>
      <c r="EW19" s="7">
        <f t="shared" si="65"/>
        <v>6.436255448927958</v>
      </c>
      <c r="EX19" s="7">
        <f t="shared" si="66"/>
        <v>2.5835157037057348</v>
      </c>
      <c r="EY19" s="7">
        <f t="shared" si="67"/>
        <v>1459.1586491097353</v>
      </c>
      <c r="EZ19" s="7">
        <f t="shared" si="68"/>
        <v>0.90808358433855996</v>
      </c>
      <c r="FA19" s="7">
        <f t="shared" si="69"/>
        <v>6.5058009967033161</v>
      </c>
      <c r="FB19" s="7">
        <f t="shared" si="70"/>
        <v>-2322.6372164853065</v>
      </c>
      <c r="FC19" s="7">
        <f t="shared" si="152"/>
        <v>411.72225288602635</v>
      </c>
      <c r="FD19" s="7">
        <f t="shared" si="153"/>
        <v>391.97473981957967</v>
      </c>
      <c r="FE19" s="7">
        <f t="shared" si="71"/>
        <v>0</v>
      </c>
      <c r="FF19" s="7">
        <f t="shared" si="72"/>
        <v>0</v>
      </c>
      <c r="FG19" s="7">
        <f t="shared" si="73"/>
        <v>-1621.0386713063397</v>
      </c>
      <c r="FH19" s="7">
        <f t="shared" si="74"/>
        <v>-4453.7671454768906</v>
      </c>
      <c r="FI19" s="7">
        <f t="shared" si="154"/>
        <v>-1621.0386713063397</v>
      </c>
      <c r="FJ19" s="7">
        <f t="shared" si="155"/>
        <v>-4453.7671454768906</v>
      </c>
      <c r="FK19" s="7">
        <f t="shared" si="156"/>
        <v>4739.5999999999995</v>
      </c>
      <c r="FL19" s="7">
        <f t="shared" si="157"/>
        <v>-1.9198621771937625</v>
      </c>
      <c r="FM19" s="7">
        <f t="shared" si="75"/>
        <v>1048.4953215262078</v>
      </c>
      <c r="FN19" s="7">
        <f t="shared" si="76"/>
        <v>-2640.3175711452618</v>
      </c>
      <c r="FO19" s="7">
        <f t="shared" si="77"/>
        <v>144.93615558582275</v>
      </c>
      <c r="FP19" s="7">
        <f t="shared" si="78"/>
        <v>57.55553146806259</v>
      </c>
      <c r="FQ19" s="7">
        <f t="shared" si="158"/>
        <v>1193.4314771120305</v>
      </c>
      <c r="FR19" s="7">
        <f t="shared" si="159"/>
        <v>-2582.762039677199</v>
      </c>
      <c r="FS19" s="7">
        <f t="shared" si="160"/>
        <v>2845.1605304726354</v>
      </c>
      <c r="FT19" s="7">
        <f t="shared" si="161"/>
        <v>-1.1379457796249139</v>
      </c>
      <c r="FU19" s="7">
        <f t="shared" si="162"/>
        <v>-427.60719419430916</v>
      </c>
      <c r="FV19" s="7">
        <f t="shared" si="162"/>
        <v>-7036.5291851540896</v>
      </c>
      <c r="FW19" s="7">
        <f t="shared" si="163"/>
        <v>7049.5099748884677</v>
      </c>
      <c r="FX19" s="7">
        <f t="shared" si="164"/>
        <v>-1.6314913043018995</v>
      </c>
    </row>
    <row r="20" spans="1:180" x14ac:dyDescent="0.25">
      <c r="A20" s="8">
        <v>80</v>
      </c>
      <c r="B20" s="7">
        <f t="shared" si="79"/>
        <v>-0.61260708308507339</v>
      </c>
      <c r="C20" s="7">
        <f t="shared" si="80"/>
        <v>-1.969615506024416</v>
      </c>
      <c r="D20" s="7">
        <f t="shared" si="0"/>
        <v>2.4547307079225291</v>
      </c>
      <c r="E20" s="7">
        <f t="shared" si="81"/>
        <v>-2.6241322160947105</v>
      </c>
      <c r="F20" s="7">
        <f t="shared" si="82"/>
        <v>-1.969615506024416</v>
      </c>
      <c r="G20" s="7">
        <f t="shared" si="83"/>
        <v>0.44320557491289203</v>
      </c>
      <c r="H20" s="7">
        <f t="shared" si="84"/>
        <v>274.04201280551018</v>
      </c>
      <c r="I20" s="7">
        <f t="shared" si="85"/>
        <v>206.94004841610251</v>
      </c>
      <c r="J20" s="49">
        <f t="shared" si="86"/>
        <v>274.04201280551018</v>
      </c>
      <c r="K20" s="49">
        <f t="shared" si="86"/>
        <v>206.94004841610251</v>
      </c>
      <c r="L20" s="7">
        <f t="shared" si="1"/>
        <v>-339.45311381478723</v>
      </c>
      <c r="M20" s="7">
        <f t="shared" si="2"/>
        <v>-272.35114942537956</v>
      </c>
      <c r="N20" s="11">
        <f t="shared" si="87"/>
        <v>20.54688618521277</v>
      </c>
      <c r="O20" s="11">
        <f t="shared" si="87"/>
        <v>87.64885057462044</v>
      </c>
      <c r="P20" s="50">
        <f t="shared" si="3"/>
        <v>67.101964389407669</v>
      </c>
      <c r="Q20" s="51">
        <f t="shared" si="88"/>
        <v>67.101964389407669</v>
      </c>
      <c r="R20" s="8">
        <f t="shared" si="4"/>
        <v>67.101964389407669</v>
      </c>
      <c r="S20" s="51">
        <f t="shared" si="89"/>
        <v>67.101964389407669</v>
      </c>
      <c r="T20" s="8">
        <f t="shared" si="90"/>
        <v>0.71195752843441462</v>
      </c>
      <c r="U20" s="8">
        <f t="shared" si="5"/>
        <v>4.0377117873500525</v>
      </c>
      <c r="V20" s="7">
        <f t="shared" si="91"/>
        <v>-0.4863667205934894</v>
      </c>
      <c r="W20" s="7">
        <f t="shared" si="6"/>
        <v>6.8828371630526854</v>
      </c>
      <c r="X20" s="7">
        <f t="shared" si="92"/>
        <v>0.22559080784092522</v>
      </c>
      <c r="Y20" s="7">
        <f t="shared" si="92"/>
        <v>10.920548950402738</v>
      </c>
      <c r="Z20" s="7">
        <f t="shared" si="165"/>
        <v>10.922878768471463</v>
      </c>
      <c r="AA20" s="7">
        <f t="shared" si="93"/>
        <v>88.816583016066247</v>
      </c>
      <c r="AB20" s="7">
        <f t="shared" si="94"/>
        <v>138.81658301606626</v>
      </c>
      <c r="AC20" s="7">
        <f t="shared" si="95"/>
        <v>-8.2206188631254804</v>
      </c>
      <c r="AD20" s="7">
        <f t="shared" si="96"/>
        <v>7.1924061410594859</v>
      </c>
      <c r="AE20" s="4">
        <f t="shared" si="97"/>
        <v>0</v>
      </c>
      <c r="AF20" s="4">
        <f t="shared" si="98"/>
        <v>0</v>
      </c>
      <c r="AG20" s="4">
        <f t="shared" si="99"/>
        <v>0</v>
      </c>
      <c r="AH20" s="4" t="e">
        <f t="shared" si="100"/>
        <v>#DIV/0!</v>
      </c>
      <c r="AI20" s="7">
        <f t="shared" si="7"/>
        <v>-6.4610585323997149</v>
      </c>
      <c r="AJ20" s="7">
        <f t="shared" si="8"/>
        <v>-2.4217189434170185</v>
      </c>
      <c r="AK20" s="7">
        <f t="shared" si="9"/>
        <v>-5.7491010039653005</v>
      </c>
      <c r="AL20" s="7">
        <f t="shared" si="9"/>
        <v>1.615992843933034</v>
      </c>
      <c r="AM20" s="7">
        <f t="shared" si="101"/>
        <v>5.971900470155008</v>
      </c>
      <c r="AN20" s="7">
        <f t="shared" si="102"/>
        <v>164.30006065946088</v>
      </c>
      <c r="AO20" s="7">
        <f t="shared" si="103"/>
        <v>214.30006065946088</v>
      </c>
      <c r="AP20" s="7">
        <f t="shared" si="104"/>
        <v>-4.9333732304002744</v>
      </c>
      <c r="AQ20" s="7">
        <f t="shared" si="105"/>
        <v>-3.3653266995950877</v>
      </c>
      <c r="AR20" s="7">
        <v>0</v>
      </c>
      <c r="AS20" s="7">
        <v>0</v>
      </c>
      <c r="AT20" s="7">
        <f t="shared" si="10"/>
        <v>1.2053730420799835</v>
      </c>
      <c r="AU20" s="8">
        <f t="shared" si="11"/>
        <v>-2.9448766389352805</v>
      </c>
      <c r="AV20" s="7">
        <f t="shared" si="12"/>
        <v>7</v>
      </c>
      <c r="AW20" s="7">
        <v>0</v>
      </c>
      <c r="AX20" s="7">
        <f t="shared" si="13"/>
        <v>7.2666545902891979</v>
      </c>
      <c r="AY20" s="7">
        <f t="shared" si="14"/>
        <v>6.4945281067586222</v>
      </c>
      <c r="AZ20" s="7">
        <f t="shared" si="15"/>
        <v>17.278342295289185</v>
      </c>
      <c r="BA20" s="7">
        <f t="shared" si="16"/>
        <v>-5.6486739082671598</v>
      </c>
      <c r="BB20" s="7">
        <f t="shared" si="17"/>
        <v>-137.28220076990178</v>
      </c>
      <c r="BC20" s="7">
        <f t="shared" si="18"/>
        <v>24.206555966770097</v>
      </c>
      <c r="BD20" s="7">
        <f t="shared" si="19"/>
        <v>120.64755293648263</v>
      </c>
      <c r="BE20" s="7">
        <f t="shared" si="20"/>
        <v>8.5254021385740728</v>
      </c>
      <c r="BF20" s="7">
        <f t="shared" si="106"/>
        <v>-16.634647833419152</v>
      </c>
      <c r="BG20" s="7">
        <f t="shared" si="106"/>
        <v>32.731958105344169</v>
      </c>
      <c r="BH20" s="7">
        <f t="shared" si="21"/>
        <v>-118.92401646596143</v>
      </c>
      <c r="BI20" s="7">
        <f t="shared" si="22"/>
        <v>-8.4036106794516918</v>
      </c>
      <c r="BJ20" s="7">
        <f t="shared" si="107"/>
        <v>-256.20621723586322</v>
      </c>
      <c r="BK20" s="7">
        <f t="shared" si="107"/>
        <v>15.802945287318405</v>
      </c>
      <c r="BL20" s="7">
        <f t="shared" si="108"/>
        <v>256.69312189862882</v>
      </c>
      <c r="BM20" s="7">
        <f t="shared" si="109"/>
        <v>176.47043524790749</v>
      </c>
      <c r="BN20" s="7">
        <f t="shared" si="110"/>
        <v>226.47043524790749</v>
      </c>
      <c r="BO20" s="7">
        <f t="shared" si="111"/>
        <v>-176.7919403861344</v>
      </c>
      <c r="BP20" s="7">
        <f t="shared" si="112"/>
        <v>-186.10741157882404</v>
      </c>
      <c r="BQ20" s="7">
        <f t="shared" si="23"/>
        <v>-2.8773599949861963</v>
      </c>
      <c r="BR20" s="7">
        <f t="shared" si="24"/>
        <v>20.049656208570152</v>
      </c>
      <c r="BS20" s="7">
        <f t="shared" si="25"/>
        <v>-137.28220076990178</v>
      </c>
      <c r="BT20" s="7">
        <f t="shared" si="26"/>
        <v>24.206555966770097</v>
      </c>
      <c r="BU20" s="7">
        <f t="shared" si="27"/>
        <v>7.0691449924954473</v>
      </c>
      <c r="BV20" s="7">
        <f t="shared" si="28"/>
        <v>-18.860223105034514</v>
      </c>
      <c r="BW20" s="7">
        <f t="shared" si="113"/>
        <v>-130.21305577740634</v>
      </c>
      <c r="BX20" s="7">
        <f t="shared" si="113"/>
        <v>5.3463328617355828</v>
      </c>
      <c r="BY20" s="7">
        <f t="shared" si="29"/>
        <v>-6.9681572068883684</v>
      </c>
      <c r="BZ20" s="7">
        <f t="shared" si="30"/>
        <v>18.590791346391164</v>
      </c>
      <c r="CA20" s="7">
        <f t="shared" si="114"/>
        <v>-144.25035797679016</v>
      </c>
      <c r="CB20" s="7">
        <f t="shared" si="114"/>
        <v>42.797347313161261</v>
      </c>
      <c r="CC20" s="7">
        <f t="shared" si="115"/>
        <v>150.46520765105618</v>
      </c>
      <c r="CD20" s="7">
        <f t="shared" si="116"/>
        <v>163.47501019399076</v>
      </c>
      <c r="CE20" s="7">
        <f t="shared" si="117"/>
        <v>213.47501019399076</v>
      </c>
      <c r="CF20" s="7">
        <f t="shared" si="118"/>
        <v>-125.50701288980865</v>
      </c>
      <c r="CG20" s="7">
        <f t="shared" si="119"/>
        <v>-82.992580565691895</v>
      </c>
      <c r="CH20" s="7">
        <f t="shared" si="120"/>
        <v>150.46520765105618</v>
      </c>
      <c r="CI20" s="7">
        <f t="shared" si="31"/>
        <v>194.04201280551018</v>
      </c>
      <c r="CJ20" s="79">
        <f t="shared" si="121"/>
        <v>14.042012805510183</v>
      </c>
      <c r="CK20" s="7">
        <f t="shared" si="122"/>
        <v>-0.16613746789021058</v>
      </c>
      <c r="CL20" s="11">
        <f t="shared" si="32"/>
        <v>0.16613746789021061</v>
      </c>
      <c r="CM20" s="7" t="e">
        <f t="shared" si="123"/>
        <v>#DIV/0!</v>
      </c>
      <c r="CN20" s="7" t="e">
        <f t="shared" si="124"/>
        <v>#DIV/0!</v>
      </c>
      <c r="CO20" s="7">
        <f t="shared" si="33"/>
        <v>59.45311381478723</v>
      </c>
      <c r="CP20" s="79">
        <f t="shared" si="125"/>
        <v>59.45311381478723</v>
      </c>
      <c r="CQ20" s="7">
        <f t="shared" si="126"/>
        <v>0.58969577084029856</v>
      </c>
      <c r="CR20" s="11">
        <f t="shared" si="34"/>
        <v>0.58969577084029867</v>
      </c>
      <c r="CS20" s="7" t="e">
        <f t="shared" si="127"/>
        <v>#DIV/0!</v>
      </c>
      <c r="CT20" s="7" t="e">
        <f t="shared" si="128"/>
        <v>#DIV/0!</v>
      </c>
      <c r="CU20" s="7">
        <f t="shared" si="35"/>
        <v>8.7580488284881248</v>
      </c>
      <c r="CV20" s="7">
        <f t="shared" si="36"/>
        <v>-0.45305794445158104</v>
      </c>
      <c r="CW20" s="7">
        <f t="shared" si="37"/>
        <v>0.98480775301220802</v>
      </c>
      <c r="CX20" s="7">
        <f t="shared" si="129"/>
        <v>-3.9679035996414074</v>
      </c>
      <c r="CY20" s="7">
        <f t="shared" si="38"/>
        <v>-8.0679035996414079</v>
      </c>
      <c r="CZ20" s="7">
        <f t="shared" si="130"/>
        <v>8.6249943875545902</v>
      </c>
      <c r="DA20" s="7">
        <f t="shared" si="39"/>
        <v>2.1249943875545902</v>
      </c>
      <c r="DB20" s="7">
        <f t="shared" si="131"/>
        <v>-139.4</v>
      </c>
      <c r="DC20" s="7">
        <f t="shared" si="40"/>
        <v>139.39999999999998</v>
      </c>
      <c r="DD20" s="7">
        <f t="shared" si="132"/>
        <v>17.278342295289185</v>
      </c>
      <c r="DE20" s="7">
        <f t="shared" si="133"/>
        <v>36.716380403736615</v>
      </c>
      <c r="DF20" s="7">
        <f t="shared" si="41"/>
        <v>-36.716380403736537</v>
      </c>
      <c r="DG20" s="7">
        <f t="shared" si="42"/>
        <v>-5.6486739082671598</v>
      </c>
      <c r="DH20" s="7">
        <f t="shared" si="43"/>
        <v>52.591460839504798</v>
      </c>
      <c r="DI20" s="7">
        <f t="shared" si="44"/>
        <v>0.99915817027055687</v>
      </c>
      <c r="DJ20" s="7">
        <f t="shared" si="45"/>
        <v>0.98480775301220802</v>
      </c>
      <c r="DK20" s="7">
        <f t="shared" si="134"/>
        <v>52.547187784255257</v>
      </c>
      <c r="DL20" s="7">
        <f t="shared" si="46"/>
        <v>48.447187784255256</v>
      </c>
      <c r="DM20" s="7">
        <f t="shared" si="135"/>
        <v>51.792478376982253</v>
      </c>
      <c r="DN20" s="7">
        <f t="shared" si="47"/>
        <v>45.292478376982253</v>
      </c>
      <c r="DO20" s="7">
        <f t="shared" si="136"/>
        <v>-139.4</v>
      </c>
      <c r="DP20" s="7">
        <f t="shared" si="48"/>
        <v>139.39999999999998</v>
      </c>
      <c r="DQ20" s="7">
        <f t="shared" si="137"/>
        <v>-2.8773599949861963</v>
      </c>
      <c r="DR20" s="7">
        <f t="shared" si="138"/>
        <v>-130.32276535570605</v>
      </c>
      <c r="DS20" s="7">
        <f t="shared" si="49"/>
        <v>130.322765355706</v>
      </c>
      <c r="DT20" s="7">
        <f t="shared" si="50"/>
        <v>20.049656208570152</v>
      </c>
      <c r="DU20" s="7">
        <f t="shared" si="51"/>
        <v>-2.9448766389352743</v>
      </c>
      <c r="DV20" s="8">
        <f t="shared" si="52"/>
        <v>-6.982588426285333</v>
      </c>
      <c r="DW20" s="8">
        <f t="shared" si="53"/>
        <v>1155.2198769416084</v>
      </c>
      <c r="DX20" s="7">
        <f t="shared" si="54"/>
        <v>-5.7946269579200074</v>
      </c>
      <c r="DY20" s="7">
        <f t="shared" si="55"/>
        <v>0.49341551364556896</v>
      </c>
      <c r="DZ20" s="7">
        <f t="shared" si="56"/>
        <v>-2676.9688106409394</v>
      </c>
      <c r="EA20" s="7">
        <f t="shared" si="139"/>
        <v>347.78886106675253</v>
      </c>
      <c r="EB20" s="7">
        <f t="shared" si="140"/>
        <v>432.35991019114471</v>
      </c>
      <c r="EC20" s="7">
        <f t="shared" si="57"/>
        <v>0</v>
      </c>
      <c r="ED20" s="7">
        <f t="shared" si="58"/>
        <v>0</v>
      </c>
      <c r="EE20" s="7">
        <f t="shared" si="59"/>
        <v>-823.02290287018332</v>
      </c>
      <c r="EF20" s="7">
        <f t="shared" si="60"/>
        <v>-4667.5948261766607</v>
      </c>
      <c r="EG20" s="7">
        <f t="shared" si="141"/>
        <v>-823.02290287018332</v>
      </c>
      <c r="EH20" s="7">
        <f t="shared" si="141"/>
        <v>-4667.5948261766607</v>
      </c>
      <c r="EI20" s="7">
        <f t="shared" si="142"/>
        <v>4739.5999999999995</v>
      </c>
      <c r="EJ20" s="7">
        <f t="shared" si="143"/>
        <v>-1.7453292519943295</v>
      </c>
      <c r="EK20" s="7">
        <f t="shared" si="61"/>
        <v>-2393.7740978460115</v>
      </c>
      <c r="EL20" s="7">
        <f t="shared" si="62"/>
        <v>-169.15292781598328</v>
      </c>
      <c r="EM20" s="7">
        <f t="shared" si="63"/>
        <v>145.20046183591404</v>
      </c>
      <c r="EN20" s="7">
        <f t="shared" si="64"/>
        <v>-2054.809863629489</v>
      </c>
      <c r="EO20" s="7">
        <f t="shared" si="144"/>
        <v>-2248.5736360100973</v>
      </c>
      <c r="EP20" s="7">
        <f t="shared" si="145"/>
        <v>-2223.9627914454722</v>
      </c>
      <c r="EQ20" s="7">
        <f t="shared" si="146"/>
        <v>3162.6087165967283</v>
      </c>
      <c r="ER20" s="7">
        <f t="shared" si="147"/>
        <v>-2.3616970940434103</v>
      </c>
      <c r="ES20" s="7">
        <f t="shared" si="148"/>
        <v>-3071.5965388802806</v>
      </c>
      <c r="ET20" s="7">
        <f t="shared" si="149"/>
        <v>-6891.557617622133</v>
      </c>
      <c r="EU20" s="7">
        <f t="shared" si="150"/>
        <v>7545.0826168218309</v>
      </c>
      <c r="EV20" s="7">
        <f t="shared" si="151"/>
        <v>-1.990072169293964</v>
      </c>
      <c r="EW20" s="7">
        <f t="shared" si="65"/>
        <v>6.4945281067586196</v>
      </c>
      <c r="EX20" s="7">
        <f t="shared" si="66"/>
        <v>2.4568163194085697</v>
      </c>
      <c r="EY20" s="7">
        <f t="shared" si="67"/>
        <v>770.09841847474434</v>
      </c>
      <c r="EZ20" s="7">
        <f t="shared" si="68"/>
        <v>0.26665459028920019</v>
      </c>
      <c r="FA20" s="7">
        <f t="shared" si="69"/>
        <v>6.5546970618547835</v>
      </c>
      <c r="FB20" s="7">
        <f t="shared" si="70"/>
        <v>-2077.2082989724586</v>
      </c>
      <c r="FC20" s="7">
        <f t="shared" si="152"/>
        <v>326.75622815987475</v>
      </c>
      <c r="FD20" s="7">
        <f t="shared" si="153"/>
        <v>242.18517903548326</v>
      </c>
      <c r="FE20" s="7">
        <f t="shared" si="71"/>
        <v>0</v>
      </c>
      <c r="FF20" s="7">
        <f t="shared" si="72"/>
        <v>0</v>
      </c>
      <c r="FG20" s="7">
        <f t="shared" si="73"/>
        <v>-823.02290287018332</v>
      </c>
      <c r="FH20" s="7">
        <f t="shared" si="74"/>
        <v>-4667.5948261766607</v>
      </c>
      <c r="FI20" s="7">
        <f t="shared" si="154"/>
        <v>-823.02290287018332</v>
      </c>
      <c r="FJ20" s="7">
        <f t="shared" si="155"/>
        <v>-4667.5948261766607</v>
      </c>
      <c r="FK20" s="7">
        <f t="shared" si="156"/>
        <v>4739.5999999999995</v>
      </c>
      <c r="FL20" s="7">
        <f t="shared" si="157"/>
        <v>-1.7453292519943295</v>
      </c>
      <c r="FM20" s="7">
        <f t="shared" si="75"/>
        <v>791.311747614262</v>
      </c>
      <c r="FN20" s="7">
        <f t="shared" si="76"/>
        <v>-2111.1911159671067</v>
      </c>
      <c r="FO20" s="7">
        <f t="shared" si="77"/>
        <v>53.492399295241498</v>
      </c>
      <c r="FP20" s="7">
        <f t="shared" si="78"/>
        <v>20.04989678587534</v>
      </c>
      <c r="FQ20" s="7">
        <f t="shared" si="158"/>
        <v>844.80414690950352</v>
      </c>
      <c r="FR20" s="7">
        <f t="shared" si="159"/>
        <v>-2091.1412191812315</v>
      </c>
      <c r="FS20" s="7">
        <f t="shared" si="160"/>
        <v>2255.3415806024286</v>
      </c>
      <c r="FT20" s="7">
        <f t="shared" si="161"/>
        <v>-1.1868533871913205</v>
      </c>
      <c r="FU20" s="7">
        <f t="shared" si="162"/>
        <v>21.7812440393202</v>
      </c>
      <c r="FV20" s="7">
        <f t="shared" si="162"/>
        <v>-6758.7360453578922</v>
      </c>
      <c r="FW20" s="7">
        <f t="shared" si="163"/>
        <v>6758.7711422574403</v>
      </c>
      <c r="FX20" s="7">
        <f t="shared" si="164"/>
        <v>-1.5675736578684334</v>
      </c>
    </row>
    <row r="21" spans="1:180" x14ac:dyDescent="0.25">
      <c r="A21" s="8">
        <v>90</v>
      </c>
      <c r="B21" s="7">
        <f t="shared" si="79"/>
        <v>-0.59924953095684819</v>
      </c>
      <c r="C21" s="7">
        <f t="shared" si="80"/>
        <v>-2</v>
      </c>
      <c r="D21" s="7">
        <f t="shared" si="0"/>
        <v>2.8153846153846152</v>
      </c>
      <c r="E21" s="7">
        <f t="shared" si="81"/>
        <v>-2.9714285714285715</v>
      </c>
      <c r="F21" s="7">
        <f t="shared" si="82"/>
        <v>-2</v>
      </c>
      <c r="G21" s="7">
        <f t="shared" si="83"/>
        <v>0.44320557491289203</v>
      </c>
      <c r="H21" s="7">
        <f t="shared" si="84"/>
        <v>279.35067733490092</v>
      </c>
      <c r="I21" s="7">
        <f t="shared" si="85"/>
        <v>205.58464946254193</v>
      </c>
      <c r="J21" s="49">
        <f t="shared" si="86"/>
        <v>279.35067733490092</v>
      </c>
      <c r="K21" s="49">
        <f t="shared" si="86"/>
        <v>205.58464946254193</v>
      </c>
      <c r="L21" s="7">
        <f t="shared" si="1"/>
        <v>-340.06690825243425</v>
      </c>
      <c r="M21" s="7">
        <f t="shared" si="2"/>
        <v>-266.30088038007523</v>
      </c>
      <c r="N21" s="11">
        <f t="shared" si="87"/>
        <v>19.933091747565754</v>
      </c>
      <c r="O21" s="11">
        <f t="shared" si="87"/>
        <v>93.699119619924772</v>
      </c>
      <c r="P21" s="50">
        <f t="shared" si="3"/>
        <v>73.766027872359018</v>
      </c>
      <c r="Q21" s="51">
        <f t="shared" si="88"/>
        <v>73.766027872359018</v>
      </c>
      <c r="R21" s="8">
        <f t="shared" si="4"/>
        <v>73.76602787235899</v>
      </c>
      <c r="S21" s="51">
        <f t="shared" si="89"/>
        <v>73.76602787235899</v>
      </c>
      <c r="T21" s="8">
        <f t="shared" si="90"/>
        <v>2.511554332562671E-16</v>
      </c>
      <c r="U21" s="8">
        <f t="shared" si="5"/>
        <v>4.0999999999999996</v>
      </c>
      <c r="V21" s="7">
        <f t="shared" si="91"/>
        <v>-1.1210886654948329</v>
      </c>
      <c r="W21" s="7">
        <f t="shared" si="6"/>
        <v>6.8083155188415745</v>
      </c>
      <c r="X21" s="7">
        <f t="shared" si="92"/>
        <v>-1.1210886654948327</v>
      </c>
      <c r="Y21" s="7">
        <f t="shared" si="92"/>
        <v>10.908315518841574</v>
      </c>
      <c r="Z21" s="7">
        <f t="shared" si="165"/>
        <v>10.965773445338952</v>
      </c>
      <c r="AA21" s="7">
        <f t="shared" si="93"/>
        <v>95.867901104374653</v>
      </c>
      <c r="AB21" s="7">
        <f t="shared" si="94"/>
        <v>145.86790110437465</v>
      </c>
      <c r="AC21" s="7">
        <f t="shared" si="95"/>
        <v>-9.0768763905371923</v>
      </c>
      <c r="AD21" s="7">
        <f t="shared" si="96"/>
        <v>6.1529263156167735</v>
      </c>
      <c r="AE21" s="4">
        <f t="shared" si="97"/>
        <v>0</v>
      </c>
      <c r="AF21" s="4">
        <f t="shared" si="98"/>
        <v>0</v>
      </c>
      <c r="AG21" s="4">
        <f t="shared" si="99"/>
        <v>0</v>
      </c>
      <c r="AH21" s="4" t="e">
        <f t="shared" si="100"/>
        <v>#DIV/0!</v>
      </c>
      <c r="AI21" s="7">
        <f t="shared" si="7"/>
        <v>-6.486630526117386</v>
      </c>
      <c r="AJ21" s="7">
        <f t="shared" si="8"/>
        <v>-2.3523657066115558</v>
      </c>
      <c r="AK21" s="7">
        <f t="shared" si="9"/>
        <v>-6.486630526117386</v>
      </c>
      <c r="AL21" s="7">
        <f t="shared" si="9"/>
        <v>1.7476342933884439</v>
      </c>
      <c r="AM21" s="7">
        <f t="shared" si="101"/>
        <v>6.7179313189243937</v>
      </c>
      <c r="AN21" s="7">
        <f t="shared" si="102"/>
        <v>164.92135111745569</v>
      </c>
      <c r="AO21" s="7">
        <f t="shared" si="103"/>
        <v>214.92135111745569</v>
      </c>
      <c r="AP21" s="7">
        <f t="shared" si="104"/>
        <v>-5.5082912698571143</v>
      </c>
      <c r="AQ21" s="7">
        <f t="shared" si="105"/>
        <v>-3.8456895990447721</v>
      </c>
      <c r="AR21" s="7">
        <v>0</v>
      </c>
      <c r="AS21" s="7">
        <v>0</v>
      </c>
      <c r="AT21" s="7">
        <f t="shared" si="10"/>
        <v>1.1373363273135988</v>
      </c>
      <c r="AU21" s="8">
        <f t="shared" si="11"/>
        <v>-2.8069867582450758</v>
      </c>
      <c r="AV21" s="7">
        <f t="shared" si="12"/>
        <v>7</v>
      </c>
      <c r="AW21" s="7">
        <v>0</v>
      </c>
      <c r="AX21" s="7">
        <f t="shared" si="13"/>
        <v>6.5806396641770579</v>
      </c>
      <c r="AY21" s="7">
        <f t="shared" si="14"/>
        <v>6.4864579632291139</v>
      </c>
      <c r="AZ21" s="7">
        <f t="shared" si="15"/>
        <v>18.707561388800325</v>
      </c>
      <c r="BA21" s="7">
        <f t="shared" si="16"/>
        <v>-3.6292017333449218</v>
      </c>
      <c r="BB21" s="7">
        <f t="shared" si="17"/>
        <v>-139.39999999999998</v>
      </c>
      <c r="BC21" s="7">
        <f t="shared" si="18"/>
        <v>8.5392847307130799E-15</v>
      </c>
      <c r="BD21" s="7">
        <f t="shared" si="19"/>
        <v>129.21287879150071</v>
      </c>
      <c r="BE21" s="7">
        <f t="shared" si="20"/>
        <v>21.276789162931848</v>
      </c>
      <c r="BF21" s="7">
        <f t="shared" si="106"/>
        <v>-10.187121208499264</v>
      </c>
      <c r="BG21" s="7">
        <f t="shared" si="106"/>
        <v>21.276789162931856</v>
      </c>
      <c r="BH21" s="7">
        <f t="shared" si="21"/>
        <v>-127.36698052305069</v>
      </c>
      <c r="BI21" s="7">
        <f t="shared" si="22"/>
        <v>-20.972835032032819</v>
      </c>
      <c r="BJ21" s="7">
        <f t="shared" si="107"/>
        <v>-266.76698052305068</v>
      </c>
      <c r="BK21" s="7">
        <f t="shared" si="107"/>
        <v>-20.972835032032812</v>
      </c>
      <c r="BL21" s="7">
        <f t="shared" si="108"/>
        <v>267.59013753624509</v>
      </c>
      <c r="BM21" s="7">
        <f t="shared" si="109"/>
        <v>-175.50473484442074</v>
      </c>
      <c r="BN21" s="7">
        <f t="shared" si="110"/>
        <v>-125.50473484442074</v>
      </c>
      <c r="BO21" s="7">
        <f t="shared" si="111"/>
        <v>-155.40838602096744</v>
      </c>
      <c r="BP21" s="7">
        <f t="shared" si="112"/>
        <v>-217.8364415359022</v>
      </c>
      <c r="BQ21" s="7">
        <f t="shared" si="23"/>
        <v>-1.3381646405857586</v>
      </c>
      <c r="BR21" s="7">
        <f t="shared" si="24"/>
        <v>20.998598481559487</v>
      </c>
      <c r="BS21" s="7">
        <f t="shared" si="25"/>
        <v>-139.39999999999998</v>
      </c>
      <c r="BT21" s="7">
        <f t="shared" si="26"/>
        <v>8.5392847307130799E-15</v>
      </c>
      <c r="BU21" s="7">
        <f t="shared" si="27"/>
        <v>3.1934736626375089</v>
      </c>
      <c r="BV21" s="7">
        <f t="shared" si="28"/>
        <v>-8.8059793110378788</v>
      </c>
      <c r="BW21" s="7">
        <f t="shared" si="113"/>
        <v>-136.20652633736248</v>
      </c>
      <c r="BX21" s="7">
        <f t="shared" si="113"/>
        <v>-8.8059793110378699</v>
      </c>
      <c r="BY21" s="7">
        <f t="shared" si="29"/>
        <v>-3.1478526103141169</v>
      </c>
      <c r="BZ21" s="7">
        <f t="shared" si="30"/>
        <v>8.6801796065944821</v>
      </c>
      <c r="CA21" s="7">
        <f t="shared" si="114"/>
        <v>-142.5478526103141</v>
      </c>
      <c r="CB21" s="7">
        <f t="shared" si="114"/>
        <v>8.6801796065944909</v>
      </c>
      <c r="CC21" s="7">
        <f t="shared" si="115"/>
        <v>142.81188956741161</v>
      </c>
      <c r="CD21" s="7">
        <f t="shared" si="116"/>
        <v>176.51538548223516</v>
      </c>
      <c r="CE21" s="7">
        <f t="shared" si="117"/>
        <v>226.51538548223516</v>
      </c>
      <c r="CF21" s="7">
        <f t="shared" si="118"/>
        <v>-98.277396798239266</v>
      </c>
      <c r="CG21" s="7">
        <f t="shared" si="119"/>
        <v>-103.61847846970153</v>
      </c>
      <c r="CH21" s="7">
        <f t="shared" si="120"/>
        <v>142.81188956741161</v>
      </c>
      <c r="CI21" s="7">
        <f t="shared" si="31"/>
        <v>189.35067733490092</v>
      </c>
      <c r="CJ21" s="79">
        <f t="shared" si="121"/>
        <v>9.3506773349009222</v>
      </c>
      <c r="CK21" s="7">
        <f t="shared" si="122"/>
        <v>-0.10674122745132122</v>
      </c>
      <c r="CL21" s="11">
        <f t="shared" si="32"/>
        <v>0.10674122745132136</v>
      </c>
      <c r="CM21" s="7" t="e">
        <f t="shared" si="123"/>
        <v>#DIV/0!</v>
      </c>
      <c r="CN21" s="7" t="e">
        <f t="shared" si="124"/>
        <v>#DIV/0!</v>
      </c>
      <c r="CO21" s="7">
        <f t="shared" si="33"/>
        <v>70.066908252434246</v>
      </c>
      <c r="CP21" s="79">
        <f t="shared" si="125"/>
        <v>70.066908252434246</v>
      </c>
      <c r="CQ21" s="7">
        <f t="shared" si="126"/>
        <v>0.6176058376929261</v>
      </c>
      <c r="CR21" s="11">
        <f t="shared" si="34"/>
        <v>0.61760583769292621</v>
      </c>
      <c r="CS21" s="7" t="e">
        <f t="shared" si="127"/>
        <v>#DIV/0!</v>
      </c>
      <c r="CT21" s="7" t="e">
        <f t="shared" si="128"/>
        <v>#DIV/0!</v>
      </c>
      <c r="CU21" s="7">
        <f t="shared" si="35"/>
        <v>7.760977354368837</v>
      </c>
      <c r="CV21" s="7">
        <f t="shared" si="36"/>
        <v>-0.43184411665308842</v>
      </c>
      <c r="CW21" s="7">
        <f t="shared" si="37"/>
        <v>1</v>
      </c>
      <c r="CX21" s="7">
        <f t="shared" si="129"/>
        <v>-3.3515324099620334</v>
      </c>
      <c r="CY21" s="7">
        <f t="shared" si="38"/>
        <v>-7.4515324099620326</v>
      </c>
      <c r="CZ21" s="7">
        <f t="shared" si="130"/>
        <v>7.760977354368837</v>
      </c>
      <c r="DA21" s="7">
        <f t="shared" si="39"/>
        <v>1.260977354368837</v>
      </c>
      <c r="DB21" s="7">
        <f t="shared" si="131"/>
        <v>-139.39999999999995</v>
      </c>
      <c r="DC21" s="7">
        <f t="shared" si="40"/>
        <v>139.39999999999998</v>
      </c>
      <c r="DD21" s="7">
        <f t="shared" si="132"/>
        <v>18.707561388800325</v>
      </c>
      <c r="DE21" s="7">
        <f t="shared" si="133"/>
        <v>23.589811266742039</v>
      </c>
      <c r="DF21" s="7">
        <f t="shared" si="41"/>
        <v>-23.589811266741993</v>
      </c>
      <c r="DG21" s="7">
        <f t="shared" si="42"/>
        <v>-3.6292017333449218</v>
      </c>
      <c r="DH21" s="7">
        <f t="shared" si="43"/>
        <v>108.49857774630044</v>
      </c>
      <c r="DI21" s="7">
        <f t="shared" si="44"/>
        <v>0.99791660972755702</v>
      </c>
      <c r="DJ21" s="7">
        <f t="shared" si="45"/>
        <v>1</v>
      </c>
      <c r="DK21" s="7">
        <f t="shared" si="134"/>
        <v>108.27253286484991</v>
      </c>
      <c r="DL21" s="7">
        <f t="shared" si="46"/>
        <v>104.17253286484991</v>
      </c>
      <c r="DM21" s="7">
        <f t="shared" si="135"/>
        <v>108.49857774630044</v>
      </c>
      <c r="DN21" s="7">
        <f t="shared" si="47"/>
        <v>101.99857774630044</v>
      </c>
      <c r="DO21" s="7">
        <f t="shared" si="136"/>
        <v>-139.4</v>
      </c>
      <c r="DP21" s="7">
        <f t="shared" si="48"/>
        <v>139.39999999999998</v>
      </c>
      <c r="DQ21" s="7">
        <f t="shared" si="137"/>
        <v>-1.3381646405857586</v>
      </c>
      <c r="DR21" s="7">
        <f t="shared" si="138"/>
        <v>-136.49089013013668</v>
      </c>
      <c r="DS21" s="7">
        <f t="shared" si="49"/>
        <v>136.49089013013668</v>
      </c>
      <c r="DT21" s="7">
        <f t="shared" si="50"/>
        <v>20.99859848155949</v>
      </c>
      <c r="DU21" s="7">
        <f t="shared" si="51"/>
        <v>-2.806986758245074</v>
      </c>
      <c r="DV21" s="8">
        <f t="shared" si="52"/>
        <v>-6.9069867582450755</v>
      </c>
      <c r="DW21" s="8">
        <f t="shared" si="53"/>
        <v>475.25459953223577</v>
      </c>
      <c r="DX21" s="7">
        <f t="shared" si="54"/>
        <v>-5.8626636726864021</v>
      </c>
      <c r="DY21" s="7">
        <f t="shared" si="55"/>
        <v>1.1373363273135986</v>
      </c>
      <c r="DZ21" s="7">
        <f t="shared" si="56"/>
        <v>-2359.313255732065</v>
      </c>
      <c r="EA21" s="7">
        <f t="shared" si="139"/>
        <v>215.37462594454726</v>
      </c>
      <c r="EB21" s="7">
        <f t="shared" si="140"/>
        <v>360.64833115267334</v>
      </c>
      <c r="EC21" s="7">
        <f t="shared" si="57"/>
        <v>0</v>
      </c>
      <c r="ED21" s="7">
        <f t="shared" si="58"/>
        <v>0</v>
      </c>
      <c r="EE21" s="7">
        <f t="shared" si="59"/>
        <v>-2.9033568084424472E-13</v>
      </c>
      <c r="EF21" s="7">
        <f t="shared" si="60"/>
        <v>-4739.5999999999995</v>
      </c>
      <c r="EG21" s="7">
        <f t="shared" si="141"/>
        <v>-2.9033568084424472E-13</v>
      </c>
      <c r="EH21" s="7">
        <f t="shared" si="141"/>
        <v>-4739.5999999999995</v>
      </c>
      <c r="EI21" s="7">
        <f t="shared" si="142"/>
        <v>4739.5999999999995</v>
      </c>
      <c r="EJ21" s="7">
        <f t="shared" si="143"/>
        <v>-1.5707963267948966</v>
      </c>
      <c r="EK21" s="7">
        <f t="shared" si="61"/>
        <v>-1466.3384081829604</v>
      </c>
      <c r="EL21" s="7">
        <f t="shared" si="62"/>
        <v>-241.45405198162132</v>
      </c>
      <c r="EM21" s="7">
        <f t="shared" si="63"/>
        <v>392.350598858936</v>
      </c>
      <c r="EN21" s="7">
        <f t="shared" si="64"/>
        <v>-2382.7256070411063</v>
      </c>
      <c r="EO21" s="7">
        <f t="shared" si="144"/>
        <v>-1073.9878093240245</v>
      </c>
      <c r="EP21" s="7">
        <f t="shared" si="145"/>
        <v>-2624.1796590227277</v>
      </c>
      <c r="EQ21" s="7">
        <f t="shared" si="146"/>
        <v>2835.4485883904258</v>
      </c>
      <c r="ER21" s="7">
        <f t="shared" si="147"/>
        <v>-1.9592651220830457</v>
      </c>
      <c r="ES21" s="7">
        <f t="shared" si="148"/>
        <v>-1073.9878093240247</v>
      </c>
      <c r="ET21" s="7">
        <f t="shared" si="149"/>
        <v>-7363.7796590227272</v>
      </c>
      <c r="EU21" s="7">
        <f t="shared" si="150"/>
        <v>7441.6866825480829</v>
      </c>
      <c r="EV21" s="7">
        <f t="shared" si="151"/>
        <v>-1.7156225577710531</v>
      </c>
      <c r="EW21" s="7">
        <f t="shared" si="65"/>
        <v>6.486457963229121</v>
      </c>
      <c r="EX21" s="7">
        <f t="shared" si="66"/>
        <v>2.3864579632291143</v>
      </c>
      <c r="EY21" s="7">
        <f t="shared" si="67"/>
        <v>196.69707392916527</v>
      </c>
      <c r="EZ21" s="7">
        <f t="shared" si="68"/>
        <v>-0.41936033582294086</v>
      </c>
      <c r="FA21" s="7">
        <f t="shared" si="69"/>
        <v>6.5806396641770579</v>
      </c>
      <c r="FB21" s="7">
        <f t="shared" si="70"/>
        <v>-1883.7272364097516</v>
      </c>
      <c r="FC21" s="7">
        <f t="shared" si="152"/>
        <v>277.80703803029638</v>
      </c>
      <c r="FD21" s="7">
        <f t="shared" si="153"/>
        <v>132.53333282216991</v>
      </c>
      <c r="FE21" s="7">
        <f t="shared" si="71"/>
        <v>0</v>
      </c>
      <c r="FF21" s="7">
        <f t="shared" si="72"/>
        <v>0</v>
      </c>
      <c r="FG21" s="7">
        <f t="shared" si="73"/>
        <v>-2.9033568084424472E-13</v>
      </c>
      <c r="FH21" s="7">
        <f t="shared" si="74"/>
        <v>-4739.5999999999995</v>
      </c>
      <c r="FI21" s="7">
        <f t="shared" si="154"/>
        <v>-2.9033568084424472E-13</v>
      </c>
      <c r="FJ21" s="7">
        <f t="shared" si="155"/>
        <v>-4739.5999999999995</v>
      </c>
      <c r="FK21" s="7">
        <f t="shared" si="156"/>
        <v>4739.5999999999995</v>
      </c>
      <c r="FL21" s="7">
        <f t="shared" si="157"/>
        <v>-1.5707963267948966</v>
      </c>
      <c r="FM21" s="7">
        <f t="shared" si="75"/>
        <v>653.50374931780152</v>
      </c>
      <c r="FN21" s="7">
        <f t="shared" si="76"/>
        <v>-1802.0316132575742</v>
      </c>
      <c r="FO21" s="7">
        <f t="shared" si="77"/>
        <v>11.615509423478336</v>
      </c>
      <c r="FP21" s="7">
        <f t="shared" si="78"/>
        <v>4.2123450568979317</v>
      </c>
      <c r="FQ21" s="7">
        <f t="shared" si="158"/>
        <v>665.11925874127985</v>
      </c>
      <c r="FR21" s="7">
        <f t="shared" si="159"/>
        <v>-1797.8192682006763</v>
      </c>
      <c r="FS21" s="7">
        <f t="shared" si="160"/>
        <v>1916.9083831686285</v>
      </c>
      <c r="FT21" s="7">
        <f t="shared" si="161"/>
        <v>-1.2164525493656997</v>
      </c>
      <c r="FU21" s="7">
        <f t="shared" si="162"/>
        <v>665.11925874127951</v>
      </c>
      <c r="FV21" s="7">
        <f t="shared" si="162"/>
        <v>-6537.419268200676</v>
      </c>
      <c r="FW21" s="7">
        <f t="shared" si="163"/>
        <v>6571.16689154902</v>
      </c>
      <c r="FX21" s="7">
        <f t="shared" si="164"/>
        <v>-1.4694048640062622</v>
      </c>
    </row>
    <row r="22" spans="1:180" x14ac:dyDescent="0.25">
      <c r="A22" s="8">
        <v>100</v>
      </c>
      <c r="B22" s="7">
        <f t="shared" si="79"/>
        <v>-0.58589197882862276</v>
      </c>
      <c r="C22" s="7">
        <f t="shared" si="80"/>
        <v>-1.969615506024416</v>
      </c>
      <c r="D22" s="7">
        <f t="shared" si="0"/>
        <v>3.1760385228467016</v>
      </c>
      <c r="E22" s="7">
        <f t="shared" si="81"/>
        <v>-3.3187249267624326</v>
      </c>
      <c r="F22" s="7">
        <f t="shared" si="82"/>
        <v>-1.969615506024416</v>
      </c>
      <c r="G22" s="7">
        <f t="shared" si="83"/>
        <v>0.44320557491289203</v>
      </c>
      <c r="H22" s="7">
        <f t="shared" si="84"/>
        <v>284.98821917956656</v>
      </c>
      <c r="I22" s="7">
        <f t="shared" si="85"/>
        <v>204.77769599408725</v>
      </c>
      <c r="J22" s="49">
        <f t="shared" si="86"/>
        <v>284.98821917956656</v>
      </c>
      <c r="K22" s="49">
        <f t="shared" si="86"/>
        <v>204.77769599408725</v>
      </c>
      <c r="L22" s="7">
        <f t="shared" si="1"/>
        <v>-340.25818886325766</v>
      </c>
      <c r="M22" s="7">
        <f t="shared" si="2"/>
        <v>-260.04766567777835</v>
      </c>
      <c r="N22" s="11">
        <f t="shared" si="87"/>
        <v>19.741811136742342</v>
      </c>
      <c r="O22" s="11">
        <f t="shared" si="87"/>
        <v>99.952334322221645</v>
      </c>
      <c r="P22" s="50">
        <f t="shared" si="3"/>
        <v>80.210523185479303</v>
      </c>
      <c r="Q22" s="51">
        <f t="shared" si="88"/>
        <v>80.210523185479303</v>
      </c>
      <c r="R22" s="8">
        <f t="shared" si="4"/>
        <v>80.210523185479303</v>
      </c>
      <c r="S22" s="51">
        <f t="shared" si="89"/>
        <v>80.210523185479303</v>
      </c>
      <c r="T22" s="8">
        <f t="shared" si="90"/>
        <v>-0.71195752843441418</v>
      </c>
      <c r="U22" s="8">
        <f t="shared" si="5"/>
        <v>4.0377117873500525</v>
      </c>
      <c r="V22" s="7">
        <f t="shared" si="91"/>
        <v>-1.7844809784432338</v>
      </c>
      <c r="W22" s="7">
        <f t="shared" si="6"/>
        <v>6.6652552567455574</v>
      </c>
      <c r="X22" s="7">
        <f t="shared" si="92"/>
        <v>-2.4964385068776478</v>
      </c>
      <c r="Y22" s="7">
        <f t="shared" si="92"/>
        <v>10.70296704409561</v>
      </c>
      <c r="Z22" s="7">
        <f t="shared" si="165"/>
        <v>10.990255172907416</v>
      </c>
      <c r="AA22" s="7">
        <f t="shared" si="93"/>
        <v>103.12934912455276</v>
      </c>
      <c r="AB22" s="7">
        <f t="shared" si="94"/>
        <v>153.12934912455276</v>
      </c>
      <c r="AC22" s="7">
        <f t="shared" si="95"/>
        <v>-9.8036281695803105</v>
      </c>
      <c r="AD22" s="7">
        <f t="shared" si="96"/>
        <v>4.967351757046166</v>
      </c>
      <c r="AE22" s="4">
        <f t="shared" si="97"/>
        <v>0</v>
      </c>
      <c r="AF22" s="4">
        <f t="shared" si="98"/>
        <v>0</v>
      </c>
      <c r="AG22" s="4">
        <f t="shared" si="99"/>
        <v>0</v>
      </c>
      <c r="AH22" s="4" t="e">
        <f t="shared" si="100"/>
        <v>#DIV/0!</v>
      </c>
      <c r="AI22" s="7">
        <f t="shared" si="7"/>
        <v>-6.4944476809586886</v>
      </c>
      <c r="AJ22" s="7">
        <f t="shared" si="8"/>
        <v>-2.3306971745145941</v>
      </c>
      <c r="AK22" s="7">
        <f t="shared" si="9"/>
        <v>-7.206405209393103</v>
      </c>
      <c r="AL22" s="7">
        <f t="shared" si="9"/>
        <v>1.7070146128354584</v>
      </c>
      <c r="AM22" s="7">
        <f t="shared" si="101"/>
        <v>7.4058203414882975</v>
      </c>
      <c r="AN22" s="7">
        <f t="shared" si="102"/>
        <v>166.67370386126888</v>
      </c>
      <c r="AO22" s="7">
        <f t="shared" si="103"/>
        <v>216.67370386126888</v>
      </c>
      <c r="AP22" s="7">
        <f t="shared" si="104"/>
        <v>-5.9398370374639136</v>
      </c>
      <c r="AQ22" s="7">
        <f t="shared" si="105"/>
        <v>-4.4231788228347453</v>
      </c>
      <c r="AR22" s="7">
        <v>0</v>
      </c>
      <c r="AS22" s="7">
        <v>0</v>
      </c>
      <c r="AT22" s="7">
        <f t="shared" si="10"/>
        <v>1.0983854931746635</v>
      </c>
      <c r="AU22" s="8">
        <f t="shared" si="11"/>
        <v>-2.7241413716671792</v>
      </c>
      <c r="AV22" s="7">
        <f t="shared" si="12"/>
        <v>7</v>
      </c>
      <c r="AW22" s="7">
        <v>0</v>
      </c>
      <c r="AX22" s="7">
        <f t="shared" si="13"/>
        <v>5.8766125826830953</v>
      </c>
      <c r="AY22" s="7">
        <f t="shared" si="14"/>
        <v>6.4021871817851483</v>
      </c>
      <c r="AZ22" s="7">
        <f t="shared" si="15"/>
        <v>19.540096550218667</v>
      </c>
      <c r="BA22" s="7">
        <f t="shared" si="16"/>
        <v>-1.8923163231976912</v>
      </c>
      <c r="BB22" s="7">
        <f t="shared" si="17"/>
        <v>-137.28220076990178</v>
      </c>
      <c r="BC22" s="7">
        <f t="shared" si="18"/>
        <v>-24.206555966770079</v>
      </c>
      <c r="BD22" s="7">
        <f t="shared" si="19"/>
        <v>132.1272635855978</v>
      </c>
      <c r="BE22" s="7">
        <f t="shared" si="20"/>
        <v>35.374277431255976</v>
      </c>
      <c r="BF22" s="7">
        <f t="shared" si="106"/>
        <v>-5.1549371843039751</v>
      </c>
      <c r="BG22" s="7">
        <f t="shared" si="106"/>
        <v>11.167721464485897</v>
      </c>
      <c r="BH22" s="7">
        <f t="shared" si="21"/>
        <v>-130.23973124866072</v>
      </c>
      <c r="BI22" s="7">
        <f t="shared" si="22"/>
        <v>-34.868930610809471</v>
      </c>
      <c r="BJ22" s="7">
        <f t="shared" si="107"/>
        <v>-267.5219320185625</v>
      </c>
      <c r="BK22" s="7">
        <f t="shared" si="107"/>
        <v>-59.075486577579554</v>
      </c>
      <c r="BL22" s="7">
        <f t="shared" si="108"/>
        <v>273.96696374804418</v>
      </c>
      <c r="BM22" s="7">
        <f t="shared" si="109"/>
        <v>-167.54751146758426</v>
      </c>
      <c r="BN22" s="7">
        <f t="shared" si="110"/>
        <v>-117.54751146758426</v>
      </c>
      <c r="BO22" s="7">
        <f t="shared" si="111"/>
        <v>-126.7053350036321</v>
      </c>
      <c r="BP22" s="7">
        <f t="shared" si="112"/>
        <v>-242.90668024354437</v>
      </c>
      <c r="BQ22" s="7">
        <f t="shared" si="23"/>
        <v>1.6811947103609549E-2</v>
      </c>
      <c r="BR22" s="7">
        <f t="shared" si="24"/>
        <v>21.449224820519969</v>
      </c>
      <c r="BS22" s="7">
        <f t="shared" si="25"/>
        <v>-137.28220076990178</v>
      </c>
      <c r="BT22" s="7">
        <f t="shared" si="26"/>
        <v>-24.206555966770079</v>
      </c>
      <c r="BU22" s="7">
        <f t="shared" si="27"/>
        <v>-3.9751435259029147E-2</v>
      </c>
      <c r="BV22" s="7">
        <f t="shared" si="28"/>
        <v>0.11076669219653046</v>
      </c>
      <c r="BW22" s="7">
        <f t="shared" si="113"/>
        <v>-137.32195220516081</v>
      </c>
      <c r="BX22" s="7">
        <f t="shared" si="113"/>
        <v>-24.095789274573548</v>
      </c>
      <c r="BY22" s="7">
        <f t="shared" si="29"/>
        <v>3.9183557612471588E-2</v>
      </c>
      <c r="BZ22" s="7">
        <f t="shared" si="30"/>
        <v>-0.10918431087943718</v>
      </c>
      <c r="CA22" s="7">
        <f t="shared" si="114"/>
        <v>-137.24301721228932</v>
      </c>
      <c r="CB22" s="7">
        <f t="shared" si="114"/>
        <v>-24.315740277649518</v>
      </c>
      <c r="CC22" s="7">
        <f t="shared" si="115"/>
        <v>139.38041827596462</v>
      </c>
      <c r="CD22" s="7">
        <f t="shared" si="116"/>
        <v>-169.95300193077509</v>
      </c>
      <c r="CE22" s="7">
        <f t="shared" si="117"/>
        <v>-119.95300193077509</v>
      </c>
      <c r="CF22" s="7">
        <f t="shared" si="118"/>
        <v>-69.591173260038246</v>
      </c>
      <c r="CG22" s="7">
        <f t="shared" si="119"/>
        <v>-120.76410726318556</v>
      </c>
      <c r="CH22" s="7">
        <f t="shared" si="120"/>
        <v>139.38041827596462</v>
      </c>
      <c r="CI22" s="7">
        <f t="shared" si="31"/>
        <v>184.98821917956656</v>
      </c>
      <c r="CJ22" s="79">
        <f t="shared" si="121"/>
        <v>4.9882191795665562</v>
      </c>
      <c r="CK22" s="7">
        <f t="shared" si="122"/>
        <v>-5.5656362446990917E-2</v>
      </c>
      <c r="CL22" s="11">
        <f t="shared" si="32"/>
        <v>5.5656362446990952E-2</v>
      </c>
      <c r="CM22" s="7" t="e">
        <f t="shared" si="123"/>
        <v>#DIV/0!</v>
      </c>
      <c r="CN22" s="7" t="e">
        <f t="shared" si="124"/>
        <v>#DIV/0!</v>
      </c>
      <c r="CO22" s="7">
        <f t="shared" si="33"/>
        <v>80.258188863257658</v>
      </c>
      <c r="CP22" s="79">
        <f t="shared" si="125"/>
        <v>80.258188863257658</v>
      </c>
      <c r="CQ22" s="7">
        <f t="shared" si="126"/>
        <v>0.63085955354470502</v>
      </c>
      <c r="CR22" s="11">
        <f t="shared" si="34"/>
        <v>0.63085955354470513</v>
      </c>
      <c r="CS22" s="7" t="e">
        <f t="shared" si="127"/>
        <v>#DIV/0!</v>
      </c>
      <c r="CT22" s="7" t="e">
        <f t="shared" si="128"/>
        <v>#DIV/0!</v>
      </c>
      <c r="CU22" s="7">
        <f t="shared" si="35"/>
        <v>7.239461440851958</v>
      </c>
      <c r="CV22" s="7">
        <f t="shared" si="36"/>
        <v>-0.41909867256418137</v>
      </c>
      <c r="CW22" s="7">
        <f t="shared" si="37"/>
        <v>0.98480775301220802</v>
      </c>
      <c r="CX22" s="7">
        <f t="shared" si="129"/>
        <v>-3.0340486799406317</v>
      </c>
      <c r="CY22" s="7">
        <f t="shared" si="38"/>
        <v>-7.1340486799406317</v>
      </c>
      <c r="CZ22" s="7">
        <f t="shared" si="130"/>
        <v>7.129477754583939</v>
      </c>
      <c r="DA22" s="7">
        <f t="shared" si="39"/>
        <v>0.62947775458393895</v>
      </c>
      <c r="DB22" s="7">
        <f t="shared" si="131"/>
        <v>-139.39999999999998</v>
      </c>
      <c r="DC22" s="7">
        <f t="shared" si="40"/>
        <v>139.39999999999998</v>
      </c>
      <c r="DD22" s="7">
        <f t="shared" si="132"/>
        <v>19.540096550218667</v>
      </c>
      <c r="DE22" s="7">
        <f t="shared" si="133"/>
        <v>12.300056100785019</v>
      </c>
      <c r="DF22" s="7">
        <f t="shared" si="41"/>
        <v>-12.300056100784992</v>
      </c>
      <c r="DG22" s="7">
        <f t="shared" si="42"/>
        <v>-1.8923163231976912</v>
      </c>
      <c r="DH22" s="7">
        <f t="shared" si="43"/>
        <v>-8414.2410545332259</v>
      </c>
      <c r="DI22" s="7">
        <f t="shared" si="44"/>
        <v>0.98495187412079199</v>
      </c>
      <c r="DJ22" s="7">
        <f t="shared" si="45"/>
        <v>0.98480775301220802</v>
      </c>
      <c r="DK22" s="7">
        <f t="shared" si="134"/>
        <v>-8287.6224959666106</v>
      </c>
      <c r="DL22" s="7">
        <f t="shared" si="46"/>
        <v>-8291.7224959666109</v>
      </c>
      <c r="DM22" s="7">
        <f t="shared" si="135"/>
        <v>-8286.4098262179377</v>
      </c>
      <c r="DN22" s="7">
        <f t="shared" si="47"/>
        <v>-8292.9098262179377</v>
      </c>
      <c r="DO22" s="7">
        <f t="shared" si="136"/>
        <v>-139.4</v>
      </c>
      <c r="DP22" s="7">
        <f t="shared" si="48"/>
        <v>139.39999999999998</v>
      </c>
      <c r="DQ22" s="7">
        <f t="shared" si="137"/>
        <v>1.6811947103609549E-2</v>
      </c>
      <c r="DR22" s="7">
        <f t="shared" si="138"/>
        <v>-139.41996133337983</v>
      </c>
      <c r="DS22" s="7">
        <f t="shared" si="49"/>
        <v>139.4199613333798</v>
      </c>
      <c r="DT22" s="7">
        <f t="shared" si="50"/>
        <v>21.449224820519969</v>
      </c>
      <c r="DU22" s="7">
        <f t="shared" si="51"/>
        <v>-2.7241413716671787</v>
      </c>
      <c r="DV22" s="8">
        <f t="shared" si="52"/>
        <v>-6.7618531590172317</v>
      </c>
      <c r="DW22" s="8">
        <f t="shared" si="53"/>
        <v>-110.67324484904783</v>
      </c>
      <c r="DX22" s="7">
        <f t="shared" si="54"/>
        <v>-5.9016145068253367</v>
      </c>
      <c r="DY22" s="7">
        <f t="shared" si="55"/>
        <v>1.8103430216090777</v>
      </c>
      <c r="DZ22" s="7">
        <f t="shared" si="56"/>
        <v>-2095.5701105768053</v>
      </c>
      <c r="EA22" s="7">
        <f t="shared" si="139"/>
        <v>112.75116918507388</v>
      </c>
      <c r="EB22" s="7">
        <f t="shared" si="140"/>
        <v>320.49735137339792</v>
      </c>
      <c r="EC22" s="7">
        <f t="shared" si="57"/>
        <v>0</v>
      </c>
      <c r="ED22" s="7">
        <f t="shared" si="58"/>
        <v>0</v>
      </c>
      <c r="EE22" s="7">
        <f t="shared" si="59"/>
        <v>823.02290287018275</v>
      </c>
      <c r="EF22" s="7">
        <f t="shared" si="60"/>
        <v>-4667.5948261766607</v>
      </c>
      <c r="EG22" s="7">
        <f t="shared" si="141"/>
        <v>823.02290287018275</v>
      </c>
      <c r="EH22" s="7">
        <f t="shared" si="141"/>
        <v>-4667.5948261766607</v>
      </c>
      <c r="EI22" s="7">
        <f t="shared" si="142"/>
        <v>4739.5999999999995</v>
      </c>
      <c r="EJ22" s="7">
        <f t="shared" si="143"/>
        <v>-1.3962634015954638</v>
      </c>
      <c r="EK22" s="7">
        <f t="shared" si="61"/>
        <v>-751.51532311502137</v>
      </c>
      <c r="EL22" s="7">
        <f t="shared" si="62"/>
        <v>-201.20231670799922</v>
      </c>
      <c r="EM22" s="7">
        <f t="shared" si="63"/>
        <v>681.34227073809222</v>
      </c>
      <c r="EN22" s="7">
        <f t="shared" si="64"/>
        <v>-2544.8969232733616</v>
      </c>
      <c r="EO22" s="7">
        <f t="shared" si="144"/>
        <v>-70.173052376929149</v>
      </c>
      <c r="EP22" s="7">
        <f t="shared" si="145"/>
        <v>-2746.0992399813608</v>
      </c>
      <c r="EQ22" s="7">
        <f t="shared" si="146"/>
        <v>2746.9956849449368</v>
      </c>
      <c r="ER22" s="7">
        <f t="shared" si="147"/>
        <v>-1.5963444873183859</v>
      </c>
      <c r="ES22" s="7">
        <f t="shared" si="148"/>
        <v>752.8498504932536</v>
      </c>
      <c r="ET22" s="7">
        <f t="shared" si="149"/>
        <v>-7413.6940661580211</v>
      </c>
      <c r="EU22" s="7">
        <f t="shared" si="150"/>
        <v>7451.8214286155817</v>
      </c>
      <c r="EV22" s="7">
        <f t="shared" si="151"/>
        <v>-1.4695946970039102</v>
      </c>
      <c r="EW22" s="7">
        <f t="shared" si="65"/>
        <v>6.4021871817851483</v>
      </c>
      <c r="EX22" s="7">
        <f t="shared" si="66"/>
        <v>2.3644753944350954</v>
      </c>
      <c r="EY22" s="7">
        <f t="shared" si="67"/>
        <v>-306.18503928821144</v>
      </c>
      <c r="EZ22" s="7">
        <f t="shared" si="68"/>
        <v>-1.1233874173169021</v>
      </c>
      <c r="FA22" s="7">
        <f t="shared" si="69"/>
        <v>6.5885701111175097</v>
      </c>
      <c r="FB22" s="7">
        <f t="shared" si="70"/>
        <v>-1722.1460688344955</v>
      </c>
      <c r="FC22" s="7">
        <f t="shared" si="152"/>
        <v>253.57057643151606</v>
      </c>
      <c r="FD22" s="7">
        <f t="shared" si="153"/>
        <v>45.824394243191854</v>
      </c>
      <c r="FE22" s="7">
        <f t="shared" si="71"/>
        <v>0</v>
      </c>
      <c r="FF22" s="7">
        <f t="shared" si="72"/>
        <v>0</v>
      </c>
      <c r="FG22" s="7">
        <f t="shared" si="73"/>
        <v>823.02290287018275</v>
      </c>
      <c r="FH22" s="7">
        <f t="shared" si="74"/>
        <v>-4667.5948261766607</v>
      </c>
      <c r="FI22" s="7">
        <f t="shared" si="154"/>
        <v>823.02290287018275</v>
      </c>
      <c r="FJ22" s="7">
        <f t="shared" si="155"/>
        <v>-4667.5948261766607</v>
      </c>
      <c r="FK22" s="7">
        <f t="shared" si="156"/>
        <v>4739.5999999999995</v>
      </c>
      <c r="FL22" s="7">
        <f t="shared" si="157"/>
        <v>-1.3962634015954638</v>
      </c>
      <c r="FM22" s="7">
        <f t="shared" si="75"/>
        <v>590.99622602897136</v>
      </c>
      <c r="FN22" s="7">
        <f t="shared" si="76"/>
        <v>-1646.8008420650174</v>
      </c>
      <c r="FO22" s="7">
        <f t="shared" si="77"/>
        <v>1.8356008590491586E-3</v>
      </c>
      <c r="FP22" s="7">
        <f t="shared" si="78"/>
        <v>6.5875189791210975E-4</v>
      </c>
      <c r="FQ22" s="7">
        <f t="shared" si="158"/>
        <v>590.99806162983043</v>
      </c>
      <c r="FR22" s="7">
        <f t="shared" si="159"/>
        <v>-1646.8001833131195</v>
      </c>
      <c r="FS22" s="7">
        <f t="shared" si="160"/>
        <v>1749.6369773785477</v>
      </c>
      <c r="FT22" s="7">
        <f t="shared" si="161"/>
        <v>-1.2262356075053193</v>
      </c>
      <c r="FU22" s="7">
        <f t="shared" si="162"/>
        <v>1414.0209645000132</v>
      </c>
      <c r="FV22" s="7">
        <f t="shared" si="162"/>
        <v>-6314.39500948978</v>
      </c>
      <c r="FW22" s="7">
        <f t="shared" si="163"/>
        <v>6470.7835401839075</v>
      </c>
      <c r="FX22" s="7">
        <f t="shared" si="164"/>
        <v>-1.3504947544013297</v>
      </c>
    </row>
    <row r="23" spans="1:180" x14ac:dyDescent="0.25">
      <c r="A23" s="8">
        <v>110</v>
      </c>
      <c r="B23" s="7">
        <f t="shared" si="79"/>
        <v>-0.57294028916256612</v>
      </c>
      <c r="C23" s="7">
        <f t="shared" si="80"/>
        <v>-1.8793852415718169</v>
      </c>
      <c r="D23" s="7">
        <f t="shared" si="0"/>
        <v>3.5257341438302352</v>
      </c>
      <c r="E23" s="7">
        <f t="shared" si="81"/>
        <v>-3.6554688580799093</v>
      </c>
      <c r="F23" s="7">
        <f t="shared" si="82"/>
        <v>-1.8793852415718169</v>
      </c>
      <c r="G23" s="7">
        <f t="shared" si="83"/>
        <v>0.44320557491289203</v>
      </c>
      <c r="H23" s="7">
        <f t="shared" si="84"/>
        <v>290.79815079229797</v>
      </c>
      <c r="I23" s="7">
        <f t="shared" si="85"/>
        <v>204.45752159284049</v>
      </c>
      <c r="J23" s="49">
        <f t="shared" si="86"/>
        <v>290.79815079229797</v>
      </c>
      <c r="K23" s="49">
        <f t="shared" si="86"/>
        <v>204.45752159284049</v>
      </c>
      <c r="L23" s="7">
        <f t="shared" si="1"/>
        <v>-340.0643662486026</v>
      </c>
      <c r="M23" s="7">
        <f t="shared" si="2"/>
        <v>-253.72373704914514</v>
      </c>
      <c r="N23" s="11">
        <f t="shared" si="87"/>
        <v>19.935633751397404</v>
      </c>
      <c r="O23" s="11">
        <f t="shared" si="87"/>
        <v>106.27626295085486</v>
      </c>
      <c r="P23" s="50">
        <f t="shared" si="3"/>
        <v>86.340629199457453</v>
      </c>
      <c r="Q23" s="51">
        <f t="shared" si="88"/>
        <v>86.340629199457453</v>
      </c>
      <c r="R23" s="8">
        <f t="shared" si="4"/>
        <v>86.340629199457481</v>
      </c>
      <c r="S23" s="51">
        <f t="shared" si="89"/>
        <v>86.340629199457481</v>
      </c>
      <c r="T23" s="8">
        <f t="shared" si="90"/>
        <v>-1.4022825876352416</v>
      </c>
      <c r="U23" s="8">
        <f t="shared" si="5"/>
        <v>3.8527397452222241</v>
      </c>
      <c r="V23" s="7">
        <f t="shared" si="91"/>
        <v>-2.4500298575279698</v>
      </c>
      <c r="W23" s="7">
        <f t="shared" si="6"/>
        <v>6.4503762446249198</v>
      </c>
      <c r="X23" s="7">
        <f t="shared" si="92"/>
        <v>-3.8523124451632116</v>
      </c>
      <c r="Y23" s="7">
        <f t="shared" si="92"/>
        <v>10.303115989847143</v>
      </c>
      <c r="Z23" s="7">
        <f t="shared" si="165"/>
        <v>10.999750464233415</v>
      </c>
      <c r="AA23" s="7">
        <f t="shared" si="93"/>
        <v>110.50065976056963</v>
      </c>
      <c r="AB23" s="7">
        <f t="shared" si="94"/>
        <v>160.50065976056965</v>
      </c>
      <c r="AC23" s="7">
        <f t="shared" si="95"/>
        <v>-10.368863459224862</v>
      </c>
      <c r="AD23" s="7">
        <f t="shared" si="96"/>
        <v>3.6716727576616446</v>
      </c>
      <c r="AE23" s="4">
        <f t="shared" si="97"/>
        <v>0</v>
      </c>
      <c r="AF23" s="4">
        <f t="shared" si="98"/>
        <v>0</v>
      </c>
      <c r="AG23" s="4">
        <f t="shared" si="99"/>
        <v>0</v>
      </c>
      <c r="AH23" s="4" t="e">
        <f t="shared" si="100"/>
        <v>#DIV/0!</v>
      </c>
      <c r="AI23" s="7">
        <f t="shared" si="7"/>
        <v>-6.4865261538849524</v>
      </c>
      <c r="AJ23" s="7">
        <f t="shared" si="8"/>
        <v>-2.3526534923287135</v>
      </c>
      <c r="AK23" s="7">
        <f t="shared" si="9"/>
        <v>-7.8888087415201937</v>
      </c>
      <c r="AL23" s="7">
        <f t="shared" si="9"/>
        <v>1.5000862528935106</v>
      </c>
      <c r="AM23" s="7">
        <f t="shared" si="101"/>
        <v>8.0301657595846372</v>
      </c>
      <c r="AN23" s="7">
        <f t="shared" si="102"/>
        <v>169.2335330474059</v>
      </c>
      <c r="AO23" s="7">
        <f t="shared" si="103"/>
        <v>219.2335330474059</v>
      </c>
      <c r="AP23" s="7">
        <f t="shared" si="104"/>
        <v>-6.2199612524642864</v>
      </c>
      <c r="AQ23" s="7">
        <f t="shared" si="105"/>
        <v>-5.0789412424489049</v>
      </c>
      <c r="AR23" s="7">
        <v>0</v>
      </c>
      <c r="AS23" s="7">
        <v>0</v>
      </c>
      <c r="AT23" s="7">
        <f t="shared" si="10"/>
        <v>1.0832549489873367</v>
      </c>
      <c r="AU23" s="8">
        <f t="shared" si="11"/>
        <v>-2.6911202130929111</v>
      </c>
      <c r="AV23" s="7">
        <f t="shared" si="12"/>
        <v>7</v>
      </c>
      <c r="AW23" s="7">
        <v>0</v>
      </c>
      <c r="AX23" s="7">
        <f t="shared" si="13"/>
        <v>5.1782511916683331</v>
      </c>
      <c r="AY23" s="7">
        <f t="shared" si="14"/>
        <v>6.2394896649759914</v>
      </c>
      <c r="AZ23" s="7">
        <f t="shared" si="15"/>
        <v>19.894612113909439</v>
      </c>
      <c r="BA23" s="7">
        <f t="shared" si="16"/>
        <v>-0.29935330841521846</v>
      </c>
      <c r="BB23" s="7">
        <f t="shared" si="17"/>
        <v>-130.99315133755562</v>
      </c>
      <c r="BC23" s="7">
        <f t="shared" si="18"/>
        <v>-47.677607979598214</v>
      </c>
      <c r="BD23" s="7">
        <f t="shared" si="19"/>
        <v>130.18755559842322</v>
      </c>
      <c r="BE23" s="7">
        <f t="shared" si="20"/>
        <v>49.448805185668171</v>
      </c>
      <c r="BF23" s="7">
        <f t="shared" si="106"/>
        <v>-0.80559573913240001</v>
      </c>
      <c r="BG23" s="7">
        <f t="shared" si="106"/>
        <v>1.7711972060699566</v>
      </c>
      <c r="BH23" s="7">
        <f t="shared" si="21"/>
        <v>-128.32773337558856</v>
      </c>
      <c r="BI23" s="7">
        <f t="shared" si="22"/>
        <v>-48.742393683015884</v>
      </c>
      <c r="BJ23" s="7">
        <f t="shared" si="107"/>
        <v>-259.32088471314421</v>
      </c>
      <c r="BK23" s="7">
        <f t="shared" si="107"/>
        <v>-96.420001662614098</v>
      </c>
      <c r="BL23" s="7">
        <f t="shared" si="108"/>
        <v>276.66611279487472</v>
      </c>
      <c r="BM23" s="7">
        <f t="shared" si="109"/>
        <v>-159.60399291206568</v>
      </c>
      <c r="BN23" s="7">
        <f t="shared" si="110"/>
        <v>-109.60399291206568</v>
      </c>
      <c r="BO23" s="7">
        <f t="shared" si="111"/>
        <v>-92.826245147392356</v>
      </c>
      <c r="BP23" s="7">
        <f t="shared" si="112"/>
        <v>-260.6289051138852</v>
      </c>
      <c r="BQ23" s="7">
        <f t="shared" si="23"/>
        <v>1.2959901577235666</v>
      </c>
      <c r="BR23" s="7">
        <f t="shared" si="24"/>
        <v>21.489955580048235</v>
      </c>
      <c r="BS23" s="7">
        <f t="shared" si="25"/>
        <v>-130.99315133755562</v>
      </c>
      <c r="BT23" s="7">
        <f t="shared" si="26"/>
        <v>-47.677607979598214</v>
      </c>
      <c r="BU23" s="7">
        <f t="shared" si="27"/>
        <v>-3.0932044049483944</v>
      </c>
      <c r="BV23" s="7">
        <f t="shared" si="28"/>
        <v>8.5283070105448981</v>
      </c>
      <c r="BW23" s="7">
        <f t="shared" si="113"/>
        <v>-134.086355742504</v>
      </c>
      <c r="BX23" s="7">
        <f t="shared" si="113"/>
        <v>-39.149300969053314</v>
      </c>
      <c r="BY23" s="7">
        <f t="shared" si="29"/>
        <v>3.0490157705919896</v>
      </c>
      <c r="BZ23" s="7">
        <f t="shared" si="30"/>
        <v>-8.4064740532514008</v>
      </c>
      <c r="CA23" s="7">
        <f t="shared" si="114"/>
        <v>-127.94413556696362</v>
      </c>
      <c r="CB23" s="7">
        <f t="shared" si="114"/>
        <v>-56.084082032849615</v>
      </c>
      <c r="CC23" s="7">
        <f t="shared" si="115"/>
        <v>139.69655000552081</v>
      </c>
      <c r="CD23" s="7">
        <f t="shared" si="116"/>
        <v>-156.32984409945814</v>
      </c>
      <c r="CE23" s="7">
        <f t="shared" si="117"/>
        <v>-106.32984409945814</v>
      </c>
      <c r="CF23" s="7">
        <f t="shared" si="118"/>
        <v>-39.278005685805681</v>
      </c>
      <c r="CG23" s="7">
        <f t="shared" si="119"/>
        <v>-134.06104711209289</v>
      </c>
      <c r="CH23" s="7">
        <f t="shared" si="120"/>
        <v>139.69655000552081</v>
      </c>
      <c r="CI23" s="7">
        <f t="shared" si="31"/>
        <v>180.79815079229797</v>
      </c>
      <c r="CJ23" s="79">
        <f t="shared" si="121"/>
        <v>0.79815079229797448</v>
      </c>
      <c r="CK23" s="7">
        <f t="shared" si="122"/>
        <v>-8.8045090710358372E-3</v>
      </c>
      <c r="CL23" s="11">
        <f t="shared" si="32"/>
        <v>8.8045090710360107E-3</v>
      </c>
      <c r="CM23" s="7" t="e">
        <f t="shared" si="123"/>
        <v>#DIV/0!</v>
      </c>
      <c r="CN23" s="7" t="e">
        <f t="shared" si="124"/>
        <v>#DIV/0!</v>
      </c>
      <c r="CO23" s="7">
        <f t="shared" si="33"/>
        <v>90.064366248602596</v>
      </c>
      <c r="CP23" s="79">
        <f t="shared" si="125"/>
        <v>89.935633751397404</v>
      </c>
      <c r="CQ23" s="7">
        <f t="shared" si="126"/>
        <v>0.63205751706024227</v>
      </c>
      <c r="CR23" s="11">
        <f t="shared" si="34"/>
        <v>0.63205751706024227</v>
      </c>
      <c r="CS23" s="7" t="e">
        <f t="shared" si="127"/>
        <v>#DIV/0!</v>
      </c>
      <c r="CT23" s="7" t="e">
        <f t="shared" si="128"/>
        <v>#DIV/0!</v>
      </c>
      <c r="CU23" s="7">
        <f t="shared" si="35"/>
        <v>7.0212376403227985</v>
      </c>
      <c r="CV23" s="7">
        <f t="shared" si="36"/>
        <v>-0.41401849432198584</v>
      </c>
      <c r="CW23" s="7">
        <f t="shared" si="37"/>
        <v>0.93969262078590843</v>
      </c>
      <c r="CX23" s="7">
        <f t="shared" si="129"/>
        <v>-2.906922236123298</v>
      </c>
      <c r="CY23" s="7">
        <f t="shared" si="38"/>
        <v>-7.0069222361232981</v>
      </c>
      <c r="CZ23" s="7">
        <f t="shared" si="130"/>
        <v>6.597805199395598</v>
      </c>
      <c r="DA23" s="7">
        <f t="shared" si="39"/>
        <v>9.7805199395597953E-2</v>
      </c>
      <c r="DB23" s="7">
        <f t="shared" si="131"/>
        <v>-139.39999999999998</v>
      </c>
      <c r="DC23" s="7">
        <f t="shared" si="40"/>
        <v>139.39999999999998</v>
      </c>
      <c r="DD23" s="7">
        <f t="shared" si="132"/>
        <v>19.894612113909439</v>
      </c>
      <c r="DE23" s="7">
        <f t="shared" si="133"/>
        <v>1.9457965046989911</v>
      </c>
      <c r="DF23" s="7">
        <f t="shared" si="41"/>
        <v>-1.9457965046989201</v>
      </c>
      <c r="DG23" s="7">
        <f t="shared" si="42"/>
        <v>-0.29935330841521846</v>
      </c>
      <c r="DH23" s="7">
        <f t="shared" si="43"/>
        <v>-107.78229956557854</v>
      </c>
      <c r="DI23" s="7">
        <f t="shared" si="44"/>
        <v>0.95992148691938262</v>
      </c>
      <c r="DJ23" s="7">
        <f t="shared" si="45"/>
        <v>0.93969262078590843</v>
      </c>
      <c r="DK23" s="7">
        <f t="shared" si="134"/>
        <v>-103.46254526258048</v>
      </c>
      <c r="DL23" s="7">
        <f t="shared" si="46"/>
        <v>-107.56254526258047</v>
      </c>
      <c r="DM23" s="7">
        <f t="shared" si="135"/>
        <v>-101.28223155311038</v>
      </c>
      <c r="DN23" s="7">
        <f t="shared" si="47"/>
        <v>-107.78223155311038</v>
      </c>
      <c r="DO23" s="7">
        <f t="shared" si="136"/>
        <v>-139.39999999999995</v>
      </c>
      <c r="DP23" s="7">
        <f t="shared" si="48"/>
        <v>139.39999999999998</v>
      </c>
      <c r="DQ23" s="7">
        <f t="shared" si="137"/>
        <v>1.2959901577235666</v>
      </c>
      <c r="DR23" s="7">
        <f t="shared" si="138"/>
        <v>-139.6847112703135</v>
      </c>
      <c r="DS23" s="7">
        <f t="shared" si="49"/>
        <v>139.68471127031353</v>
      </c>
      <c r="DT23" s="7">
        <f t="shared" si="50"/>
        <v>21.489955580048235</v>
      </c>
      <c r="DU23" s="7">
        <f t="shared" si="51"/>
        <v>-2.6911202130929062</v>
      </c>
      <c r="DV23" s="8">
        <f t="shared" si="52"/>
        <v>-6.5438599583151351</v>
      </c>
      <c r="DW23" s="8">
        <f t="shared" si="53"/>
        <v>-636.74365889770479</v>
      </c>
      <c r="DX23" s="7">
        <f t="shared" si="54"/>
        <v>-5.9167450510126587</v>
      </c>
      <c r="DY23" s="7">
        <f t="shared" si="55"/>
        <v>2.4855375366225783</v>
      </c>
      <c r="DZ23" s="7">
        <f t="shared" si="56"/>
        <v>-1863.9773825379964</v>
      </c>
      <c r="EA23" s="7">
        <f t="shared" si="139"/>
        <v>27.500846931772799</v>
      </c>
      <c r="EB23" s="7">
        <f t="shared" si="140"/>
        <v>303.48155611214651</v>
      </c>
      <c r="EC23" s="7">
        <f t="shared" si="57"/>
        <v>0</v>
      </c>
      <c r="ED23" s="7">
        <f t="shared" si="58"/>
        <v>0</v>
      </c>
      <c r="EE23" s="7">
        <f t="shared" si="59"/>
        <v>1621.0386713063392</v>
      </c>
      <c r="EF23" s="7">
        <f t="shared" si="60"/>
        <v>-4453.7671454768906</v>
      </c>
      <c r="EG23" s="7">
        <f t="shared" si="141"/>
        <v>1621.0386713063392</v>
      </c>
      <c r="EH23" s="7">
        <f t="shared" si="141"/>
        <v>-4453.7671454768906</v>
      </c>
      <c r="EI23" s="7">
        <f t="shared" si="142"/>
        <v>4739.5999999999995</v>
      </c>
      <c r="EJ23" s="7">
        <f t="shared" si="143"/>
        <v>-1.2217304763960308</v>
      </c>
      <c r="EK23" s="7">
        <f t="shared" si="61"/>
        <v>-177.39080975577332</v>
      </c>
      <c r="EL23" s="7">
        <f t="shared" si="62"/>
        <v>-67.377896090149974</v>
      </c>
      <c r="EM23" s="7">
        <f t="shared" si="63"/>
        <v>969.71101582707058</v>
      </c>
      <c r="EN23" s="7">
        <f t="shared" si="64"/>
        <v>-2553.0304789645243</v>
      </c>
      <c r="EO23" s="7">
        <f t="shared" si="144"/>
        <v>792.32020607129721</v>
      </c>
      <c r="EP23" s="7">
        <f t="shared" si="145"/>
        <v>-2620.4083750546743</v>
      </c>
      <c r="EQ23" s="7">
        <f t="shared" si="146"/>
        <v>2737.5739918777613</v>
      </c>
      <c r="ER23" s="7">
        <f t="shared" si="147"/>
        <v>-1.2771710727741843</v>
      </c>
      <c r="ES23" s="7">
        <f t="shared" si="148"/>
        <v>2413.3588773776364</v>
      </c>
      <c r="ET23" s="7">
        <f t="shared" si="149"/>
        <v>-7074.1755205315649</v>
      </c>
      <c r="EU23" s="7">
        <f t="shared" si="150"/>
        <v>7474.5073661282504</v>
      </c>
      <c r="EV23" s="7">
        <f t="shared" si="151"/>
        <v>-1.2420268524752038</v>
      </c>
      <c r="EW23" s="7">
        <f t="shared" si="65"/>
        <v>6.239489664975987</v>
      </c>
      <c r="EX23" s="7">
        <f t="shared" si="66"/>
        <v>2.3867499197537669</v>
      </c>
      <c r="EY23" s="7">
        <f t="shared" si="67"/>
        <v>-768.66933054373317</v>
      </c>
      <c r="EZ23" s="7">
        <f t="shared" si="68"/>
        <v>-1.821748808331666</v>
      </c>
      <c r="FA23" s="7">
        <f t="shared" si="69"/>
        <v>6.5805337793035745</v>
      </c>
      <c r="FB23" s="7">
        <f t="shared" si="70"/>
        <v>-1576.2660791445742</v>
      </c>
      <c r="FC23" s="7">
        <f t="shared" si="152"/>
        <v>247.43676322859488</v>
      </c>
      <c r="FD23" s="7">
        <f t="shared" si="153"/>
        <v>-28.543945951778063</v>
      </c>
      <c r="FE23" s="7">
        <f t="shared" si="71"/>
        <v>0</v>
      </c>
      <c r="FF23" s="7">
        <f t="shared" si="72"/>
        <v>0</v>
      </c>
      <c r="FG23" s="7">
        <f t="shared" si="73"/>
        <v>1621.0386713063392</v>
      </c>
      <c r="FH23" s="7">
        <f t="shared" si="74"/>
        <v>-4453.7671454768906</v>
      </c>
      <c r="FI23" s="7">
        <f t="shared" si="154"/>
        <v>1621.0386713063392</v>
      </c>
      <c r="FJ23" s="7">
        <f t="shared" si="155"/>
        <v>-4453.7671454768906</v>
      </c>
      <c r="FK23" s="7">
        <f t="shared" si="156"/>
        <v>4739.5999999999995</v>
      </c>
      <c r="FL23" s="7">
        <f t="shared" si="157"/>
        <v>-1.2217304763960308</v>
      </c>
      <c r="FM23" s="7">
        <f t="shared" si="75"/>
        <v>582.13296514026672</v>
      </c>
      <c r="FN23" s="7">
        <f t="shared" si="76"/>
        <v>-1605.0050361149192</v>
      </c>
      <c r="FO23" s="7">
        <f t="shared" si="77"/>
        <v>10.894707634172352</v>
      </c>
      <c r="FP23" s="7">
        <f t="shared" si="78"/>
        <v>3.9514944294311545</v>
      </c>
      <c r="FQ23" s="7">
        <f t="shared" si="158"/>
        <v>593.02767277443911</v>
      </c>
      <c r="FR23" s="7">
        <f t="shared" si="159"/>
        <v>-1601.053541685488</v>
      </c>
      <c r="FS23" s="7">
        <f t="shared" si="160"/>
        <v>1707.352999241783</v>
      </c>
      <c r="FT23" s="7">
        <f t="shared" si="161"/>
        <v>-1.216066025077928</v>
      </c>
      <c r="FU23" s="7">
        <f t="shared" si="162"/>
        <v>2214.0663440807784</v>
      </c>
      <c r="FV23" s="7">
        <f t="shared" si="162"/>
        <v>-6054.8206871623788</v>
      </c>
      <c r="FW23" s="7">
        <f t="shared" si="163"/>
        <v>6446.9328621973973</v>
      </c>
      <c r="FX23" s="7">
        <f t="shared" si="164"/>
        <v>-1.2202303568721227</v>
      </c>
    </row>
    <row r="24" spans="1:180" x14ac:dyDescent="0.25">
      <c r="A24" s="8">
        <v>120</v>
      </c>
      <c r="B24" s="7">
        <f t="shared" si="79"/>
        <v>-0.56078799249530942</v>
      </c>
      <c r="C24" s="7">
        <f t="shared" si="80"/>
        <v>-1.7320508075688774</v>
      </c>
      <c r="D24" s="7">
        <f t="shared" si="0"/>
        <v>3.8538461538461535</v>
      </c>
      <c r="E24" s="7">
        <f t="shared" si="81"/>
        <v>-3.9714285714285715</v>
      </c>
      <c r="F24" s="7">
        <f t="shared" si="82"/>
        <v>-1.7320508075688774</v>
      </c>
      <c r="G24" s="7">
        <f t="shared" si="83"/>
        <v>0.44320557491289203</v>
      </c>
      <c r="H24" s="7">
        <f t="shared" si="84"/>
        <v>296.65078249495241</v>
      </c>
      <c r="I24" s="7">
        <f t="shared" si="85"/>
        <v>204.59776912607691</v>
      </c>
      <c r="J24" s="49">
        <f t="shared" si="86"/>
        <v>296.65078249495241</v>
      </c>
      <c r="K24" s="49">
        <f t="shared" si="86"/>
        <v>204.59776912607691</v>
      </c>
      <c r="L24" s="7">
        <f t="shared" si="1"/>
        <v>-339.49520707370544</v>
      </c>
      <c r="M24" s="7">
        <f t="shared" si="2"/>
        <v>-247.44219370483003</v>
      </c>
      <c r="N24" s="11">
        <f t="shared" si="87"/>
        <v>20.504792926294556</v>
      </c>
      <c r="O24" s="11">
        <f t="shared" si="87"/>
        <v>112.55780629516997</v>
      </c>
      <c r="P24" s="50">
        <f t="shared" si="3"/>
        <v>92.053013368875412</v>
      </c>
      <c r="Q24" s="51">
        <f t="shared" si="88"/>
        <v>87.946986631124588</v>
      </c>
      <c r="R24" s="8">
        <f t="shared" si="4"/>
        <v>92.053013368875497</v>
      </c>
      <c r="S24" s="51">
        <f t="shared" si="89"/>
        <v>87.946986631124503</v>
      </c>
      <c r="T24" s="8">
        <f t="shared" si="90"/>
        <v>-2.0499999999999989</v>
      </c>
      <c r="U24" s="8">
        <f t="shared" si="5"/>
        <v>3.5507041555161982</v>
      </c>
      <c r="V24" s="7">
        <f t="shared" si="91"/>
        <v>-3.095004799388323</v>
      </c>
      <c r="W24" s="7">
        <f t="shared" si="6"/>
        <v>6.1669234867771179</v>
      </c>
      <c r="X24" s="7">
        <f t="shared" si="92"/>
        <v>-5.1450047993883219</v>
      </c>
      <c r="Y24" s="7">
        <f t="shared" si="92"/>
        <v>9.7176276422933157</v>
      </c>
      <c r="Z24" s="7">
        <f t="shared" si="165"/>
        <v>10.995606458035502</v>
      </c>
      <c r="AA24" s="7">
        <f t="shared" si="93"/>
        <v>117.89901365312552</v>
      </c>
      <c r="AB24" s="7">
        <f t="shared" si="94"/>
        <v>167.89901365312551</v>
      </c>
      <c r="AC24" s="7">
        <f t="shared" si="95"/>
        <v>-10.751279992502763</v>
      </c>
      <c r="AD24" s="7">
        <f t="shared" si="96"/>
        <v>2.3050683076216694</v>
      </c>
      <c r="AE24" s="4">
        <f t="shared" si="97"/>
        <v>0</v>
      </c>
      <c r="AF24" s="4">
        <f t="shared" si="98"/>
        <v>0</v>
      </c>
      <c r="AG24" s="4">
        <f t="shared" si="99"/>
        <v>0</v>
      </c>
      <c r="AH24" s="4" t="e">
        <f t="shared" si="100"/>
        <v>#DIV/0!</v>
      </c>
      <c r="AI24" s="7">
        <f t="shared" si="7"/>
        <v>-6.4628359430879057</v>
      </c>
      <c r="AJ24" s="7">
        <f t="shared" si="8"/>
        <v>-2.416971570526032</v>
      </c>
      <c r="AK24" s="7">
        <f t="shared" si="9"/>
        <v>-8.5128359430879037</v>
      </c>
      <c r="AL24" s="7">
        <f t="shared" si="9"/>
        <v>1.1337325849901663</v>
      </c>
      <c r="AM24" s="7">
        <f t="shared" si="101"/>
        <v>8.587998915242002</v>
      </c>
      <c r="AN24" s="7">
        <f t="shared" si="102"/>
        <v>172.41403437194742</v>
      </c>
      <c r="AO24" s="7">
        <f t="shared" si="103"/>
        <v>222.41403437194742</v>
      </c>
      <c r="AP24" s="7">
        <f t="shared" si="104"/>
        <v>-6.3404350142257639</v>
      </c>
      <c r="AQ24" s="7">
        <f t="shared" si="105"/>
        <v>-5.7924614110564212</v>
      </c>
      <c r="AR24" s="7">
        <v>0</v>
      </c>
      <c r="AS24" s="7">
        <v>0</v>
      </c>
      <c r="AT24" s="7">
        <f t="shared" si="10"/>
        <v>1.0898599414084442</v>
      </c>
      <c r="AU24" s="8">
        <f t="shared" si="11"/>
        <v>-2.7055950339678341</v>
      </c>
      <c r="AV24" s="7">
        <f t="shared" si="12"/>
        <v>7</v>
      </c>
      <c r="AW24" s="7">
        <v>0</v>
      </c>
      <c r="AX24" s="7">
        <f t="shared" si="13"/>
        <v>4.5065002321181655</v>
      </c>
      <c r="AY24" s="7">
        <f t="shared" si="14"/>
        <v>6.0027042995281139</v>
      </c>
      <c r="AZ24" s="7">
        <f t="shared" si="15"/>
        <v>19.838566637457529</v>
      </c>
      <c r="BA24" s="7">
        <f t="shared" si="16"/>
        <v>1.2537231345835149</v>
      </c>
      <c r="BB24" s="7">
        <f t="shared" si="17"/>
        <v>-120.72394128755073</v>
      </c>
      <c r="BC24" s="7">
        <f t="shared" si="18"/>
        <v>-69.69999999999996</v>
      </c>
      <c r="BD24" s="7">
        <f t="shared" si="19"/>
        <v>124.11600837445052</v>
      </c>
      <c r="BE24" s="7">
        <f t="shared" si="20"/>
        <v>62.290320679914899</v>
      </c>
      <c r="BF24" s="7">
        <f t="shared" si="106"/>
        <v>3.392067086899786</v>
      </c>
      <c r="BG24" s="7">
        <f t="shared" si="106"/>
        <v>-7.4096793200850612</v>
      </c>
      <c r="BH24" s="7">
        <f t="shared" si="21"/>
        <v>-122.34292254052973</v>
      </c>
      <c r="BI24" s="7">
        <f t="shared" si="22"/>
        <v>-61.400458955916221</v>
      </c>
      <c r="BJ24" s="7">
        <f t="shared" si="107"/>
        <v>-243.06686382808044</v>
      </c>
      <c r="BK24" s="7">
        <f t="shared" si="107"/>
        <v>-131.10045895591617</v>
      </c>
      <c r="BL24" s="7">
        <f t="shared" si="108"/>
        <v>276.16812022691988</v>
      </c>
      <c r="BM24" s="7">
        <f t="shared" si="109"/>
        <v>-151.6593673725873</v>
      </c>
      <c r="BN24" s="7">
        <f t="shared" si="110"/>
        <v>-101.6593673725873</v>
      </c>
      <c r="BO24" s="7">
        <f t="shared" si="111"/>
        <v>-55.811590320528055</v>
      </c>
      <c r="BP24" s="7">
        <f t="shared" si="112"/>
        <v>-270.46977098294002</v>
      </c>
      <c r="BQ24" s="7">
        <f t="shared" si="23"/>
        <v>2.5810714960733114</v>
      </c>
      <c r="BR24" s="7">
        <f t="shared" si="24"/>
        <v>21.165914998947315</v>
      </c>
      <c r="BS24" s="7">
        <f t="shared" si="25"/>
        <v>-120.72394128755073</v>
      </c>
      <c r="BT24" s="7">
        <f t="shared" si="26"/>
        <v>-69.69999999999996</v>
      </c>
      <c r="BU24" s="7">
        <f t="shared" si="27"/>
        <v>-6.3287876800768119</v>
      </c>
      <c r="BV24" s="7">
        <f t="shared" si="28"/>
        <v>16.922795863118246</v>
      </c>
      <c r="BW24" s="7">
        <f t="shared" si="113"/>
        <v>-127.05272896762754</v>
      </c>
      <c r="BX24" s="7">
        <f t="shared" si="113"/>
        <v>-52.777204136881714</v>
      </c>
      <c r="BY24" s="7">
        <f t="shared" si="29"/>
        <v>6.2383764275042868</v>
      </c>
      <c r="BZ24" s="7">
        <f t="shared" si="30"/>
        <v>-16.681041636502272</v>
      </c>
      <c r="CA24" s="7">
        <f t="shared" si="114"/>
        <v>-114.48556486004644</v>
      </c>
      <c r="CB24" s="7">
        <f t="shared" si="114"/>
        <v>-86.381041636502232</v>
      </c>
      <c r="CC24" s="7">
        <f t="shared" si="115"/>
        <v>143.41767295396699</v>
      </c>
      <c r="CD24" s="7">
        <f t="shared" si="116"/>
        <v>-142.96490990669756</v>
      </c>
      <c r="CE24" s="7">
        <f t="shared" si="117"/>
        <v>-92.964909906697557</v>
      </c>
      <c r="CF24" s="7">
        <f t="shared" si="118"/>
        <v>-7.4181856435309061</v>
      </c>
      <c r="CG24" s="7">
        <f t="shared" si="119"/>
        <v>-143.22569405413662</v>
      </c>
      <c r="CH24" s="7">
        <f t="shared" si="120"/>
        <v>143.41767295396699</v>
      </c>
      <c r="CI24" s="7">
        <f t="shared" si="31"/>
        <v>176.65078249495241</v>
      </c>
      <c r="CJ24" s="79">
        <f t="shared" si="121"/>
        <v>3.3492175050475907</v>
      </c>
      <c r="CK24" s="7">
        <f t="shared" si="122"/>
        <v>3.6874209840691619E-2</v>
      </c>
      <c r="CL24" s="11">
        <f t="shared" si="32"/>
        <v>3.6874209840691612E-2</v>
      </c>
      <c r="CM24" s="7" t="e">
        <f t="shared" si="123"/>
        <v>#DIV/0!</v>
      </c>
      <c r="CN24" s="7" t="e">
        <f t="shared" si="124"/>
        <v>#DIV/0!</v>
      </c>
      <c r="CO24" s="7">
        <f t="shared" si="33"/>
        <v>99.495207073705444</v>
      </c>
      <c r="CP24" s="79">
        <f t="shared" si="125"/>
        <v>80.504792926294556</v>
      </c>
      <c r="CQ24" s="7">
        <f t="shared" si="126"/>
        <v>0.62252691173374453</v>
      </c>
      <c r="CR24" s="11">
        <f t="shared" si="34"/>
        <v>0.62252691173374464</v>
      </c>
      <c r="CS24" s="7" t="e">
        <f t="shared" si="127"/>
        <v>#DIV/0!</v>
      </c>
      <c r="CT24" s="7" t="e">
        <f t="shared" si="128"/>
        <v>#DIV/0!</v>
      </c>
      <c r="CU24" s="7">
        <f t="shared" si="35"/>
        <v>7.0312306195869683</v>
      </c>
      <c r="CV24" s="7">
        <f t="shared" si="36"/>
        <v>-0.41624538984120518</v>
      </c>
      <c r="CW24" s="7">
        <f t="shared" si="37"/>
        <v>0.86602540378443871</v>
      </c>
      <c r="CX24" s="7">
        <f t="shared" si="129"/>
        <v>-2.9267173303133962</v>
      </c>
      <c r="CY24" s="7">
        <f t="shared" si="38"/>
        <v>-7.0267173303133958</v>
      </c>
      <c r="CZ24" s="7">
        <f t="shared" si="130"/>
        <v>6.0892243364293135</v>
      </c>
      <c r="DA24" s="7">
        <f t="shared" si="39"/>
        <v>-0.41077566357068651</v>
      </c>
      <c r="DB24" s="7">
        <f t="shared" si="131"/>
        <v>-139.39999999999998</v>
      </c>
      <c r="DC24" s="7">
        <f t="shared" si="40"/>
        <v>139.39999999999998</v>
      </c>
      <c r="DD24" s="7">
        <f t="shared" si="132"/>
        <v>19.838566637457529</v>
      </c>
      <c r="DE24" s="7">
        <f t="shared" si="133"/>
        <v>-8.1492003747928994</v>
      </c>
      <c r="DF24" s="7">
        <f t="shared" si="41"/>
        <v>8.1492003747928479</v>
      </c>
      <c r="DG24" s="7">
        <f t="shared" si="42"/>
        <v>1.2537231345835151</v>
      </c>
      <c r="DH24" s="7">
        <f t="shared" si="43"/>
        <v>-54.043267457805378</v>
      </c>
      <c r="DI24" s="7">
        <f t="shared" si="44"/>
        <v>0.92349296915817058</v>
      </c>
      <c r="DJ24" s="7">
        <f t="shared" si="45"/>
        <v>0.86602540378443871</v>
      </c>
      <c r="DK24" s="7">
        <f t="shared" si="134"/>
        <v>-49.908577527617823</v>
      </c>
      <c r="DL24" s="7">
        <f t="shared" si="46"/>
        <v>-54.008577527617824</v>
      </c>
      <c r="DM24" s="7">
        <f t="shared" si="135"/>
        <v>-46.802842521976316</v>
      </c>
      <c r="DN24" s="7">
        <f t="shared" si="47"/>
        <v>-53.302842521976316</v>
      </c>
      <c r="DO24" s="7">
        <f t="shared" si="136"/>
        <v>-139.39999999999998</v>
      </c>
      <c r="DP24" s="7">
        <f t="shared" si="48"/>
        <v>139.39999999999998</v>
      </c>
      <c r="DQ24" s="7">
        <f t="shared" si="137"/>
        <v>2.5810714960733119</v>
      </c>
      <c r="DR24" s="7">
        <f t="shared" si="138"/>
        <v>-137.57844749315754</v>
      </c>
      <c r="DS24" s="7">
        <f t="shared" si="49"/>
        <v>137.57844749315754</v>
      </c>
      <c r="DT24" s="7">
        <f t="shared" si="50"/>
        <v>21.165914998947315</v>
      </c>
      <c r="DU24" s="7">
        <f t="shared" si="51"/>
        <v>-2.7055950339678327</v>
      </c>
      <c r="DV24" s="8">
        <f t="shared" si="52"/>
        <v>-6.2562991894840323</v>
      </c>
      <c r="DW24" s="8">
        <f t="shared" si="53"/>
        <v>-1124.7596359394729</v>
      </c>
      <c r="DX24" s="7">
        <f t="shared" si="54"/>
        <v>-5.9101400585915558</v>
      </c>
      <c r="DY24" s="7">
        <f t="shared" si="55"/>
        <v>3.1398599414084432</v>
      </c>
      <c r="DZ24" s="7">
        <f t="shared" si="56"/>
        <v>-1646.5830138458577</v>
      </c>
      <c r="EA24" s="7">
        <f t="shared" si="139"/>
        <v>-48.217767191000966</v>
      </c>
      <c r="EB24" s="7">
        <f t="shared" si="140"/>
        <v>304.2195331562948</v>
      </c>
      <c r="EC24" s="7">
        <f t="shared" si="57"/>
        <v>0</v>
      </c>
      <c r="ED24" s="7">
        <f t="shared" si="58"/>
        <v>0</v>
      </c>
      <c r="EE24" s="7">
        <f t="shared" si="59"/>
        <v>2369.7999999999988</v>
      </c>
      <c r="EF24" s="7">
        <f t="shared" si="60"/>
        <v>-4104.6140037767254</v>
      </c>
      <c r="EG24" s="7">
        <f t="shared" si="141"/>
        <v>2369.7999999999988</v>
      </c>
      <c r="EH24" s="7">
        <f t="shared" si="141"/>
        <v>-4104.6140037767254</v>
      </c>
      <c r="EI24" s="7">
        <f t="shared" si="142"/>
        <v>4739.5999999999995</v>
      </c>
      <c r="EJ24" s="7">
        <f t="shared" si="143"/>
        <v>-1.0471975511965979</v>
      </c>
      <c r="EK24" s="7">
        <f t="shared" si="61"/>
        <v>297.35528097013491</v>
      </c>
      <c r="EL24" s="7">
        <f t="shared" si="62"/>
        <v>149.23422087193708</v>
      </c>
      <c r="EM24" s="7">
        <f t="shared" si="63"/>
        <v>1218.0970965674201</v>
      </c>
      <c r="EN24" s="7">
        <f t="shared" si="64"/>
        <v>-2427.1082214416042</v>
      </c>
      <c r="EO24" s="7">
        <f t="shared" si="144"/>
        <v>1515.4523775375551</v>
      </c>
      <c r="EP24" s="7">
        <f t="shared" si="145"/>
        <v>-2277.8740005696673</v>
      </c>
      <c r="EQ24" s="7">
        <f t="shared" si="146"/>
        <v>2735.9287035768111</v>
      </c>
      <c r="ER24" s="7">
        <f t="shared" si="147"/>
        <v>-0.98374570664413175</v>
      </c>
      <c r="ES24" s="7">
        <f t="shared" si="148"/>
        <v>3885.2523775375539</v>
      </c>
      <c r="ET24" s="7">
        <f t="shared" si="149"/>
        <v>-6382.4880043463927</v>
      </c>
      <c r="EU24" s="7">
        <f t="shared" si="150"/>
        <v>7472.0371494517349</v>
      </c>
      <c r="EV24" s="7">
        <f t="shared" si="151"/>
        <v>-1.0239777995393862</v>
      </c>
      <c r="EW24" s="7">
        <f t="shared" si="65"/>
        <v>6.0027042995281095</v>
      </c>
      <c r="EX24" s="7">
        <f t="shared" si="66"/>
        <v>2.4520001440119161</v>
      </c>
      <c r="EY24" s="7">
        <f t="shared" si="67"/>
        <v>-1209.0432373205078</v>
      </c>
      <c r="EZ24" s="7">
        <f t="shared" si="68"/>
        <v>-2.4934997678818318</v>
      </c>
      <c r="FA24" s="7">
        <f t="shared" si="69"/>
        <v>6.5565002321181645</v>
      </c>
      <c r="FB24" s="7">
        <f t="shared" si="70"/>
        <v>-1431.7617955493756</v>
      </c>
      <c r="FC24" s="7">
        <f t="shared" si="152"/>
        <v>255.31095272466931</v>
      </c>
      <c r="FD24" s="7">
        <f t="shared" si="153"/>
        <v>-97.126347622626071</v>
      </c>
      <c r="FE24" s="7">
        <f t="shared" si="71"/>
        <v>0</v>
      </c>
      <c r="FF24" s="7">
        <f t="shared" si="72"/>
        <v>0</v>
      </c>
      <c r="FG24" s="7">
        <f t="shared" si="73"/>
        <v>2369.7999999999988</v>
      </c>
      <c r="FH24" s="7">
        <f t="shared" si="74"/>
        <v>-4104.6140037767254</v>
      </c>
      <c r="FI24" s="7">
        <f t="shared" si="154"/>
        <v>2369.7999999999988</v>
      </c>
      <c r="FJ24" s="7">
        <f t="shared" si="155"/>
        <v>-4104.6140037767254</v>
      </c>
      <c r="FK24" s="7">
        <f t="shared" si="156"/>
        <v>4739.5999999999995</v>
      </c>
      <c r="FL24" s="7">
        <f t="shared" si="157"/>
        <v>-1.0471975511965979</v>
      </c>
      <c r="FM24" s="7">
        <f t="shared" si="75"/>
        <v>617.07931437944137</v>
      </c>
      <c r="FN24" s="7">
        <f t="shared" si="76"/>
        <v>-1650.0328019330098</v>
      </c>
      <c r="FO24" s="7">
        <f t="shared" si="77"/>
        <v>43.054961092788112</v>
      </c>
      <c r="FP24" s="7">
        <f t="shared" si="78"/>
        <v>16.101695578806968</v>
      </c>
      <c r="FQ24" s="7">
        <f t="shared" si="158"/>
        <v>660.13427547222943</v>
      </c>
      <c r="FR24" s="7">
        <f t="shared" si="159"/>
        <v>-1633.9311063542027</v>
      </c>
      <c r="FS24" s="7">
        <f t="shared" si="160"/>
        <v>1762.2451934861717</v>
      </c>
      <c r="FT24" s="7">
        <f t="shared" si="161"/>
        <v>-1.1868327003253514</v>
      </c>
      <c r="FU24" s="7">
        <f t="shared" si="162"/>
        <v>3029.9342754722284</v>
      </c>
      <c r="FV24" s="7">
        <f t="shared" si="162"/>
        <v>-5738.5451101309282</v>
      </c>
      <c r="FW24" s="7">
        <f t="shared" si="163"/>
        <v>6489.3298340189958</v>
      </c>
      <c r="FX24" s="7">
        <f t="shared" si="164"/>
        <v>-1.0850028319023117</v>
      </c>
    </row>
    <row r="25" spans="1:180" x14ac:dyDescent="0.25">
      <c r="A25" s="8">
        <v>130</v>
      </c>
      <c r="B25" s="7">
        <f t="shared" si="79"/>
        <v>-0.5498043302117297</v>
      </c>
      <c r="C25" s="7">
        <f t="shared" si="80"/>
        <v>-1.532088886237956</v>
      </c>
      <c r="D25" s="7">
        <f t="shared" si="0"/>
        <v>4.1504050355028124</v>
      </c>
      <c r="E25" s="7">
        <f t="shared" si="81"/>
        <v>-4.25700379080165</v>
      </c>
      <c r="F25" s="7">
        <f t="shared" si="82"/>
        <v>-1.532088886237956</v>
      </c>
      <c r="G25" s="7">
        <f t="shared" si="83"/>
        <v>0.44320557491289203</v>
      </c>
      <c r="H25" s="7">
        <f t="shared" si="84"/>
        <v>302.43122251694189</v>
      </c>
      <c r="I25" s="7">
        <f t="shared" si="85"/>
        <v>205.19905553594862</v>
      </c>
      <c r="J25" s="49">
        <f t="shared" si="86"/>
        <v>302.43122251694189</v>
      </c>
      <c r="K25" s="49">
        <f t="shared" si="86"/>
        <v>205.19905553594862</v>
      </c>
      <c r="L25" s="7">
        <f t="shared" si="1"/>
        <v>-338.53920645740192</v>
      </c>
      <c r="M25" s="7">
        <f t="shared" si="2"/>
        <v>-241.30703947640865</v>
      </c>
      <c r="N25" s="11">
        <f t="shared" si="87"/>
        <v>21.460793542598083</v>
      </c>
      <c r="O25" s="11">
        <f t="shared" si="87"/>
        <v>118.69296052359135</v>
      </c>
      <c r="P25" s="50">
        <f t="shared" si="3"/>
        <v>97.23216698099327</v>
      </c>
      <c r="Q25" s="51">
        <f t="shared" si="88"/>
        <v>82.76783301900673</v>
      </c>
      <c r="R25" s="8">
        <f t="shared" si="4"/>
        <v>97.23216698099327</v>
      </c>
      <c r="S25" s="51">
        <f t="shared" si="89"/>
        <v>82.76783301900673</v>
      </c>
      <c r="T25" s="8">
        <f t="shared" si="90"/>
        <v>-2.6354291997148112</v>
      </c>
      <c r="U25" s="8">
        <f t="shared" si="5"/>
        <v>3.1407822167878097</v>
      </c>
      <c r="V25" s="7">
        <f t="shared" si="91"/>
        <v>-3.7003790569318631</v>
      </c>
      <c r="W25" s="7">
        <f t="shared" si="6"/>
        <v>5.8238470820429402</v>
      </c>
      <c r="X25" s="7">
        <f t="shared" si="92"/>
        <v>-6.3358082566466738</v>
      </c>
      <c r="Y25" s="7">
        <f t="shared" si="92"/>
        <v>8.9646292988307508</v>
      </c>
      <c r="Z25" s="7">
        <f t="shared" si="165"/>
        <v>10.977570074039468</v>
      </c>
      <c r="AA25" s="7">
        <f t="shared" si="93"/>
        <v>125.25100017164078</v>
      </c>
      <c r="AB25" s="7">
        <f t="shared" si="94"/>
        <v>175.25100017164078</v>
      </c>
      <c r="AC25" s="7">
        <f t="shared" si="95"/>
        <v>-10.939883503713032</v>
      </c>
      <c r="AD25" s="7">
        <f t="shared" si="96"/>
        <v>0.90884193104980693</v>
      </c>
      <c r="AE25" s="4">
        <f t="shared" si="97"/>
        <v>0</v>
      </c>
      <c r="AF25" s="4">
        <f t="shared" si="98"/>
        <v>0</v>
      </c>
      <c r="AG25" s="4">
        <f t="shared" si="99"/>
        <v>0</v>
      </c>
      <c r="AH25" s="4" t="e">
        <f t="shared" si="100"/>
        <v>#DIV/0!</v>
      </c>
      <c r="AI25" s="7">
        <f t="shared" si="7"/>
        <v>-6.4216101676588035</v>
      </c>
      <c r="AJ25" s="7">
        <f t="shared" si="8"/>
        <v>-2.5244648650003203</v>
      </c>
      <c r="AK25" s="7">
        <f t="shared" si="9"/>
        <v>-9.0570393673736156</v>
      </c>
      <c r="AL25" s="7">
        <f t="shared" si="9"/>
        <v>0.61631735178748936</v>
      </c>
      <c r="AM25" s="7">
        <f t="shared" si="101"/>
        <v>9.0779848634082771</v>
      </c>
      <c r="AN25" s="7">
        <f t="shared" si="102"/>
        <v>176.10711327524669</v>
      </c>
      <c r="AO25" s="7">
        <f t="shared" si="103"/>
        <v>226.10711327524669</v>
      </c>
      <c r="AP25" s="7">
        <f t="shared" si="104"/>
        <v>-6.2938791683255841</v>
      </c>
      <c r="AQ25" s="7">
        <f t="shared" si="105"/>
        <v>-6.5419335211225622</v>
      </c>
      <c r="AR25" s="7">
        <v>0</v>
      </c>
      <c r="AS25" s="7">
        <v>0</v>
      </c>
      <c r="AT25" s="7">
        <f t="shared" si="10"/>
        <v>1.1185785392015717</v>
      </c>
      <c r="AU25" s="8">
        <f t="shared" si="11"/>
        <v>-2.7674684461543029</v>
      </c>
      <c r="AV25" s="7">
        <f t="shared" si="12"/>
        <v>7</v>
      </c>
      <c r="AW25" s="7">
        <v>0</v>
      </c>
      <c r="AX25" s="7">
        <f t="shared" si="13"/>
        <v>3.879247781968032</v>
      </c>
      <c r="AY25" s="7">
        <f t="shared" si="14"/>
        <v>5.7018335291069757</v>
      </c>
      <c r="AZ25" s="7">
        <f t="shared" si="15"/>
        <v>19.407919242855158</v>
      </c>
      <c r="BA25" s="7">
        <f t="shared" si="16"/>
        <v>2.8474602386491092</v>
      </c>
      <c r="BB25" s="7">
        <f t="shared" si="17"/>
        <v>-106.78659537078552</v>
      </c>
      <c r="BC25" s="7">
        <f t="shared" si="18"/>
        <v>-89.60459279030357</v>
      </c>
      <c r="BD25" s="7">
        <f t="shared" si="19"/>
        <v>114.66685173292598</v>
      </c>
      <c r="BE25" s="7">
        <f t="shared" si="20"/>
        <v>72.857479033942454</v>
      </c>
      <c r="BF25" s="7">
        <f t="shared" si="106"/>
        <v>7.8802563621404573</v>
      </c>
      <c r="BG25" s="7">
        <f t="shared" si="106"/>
        <v>-16.747113756361117</v>
      </c>
      <c r="BH25" s="7">
        <f t="shared" si="21"/>
        <v>-113.02875385102703</v>
      </c>
      <c r="BI25" s="7">
        <f t="shared" si="22"/>
        <v>-71.816657904886128</v>
      </c>
      <c r="BJ25" s="7">
        <f t="shared" si="107"/>
        <v>-219.81534922181254</v>
      </c>
      <c r="BK25" s="7">
        <f t="shared" si="107"/>
        <v>-161.42125069518971</v>
      </c>
      <c r="BL25" s="7">
        <f t="shared" si="108"/>
        <v>272.71891743974544</v>
      </c>
      <c r="BM25" s="7">
        <f t="shared" si="109"/>
        <v>-143.70832639863877</v>
      </c>
      <c r="BN25" s="7">
        <f t="shared" si="110"/>
        <v>-93.708326398638775</v>
      </c>
      <c r="BO25" s="7">
        <f t="shared" si="111"/>
        <v>-17.6387308023352</v>
      </c>
      <c r="BP25" s="7">
        <f t="shared" si="112"/>
        <v>-272.1479066705997</v>
      </c>
      <c r="BQ25" s="7">
        <f t="shared" si="23"/>
        <v>3.9358395807031212</v>
      </c>
      <c r="BR25" s="7">
        <f t="shared" si="24"/>
        <v>20.496298584909152</v>
      </c>
      <c r="BS25" s="7">
        <f t="shared" si="25"/>
        <v>-106.78659537078552</v>
      </c>
      <c r="BT25" s="7">
        <f t="shared" si="26"/>
        <v>-89.60459279030357</v>
      </c>
      <c r="BU25" s="7">
        <f t="shared" si="27"/>
        <v>-10.079887123237443</v>
      </c>
      <c r="BV25" s="7">
        <f t="shared" si="28"/>
        <v>25.640723520002879</v>
      </c>
      <c r="BW25" s="7">
        <f t="shared" si="113"/>
        <v>-116.86648249402296</v>
      </c>
      <c r="BX25" s="7">
        <f t="shared" si="113"/>
        <v>-63.963869270300691</v>
      </c>
      <c r="BY25" s="7">
        <f t="shared" si="29"/>
        <v>9.9358887357626244</v>
      </c>
      <c r="BZ25" s="7">
        <f t="shared" si="30"/>
        <v>-25.274427469717121</v>
      </c>
      <c r="CA25" s="7">
        <f t="shared" si="114"/>
        <v>-96.850706635022902</v>
      </c>
      <c r="CB25" s="7">
        <f t="shared" si="114"/>
        <v>-114.8790202600207</v>
      </c>
      <c r="CC25" s="7">
        <f t="shared" si="115"/>
        <v>150.25727493737372</v>
      </c>
      <c r="CD25" s="7">
        <f t="shared" si="116"/>
        <v>-130.13313144522701</v>
      </c>
      <c r="CE25" s="7">
        <f t="shared" si="117"/>
        <v>-80.133131445227008</v>
      </c>
      <c r="CF25" s="7">
        <f t="shared" si="118"/>
        <v>25.748000886762732</v>
      </c>
      <c r="CG25" s="7">
        <f t="shared" si="119"/>
        <v>-148.03475646597587</v>
      </c>
      <c r="CH25" s="7">
        <f t="shared" si="120"/>
        <v>150.25727493737372</v>
      </c>
      <c r="CI25" s="7">
        <f t="shared" si="31"/>
        <v>172.43122251694189</v>
      </c>
      <c r="CJ25" s="79">
        <f t="shared" si="121"/>
        <v>7.5687774830581134</v>
      </c>
      <c r="CK25" s="7">
        <f t="shared" si="122"/>
        <v>8.3748830548503211E-2</v>
      </c>
      <c r="CL25" s="11">
        <f t="shared" si="32"/>
        <v>8.3748830548503253E-2</v>
      </c>
      <c r="CM25" s="7" t="e">
        <f t="shared" si="123"/>
        <v>#DIV/0!</v>
      </c>
      <c r="CN25" s="7" t="e">
        <f t="shared" si="124"/>
        <v>#DIV/0!</v>
      </c>
      <c r="CO25" s="7">
        <f t="shared" si="33"/>
        <v>108.53920645740192</v>
      </c>
      <c r="CP25" s="79">
        <f t="shared" si="125"/>
        <v>71.460793542598083</v>
      </c>
      <c r="CQ25" s="7">
        <f t="shared" si="126"/>
        <v>0.60283231132085735</v>
      </c>
      <c r="CR25" s="11">
        <f t="shared" si="34"/>
        <v>0.60283231132085746</v>
      </c>
      <c r="CS25" s="7" t="e">
        <f t="shared" si="127"/>
        <v>#DIV/0!</v>
      </c>
      <c r="CT25" s="7" t="e">
        <f t="shared" si="128"/>
        <v>#DIV/0!</v>
      </c>
      <c r="CU25" s="7">
        <f t="shared" si="35"/>
        <v>7.2402370178757556</v>
      </c>
      <c r="CV25" s="7">
        <f t="shared" si="36"/>
        <v>-0.42576437633143099</v>
      </c>
      <c r="CW25" s="7">
        <f t="shared" si="37"/>
        <v>0.76604444311897801</v>
      </c>
      <c r="CX25" s="7">
        <f t="shared" si="129"/>
        <v>-3.0826349984076109</v>
      </c>
      <c r="CY25" s="7">
        <f t="shared" si="38"/>
        <v>-7.182634998407611</v>
      </c>
      <c r="CZ25" s="7">
        <f t="shared" si="130"/>
        <v>5.5463433344080428</v>
      </c>
      <c r="DA25" s="7">
        <f t="shared" si="39"/>
        <v>-0.95365666559195716</v>
      </c>
      <c r="DB25" s="7">
        <f t="shared" si="131"/>
        <v>-139.4</v>
      </c>
      <c r="DC25" s="7">
        <f t="shared" si="40"/>
        <v>139.39999999999998</v>
      </c>
      <c r="DD25" s="7">
        <f t="shared" si="132"/>
        <v>19.407919242855158</v>
      </c>
      <c r="DE25" s="7">
        <f t="shared" si="133"/>
        <v>-18.508491551219233</v>
      </c>
      <c r="DF25" s="7">
        <f t="shared" si="41"/>
        <v>18.508491551219208</v>
      </c>
      <c r="DG25" s="7">
        <f t="shared" si="42"/>
        <v>2.8474602386491088</v>
      </c>
      <c r="DH25" s="7">
        <f t="shared" si="43"/>
        <v>-35.702150065008539</v>
      </c>
      <c r="DI25" s="7">
        <f t="shared" si="44"/>
        <v>0.8772051583241508</v>
      </c>
      <c r="DJ25" s="7">
        <f t="shared" si="45"/>
        <v>0.76604444311897801</v>
      </c>
      <c r="DK25" s="7">
        <f t="shared" si="134"/>
        <v>-31.318110200288405</v>
      </c>
      <c r="DL25" s="7">
        <f t="shared" si="46"/>
        <v>-35.418110200288403</v>
      </c>
      <c r="DM25" s="7">
        <f t="shared" si="135"/>
        <v>-27.349433664699649</v>
      </c>
      <c r="DN25" s="7">
        <f t="shared" si="47"/>
        <v>-33.849433664699646</v>
      </c>
      <c r="DO25" s="7">
        <f t="shared" si="136"/>
        <v>-139.40000000000006</v>
      </c>
      <c r="DP25" s="7">
        <f t="shared" si="48"/>
        <v>139.39999999999998</v>
      </c>
      <c r="DQ25" s="7">
        <f t="shared" si="137"/>
        <v>3.9358395807031217</v>
      </c>
      <c r="DR25" s="7">
        <f t="shared" si="138"/>
        <v>-133.22594080190956</v>
      </c>
      <c r="DS25" s="7">
        <f t="shared" si="49"/>
        <v>133.22594080190947</v>
      </c>
      <c r="DT25" s="7">
        <f t="shared" si="50"/>
        <v>20.496298584909148</v>
      </c>
      <c r="DU25" s="7">
        <f t="shared" si="51"/>
        <v>-2.7674684461543007</v>
      </c>
      <c r="DV25" s="8">
        <f t="shared" si="52"/>
        <v>-5.9082506629421125</v>
      </c>
      <c r="DW25" s="8">
        <f t="shared" si="53"/>
        <v>-1584.8573450081822</v>
      </c>
      <c r="DX25" s="7">
        <f t="shared" si="54"/>
        <v>-5.8814214607984265</v>
      </c>
      <c r="DY25" s="7">
        <f t="shared" si="55"/>
        <v>3.7540077389163828</v>
      </c>
      <c r="DZ25" s="7">
        <f t="shared" si="56"/>
        <v>-1427.7379610031912</v>
      </c>
      <c r="EA25" s="7">
        <f t="shared" si="139"/>
        <v>-118.96834220056854</v>
      </c>
      <c r="EB25" s="7">
        <f t="shared" si="140"/>
        <v>318.68929149242229</v>
      </c>
      <c r="EC25" s="7">
        <f t="shared" si="57"/>
        <v>0</v>
      </c>
      <c r="ED25" s="7">
        <f t="shared" si="58"/>
        <v>0</v>
      </c>
      <c r="EE25" s="7">
        <f t="shared" si="59"/>
        <v>3046.5561548703217</v>
      </c>
      <c r="EF25" s="7">
        <f t="shared" si="60"/>
        <v>-3630.7442426067078</v>
      </c>
      <c r="EG25" s="7">
        <f t="shared" si="141"/>
        <v>3046.5561548703217</v>
      </c>
      <c r="EH25" s="7">
        <f t="shared" si="141"/>
        <v>-3630.7442426067078</v>
      </c>
      <c r="EI25" s="7">
        <f t="shared" si="142"/>
        <v>4739.5999999999995</v>
      </c>
      <c r="EJ25" s="7">
        <f t="shared" si="143"/>
        <v>-0.87266462599716466</v>
      </c>
      <c r="EK25" s="7">
        <f t="shared" si="61"/>
        <v>692.85343258026705</v>
      </c>
      <c r="EL25" s="7">
        <f t="shared" si="62"/>
        <v>440.22796191688701</v>
      </c>
      <c r="EM25" s="7">
        <f t="shared" si="63"/>
        <v>1393.8118969097857</v>
      </c>
      <c r="EN25" s="7">
        <f t="shared" si="64"/>
        <v>-2193.6529268612867</v>
      </c>
      <c r="EO25" s="7">
        <f t="shared" si="144"/>
        <v>2086.6653294900525</v>
      </c>
      <c r="EP25" s="7">
        <f t="shared" si="145"/>
        <v>-1753.4249649443996</v>
      </c>
      <c r="EQ25" s="7">
        <f t="shared" si="146"/>
        <v>2725.5588977283355</v>
      </c>
      <c r="ER25" s="7">
        <f t="shared" si="147"/>
        <v>-0.69883571479763718</v>
      </c>
      <c r="ES25" s="7">
        <f t="shared" si="148"/>
        <v>5133.2214843603742</v>
      </c>
      <c r="ET25" s="7">
        <f t="shared" si="149"/>
        <v>-5384.1692075511073</v>
      </c>
      <c r="EU25" s="7">
        <f t="shared" si="150"/>
        <v>7439.0349416466952</v>
      </c>
      <c r="EV25" s="7">
        <f t="shared" si="151"/>
        <v>-0.80925390140946774</v>
      </c>
      <c r="EW25" s="7">
        <f t="shared" si="65"/>
        <v>5.701833529106981</v>
      </c>
      <c r="EX25" s="7">
        <f t="shared" si="66"/>
        <v>2.5610513123191656</v>
      </c>
      <c r="EY25" s="7">
        <f t="shared" si="67"/>
        <v>-1634.6158171522511</v>
      </c>
      <c r="EZ25" s="7">
        <f t="shared" si="68"/>
        <v>-3.1207522180319662</v>
      </c>
      <c r="FA25" s="7">
        <f t="shared" si="69"/>
        <v>6.5146769816828431</v>
      </c>
      <c r="FB25" s="7">
        <f t="shared" si="70"/>
        <v>-1275.0867415498128</v>
      </c>
      <c r="FC25" s="7">
        <f t="shared" si="152"/>
        <v>274.08304476089171</v>
      </c>
      <c r="FD25" s="7">
        <f t="shared" si="153"/>
        <v>-163.57458893209954</v>
      </c>
      <c r="FE25" s="7">
        <f t="shared" si="71"/>
        <v>0</v>
      </c>
      <c r="FF25" s="7">
        <f t="shared" si="72"/>
        <v>0</v>
      </c>
      <c r="FG25" s="7">
        <f t="shared" si="73"/>
        <v>3046.5561548703217</v>
      </c>
      <c r="FH25" s="7">
        <f t="shared" si="74"/>
        <v>-3630.7442426067078</v>
      </c>
      <c r="FI25" s="7">
        <f t="shared" si="154"/>
        <v>3046.5561548703217</v>
      </c>
      <c r="FJ25" s="7">
        <f t="shared" si="155"/>
        <v>-3630.7442426067078</v>
      </c>
      <c r="FK25" s="7">
        <f t="shared" si="156"/>
        <v>4739.5999999999995</v>
      </c>
      <c r="FL25" s="7">
        <f t="shared" si="157"/>
        <v>-0.87266462599716466</v>
      </c>
      <c r="FM25" s="7">
        <f t="shared" si="75"/>
        <v>691.91301659118142</v>
      </c>
      <c r="FN25" s="7">
        <f t="shared" si="76"/>
        <v>-1760.0544670194249</v>
      </c>
      <c r="FO25" s="7">
        <f t="shared" si="77"/>
        <v>99.476092014922884</v>
      </c>
      <c r="FP25" s="7">
        <f t="shared" si="78"/>
        <v>39.106064155676833</v>
      </c>
      <c r="FQ25" s="7">
        <f t="shared" si="158"/>
        <v>791.38910860610429</v>
      </c>
      <c r="FR25" s="7">
        <f t="shared" si="159"/>
        <v>-1720.948402863748</v>
      </c>
      <c r="FS25" s="7">
        <f t="shared" si="160"/>
        <v>1894.1911536430659</v>
      </c>
      <c r="FT25" s="7">
        <f t="shared" si="161"/>
        <v>-1.1397761271814051</v>
      </c>
      <c r="FU25" s="7">
        <f t="shared" si="162"/>
        <v>3837.9452634764261</v>
      </c>
      <c r="FV25" s="7">
        <f t="shared" si="162"/>
        <v>-5351.6926454704553</v>
      </c>
      <c r="FW25" s="7">
        <f t="shared" si="163"/>
        <v>6585.6235860413171</v>
      </c>
      <c r="FX25" s="7">
        <f t="shared" si="164"/>
        <v>-0.94865539314252412</v>
      </c>
    </row>
    <row r="26" spans="1:180" x14ac:dyDescent="0.25">
      <c r="A26" s="8">
        <v>140</v>
      </c>
      <c r="B26" s="7">
        <f t="shared" si="79"/>
        <v>-0.54032303533231163</v>
      </c>
      <c r="C26" s="7">
        <f t="shared" si="80"/>
        <v>-1.2855752193730789</v>
      </c>
      <c r="D26" s="7">
        <f t="shared" si="0"/>
        <v>4.4063999972471084</v>
      </c>
      <c r="E26" s="7">
        <f t="shared" si="81"/>
        <v>-4.5035174576665273</v>
      </c>
      <c r="F26" s="7">
        <f t="shared" si="82"/>
        <v>-1.2855752193730789</v>
      </c>
      <c r="G26" s="7">
        <f t="shared" si="83"/>
        <v>0.44320557491289203</v>
      </c>
      <c r="H26" s="7">
        <f t="shared" si="84"/>
        <v>308.03243502716003</v>
      </c>
      <c r="I26" s="7">
        <f t="shared" si="85"/>
        <v>206.2827233406941</v>
      </c>
      <c r="J26" s="49">
        <f t="shared" si="86"/>
        <v>308.03243502716003</v>
      </c>
      <c r="K26" s="49">
        <f t="shared" si="86"/>
        <v>206.2827233406941</v>
      </c>
      <c r="L26" s="7">
        <f t="shared" si="1"/>
        <v>-337.1684389354009</v>
      </c>
      <c r="M26" s="7">
        <f t="shared" si="2"/>
        <v>-235.41872724893503</v>
      </c>
      <c r="N26" s="11">
        <f t="shared" si="87"/>
        <v>22.8315610645991</v>
      </c>
      <c r="O26" s="11">
        <f t="shared" si="87"/>
        <v>124.58127275106497</v>
      </c>
      <c r="P26" s="50">
        <f t="shared" si="3"/>
        <v>101.74971168646587</v>
      </c>
      <c r="Q26" s="51">
        <f t="shared" si="88"/>
        <v>78.250288313534128</v>
      </c>
      <c r="R26" s="8">
        <f t="shared" si="4"/>
        <v>101.74971168646593</v>
      </c>
      <c r="S26" s="51">
        <f t="shared" si="89"/>
        <v>78.250288313534071</v>
      </c>
      <c r="T26" s="8">
        <f t="shared" si="90"/>
        <v>-3.1407822167878092</v>
      </c>
      <c r="U26" s="8">
        <f t="shared" si="5"/>
        <v>2.6354291997148116</v>
      </c>
      <c r="V26" s="7">
        <f t="shared" si="91"/>
        <v>-4.2511415290425258</v>
      </c>
      <c r="W26" s="7">
        <f t="shared" si="6"/>
        <v>5.434868508073583</v>
      </c>
      <c r="X26" s="7">
        <f t="shared" si="92"/>
        <v>-7.3919237458303346</v>
      </c>
      <c r="Y26" s="7">
        <f t="shared" si="92"/>
        <v>8.0702977077883951</v>
      </c>
      <c r="Z26" s="7">
        <f t="shared" si="165"/>
        <v>10.943959144500905</v>
      </c>
      <c r="AA26" s="7">
        <f t="shared" si="93"/>
        <v>132.48787354846695</v>
      </c>
      <c r="AB26" s="7">
        <f t="shared" si="94"/>
        <v>182.48787354846695</v>
      </c>
      <c r="AC26" s="7">
        <f t="shared" si="95"/>
        <v>-10.933643708934577</v>
      </c>
      <c r="AD26" s="7">
        <f t="shared" si="96"/>
        <v>-0.47505473640448531</v>
      </c>
      <c r="AE26" s="4">
        <f t="shared" si="97"/>
        <v>0</v>
      </c>
      <c r="AF26" s="4">
        <f t="shared" si="98"/>
        <v>0</v>
      </c>
      <c r="AG26" s="4">
        <f t="shared" si="99"/>
        <v>0</v>
      </c>
      <c r="AH26" s="4" t="e">
        <f t="shared" si="100"/>
        <v>#DIV/0!</v>
      </c>
      <c r="AI26" s="7">
        <f t="shared" si="7"/>
        <v>-6.359381901295297</v>
      </c>
      <c r="AJ26" s="7">
        <f t="shared" si="8"/>
        <v>-2.6773609830349403</v>
      </c>
      <c r="AK26" s="7">
        <f t="shared" si="9"/>
        <v>-9.5001641180831058</v>
      </c>
      <c r="AL26" s="7">
        <f t="shared" si="9"/>
        <v>-4.1931783320128702E-2</v>
      </c>
      <c r="AM26" s="7">
        <f t="shared" si="101"/>
        <v>9.5002566567943916</v>
      </c>
      <c r="AN26" s="7">
        <f t="shared" si="102"/>
        <v>-179.74710977827121</v>
      </c>
      <c r="AO26" s="7">
        <f t="shared" si="103"/>
        <v>-129.74710977827121</v>
      </c>
      <c r="AP26" s="7">
        <f t="shared" si="104"/>
        <v>-6.0744661754900164</v>
      </c>
      <c r="AQ26" s="7">
        <f t="shared" si="105"/>
        <v>-7.3045011621461082</v>
      </c>
      <c r="AR26" s="7">
        <v>0</v>
      </c>
      <c r="AS26" s="7">
        <v>0</v>
      </c>
      <c r="AT26" s="7">
        <f t="shared" si="10"/>
        <v>1.1719700590524345</v>
      </c>
      <c r="AU26" s="8">
        <f t="shared" si="11"/>
        <v>-2.8782055186207072</v>
      </c>
      <c r="AV26" s="7">
        <f t="shared" si="12"/>
        <v>7</v>
      </c>
      <c r="AW26" s="7">
        <v>0</v>
      </c>
      <c r="AX26" s="7">
        <f t="shared" si="13"/>
        <v>3.3107646395987236</v>
      </c>
      <c r="AY26" s="7">
        <f t="shared" si="14"/>
        <v>5.3515925158372148</v>
      </c>
      <c r="AZ26" s="7">
        <f t="shared" si="15"/>
        <v>18.622559899184619</v>
      </c>
      <c r="BA26" s="7">
        <f t="shared" si="16"/>
        <v>4.5422051794232345</v>
      </c>
      <c r="BB26" s="7">
        <f t="shared" si="17"/>
        <v>-89.604592790303585</v>
      </c>
      <c r="BC26" s="7">
        <f t="shared" si="18"/>
        <v>-106.78659537078551</v>
      </c>
      <c r="BD26" s="7">
        <f t="shared" si="19"/>
        <v>102.67799280442713</v>
      </c>
      <c r="BE26" s="7">
        <f t="shared" si="20"/>
        <v>80.314487587179727</v>
      </c>
      <c r="BF26" s="7">
        <f t="shared" si="106"/>
        <v>13.07340001412355</v>
      </c>
      <c r="BG26" s="7">
        <f t="shared" si="106"/>
        <v>-26.472107783605779</v>
      </c>
      <c r="BH26" s="7">
        <f t="shared" si="21"/>
        <v>-101.21116433579239</v>
      </c>
      <c r="BI26" s="7">
        <f t="shared" si="22"/>
        <v>-79.167137764505824</v>
      </c>
      <c r="BJ26" s="7">
        <f t="shared" si="107"/>
        <v>-190.81575712609597</v>
      </c>
      <c r="BK26" s="7">
        <f t="shared" si="107"/>
        <v>-185.95373313529132</v>
      </c>
      <c r="BL26" s="7">
        <f t="shared" si="108"/>
        <v>266.43844323700063</v>
      </c>
      <c r="BM26" s="7">
        <f t="shared" si="109"/>
        <v>-135.73933266902921</v>
      </c>
      <c r="BN26" s="7">
        <f t="shared" si="110"/>
        <v>-85.73933266902921</v>
      </c>
      <c r="BO26" s="7">
        <f t="shared" si="111"/>
        <v>19.794819531908786</v>
      </c>
      <c r="BP26" s="7">
        <f t="shared" si="112"/>
        <v>-265.70210604030893</v>
      </c>
      <c r="BQ26" s="7">
        <f t="shared" si="23"/>
        <v>5.407950952823068</v>
      </c>
      <c r="BR26" s="7">
        <f t="shared" si="24"/>
        <v>19.488305672584442</v>
      </c>
      <c r="BS26" s="7">
        <f t="shared" si="25"/>
        <v>-89.604592790303585</v>
      </c>
      <c r="BT26" s="7">
        <f t="shared" si="26"/>
        <v>-106.78659537078551</v>
      </c>
      <c r="BU26" s="7">
        <f t="shared" si="27"/>
        <v>-14.688877993447214</v>
      </c>
      <c r="BV26" s="7">
        <f t="shared" si="28"/>
        <v>34.889648969178211</v>
      </c>
      <c r="BW26" s="7">
        <f t="shared" si="113"/>
        <v>-104.29347078375079</v>
      </c>
      <c r="BX26" s="7">
        <f t="shared" si="113"/>
        <v>-71.896946401607295</v>
      </c>
      <c r="BY26" s="7">
        <f t="shared" si="29"/>
        <v>14.479036879255114</v>
      </c>
      <c r="BZ26" s="7">
        <f t="shared" si="30"/>
        <v>-34.391225412475677</v>
      </c>
      <c r="CA26" s="7">
        <f t="shared" si="114"/>
        <v>-75.125555911048465</v>
      </c>
      <c r="CB26" s="7">
        <f t="shared" si="114"/>
        <v>-141.17782078326118</v>
      </c>
      <c r="CC26" s="7">
        <f t="shared" si="115"/>
        <v>159.92193793240088</v>
      </c>
      <c r="CD26" s="7">
        <f t="shared" si="116"/>
        <v>-118.01897294250853</v>
      </c>
      <c r="CE26" s="7">
        <f t="shared" si="117"/>
        <v>-68.018972942508526</v>
      </c>
      <c r="CF26" s="7">
        <f t="shared" si="118"/>
        <v>59.858708592228886</v>
      </c>
      <c r="CG26" s="7">
        <f t="shared" si="119"/>
        <v>-148.29686860390984</v>
      </c>
      <c r="CH26" s="7">
        <f t="shared" si="120"/>
        <v>159.92193793240088</v>
      </c>
      <c r="CI26" s="7">
        <f t="shared" si="31"/>
        <v>168.03243502716003</v>
      </c>
      <c r="CJ26" s="79">
        <f t="shared" si="121"/>
        <v>11.967564972839966</v>
      </c>
      <c r="CK26" s="7">
        <f t="shared" si="122"/>
        <v>0.13359426998303631</v>
      </c>
      <c r="CL26" s="11">
        <f t="shared" si="32"/>
        <v>0.13359426998303633</v>
      </c>
      <c r="CM26" s="7" t="e">
        <f t="shared" si="123"/>
        <v>#DIV/0!</v>
      </c>
      <c r="CN26" s="7" t="e">
        <f t="shared" si="124"/>
        <v>#DIV/0!</v>
      </c>
      <c r="CO26" s="7">
        <f t="shared" si="33"/>
        <v>117.1684389354009</v>
      </c>
      <c r="CP26" s="79">
        <f t="shared" si="125"/>
        <v>62.8315610645991</v>
      </c>
      <c r="CQ26" s="7">
        <f t="shared" si="126"/>
        <v>0.57318546095836598</v>
      </c>
      <c r="CR26" s="11">
        <f t="shared" si="34"/>
        <v>0.57318546095836598</v>
      </c>
      <c r="CS26" s="7" t="e">
        <f t="shared" si="127"/>
        <v>#DIV/0!</v>
      </c>
      <c r="CT26" s="7" t="e">
        <f t="shared" si="128"/>
        <v>#DIV/0!</v>
      </c>
      <c r="CU26" s="7">
        <f t="shared" si="35"/>
        <v>7.6457496930590727</v>
      </c>
      <c r="CV26" s="7">
        <f t="shared" si="36"/>
        <v>-0.44280084901857042</v>
      </c>
      <c r="CW26" s="7">
        <f t="shared" si="37"/>
        <v>0.64278760968653947</v>
      </c>
      <c r="CX26" s="7">
        <f t="shared" si="129"/>
        <v>-3.3855444554700318</v>
      </c>
      <c r="CY26" s="7">
        <f t="shared" si="38"/>
        <v>-7.4855444554700314</v>
      </c>
      <c r="CZ26" s="7">
        <f t="shared" si="130"/>
        <v>4.9145931694630338</v>
      </c>
      <c r="DA26" s="7">
        <f t="shared" si="39"/>
        <v>-1.5854068305369662</v>
      </c>
      <c r="DB26" s="7">
        <f t="shared" si="131"/>
        <v>-139.39999999999998</v>
      </c>
      <c r="DC26" s="7">
        <f t="shared" si="40"/>
        <v>139.39999999999998</v>
      </c>
      <c r="DD26" s="7">
        <f t="shared" si="132"/>
        <v>18.622559899184619</v>
      </c>
      <c r="DE26" s="7">
        <f t="shared" si="133"/>
        <v>-29.524333666251092</v>
      </c>
      <c r="DF26" s="7">
        <f t="shared" si="41"/>
        <v>29.524333666251025</v>
      </c>
      <c r="DG26" s="7">
        <f t="shared" si="42"/>
        <v>4.5422051794232345</v>
      </c>
      <c r="DH26" s="7">
        <f t="shared" si="43"/>
        <v>-26.328536052797912</v>
      </c>
      <c r="DI26" s="7">
        <f t="shared" si="44"/>
        <v>0.82332192551341732</v>
      </c>
      <c r="DJ26" s="7">
        <f t="shared" si="45"/>
        <v>0.64278760968653947</v>
      </c>
      <c r="DK26" s="7">
        <f t="shared" si="134"/>
        <v>-21.676860998939006</v>
      </c>
      <c r="DL26" s="7">
        <f t="shared" si="46"/>
        <v>-25.776860998939007</v>
      </c>
      <c r="DM26" s="7">
        <f t="shared" si="135"/>
        <v>-16.923656755923847</v>
      </c>
      <c r="DN26" s="7">
        <f t="shared" si="47"/>
        <v>-23.423656755923847</v>
      </c>
      <c r="DO26" s="7">
        <f t="shared" si="136"/>
        <v>-139.39999999999998</v>
      </c>
      <c r="DP26" s="7">
        <f t="shared" si="48"/>
        <v>139.39999999999998</v>
      </c>
      <c r="DQ26" s="7">
        <f t="shared" si="137"/>
        <v>5.407950952823068</v>
      </c>
      <c r="DR26" s="7">
        <f t="shared" si="138"/>
        <v>-126.67398687179886</v>
      </c>
      <c r="DS26" s="7">
        <f t="shared" si="49"/>
        <v>126.67398687179887</v>
      </c>
      <c r="DT26" s="7">
        <f t="shared" si="50"/>
        <v>19.488305672584442</v>
      </c>
      <c r="DU26" s="7">
        <f t="shared" si="51"/>
        <v>-2.8782055186207058</v>
      </c>
      <c r="DV26" s="8">
        <f t="shared" si="52"/>
        <v>-5.5136347183355188</v>
      </c>
      <c r="DW26" s="8">
        <f t="shared" si="53"/>
        <v>-2014.8411416571892</v>
      </c>
      <c r="DX26" s="7">
        <f t="shared" si="54"/>
        <v>-5.8280299409475678</v>
      </c>
      <c r="DY26" s="7">
        <f t="shared" si="55"/>
        <v>4.3127522758402437</v>
      </c>
      <c r="DZ26" s="7">
        <f t="shared" si="56"/>
        <v>-1193.8111487986541</v>
      </c>
      <c r="EA26" s="7">
        <f t="shared" si="139"/>
        <v>-186.46805255705527</v>
      </c>
      <c r="EB26" s="7">
        <f t="shared" si="140"/>
        <v>342.82625296718044</v>
      </c>
      <c r="EC26" s="7">
        <f t="shared" si="57"/>
        <v>0</v>
      </c>
      <c r="ED26" s="7">
        <f t="shared" si="58"/>
        <v>0</v>
      </c>
      <c r="EE26" s="7">
        <f t="shared" si="59"/>
        <v>3630.7442426067073</v>
      </c>
      <c r="EF26" s="7">
        <f t="shared" si="60"/>
        <v>-3046.5561548703222</v>
      </c>
      <c r="EG26" s="7">
        <f t="shared" si="141"/>
        <v>3630.7442426067073</v>
      </c>
      <c r="EH26" s="7">
        <f t="shared" si="141"/>
        <v>-3046.5561548703222</v>
      </c>
      <c r="EI26" s="7">
        <f t="shared" si="142"/>
        <v>4739.5999999999995</v>
      </c>
      <c r="EJ26" s="7">
        <f t="shared" si="143"/>
        <v>-0.69813170079773201</v>
      </c>
      <c r="EK26" s="7">
        <f t="shared" si="61"/>
        <v>1013.4293466041489</v>
      </c>
      <c r="EL26" s="7">
        <f t="shared" si="62"/>
        <v>792.70208206498296</v>
      </c>
      <c r="EM26" s="7">
        <f t="shared" si="63"/>
        <v>1474.2947650665103</v>
      </c>
      <c r="EN26" s="7">
        <f t="shared" si="64"/>
        <v>-1884.8109703095115</v>
      </c>
      <c r="EO26" s="7">
        <f t="shared" si="144"/>
        <v>2487.7241116706591</v>
      </c>
      <c r="EP26" s="7">
        <f t="shared" si="145"/>
        <v>-1092.1088882445285</v>
      </c>
      <c r="EQ26" s="7">
        <f t="shared" si="146"/>
        <v>2716.8866519548196</v>
      </c>
      <c r="ER26" s="7">
        <f t="shared" si="147"/>
        <v>-0.41366809125783022</v>
      </c>
      <c r="ES26" s="7">
        <f t="shared" si="148"/>
        <v>6118.4683542773664</v>
      </c>
      <c r="ET26" s="7">
        <f t="shared" si="149"/>
        <v>-4138.665043114851</v>
      </c>
      <c r="EU26" s="7">
        <f t="shared" si="150"/>
        <v>7386.7586491907559</v>
      </c>
      <c r="EV26" s="7">
        <f t="shared" si="151"/>
        <v>-0.59472574790078536</v>
      </c>
      <c r="EW26" s="7">
        <f t="shared" si="65"/>
        <v>5.3515925158372131</v>
      </c>
      <c r="EX26" s="7">
        <f t="shared" si="66"/>
        <v>2.7161633161224032</v>
      </c>
      <c r="EY26" s="7">
        <f t="shared" si="67"/>
        <v>-2040.9130638202348</v>
      </c>
      <c r="EZ26" s="7">
        <f t="shared" si="68"/>
        <v>-3.6892353604012755</v>
      </c>
      <c r="FA26" s="7">
        <f t="shared" si="69"/>
        <v>6.4515468563865328</v>
      </c>
      <c r="FB26" s="7">
        <f t="shared" si="70"/>
        <v>-1093.489848322396</v>
      </c>
      <c r="FC26" s="7">
        <f t="shared" si="152"/>
        <v>300.38916635824847</v>
      </c>
      <c r="FD26" s="7">
        <f t="shared" si="153"/>
        <v>-228.90513916598672</v>
      </c>
      <c r="FE26" s="7">
        <f t="shared" si="71"/>
        <v>0</v>
      </c>
      <c r="FF26" s="7">
        <f t="shared" si="72"/>
        <v>0</v>
      </c>
      <c r="FG26" s="7">
        <f t="shared" si="73"/>
        <v>3630.7442426067073</v>
      </c>
      <c r="FH26" s="7">
        <f t="shared" si="74"/>
        <v>-3046.5561548703222</v>
      </c>
      <c r="FI26" s="7">
        <f t="shared" si="154"/>
        <v>3630.7442426067073</v>
      </c>
      <c r="FJ26" s="7">
        <f t="shared" si="155"/>
        <v>-3046.5561548703222</v>
      </c>
      <c r="FK26" s="7">
        <f t="shared" si="156"/>
        <v>4739.5999999999995</v>
      </c>
      <c r="FL26" s="7">
        <f t="shared" si="157"/>
        <v>-0.69813170079773201</v>
      </c>
      <c r="FM26" s="7">
        <f t="shared" si="75"/>
        <v>804.25023373396641</v>
      </c>
      <c r="FN26" s="7">
        <f t="shared" si="76"/>
        <v>-1910.2894278838276</v>
      </c>
      <c r="FO26" s="7">
        <f t="shared" si="77"/>
        <v>185.98606023815074</v>
      </c>
      <c r="FP26" s="7">
        <f t="shared" si="78"/>
        <v>78.301921287128039</v>
      </c>
      <c r="FQ26" s="7">
        <f t="shared" si="158"/>
        <v>990.23629397211721</v>
      </c>
      <c r="FR26" s="7">
        <f t="shared" si="159"/>
        <v>-1831.9875065966994</v>
      </c>
      <c r="FS26" s="7">
        <f t="shared" si="160"/>
        <v>2082.4855683115852</v>
      </c>
      <c r="FT26" s="7">
        <f t="shared" si="161"/>
        <v>-1.0752561531941434</v>
      </c>
      <c r="FU26" s="7">
        <f t="shared" si="162"/>
        <v>4620.9805365788243</v>
      </c>
      <c r="FV26" s="7">
        <f t="shared" si="162"/>
        <v>-4878.5436614670216</v>
      </c>
      <c r="FW26" s="7">
        <f t="shared" si="163"/>
        <v>6719.6465216765955</v>
      </c>
      <c r="FX26" s="7">
        <f t="shared" si="164"/>
        <v>-0.81250478824378736</v>
      </c>
    </row>
    <row r="27" spans="1:180" x14ac:dyDescent="0.25">
      <c r="A27" s="8">
        <v>150</v>
      </c>
      <c r="B27" s="7">
        <f t="shared" si="79"/>
        <v>-0.53263219220419922</v>
      </c>
      <c r="C27" s="7">
        <f t="shared" si="80"/>
        <v>-0.99999999999999989</v>
      </c>
      <c r="D27" s="7">
        <f t="shared" si="0"/>
        <v>4.6140527617061418</v>
      </c>
      <c r="E27" s="7">
        <f t="shared" si="81"/>
        <v>-4.7034793789974492</v>
      </c>
      <c r="F27" s="7">
        <f t="shared" si="82"/>
        <v>-0.99999999999999989</v>
      </c>
      <c r="G27" s="7">
        <f t="shared" si="83"/>
        <v>0.44320557491289203</v>
      </c>
      <c r="H27" s="7">
        <f t="shared" si="84"/>
        <v>313.352652786882</v>
      </c>
      <c r="I27" s="7">
        <f t="shared" si="85"/>
        <v>207.88455787297733</v>
      </c>
      <c r="J27" s="49">
        <f t="shared" si="86"/>
        <v>313.352652786882</v>
      </c>
      <c r="K27" s="49">
        <f t="shared" si="86"/>
        <v>207.88455787297733</v>
      </c>
      <c r="L27" s="7">
        <f t="shared" si="1"/>
        <v>-335.34376593763977</v>
      </c>
      <c r="M27" s="7">
        <f t="shared" si="2"/>
        <v>-229.87567102373515</v>
      </c>
      <c r="N27" s="11">
        <f t="shared" si="87"/>
        <v>24.656234062360227</v>
      </c>
      <c r="O27" s="11">
        <f t="shared" si="87"/>
        <v>130.12432897626485</v>
      </c>
      <c r="P27" s="50">
        <f t="shared" si="3"/>
        <v>105.46809491390462</v>
      </c>
      <c r="Q27" s="51">
        <f t="shared" si="88"/>
        <v>74.531905086095378</v>
      </c>
      <c r="R27" s="8">
        <f t="shared" si="4"/>
        <v>105.46809491390468</v>
      </c>
      <c r="S27" s="51">
        <f t="shared" si="89"/>
        <v>74.531905086095321</v>
      </c>
      <c r="T27" s="8">
        <f t="shared" si="90"/>
        <v>-3.5507041555161982</v>
      </c>
      <c r="U27" s="8">
        <f t="shared" si="5"/>
        <v>2.0499999999999994</v>
      </c>
      <c r="V27" s="7">
        <f t="shared" si="91"/>
        <v>-4.7367593379333588</v>
      </c>
      <c r="W27" s="7">
        <f t="shared" si="6"/>
        <v>5.0172812333475134</v>
      </c>
      <c r="X27" s="7">
        <f t="shared" si="92"/>
        <v>-8.2874634934495575</v>
      </c>
      <c r="Y27" s="7">
        <f t="shared" si="92"/>
        <v>7.0672812333475132</v>
      </c>
      <c r="Z27" s="7">
        <f t="shared" si="165"/>
        <v>10.891671826973354</v>
      </c>
      <c r="AA27" s="7">
        <f t="shared" si="93"/>
        <v>139.54352643968542</v>
      </c>
      <c r="AB27" s="7">
        <f t="shared" si="94"/>
        <v>189.54352643968542</v>
      </c>
      <c r="AC27" s="7">
        <f t="shared" si="95"/>
        <v>-10.740930366083798</v>
      </c>
      <c r="AD27" s="7">
        <f t="shared" si="96"/>
        <v>-1.805804545742441</v>
      </c>
      <c r="AE27" s="4">
        <f t="shared" si="97"/>
        <v>0</v>
      </c>
      <c r="AF27" s="4">
        <f t="shared" si="98"/>
        <v>0</v>
      </c>
      <c r="AG27" s="4">
        <f t="shared" si="99"/>
        <v>0</v>
      </c>
      <c r="AH27" s="4" t="e">
        <f t="shared" si="100"/>
        <v>#DIV/0!</v>
      </c>
      <c r="AI27" s="7">
        <f t="shared" si="7"/>
        <v>-6.2709070194590533</v>
      </c>
      <c r="AJ27" s="7">
        <f t="shared" si="8"/>
        <v>-2.8784935562372178</v>
      </c>
      <c r="AK27" s="7">
        <f t="shared" si="9"/>
        <v>-9.821611174975251</v>
      </c>
      <c r="AL27" s="7">
        <f t="shared" si="9"/>
        <v>-0.82849355623721843</v>
      </c>
      <c r="AM27" s="7">
        <f t="shared" si="101"/>
        <v>9.856492664488993</v>
      </c>
      <c r="AN27" s="7">
        <f t="shared" si="102"/>
        <v>-175.17827873241592</v>
      </c>
      <c r="AO27" s="7">
        <f t="shared" si="103"/>
        <v>-125.17827873241592</v>
      </c>
      <c r="AP27" s="7">
        <f t="shared" si="104"/>
        <v>-5.6785470855175442</v>
      </c>
      <c r="AQ27" s="7">
        <f t="shared" si="105"/>
        <v>-8.0563360557194681</v>
      </c>
      <c r="AR27" s="7">
        <v>0</v>
      </c>
      <c r="AS27" s="7">
        <v>0</v>
      </c>
      <c r="AT27" s="7">
        <f t="shared" si="10"/>
        <v>1.2547038684741652</v>
      </c>
      <c r="AU27" s="8">
        <f t="shared" si="11"/>
        <v>-3.0399954541206662</v>
      </c>
      <c r="AV27" s="7">
        <f t="shared" si="12"/>
        <v>7</v>
      </c>
      <c r="AW27" s="7">
        <v>0</v>
      </c>
      <c r="AX27" s="7">
        <f t="shared" si="13"/>
        <v>2.8110855743697969</v>
      </c>
      <c r="AY27" s="7">
        <f t="shared" si="14"/>
        <v>4.9702108541536987</v>
      </c>
      <c r="AZ27" s="7">
        <f t="shared" si="15"/>
        <v>17.500872313142299</v>
      </c>
      <c r="BA27" s="7">
        <f t="shared" si="16"/>
        <v>6.3747991763514325</v>
      </c>
      <c r="BB27" s="7">
        <f t="shared" si="17"/>
        <v>-69.699999999999974</v>
      </c>
      <c r="BC27" s="7">
        <f t="shared" si="18"/>
        <v>-120.72394128755073</v>
      </c>
      <c r="BD27" s="7">
        <f t="shared" si="19"/>
        <v>89.079360517040513</v>
      </c>
      <c r="BE27" s="7">
        <f t="shared" si="20"/>
        <v>84.098832240404803</v>
      </c>
      <c r="BF27" s="7">
        <f t="shared" si="106"/>
        <v>19.379360517040539</v>
      </c>
      <c r="BG27" s="7">
        <f t="shared" si="106"/>
        <v>-36.625109047145926</v>
      </c>
      <c r="BH27" s="7">
        <f t="shared" si="21"/>
        <v>-87.806798223939936</v>
      </c>
      <c r="BI27" s="7">
        <f t="shared" si="22"/>
        <v>-82.897420351256159</v>
      </c>
      <c r="BJ27" s="7">
        <f t="shared" si="107"/>
        <v>-157.50679822393991</v>
      </c>
      <c r="BK27" s="7">
        <f t="shared" si="107"/>
        <v>-203.62136163880689</v>
      </c>
      <c r="BL27" s="7">
        <f t="shared" si="108"/>
        <v>257.42969992290847</v>
      </c>
      <c r="BM27" s="7">
        <f t="shared" si="109"/>
        <v>-127.72295055718182</v>
      </c>
      <c r="BN27" s="7">
        <f t="shared" si="110"/>
        <v>-77.722950557181818</v>
      </c>
      <c r="BO27" s="7">
        <f t="shared" si="111"/>
        <v>54.739594243981465</v>
      </c>
      <c r="BP27" s="7">
        <f t="shared" si="112"/>
        <v>-251.54249586183835</v>
      </c>
      <c r="BQ27" s="7">
        <f t="shared" si="23"/>
        <v>7.0249124543483763</v>
      </c>
      <c r="BR27" s="7">
        <f t="shared" si="24"/>
        <v>18.150985591139236</v>
      </c>
      <c r="BS27" s="7">
        <f t="shared" si="25"/>
        <v>-69.699999999999974</v>
      </c>
      <c r="BT27" s="7">
        <f t="shared" si="26"/>
        <v>-120.72394128755073</v>
      </c>
      <c r="BU27" s="7">
        <f t="shared" si="27"/>
        <v>-20.514225598667633</v>
      </c>
      <c r="BV27" s="7">
        <f t="shared" si="28"/>
        <v>44.691015905421722</v>
      </c>
      <c r="BW27" s="7">
        <f t="shared" si="113"/>
        <v>-90.21422559866761</v>
      </c>
      <c r="BX27" s="7">
        <f t="shared" si="113"/>
        <v>-76.032925382129008</v>
      </c>
      <c r="BY27" s="7">
        <f t="shared" si="29"/>
        <v>20.221165232972378</v>
      </c>
      <c r="BZ27" s="7">
        <f t="shared" si="30"/>
        <v>-44.052572821058561</v>
      </c>
      <c r="CA27" s="7">
        <f t="shared" si="114"/>
        <v>-49.478834767027593</v>
      </c>
      <c r="CB27" s="7">
        <f t="shared" si="114"/>
        <v>-164.77651410860929</v>
      </c>
      <c r="CC27" s="7">
        <f t="shared" si="115"/>
        <v>172.04492056346081</v>
      </c>
      <c r="CD27" s="7">
        <f t="shared" si="116"/>
        <v>-106.71387934433923</v>
      </c>
      <c r="CE27" s="7">
        <f t="shared" si="117"/>
        <v>-56.713879344339233</v>
      </c>
      <c r="CF27" s="7">
        <f t="shared" si="118"/>
        <v>94.421751059443139</v>
      </c>
      <c r="CG27" s="7">
        <f t="shared" si="119"/>
        <v>-143.81928806163688</v>
      </c>
      <c r="CH27" s="7">
        <f t="shared" si="120"/>
        <v>172.04492056346081</v>
      </c>
      <c r="CI27" s="7">
        <f t="shared" si="31"/>
        <v>163.352652786882</v>
      </c>
      <c r="CJ27" s="79">
        <f t="shared" si="121"/>
        <v>16.647347213117996</v>
      </c>
      <c r="CK27" s="7">
        <f t="shared" si="122"/>
        <v>0.18749409342210097</v>
      </c>
      <c r="CL27" s="11">
        <f t="shared" si="32"/>
        <v>0.1874940934221008</v>
      </c>
      <c r="CM27" s="7" t="e">
        <f t="shared" si="123"/>
        <v>#DIV/0!</v>
      </c>
      <c r="CN27" s="7" t="e">
        <f t="shared" si="124"/>
        <v>#DIV/0!</v>
      </c>
      <c r="CO27" s="7">
        <f t="shared" si="33"/>
        <v>125.34376593763977</v>
      </c>
      <c r="CP27" s="79">
        <f t="shared" si="125"/>
        <v>54.656234062360227</v>
      </c>
      <c r="CQ27" s="7">
        <f t="shared" si="126"/>
        <v>0.53385251738644812</v>
      </c>
      <c r="CR27" s="11">
        <f t="shared" si="34"/>
        <v>0.53385251738644823</v>
      </c>
      <c r="CS27" s="7" t="e">
        <f t="shared" si="127"/>
        <v>#DIV/0!</v>
      </c>
      <c r="CT27" s="7" t="e">
        <f t="shared" si="128"/>
        <v>#DIV/0!</v>
      </c>
      <c r="CU27" s="7">
        <f t="shared" si="35"/>
        <v>8.2646709369832134</v>
      </c>
      <c r="CV27" s="7">
        <f t="shared" si="36"/>
        <v>-0.46769160832625606</v>
      </c>
      <c r="CW27" s="7">
        <f t="shared" si="37"/>
        <v>0.49999999999999994</v>
      </c>
      <c r="CX27" s="7">
        <f t="shared" si="129"/>
        <v>-3.8653172428049447</v>
      </c>
      <c r="CY27" s="7">
        <f t="shared" si="38"/>
        <v>-7.9653172428049448</v>
      </c>
      <c r="CZ27" s="7">
        <f t="shared" si="130"/>
        <v>4.1323354684916058</v>
      </c>
      <c r="DA27" s="7">
        <f t="shared" si="39"/>
        <v>-2.3676645315083942</v>
      </c>
      <c r="DB27" s="7">
        <f t="shared" si="131"/>
        <v>-139.4</v>
      </c>
      <c r="DC27" s="7">
        <f t="shared" si="40"/>
        <v>139.39999999999998</v>
      </c>
      <c r="DD27" s="7">
        <f t="shared" si="132"/>
        <v>17.500872313142299</v>
      </c>
      <c r="DE27" s="7">
        <f t="shared" si="133"/>
        <v>-41.436194646284285</v>
      </c>
      <c r="DF27" s="7">
        <f t="shared" si="41"/>
        <v>41.436194646284314</v>
      </c>
      <c r="DG27" s="7">
        <f t="shared" si="42"/>
        <v>6.3747991763514325</v>
      </c>
      <c r="DH27" s="7">
        <f t="shared" si="43"/>
        <v>-20.58943107379946</v>
      </c>
      <c r="DI27" s="7">
        <f t="shared" si="44"/>
        <v>0.76464782371595352</v>
      </c>
      <c r="DJ27" s="7">
        <f t="shared" si="45"/>
        <v>0.49999999999999994</v>
      </c>
      <c r="DK27" s="7">
        <f t="shared" si="134"/>
        <v>-15.743663662130386</v>
      </c>
      <c r="DL27" s="7">
        <f t="shared" si="46"/>
        <v>-19.843663662130385</v>
      </c>
      <c r="DM27" s="7">
        <f t="shared" si="135"/>
        <v>-10.294715536899728</v>
      </c>
      <c r="DN27" s="7">
        <f t="shared" si="47"/>
        <v>-16.79471553689973</v>
      </c>
      <c r="DO27" s="7">
        <f t="shared" si="136"/>
        <v>-139.40000000000006</v>
      </c>
      <c r="DP27" s="7">
        <f t="shared" si="48"/>
        <v>139.39999999999998</v>
      </c>
      <c r="DQ27" s="7">
        <f t="shared" si="137"/>
        <v>7.0249124543483763</v>
      </c>
      <c r="DR27" s="7">
        <f t="shared" si="138"/>
        <v>-117.98140634240509</v>
      </c>
      <c r="DS27" s="7">
        <f t="shared" si="49"/>
        <v>117.98140634240504</v>
      </c>
      <c r="DT27" s="7">
        <f t="shared" si="50"/>
        <v>18.150985591139236</v>
      </c>
      <c r="DU27" s="7">
        <f t="shared" si="51"/>
        <v>-3.0399954541206635</v>
      </c>
      <c r="DV27" s="8">
        <f t="shared" si="52"/>
        <v>-5.0899954541206656</v>
      </c>
      <c r="DW27" s="8">
        <f t="shared" si="53"/>
        <v>-2399.3333640654992</v>
      </c>
      <c r="DX27" s="7">
        <f t="shared" si="54"/>
        <v>-5.7452961315258326</v>
      </c>
      <c r="DY27" s="7">
        <f t="shared" si="55"/>
        <v>4.8054080239903634</v>
      </c>
      <c r="DZ27" s="7">
        <f t="shared" si="56"/>
        <v>-934.37301731715104</v>
      </c>
      <c r="EA27" s="7">
        <f t="shared" si="139"/>
        <v>-249.57592614596936</v>
      </c>
      <c r="EB27" s="7">
        <f t="shared" si="140"/>
        <v>371.3798430172746</v>
      </c>
      <c r="EC27" s="7">
        <f t="shared" si="57"/>
        <v>0</v>
      </c>
      <c r="ED27" s="7">
        <f t="shared" si="58"/>
        <v>0</v>
      </c>
      <c r="EE27" s="7">
        <f t="shared" si="59"/>
        <v>4104.6140037767254</v>
      </c>
      <c r="EF27" s="7">
        <f t="shared" si="60"/>
        <v>-2369.7999999999993</v>
      </c>
      <c r="EG27" s="7">
        <f t="shared" si="141"/>
        <v>4104.6140037767254</v>
      </c>
      <c r="EH27" s="7">
        <f t="shared" si="141"/>
        <v>-2369.7999999999993</v>
      </c>
      <c r="EI27" s="7">
        <f t="shared" si="142"/>
        <v>4739.5999999999995</v>
      </c>
      <c r="EJ27" s="7">
        <f t="shared" si="143"/>
        <v>-0.52359877559829882</v>
      </c>
      <c r="EK27" s="7">
        <f t="shared" si="61"/>
        <v>1252.192610547497</v>
      </c>
      <c r="EL27" s="7">
        <f t="shared" si="62"/>
        <v>1182.1810986952867</v>
      </c>
      <c r="EM27" s="7">
        <f t="shared" si="63"/>
        <v>1450.7771686562178</v>
      </c>
      <c r="EN27" s="7">
        <f t="shared" si="64"/>
        <v>-1536.6955639430228</v>
      </c>
      <c r="EO27" s="7">
        <f t="shared" si="144"/>
        <v>2702.969779203715</v>
      </c>
      <c r="EP27" s="7">
        <f t="shared" si="145"/>
        <v>-354.5144652477361</v>
      </c>
      <c r="EQ27" s="7">
        <f t="shared" si="146"/>
        <v>2726.1192441561443</v>
      </c>
      <c r="ER27" s="7">
        <f t="shared" si="147"/>
        <v>-0.13041299172467585</v>
      </c>
      <c r="ES27" s="7">
        <f t="shared" si="148"/>
        <v>6807.5837829804404</v>
      </c>
      <c r="ET27" s="7">
        <f t="shared" si="149"/>
        <v>-2724.3144652477354</v>
      </c>
      <c r="EU27" s="7">
        <f t="shared" si="150"/>
        <v>7332.4679520510917</v>
      </c>
      <c r="EV27" s="7">
        <f t="shared" si="151"/>
        <v>-0.38066857818009825</v>
      </c>
      <c r="EW27" s="7">
        <f t="shared" si="65"/>
        <v>4.9702108541536978</v>
      </c>
      <c r="EX27" s="7">
        <f t="shared" si="66"/>
        <v>2.9202108541536993</v>
      </c>
      <c r="EY27" s="7">
        <f t="shared" si="67"/>
        <v>-2410.5909964820585</v>
      </c>
      <c r="EZ27" s="7">
        <f t="shared" si="68"/>
        <v>-4.1889144256301982</v>
      </c>
      <c r="FA27" s="7">
        <f t="shared" si="69"/>
        <v>6.3617897298859951</v>
      </c>
      <c r="FB27" s="7">
        <f t="shared" si="70"/>
        <v>-876.43352994219163</v>
      </c>
      <c r="FC27" s="7">
        <f t="shared" si="152"/>
        <v>329.60493042070874</v>
      </c>
      <c r="FD27" s="7">
        <f t="shared" si="153"/>
        <v>-291.35083874253473</v>
      </c>
      <c r="FE27" s="7">
        <f t="shared" si="71"/>
        <v>0</v>
      </c>
      <c r="FF27" s="7">
        <f t="shared" si="72"/>
        <v>0</v>
      </c>
      <c r="FG27" s="7">
        <f t="shared" si="73"/>
        <v>4104.6140037767254</v>
      </c>
      <c r="FH27" s="7">
        <f t="shared" si="74"/>
        <v>-2369.7999999999993</v>
      </c>
      <c r="FI27" s="7">
        <f t="shared" si="154"/>
        <v>4104.6140037767254</v>
      </c>
      <c r="FJ27" s="7">
        <f t="shared" si="155"/>
        <v>-2369.7999999999993</v>
      </c>
      <c r="FK27" s="7">
        <f t="shared" si="156"/>
        <v>4739.5999999999995</v>
      </c>
      <c r="FL27" s="7">
        <f t="shared" si="157"/>
        <v>-0.52359877559829882</v>
      </c>
      <c r="FM27" s="7">
        <f t="shared" si="75"/>
        <v>948.76566832002652</v>
      </c>
      <c r="FN27" s="7">
        <f t="shared" si="76"/>
        <v>-2066.9218718235352</v>
      </c>
      <c r="FO27" s="7">
        <f t="shared" si="77"/>
        <v>309.465467456743</v>
      </c>
      <c r="FP27" s="7">
        <f t="shared" si="78"/>
        <v>142.05191548654403</v>
      </c>
      <c r="FQ27" s="7">
        <f t="shared" si="158"/>
        <v>1258.2311357767694</v>
      </c>
      <c r="FR27" s="7">
        <f t="shared" si="159"/>
        <v>-1924.8699563369912</v>
      </c>
      <c r="FS27" s="7">
        <f t="shared" si="160"/>
        <v>2299.623869211413</v>
      </c>
      <c r="FT27" s="7">
        <f t="shared" si="161"/>
        <v>-0.99184495988694565</v>
      </c>
      <c r="FU27" s="7">
        <f t="shared" si="162"/>
        <v>5362.8451395534948</v>
      </c>
      <c r="FV27" s="7">
        <f t="shared" si="162"/>
        <v>-4294.6699563369903</v>
      </c>
      <c r="FW27" s="7">
        <f t="shared" si="163"/>
        <v>6870.5384086471795</v>
      </c>
      <c r="FX27" s="7">
        <f t="shared" si="164"/>
        <v>-0.67524032323472938</v>
      </c>
    </row>
    <row r="28" spans="1:180" x14ac:dyDescent="0.25">
      <c r="A28" s="8">
        <v>160</v>
      </c>
      <c r="B28" s="7">
        <f t="shared" si="79"/>
        <v>-0.5269654832040862</v>
      </c>
      <c r="C28" s="7">
        <f t="shared" si="80"/>
        <v>-0.68404028665133776</v>
      </c>
      <c r="D28" s="7">
        <f t="shared" si="0"/>
        <v>4.7670539047091944</v>
      </c>
      <c r="E28" s="7">
        <f t="shared" si="81"/>
        <v>-4.8508138130003884</v>
      </c>
      <c r="F28" s="7">
        <f t="shared" si="82"/>
        <v>-0.68404028665133776</v>
      </c>
      <c r="G28" s="7">
        <f t="shared" si="83"/>
        <v>0.44320557491289203</v>
      </c>
      <c r="H28" s="7">
        <f t="shared" si="84"/>
        <v>318.29708610002729</v>
      </c>
      <c r="I28" s="7">
        <f t="shared" si="85"/>
        <v>210.04678773379351</v>
      </c>
      <c r="J28" s="49">
        <f t="shared" si="86"/>
        <v>318.29708610002729</v>
      </c>
      <c r="K28" s="49">
        <f t="shared" si="86"/>
        <v>210.04678773379351</v>
      </c>
      <c r="L28" s="7">
        <f t="shared" si="1"/>
        <v>-333.02187942214795</v>
      </c>
      <c r="M28" s="7">
        <f t="shared" si="2"/>
        <v>-224.77158105591417</v>
      </c>
      <c r="N28" s="11">
        <f t="shared" si="87"/>
        <v>26.978120577852053</v>
      </c>
      <c r="O28" s="11">
        <f t="shared" si="87"/>
        <v>135.22841894408583</v>
      </c>
      <c r="P28" s="50">
        <f t="shared" si="3"/>
        <v>108.25029836623378</v>
      </c>
      <c r="Q28" s="51">
        <f t="shared" si="88"/>
        <v>71.749701633766222</v>
      </c>
      <c r="R28" s="8">
        <f t="shared" si="4"/>
        <v>108.25029836623378</v>
      </c>
      <c r="S28" s="51">
        <f t="shared" si="89"/>
        <v>71.749701633766222</v>
      </c>
      <c r="T28" s="8">
        <f t="shared" si="90"/>
        <v>-3.8527397452222236</v>
      </c>
      <c r="U28" s="8">
        <f t="shared" si="5"/>
        <v>1.4022825876352423</v>
      </c>
      <c r="V28" s="7">
        <f t="shared" si="91"/>
        <v>-5.1515700122457728</v>
      </c>
      <c r="W28" s="7">
        <f t="shared" si="6"/>
        <v>4.5903514472129565</v>
      </c>
      <c r="X28" s="7">
        <f t="shared" si="92"/>
        <v>-9.0043097574679969</v>
      </c>
      <c r="Y28" s="7">
        <f t="shared" si="92"/>
        <v>5.9926340348481988</v>
      </c>
      <c r="Z28" s="7">
        <f t="shared" si="165"/>
        <v>10.81615721428153</v>
      </c>
      <c r="AA28" s="7">
        <f t="shared" si="93"/>
        <v>146.35506219100657</v>
      </c>
      <c r="AB28" s="7">
        <f t="shared" si="94"/>
        <v>196.35506219100657</v>
      </c>
      <c r="AC28" s="7">
        <f t="shared" si="95"/>
        <v>-10.37848274792116</v>
      </c>
      <c r="AD28" s="7">
        <f t="shared" si="96"/>
        <v>-3.0457105468440715</v>
      </c>
      <c r="AE28" s="4">
        <f t="shared" si="97"/>
        <v>0</v>
      </c>
      <c r="AF28" s="4">
        <f t="shared" si="98"/>
        <v>0</v>
      </c>
      <c r="AG28" s="4">
        <f t="shared" si="99"/>
        <v>0</v>
      </c>
      <c r="AH28" s="4" t="e">
        <f t="shared" si="100"/>
        <v>#DIV/0!</v>
      </c>
      <c r="AI28" s="7">
        <f t="shared" si="7"/>
        <v>-6.1491407831378009</v>
      </c>
      <c r="AJ28" s="7">
        <f t="shared" si="8"/>
        <v>-3.1301865166714009</v>
      </c>
      <c r="AK28" s="7">
        <f t="shared" si="9"/>
        <v>-10.001880528360024</v>
      </c>
      <c r="AL28" s="7">
        <f t="shared" si="9"/>
        <v>-1.7279039290361586</v>
      </c>
      <c r="AM28" s="7">
        <f t="shared" si="101"/>
        <v>10.15003773843063</v>
      </c>
      <c r="AN28" s="7">
        <f t="shared" si="102"/>
        <v>-170.19844706975923</v>
      </c>
      <c r="AO28" s="7">
        <f t="shared" si="103"/>
        <v>-120.19844706975923</v>
      </c>
      <c r="AP28" s="7">
        <f t="shared" si="104"/>
        <v>-5.1054336741132804</v>
      </c>
      <c r="AQ28" s="7">
        <f t="shared" si="105"/>
        <v>-8.7725602358032368</v>
      </c>
      <c r="AR28" s="7">
        <v>0</v>
      </c>
      <c r="AS28" s="7">
        <v>0</v>
      </c>
      <c r="AT28" s="7">
        <f t="shared" si="10"/>
        <v>1.3734907019836329</v>
      </c>
      <c r="AU28" s="8">
        <f t="shared" si="11"/>
        <v>-3.254595692146018</v>
      </c>
      <c r="AV28" s="7">
        <f t="shared" si="12"/>
        <v>7</v>
      </c>
      <c r="AW28" s="7">
        <v>0</v>
      </c>
      <c r="AX28" s="7">
        <f t="shared" si="13"/>
        <v>2.3855190202798933</v>
      </c>
      <c r="AY28" s="7">
        <f t="shared" si="14"/>
        <v>4.5778341262873887</v>
      </c>
      <c r="AZ28" s="7">
        <f t="shared" si="15"/>
        <v>16.074250919281383</v>
      </c>
      <c r="BA28" s="7">
        <f t="shared" si="16"/>
        <v>8.3507214293141452</v>
      </c>
      <c r="BB28" s="7">
        <f t="shared" si="17"/>
        <v>-47.677607979598235</v>
      </c>
      <c r="BC28" s="7">
        <f t="shared" si="18"/>
        <v>-130.99315133755559</v>
      </c>
      <c r="BD28" s="7">
        <f t="shared" si="19"/>
        <v>74.855829969755433</v>
      </c>
      <c r="BE28" s="7">
        <f t="shared" si="20"/>
        <v>84.007739570375094</v>
      </c>
      <c r="BF28" s="7">
        <f t="shared" si="106"/>
        <v>27.178221990157198</v>
      </c>
      <c r="BG28" s="7">
        <f t="shared" si="106"/>
        <v>-46.985411767180494</v>
      </c>
      <c r="BH28" s="7">
        <f t="shared" si="21"/>
        <v>-73.786460970187491</v>
      </c>
      <c r="BI28" s="7">
        <f t="shared" si="22"/>
        <v>-82.807629005084024</v>
      </c>
      <c r="BJ28" s="7">
        <f t="shared" si="107"/>
        <v>-121.46406894978573</v>
      </c>
      <c r="BK28" s="7">
        <f t="shared" si="107"/>
        <v>-213.8007803426396</v>
      </c>
      <c r="BL28" s="7">
        <f t="shared" si="108"/>
        <v>245.89488347861152</v>
      </c>
      <c r="BM28" s="7">
        <f t="shared" si="109"/>
        <v>-119.60168594983223</v>
      </c>
      <c r="BN28" s="7">
        <f t="shared" si="110"/>
        <v>-69.60168594983223</v>
      </c>
      <c r="BO28" s="7">
        <f t="shared" si="111"/>
        <v>85.705301172946577</v>
      </c>
      <c r="BP28" s="7">
        <f t="shared" si="112"/>
        <v>-230.47536760316589</v>
      </c>
      <c r="BQ28" s="7">
        <f t="shared" si="23"/>
        <v>8.7860829291306199</v>
      </c>
      <c r="BR28" s="7">
        <f t="shared" si="24"/>
        <v>16.509612419097884</v>
      </c>
      <c r="BS28" s="7">
        <f t="shared" si="25"/>
        <v>-47.677607979598235</v>
      </c>
      <c r="BT28" s="7">
        <f t="shared" si="26"/>
        <v>-130.99315133755559</v>
      </c>
      <c r="BU28" s="7">
        <f t="shared" si="27"/>
        <v>-27.900659164326093</v>
      </c>
      <c r="BV28" s="7">
        <f t="shared" si="28"/>
        <v>54.809858847077599</v>
      </c>
      <c r="BW28" s="7">
        <f t="shared" si="113"/>
        <v>-75.578267143924336</v>
      </c>
      <c r="BX28" s="7">
        <f t="shared" si="113"/>
        <v>-76.183292490477982</v>
      </c>
      <c r="BY28" s="7">
        <f t="shared" si="29"/>
        <v>27.502078319121434</v>
      </c>
      <c r="BZ28" s="7">
        <f t="shared" si="30"/>
        <v>-54.026860863547924</v>
      </c>
      <c r="CA28" s="7">
        <f t="shared" si="114"/>
        <v>-20.175529660476801</v>
      </c>
      <c r="CB28" s="7">
        <f t="shared" si="114"/>
        <v>-185.0200122011035</v>
      </c>
      <c r="CC28" s="7">
        <f t="shared" si="115"/>
        <v>186.11678299384306</v>
      </c>
      <c r="CD28" s="7">
        <f t="shared" si="116"/>
        <v>-96.223236454504786</v>
      </c>
      <c r="CE28" s="7">
        <f t="shared" si="117"/>
        <v>-46.223236454504786</v>
      </c>
      <c r="CF28" s="7">
        <f t="shared" si="118"/>
        <v>128.76497172784312</v>
      </c>
      <c r="CG28" s="7">
        <f t="shared" si="119"/>
        <v>-134.38392377031204</v>
      </c>
      <c r="CH28" s="7">
        <f t="shared" si="120"/>
        <v>186.11678299384306</v>
      </c>
      <c r="CI28" s="7">
        <f t="shared" si="31"/>
        <v>158.29708610002729</v>
      </c>
      <c r="CJ28" s="79">
        <f t="shared" si="121"/>
        <v>21.702913899972714</v>
      </c>
      <c r="CK28" s="7">
        <f t="shared" si="122"/>
        <v>0.24560945380335722</v>
      </c>
      <c r="CL28" s="11">
        <f t="shared" si="32"/>
        <v>0.24560945380335711</v>
      </c>
      <c r="CM28" s="7" t="e">
        <f t="shared" si="123"/>
        <v>#DIV/0!</v>
      </c>
      <c r="CN28" s="7" t="e">
        <f t="shared" si="124"/>
        <v>#DIV/0!</v>
      </c>
      <c r="CO28" s="7">
        <f t="shared" si="33"/>
        <v>133.02187942214795</v>
      </c>
      <c r="CP28" s="79">
        <f t="shared" si="125"/>
        <v>46.978120577852053</v>
      </c>
      <c r="CQ28" s="7">
        <f t="shared" si="126"/>
        <v>0.48557683585582012</v>
      </c>
      <c r="CR28" s="11">
        <f t="shared" si="34"/>
        <v>0.48557683585582018</v>
      </c>
      <c r="CS28" s="7" t="e">
        <f t="shared" si="127"/>
        <v>#DIV/0!</v>
      </c>
      <c r="CT28" s="7" t="e">
        <f t="shared" si="128"/>
        <v>#DIV/0!</v>
      </c>
      <c r="CU28" s="7">
        <f t="shared" si="35"/>
        <v>9.1315970203651471</v>
      </c>
      <c r="CV28" s="7">
        <f t="shared" si="36"/>
        <v>-0.50070702956092539</v>
      </c>
      <c r="CW28" s="7">
        <f t="shared" si="37"/>
        <v>0.34202014332566888</v>
      </c>
      <c r="CX28" s="7">
        <f t="shared" si="129"/>
        <v>-4.5722548192144297</v>
      </c>
      <c r="CY28" s="7">
        <f t="shared" si="38"/>
        <v>-8.6722548192144302</v>
      </c>
      <c r="CZ28" s="7">
        <f t="shared" si="130"/>
        <v>3.1231901216975384</v>
      </c>
      <c r="DA28" s="7">
        <f t="shared" si="39"/>
        <v>-3.3768098783024616</v>
      </c>
      <c r="DB28" s="7">
        <f t="shared" si="131"/>
        <v>-139.39999999999995</v>
      </c>
      <c r="DC28" s="7">
        <f t="shared" si="40"/>
        <v>139.39999999999998</v>
      </c>
      <c r="DD28" s="7">
        <f t="shared" si="132"/>
        <v>16.074250919281383</v>
      </c>
      <c r="DE28" s="7">
        <f t="shared" si="133"/>
        <v>-54.279689290541796</v>
      </c>
      <c r="DF28" s="7">
        <f t="shared" si="41"/>
        <v>54.279689290541945</v>
      </c>
      <c r="DG28" s="7">
        <f t="shared" si="42"/>
        <v>8.3507214293141452</v>
      </c>
      <c r="DH28" s="7">
        <f t="shared" si="43"/>
        <v>-16.706373361494755</v>
      </c>
      <c r="DI28" s="7">
        <f t="shared" si="44"/>
        <v>0.70428217327498222</v>
      </c>
      <c r="DJ28" s="7">
        <f t="shared" si="45"/>
        <v>0.34202014332566888</v>
      </c>
      <c r="DK28" s="7">
        <f t="shared" si="134"/>
        <v>-11.766000938576797</v>
      </c>
      <c r="DL28" s="7">
        <f t="shared" si="46"/>
        <v>-15.866000938576796</v>
      </c>
      <c r="DM28" s="7">
        <f t="shared" si="135"/>
        <v>-5.7139162115505728</v>
      </c>
      <c r="DN28" s="7">
        <f t="shared" si="47"/>
        <v>-12.213916211550572</v>
      </c>
      <c r="DO28" s="7">
        <f t="shared" si="136"/>
        <v>-139.39999999999998</v>
      </c>
      <c r="DP28" s="7">
        <f t="shared" si="48"/>
        <v>139.39999999999998</v>
      </c>
      <c r="DQ28" s="7">
        <f t="shared" si="137"/>
        <v>8.7860829291306199</v>
      </c>
      <c r="DR28" s="7">
        <f t="shared" si="138"/>
        <v>-107.31248072413621</v>
      </c>
      <c r="DS28" s="7">
        <f t="shared" si="49"/>
        <v>107.31248072413625</v>
      </c>
      <c r="DT28" s="7">
        <f t="shared" si="50"/>
        <v>16.509612419097884</v>
      </c>
      <c r="DU28" s="7">
        <f t="shared" si="51"/>
        <v>-3.2545956921460126</v>
      </c>
      <c r="DV28" s="8">
        <f t="shared" si="52"/>
        <v>-4.6568782797812602</v>
      </c>
      <c r="DW28" s="8">
        <f t="shared" si="53"/>
        <v>-2711.0435755516942</v>
      </c>
      <c r="DX28" s="7">
        <f t="shared" si="54"/>
        <v>-5.6265092980163658</v>
      </c>
      <c r="DY28" s="7">
        <f t="shared" si="55"/>
        <v>5.2262304472058565</v>
      </c>
      <c r="DZ28" s="7">
        <f t="shared" si="56"/>
        <v>-644.74503838529108</v>
      </c>
      <c r="EA28" s="7">
        <f t="shared" si="139"/>
        <v>-304.44228552870402</v>
      </c>
      <c r="EB28" s="7">
        <f t="shared" si="140"/>
        <v>397.37436872637687</v>
      </c>
      <c r="EC28" s="7">
        <f t="shared" si="57"/>
        <v>0</v>
      </c>
      <c r="ED28" s="7">
        <f t="shared" si="58"/>
        <v>0</v>
      </c>
      <c r="EE28" s="7">
        <f t="shared" si="59"/>
        <v>4453.7671454768906</v>
      </c>
      <c r="EF28" s="7">
        <f t="shared" si="60"/>
        <v>-1621.0386713063401</v>
      </c>
      <c r="EG28" s="7">
        <f t="shared" si="141"/>
        <v>4453.7671454768906</v>
      </c>
      <c r="EH28" s="7">
        <f t="shared" si="141"/>
        <v>-1621.0386713063401</v>
      </c>
      <c r="EI28" s="7">
        <f t="shared" si="142"/>
        <v>4739.5999999999995</v>
      </c>
      <c r="EJ28" s="7">
        <f t="shared" si="143"/>
        <v>-0.34906585039886612</v>
      </c>
      <c r="EK28" s="7">
        <f t="shared" si="61"/>
        <v>1397.4970859695068</v>
      </c>
      <c r="EL28" s="7">
        <f t="shared" si="62"/>
        <v>1568.355748589237</v>
      </c>
      <c r="EM28" s="7">
        <f t="shared" si="63"/>
        <v>1331.0706066584835</v>
      </c>
      <c r="EN28" s="7">
        <f t="shared" si="64"/>
        <v>-1186.0620880805561</v>
      </c>
      <c r="EO28" s="7">
        <f t="shared" si="144"/>
        <v>2728.5676926279903</v>
      </c>
      <c r="EP28" s="7">
        <f t="shared" si="145"/>
        <v>382.29366050868089</v>
      </c>
      <c r="EQ28" s="7">
        <f t="shared" si="146"/>
        <v>2755.2187020485981</v>
      </c>
      <c r="ER28" s="7">
        <f t="shared" si="147"/>
        <v>0.13920168344800951</v>
      </c>
      <c r="ES28" s="7">
        <f t="shared" si="148"/>
        <v>7182.3348381048809</v>
      </c>
      <c r="ET28" s="7">
        <f t="shared" si="149"/>
        <v>-1238.7450107976592</v>
      </c>
      <c r="EU28" s="7">
        <f t="shared" si="150"/>
        <v>7288.3758772741103</v>
      </c>
      <c r="EV28" s="7">
        <f t="shared" si="151"/>
        <v>-0.17079083923894187</v>
      </c>
      <c r="EW28" s="7">
        <f t="shared" si="65"/>
        <v>4.5778341262873834</v>
      </c>
      <c r="EX28" s="7">
        <f t="shared" si="66"/>
        <v>3.175551538652146</v>
      </c>
      <c r="EY28" s="7">
        <f t="shared" si="67"/>
        <v>-2714.4465484839607</v>
      </c>
      <c r="EZ28" s="7">
        <f t="shared" si="68"/>
        <v>-4.6144809797201054</v>
      </c>
      <c r="FA28" s="7">
        <f t="shared" si="69"/>
        <v>6.2382587655021169</v>
      </c>
      <c r="FB28" s="7">
        <f t="shared" si="70"/>
        <v>-618.40827864828725</v>
      </c>
      <c r="FC28" s="7">
        <f t="shared" si="152"/>
        <v>355.38748477379823</v>
      </c>
      <c r="FD28" s="7">
        <f t="shared" si="153"/>
        <v>-346.4291694812822</v>
      </c>
      <c r="FE28" s="7">
        <f t="shared" si="71"/>
        <v>0</v>
      </c>
      <c r="FF28" s="7">
        <f t="shared" si="72"/>
        <v>0</v>
      </c>
      <c r="FG28" s="7">
        <f t="shared" si="73"/>
        <v>4453.7671454768906</v>
      </c>
      <c r="FH28" s="7">
        <f t="shared" si="74"/>
        <v>-1621.0386713063401</v>
      </c>
      <c r="FI28" s="7">
        <f t="shared" si="154"/>
        <v>4453.7671454768906</v>
      </c>
      <c r="FJ28" s="7">
        <f t="shared" si="155"/>
        <v>-1621.0386713063401</v>
      </c>
      <c r="FK28" s="7">
        <f t="shared" si="156"/>
        <v>4739.5999999999995</v>
      </c>
      <c r="FL28" s="7">
        <f t="shared" si="157"/>
        <v>-0.34906585039886612</v>
      </c>
      <c r="FM28" s="7">
        <f t="shared" si="75"/>
        <v>1112.429113032706</v>
      </c>
      <c r="FN28" s="7">
        <f t="shared" si="76"/>
        <v>-2185.3276764393268</v>
      </c>
      <c r="FO28" s="7">
        <f t="shared" si="77"/>
        <v>474.68447994773356</v>
      </c>
      <c r="FP28" s="7">
        <f t="shared" si="78"/>
        <v>241.63554083524616</v>
      </c>
      <c r="FQ28" s="7">
        <f t="shared" si="158"/>
        <v>1587.1135929804395</v>
      </c>
      <c r="FR28" s="7">
        <f t="shared" si="159"/>
        <v>-1943.6921356040807</v>
      </c>
      <c r="FS28" s="7">
        <f t="shared" si="160"/>
        <v>2509.3562272089694</v>
      </c>
      <c r="FT28" s="7">
        <f t="shared" si="161"/>
        <v>-0.88604761060648696</v>
      </c>
      <c r="FU28" s="7">
        <f t="shared" si="162"/>
        <v>6040.8807384573302</v>
      </c>
      <c r="FV28" s="7">
        <f t="shared" si="162"/>
        <v>-3564.7308069104211</v>
      </c>
      <c r="FW28" s="7">
        <f t="shared" si="163"/>
        <v>7014.2387913444327</v>
      </c>
      <c r="FX28" s="7">
        <f t="shared" si="164"/>
        <v>-0.53310915509677159</v>
      </c>
    </row>
    <row r="29" spans="1:180" x14ac:dyDescent="0.25">
      <c r="A29" s="8">
        <v>170</v>
      </c>
      <c r="B29" s="7">
        <f t="shared" si="79"/>
        <v>-0.52349508841744763</v>
      </c>
      <c r="C29" s="7">
        <f t="shared" si="80"/>
        <v>-0.34729635533386055</v>
      </c>
      <c r="D29" s="7">
        <f t="shared" si="0"/>
        <v>4.860754563948432</v>
      </c>
      <c r="E29" s="7">
        <f t="shared" si="81"/>
        <v>-4.9410440774529878</v>
      </c>
      <c r="F29" s="7">
        <f t="shared" si="82"/>
        <v>-0.34729635533386055</v>
      </c>
      <c r="G29" s="7">
        <f t="shared" si="83"/>
        <v>0.44320557491289203</v>
      </c>
      <c r="H29" s="7">
        <f t="shared" si="84"/>
        <v>322.78360544569341</v>
      </c>
      <c r="I29" s="7">
        <f t="shared" si="85"/>
        <v>212.80763632647722</v>
      </c>
      <c r="J29" s="49">
        <f t="shared" si="86"/>
        <v>322.78360544569341</v>
      </c>
      <c r="K29" s="49">
        <f t="shared" si="86"/>
        <v>212.80763632647722</v>
      </c>
      <c r="L29" s="7">
        <f t="shared" si="1"/>
        <v>-330.16479651862556</v>
      </c>
      <c r="M29" s="7">
        <f t="shared" si="2"/>
        <v>-220.18882739940935</v>
      </c>
      <c r="N29" s="11">
        <f t="shared" si="87"/>
        <v>29.835203481374435</v>
      </c>
      <c r="O29" s="11">
        <f t="shared" si="87"/>
        <v>139.81117260059065</v>
      </c>
      <c r="P29" s="50">
        <f t="shared" si="3"/>
        <v>109.97596911921622</v>
      </c>
      <c r="Q29" s="51">
        <f t="shared" si="88"/>
        <v>70.024030880783783</v>
      </c>
      <c r="R29" s="8">
        <f t="shared" si="4"/>
        <v>109.97596911921619</v>
      </c>
      <c r="S29" s="51">
        <f t="shared" si="89"/>
        <v>70.024030880783812</v>
      </c>
      <c r="T29" s="8">
        <f t="shared" si="90"/>
        <v>-4.0377117873500525</v>
      </c>
      <c r="U29" s="8">
        <f t="shared" si="5"/>
        <v>0.71195752843441407</v>
      </c>
      <c r="V29" s="7">
        <f t="shared" si="91"/>
        <v>-5.4948625138228282</v>
      </c>
      <c r="W29" s="7">
        <f t="shared" si="6"/>
        <v>4.1733063575760498</v>
      </c>
      <c r="X29" s="7">
        <f t="shared" si="92"/>
        <v>-9.5325743011728807</v>
      </c>
      <c r="Y29" s="7">
        <f t="shared" si="92"/>
        <v>4.8852638860104642</v>
      </c>
      <c r="Z29" s="7">
        <f t="shared" si="165"/>
        <v>10.711478704797937</v>
      </c>
      <c r="AA29" s="7">
        <f t="shared" si="93"/>
        <v>152.86571933506718</v>
      </c>
      <c r="AB29" s="7">
        <f t="shared" si="94"/>
        <v>202.86571933506718</v>
      </c>
      <c r="AC29" s="7">
        <f t="shared" si="95"/>
        <v>-9.8697499022583894</v>
      </c>
      <c r="AD29" s="7">
        <f t="shared" si="96"/>
        <v>-4.1621884760556185</v>
      </c>
      <c r="AE29" s="4">
        <f t="shared" si="97"/>
        <v>0</v>
      </c>
      <c r="AF29" s="4">
        <f t="shared" si="98"/>
        <v>0</v>
      </c>
      <c r="AG29" s="4">
        <f t="shared" si="99"/>
        <v>0</v>
      </c>
      <c r="AH29" s="4" t="e">
        <f t="shared" si="100"/>
        <v>#DIV/0!</v>
      </c>
      <c r="AI29" s="7">
        <f t="shared" si="7"/>
        <v>-5.9854735895445144</v>
      </c>
      <c r="AJ29" s="7">
        <f t="shared" si="8"/>
        <v>-3.4327985534932153</v>
      </c>
      <c r="AK29" s="7">
        <f t="shared" si="9"/>
        <v>-10.023185376894567</v>
      </c>
      <c r="AL29" s="7">
        <f t="shared" si="9"/>
        <v>-2.7208410250588013</v>
      </c>
      <c r="AM29" s="7">
        <f t="shared" si="101"/>
        <v>10.385914547271998</v>
      </c>
      <c r="AN29" s="7">
        <f t="shared" si="102"/>
        <v>-164.8127671081877</v>
      </c>
      <c r="AO29" s="7">
        <f t="shared" si="103"/>
        <v>-114.8127671081877</v>
      </c>
      <c r="AP29" s="7">
        <f t="shared" si="104"/>
        <v>-4.3584942220026939</v>
      </c>
      <c r="AQ29" s="7">
        <f t="shared" si="105"/>
        <v>-9.4271283591561037</v>
      </c>
      <c r="AR29" s="7">
        <v>0</v>
      </c>
      <c r="AS29" s="7">
        <v>0</v>
      </c>
      <c r="AT29" s="7">
        <f t="shared" si="10"/>
        <v>1.536786415078903</v>
      </c>
      <c r="AU29" s="8">
        <f t="shared" si="11"/>
        <v>-3.5218315299760712</v>
      </c>
      <c r="AV29" s="7">
        <f t="shared" si="12"/>
        <v>7</v>
      </c>
      <c r="AW29" s="7">
        <v>0</v>
      </c>
      <c r="AX29" s="7">
        <f t="shared" si="13"/>
        <v>2.0345077962458316</v>
      </c>
      <c r="AY29" s="7">
        <f t="shared" si="14"/>
        <v>4.194506785601444</v>
      </c>
      <c r="AZ29" s="7">
        <f t="shared" si="15"/>
        <v>14.398826766224683</v>
      </c>
      <c r="BA29" s="7">
        <f t="shared" si="16"/>
        <v>10.436342265999805</v>
      </c>
      <c r="BB29" s="7">
        <f t="shared" si="17"/>
        <v>-24.206555966770075</v>
      </c>
      <c r="BC29" s="7">
        <f t="shared" si="18"/>
        <v>-137.28220076990178</v>
      </c>
      <c r="BD29" s="7">
        <f t="shared" si="19"/>
        <v>60.961595216790087</v>
      </c>
      <c r="BE29" s="7">
        <f t="shared" si="20"/>
        <v>80.26623392540543</v>
      </c>
      <c r="BF29" s="7">
        <f t="shared" si="106"/>
        <v>36.755039250020012</v>
      </c>
      <c r="BG29" s="7">
        <f t="shared" si="106"/>
        <v>-57.015966844496347</v>
      </c>
      <c r="BH29" s="7">
        <f t="shared" si="21"/>
        <v>-60.090715285121661</v>
      </c>
      <c r="BI29" s="7">
        <f t="shared" si="22"/>
        <v>-79.119573440756781</v>
      </c>
      <c r="BJ29" s="7">
        <f t="shared" si="107"/>
        <v>-84.297271251891743</v>
      </c>
      <c r="BK29" s="7">
        <f t="shared" si="107"/>
        <v>-216.40177421065857</v>
      </c>
      <c r="BL29" s="7">
        <f t="shared" si="108"/>
        <v>232.24073247825385</v>
      </c>
      <c r="BM29" s="7">
        <f t="shared" si="109"/>
        <v>-111.28293205341713</v>
      </c>
      <c r="BN29" s="7">
        <f t="shared" si="110"/>
        <v>-61.282932053417127</v>
      </c>
      <c r="BO29" s="7">
        <f t="shared" si="111"/>
        <v>111.58813512406147</v>
      </c>
      <c r="BP29" s="7">
        <f t="shared" si="112"/>
        <v>-203.67583538940025</v>
      </c>
      <c r="BQ29" s="7">
        <f t="shared" si="23"/>
        <v>10.65497243833846</v>
      </c>
      <c r="BR29" s="7">
        <f t="shared" si="24"/>
        <v>14.617456938563347</v>
      </c>
      <c r="BS29" s="7">
        <f t="shared" si="25"/>
        <v>-24.206555966770075</v>
      </c>
      <c r="BT29" s="7">
        <f t="shared" si="26"/>
        <v>-137.28220076990178</v>
      </c>
      <c r="BU29" s="7">
        <f t="shared" si="27"/>
        <v>-37.106466350270779</v>
      </c>
      <c r="BV29" s="7">
        <f t="shared" si="28"/>
        <v>64.699332302753177</v>
      </c>
      <c r="BW29" s="7">
        <f t="shared" si="113"/>
        <v>-61.313022317040854</v>
      </c>
      <c r="BX29" s="7">
        <f t="shared" si="113"/>
        <v>-72.5828684671486</v>
      </c>
      <c r="BY29" s="7">
        <f t="shared" si="29"/>
        <v>36.576373973838336</v>
      </c>
      <c r="BZ29" s="7">
        <f t="shared" si="30"/>
        <v>-63.775056126999559</v>
      </c>
      <c r="CA29" s="7">
        <f t="shared" si="114"/>
        <v>12.369818007068261</v>
      </c>
      <c r="CB29" s="7">
        <f t="shared" si="114"/>
        <v>-201.05725689690132</v>
      </c>
      <c r="CC29" s="7">
        <f t="shared" si="115"/>
        <v>201.43741695234917</v>
      </c>
      <c r="CD29" s="7">
        <f t="shared" si="116"/>
        <v>-86.479380221218094</v>
      </c>
      <c r="CE29" s="7">
        <f t="shared" si="117"/>
        <v>-36.479380221218094</v>
      </c>
      <c r="CF29" s="7">
        <f t="shared" si="118"/>
        <v>161.969960143637</v>
      </c>
      <c r="CG29" s="7">
        <f t="shared" si="119"/>
        <v>-119.76128322418398</v>
      </c>
      <c r="CH29" s="7">
        <f t="shared" si="120"/>
        <v>201.43741695234917</v>
      </c>
      <c r="CI29" s="7">
        <f t="shared" si="31"/>
        <v>152.78360544569341</v>
      </c>
      <c r="CJ29" s="79">
        <f t="shared" si="121"/>
        <v>27.216394554306589</v>
      </c>
      <c r="CK29" s="7">
        <f t="shared" si="122"/>
        <v>0.30695124311764133</v>
      </c>
      <c r="CL29" s="11">
        <f t="shared" si="32"/>
        <v>0.30695124311764133</v>
      </c>
      <c r="CM29" s="7" t="e">
        <f t="shared" si="123"/>
        <v>#DIV/0!</v>
      </c>
      <c r="CN29" s="7" t="e">
        <f t="shared" si="124"/>
        <v>#DIV/0!</v>
      </c>
      <c r="CO29" s="7">
        <f t="shared" si="33"/>
        <v>140.16479651862556</v>
      </c>
      <c r="CP29" s="79">
        <f t="shared" si="125"/>
        <v>39.835203481374435</v>
      </c>
      <c r="CQ29" s="7">
        <f t="shared" si="126"/>
        <v>0.42992520407539253</v>
      </c>
      <c r="CR29" s="11">
        <f t="shared" si="34"/>
        <v>0.4299252040753927</v>
      </c>
      <c r="CS29" s="7" t="e">
        <f t="shared" si="127"/>
        <v>#DIV/0!</v>
      </c>
      <c r="CT29" s="7" t="e">
        <f t="shared" si="128"/>
        <v>#DIV/0!</v>
      </c>
      <c r="CU29" s="7">
        <f t="shared" si="35"/>
        <v>10.301099837986996</v>
      </c>
      <c r="CV29" s="7">
        <f t="shared" si="36"/>
        <v>-0.54182023538093382</v>
      </c>
      <c r="CW29" s="7">
        <f t="shared" si="37"/>
        <v>0.17364817766693028</v>
      </c>
      <c r="CX29" s="7">
        <f t="shared" si="129"/>
        <v>-5.5813443389006139</v>
      </c>
      <c r="CY29" s="7">
        <f t="shared" si="38"/>
        <v>-9.6813443389006135</v>
      </c>
      <c r="CZ29" s="7">
        <f t="shared" si="130"/>
        <v>1.7887672148315525</v>
      </c>
      <c r="DA29" s="7">
        <f t="shared" si="39"/>
        <v>-4.7112327851684475</v>
      </c>
      <c r="DB29" s="7">
        <f t="shared" si="131"/>
        <v>-139.39999999999998</v>
      </c>
      <c r="DC29" s="7">
        <f t="shared" si="40"/>
        <v>139.39999999999998</v>
      </c>
      <c r="DD29" s="7">
        <f t="shared" si="132"/>
        <v>14.398826766224685</v>
      </c>
      <c r="DE29" s="7">
        <f t="shared" si="133"/>
        <v>-67.836224728998715</v>
      </c>
      <c r="DF29" s="7">
        <f t="shared" si="41"/>
        <v>67.836224728998729</v>
      </c>
      <c r="DG29" s="7">
        <f t="shared" si="42"/>
        <v>10.436342265999805</v>
      </c>
      <c r="DH29" s="7">
        <f t="shared" si="43"/>
        <v>-13.920613396902375</v>
      </c>
      <c r="DI29" s="7">
        <f t="shared" si="44"/>
        <v>0.64530873624637597</v>
      </c>
      <c r="DJ29" s="7">
        <f t="shared" si="45"/>
        <v>0.17364817766693028</v>
      </c>
      <c r="DK29" s="7">
        <f t="shared" si="134"/>
        <v>-8.9830934389294423</v>
      </c>
      <c r="DL29" s="7">
        <f t="shared" si="46"/>
        <v>-13.083093438929442</v>
      </c>
      <c r="DM29" s="7">
        <f t="shared" si="135"/>
        <v>-2.4172891483779533</v>
      </c>
      <c r="DN29" s="7">
        <f t="shared" si="47"/>
        <v>-8.9172891483779537</v>
      </c>
      <c r="DO29" s="7">
        <f t="shared" si="136"/>
        <v>-139.39999999999995</v>
      </c>
      <c r="DP29" s="7">
        <f t="shared" si="48"/>
        <v>139.39999999999998</v>
      </c>
      <c r="DQ29" s="7">
        <f t="shared" si="137"/>
        <v>10.65497243833846</v>
      </c>
      <c r="DR29" s="7">
        <f t="shared" si="138"/>
        <v>-95.013470100661735</v>
      </c>
      <c r="DS29" s="7">
        <f t="shared" si="49"/>
        <v>95.013470100661749</v>
      </c>
      <c r="DT29" s="7">
        <f t="shared" si="50"/>
        <v>14.617456938563347</v>
      </c>
      <c r="DU29" s="7">
        <f t="shared" si="51"/>
        <v>-3.5218315299760699</v>
      </c>
      <c r="DV29" s="8">
        <f t="shared" si="52"/>
        <v>-4.2337890584104851</v>
      </c>
      <c r="DW29" s="8">
        <f t="shared" si="53"/>
        <v>-2916.8170840914199</v>
      </c>
      <c r="DX29" s="7">
        <f t="shared" si="54"/>
        <v>-5.4632135849210961</v>
      </c>
      <c r="DY29" s="7">
        <f t="shared" si="55"/>
        <v>5.5744982024289556</v>
      </c>
      <c r="DZ29" s="7">
        <f t="shared" si="56"/>
        <v>-328.83562356437642</v>
      </c>
      <c r="EA29" s="7">
        <f t="shared" si="139"/>
        <v>-345.56160458306442</v>
      </c>
      <c r="EB29" s="7">
        <f t="shared" si="140"/>
        <v>412.79150669956931</v>
      </c>
      <c r="EC29" s="7">
        <f t="shared" si="57"/>
        <v>0</v>
      </c>
      <c r="ED29" s="7">
        <f t="shared" si="58"/>
        <v>0</v>
      </c>
      <c r="EE29" s="7">
        <f t="shared" si="59"/>
        <v>4667.5948261766607</v>
      </c>
      <c r="EF29" s="7">
        <f t="shared" si="60"/>
        <v>-823.02290287018263</v>
      </c>
      <c r="EG29" s="7">
        <f t="shared" si="141"/>
        <v>4667.5948261766607</v>
      </c>
      <c r="EH29" s="7">
        <f t="shared" si="141"/>
        <v>-823.02290287018263</v>
      </c>
      <c r="EI29" s="7">
        <f t="shared" si="142"/>
        <v>4739.5999999999995</v>
      </c>
      <c r="EJ29" s="7">
        <f t="shared" si="143"/>
        <v>-0.17453292519943289</v>
      </c>
      <c r="EK29" s="7">
        <f t="shared" si="61"/>
        <v>1442.1344413406839</v>
      </c>
      <c r="EL29" s="7">
        <f t="shared" si="62"/>
        <v>1898.8135072399477</v>
      </c>
      <c r="EM29" s="7">
        <f t="shared" si="63"/>
        <v>1139.2290317910486</v>
      </c>
      <c r="EN29" s="7">
        <f t="shared" si="64"/>
        <v>-865.23579964899659</v>
      </c>
      <c r="EO29" s="7">
        <f t="shared" si="144"/>
        <v>2581.3634731317325</v>
      </c>
      <c r="EP29" s="7">
        <f t="shared" si="145"/>
        <v>1033.5777075909511</v>
      </c>
      <c r="EQ29" s="7">
        <f t="shared" si="146"/>
        <v>2780.5971045888123</v>
      </c>
      <c r="ER29" s="7">
        <f t="shared" si="147"/>
        <v>0.38085108132429318</v>
      </c>
      <c r="ES29" s="7">
        <f t="shared" si="148"/>
        <v>7248.9582993083932</v>
      </c>
      <c r="ET29" s="7">
        <f t="shared" si="149"/>
        <v>210.55480472076852</v>
      </c>
      <c r="EU29" s="7">
        <f t="shared" si="150"/>
        <v>7252.0155647173724</v>
      </c>
      <c r="EV29" s="7">
        <f t="shared" si="151"/>
        <v>2.9038051010266533E-2</v>
      </c>
      <c r="EW29" s="7">
        <f t="shared" si="65"/>
        <v>4.1945067856014449</v>
      </c>
      <c r="EX29" s="7">
        <f t="shared" si="66"/>
        <v>3.4825492571670296</v>
      </c>
      <c r="EY29" s="7">
        <f t="shared" si="67"/>
        <v>-2917.248269415973</v>
      </c>
      <c r="EZ29" s="7">
        <f t="shared" si="68"/>
        <v>-4.9654922037541684</v>
      </c>
      <c r="FA29" s="7">
        <f t="shared" si="69"/>
        <v>6.0722195835958841</v>
      </c>
      <c r="FB29" s="7">
        <f t="shared" si="70"/>
        <v>-322.15081562393254</v>
      </c>
      <c r="FC29" s="7">
        <f t="shared" si="152"/>
        <v>370.34372306000944</v>
      </c>
      <c r="FD29" s="7">
        <f t="shared" si="153"/>
        <v>-388.00938822262475</v>
      </c>
      <c r="FE29" s="7">
        <f t="shared" si="71"/>
        <v>0</v>
      </c>
      <c r="FF29" s="7">
        <f t="shared" si="72"/>
        <v>0</v>
      </c>
      <c r="FG29" s="7">
        <f t="shared" si="73"/>
        <v>4667.5948261766607</v>
      </c>
      <c r="FH29" s="7">
        <f t="shared" si="74"/>
        <v>-823.02290287018263</v>
      </c>
      <c r="FI29" s="7">
        <f t="shared" si="154"/>
        <v>4667.5948261766607</v>
      </c>
      <c r="FJ29" s="7">
        <f t="shared" si="155"/>
        <v>-823.02290287018263</v>
      </c>
      <c r="FK29" s="7">
        <f t="shared" si="156"/>
        <v>4739.5999999999995</v>
      </c>
      <c r="FL29" s="7">
        <f t="shared" si="157"/>
        <v>-0.17453292519943289</v>
      </c>
      <c r="FM29" s="7">
        <f t="shared" si="75"/>
        <v>1271.3153968156923</v>
      </c>
      <c r="FN29" s="7">
        <f t="shared" si="76"/>
        <v>-2216.6825734292743</v>
      </c>
      <c r="FO29" s="7">
        <f t="shared" si="77"/>
        <v>679.52146528666867</v>
      </c>
      <c r="FP29" s="7">
        <f t="shared" si="78"/>
        <v>389.72025658560767</v>
      </c>
      <c r="FQ29" s="7">
        <f t="shared" si="158"/>
        <v>1950.836862102361</v>
      </c>
      <c r="FR29" s="7">
        <f t="shared" si="159"/>
        <v>-1826.9623168436665</v>
      </c>
      <c r="FS29" s="7">
        <f t="shared" si="160"/>
        <v>2672.7431170436421</v>
      </c>
      <c r="FT29" s="7">
        <f t="shared" si="161"/>
        <v>-0.75261977268217817</v>
      </c>
      <c r="FU29" s="7">
        <f t="shared" si="162"/>
        <v>6618.4316882790217</v>
      </c>
      <c r="FV29" s="7">
        <f t="shared" si="162"/>
        <v>-2649.9852197138489</v>
      </c>
      <c r="FW29" s="7">
        <f t="shared" si="163"/>
        <v>7129.2397685249553</v>
      </c>
      <c r="FX29" s="7">
        <f t="shared" si="164"/>
        <v>-0.38084662189398866</v>
      </c>
    </row>
    <row r="30" spans="1:180" x14ac:dyDescent="0.25">
      <c r="A30" s="8">
        <v>180</v>
      </c>
      <c r="B30" s="7">
        <f t="shared" si="79"/>
        <v>-0.52232645403377131</v>
      </c>
      <c r="C30" s="7">
        <f t="shared" si="80"/>
        <v>-2.45029690981724E-16</v>
      </c>
      <c r="D30" s="7">
        <f t="shared" si="0"/>
        <v>4.8923076923076927</v>
      </c>
      <c r="E30" s="7">
        <f t="shared" si="81"/>
        <v>-4.9714285714285715</v>
      </c>
      <c r="F30" s="7">
        <f t="shared" si="82"/>
        <v>-2.45029690981724E-16</v>
      </c>
      <c r="G30" s="7">
        <f t="shared" si="83"/>
        <v>0.44320557491289203</v>
      </c>
      <c r="H30" s="7">
        <f t="shared" si="84"/>
        <v>326.75076080281872</v>
      </c>
      <c r="I30" s="7">
        <f t="shared" si="85"/>
        <v>216.18949278687475</v>
      </c>
      <c r="J30" s="49">
        <f t="shared" si="86"/>
        <v>326.75076080281872</v>
      </c>
      <c r="K30" s="49">
        <f t="shared" si="86"/>
        <v>216.18949278687475</v>
      </c>
      <c r="L30" s="7">
        <f t="shared" si="1"/>
        <v>-326.75076080281872</v>
      </c>
      <c r="M30" s="7">
        <f t="shared" si="2"/>
        <v>-216.18949278687475</v>
      </c>
      <c r="N30" s="11">
        <f t="shared" si="87"/>
        <v>33.249239197181282</v>
      </c>
      <c r="O30" s="11">
        <f t="shared" si="87"/>
        <v>143.81050721312525</v>
      </c>
      <c r="P30" s="50">
        <f t="shared" si="3"/>
        <v>110.56126801594397</v>
      </c>
      <c r="Q30" s="51">
        <f t="shared" si="88"/>
        <v>69.438731984056034</v>
      </c>
      <c r="R30" s="8">
        <f t="shared" si="4"/>
        <v>110.56126801594397</v>
      </c>
      <c r="S30" s="51">
        <f t="shared" si="89"/>
        <v>69.438731984056034</v>
      </c>
      <c r="T30" s="8">
        <f t="shared" si="90"/>
        <v>-4.0999999999999996</v>
      </c>
      <c r="U30" s="8">
        <f t="shared" si="5"/>
        <v>5.023108665125342E-16</v>
      </c>
      <c r="V30" s="7">
        <f t="shared" si="91"/>
        <v>-5.7704247104247139</v>
      </c>
      <c r="W30" s="7">
        <f t="shared" si="6"/>
        <v>3.7831466613547855</v>
      </c>
      <c r="X30" s="7">
        <f t="shared" si="92"/>
        <v>-9.8704247104247145</v>
      </c>
      <c r="Y30" s="7">
        <f t="shared" si="92"/>
        <v>3.7831466613547859</v>
      </c>
      <c r="Z30" s="7">
        <f t="shared" si="165"/>
        <v>10.570595187854027</v>
      </c>
      <c r="AA30" s="7">
        <f t="shared" si="93"/>
        <v>159.02911887923295</v>
      </c>
      <c r="AB30" s="7">
        <f t="shared" si="94"/>
        <v>209.02911887923295</v>
      </c>
      <c r="AC30" s="7">
        <f t="shared" si="95"/>
        <v>-9.2426451836398034</v>
      </c>
      <c r="AD30" s="7">
        <f t="shared" si="96"/>
        <v>-5.129424201099245</v>
      </c>
      <c r="AE30" s="4">
        <f t="shared" si="97"/>
        <v>0</v>
      </c>
      <c r="AF30" s="4">
        <f t="shared" si="98"/>
        <v>0</v>
      </c>
      <c r="AG30" s="4">
        <f t="shared" si="99"/>
        <v>0</v>
      </c>
      <c r="AH30" s="4" t="e">
        <f t="shared" si="100"/>
        <v>#DIV/0!</v>
      </c>
      <c r="AI30" s="7">
        <f t="shared" si="7"/>
        <v>-5.7704247104247122</v>
      </c>
      <c r="AJ30" s="7">
        <f t="shared" si="8"/>
        <v>-3.7831466613547877</v>
      </c>
      <c r="AK30" s="7">
        <f t="shared" si="9"/>
        <v>-9.8704247104247109</v>
      </c>
      <c r="AL30" s="7">
        <f t="shared" si="9"/>
        <v>-3.7831466613547873</v>
      </c>
      <c r="AM30" s="7">
        <f t="shared" si="101"/>
        <v>10.570595187854023</v>
      </c>
      <c r="AN30" s="7">
        <f t="shared" si="102"/>
        <v>-159.02911887923293</v>
      </c>
      <c r="AO30" s="7">
        <f t="shared" si="103"/>
        <v>-109.02911887923293</v>
      </c>
      <c r="AP30" s="7">
        <f t="shared" si="104"/>
        <v>-3.4465282287698997</v>
      </c>
      <c r="AQ30" s="7">
        <f t="shared" si="105"/>
        <v>-9.9929438001909556</v>
      </c>
      <c r="AR30" s="7">
        <v>0</v>
      </c>
      <c r="AS30" s="7">
        <v>0</v>
      </c>
      <c r="AT30" s="7">
        <f t="shared" si="10"/>
        <v>1.7540540540540581</v>
      </c>
      <c r="AU30" s="8">
        <f t="shared" si="11"/>
        <v>-3.8379748738381871</v>
      </c>
      <c r="AV30" s="7">
        <f t="shared" si="12"/>
        <v>7</v>
      </c>
      <c r="AW30" s="7">
        <v>0</v>
      </c>
      <c r="AX30" s="7">
        <f t="shared" si="13"/>
        <v>1.7540540540540563</v>
      </c>
      <c r="AY30" s="7">
        <f t="shared" si="14"/>
        <v>3.8379748738381907</v>
      </c>
      <c r="AZ30" s="7">
        <f t="shared" si="15"/>
        <v>12.558558558558563</v>
      </c>
      <c r="BA30" s="7">
        <f t="shared" si="16"/>
        <v>12.558558558558543</v>
      </c>
      <c r="BB30" s="7">
        <f t="shared" si="17"/>
        <v>-1.707856946142616E-14</v>
      </c>
      <c r="BC30" s="7">
        <f t="shared" si="18"/>
        <v>-139.39999999999998</v>
      </c>
      <c r="BD30" s="7">
        <f t="shared" si="19"/>
        <v>48.199432199373298</v>
      </c>
      <c r="BE30" s="7">
        <f t="shared" si="20"/>
        <v>73.518480642805031</v>
      </c>
      <c r="BF30" s="7">
        <f t="shared" si="106"/>
        <v>48.199432199373284</v>
      </c>
      <c r="BG30" s="7">
        <f t="shared" si="106"/>
        <v>-65.881519357194946</v>
      </c>
      <c r="BH30" s="7">
        <f t="shared" si="21"/>
        <v>-47.510868882239457</v>
      </c>
      <c r="BI30" s="7">
        <f t="shared" si="22"/>
        <v>-72.468216633622063</v>
      </c>
      <c r="BJ30" s="7">
        <f t="shared" si="107"/>
        <v>-47.510868882239471</v>
      </c>
      <c r="BK30" s="7">
        <f t="shared" si="107"/>
        <v>-211.86821663362204</v>
      </c>
      <c r="BL30" s="7">
        <f t="shared" si="108"/>
        <v>217.12997002131408</v>
      </c>
      <c r="BM30" s="7">
        <f t="shared" si="109"/>
        <v>-102.63932671249316</v>
      </c>
      <c r="BN30" s="7">
        <f t="shared" si="110"/>
        <v>-52.639326712493158</v>
      </c>
      <c r="BO30" s="7">
        <f t="shared" si="111"/>
        <v>131.76107218276874</v>
      </c>
      <c r="BP30" s="7">
        <f t="shared" si="112"/>
        <v>-172.58170163346969</v>
      </c>
      <c r="BQ30" s="7">
        <f t="shared" si="23"/>
        <v>12.558558558558563</v>
      </c>
      <c r="BR30" s="7">
        <f t="shared" si="24"/>
        <v>12.558558558558543</v>
      </c>
      <c r="BS30" s="7">
        <f t="shared" si="25"/>
        <v>-1.707856946142616E-14</v>
      </c>
      <c r="BT30" s="7">
        <f t="shared" si="26"/>
        <v>-139.39999999999998</v>
      </c>
      <c r="BU30" s="7">
        <f t="shared" si="27"/>
        <v>-48.199432199373327</v>
      </c>
      <c r="BV30" s="7">
        <f t="shared" si="28"/>
        <v>73.518480642805017</v>
      </c>
      <c r="BW30" s="7">
        <f t="shared" si="113"/>
        <v>-48.199432199373341</v>
      </c>
      <c r="BX30" s="7">
        <f t="shared" si="113"/>
        <v>-65.881519357194961</v>
      </c>
      <c r="BY30" s="7">
        <f t="shared" si="29"/>
        <v>47.510868882239421</v>
      </c>
      <c r="BZ30" s="7">
        <f t="shared" si="30"/>
        <v>-72.468216633622092</v>
      </c>
      <c r="CA30" s="7">
        <f t="shared" si="114"/>
        <v>47.510868882239407</v>
      </c>
      <c r="CB30" s="7">
        <f t="shared" si="114"/>
        <v>-211.86821663362207</v>
      </c>
      <c r="CC30" s="7">
        <f t="shared" si="115"/>
        <v>217.12997002131411</v>
      </c>
      <c r="CD30" s="7">
        <f t="shared" si="116"/>
        <v>-77.360673287506856</v>
      </c>
      <c r="CE30" s="7">
        <f t="shared" si="117"/>
        <v>-27.360673287506856</v>
      </c>
      <c r="CF30" s="7">
        <f t="shared" si="118"/>
        <v>192.8398678686593</v>
      </c>
      <c r="CG30" s="7">
        <f t="shared" si="119"/>
        <v>-99.790827443481959</v>
      </c>
      <c r="CH30" s="7">
        <f t="shared" si="120"/>
        <v>217.12997002131411</v>
      </c>
      <c r="CI30" s="7">
        <f t="shared" si="31"/>
        <v>146.75076080281872</v>
      </c>
      <c r="CJ30" s="79">
        <f t="shared" si="121"/>
        <v>33.249239197181282</v>
      </c>
      <c r="CK30" s="7">
        <f t="shared" si="122"/>
        <v>0.36936936936936893</v>
      </c>
      <c r="CL30" s="11">
        <f t="shared" si="32"/>
        <v>0.36936936936936909</v>
      </c>
      <c r="CM30" s="7" t="e">
        <f t="shared" si="123"/>
        <v>#DIV/0!</v>
      </c>
      <c r="CN30" s="7" t="e">
        <f t="shared" si="124"/>
        <v>#DIV/0!</v>
      </c>
      <c r="CO30" s="7">
        <f t="shared" si="33"/>
        <v>146.75076080281872</v>
      </c>
      <c r="CP30" s="79">
        <f t="shared" si="125"/>
        <v>33.249239197181282</v>
      </c>
      <c r="CQ30" s="7">
        <f t="shared" si="126"/>
        <v>0.36936936936936893</v>
      </c>
      <c r="CR30" s="11">
        <f t="shared" si="34"/>
        <v>0.36936936936936898</v>
      </c>
      <c r="CS30" s="7" t="e">
        <f t="shared" si="127"/>
        <v>#DIV/0!</v>
      </c>
      <c r="CT30" s="7" t="e">
        <f t="shared" si="128"/>
        <v>#DIV/0!</v>
      </c>
      <c r="CU30" s="7">
        <f t="shared" si="35"/>
        <v>11.855210493990908</v>
      </c>
      <c r="CV30" s="7">
        <f t="shared" si="36"/>
        <v>-0.59045767289818385</v>
      </c>
      <c r="CW30" s="7">
        <f t="shared" si="37"/>
        <v>1.22514845490862E-16</v>
      </c>
      <c r="CX30" s="7">
        <f t="shared" si="129"/>
        <v>-7</v>
      </c>
      <c r="CY30" s="7">
        <f t="shared" si="38"/>
        <v>-11.1</v>
      </c>
      <c r="CZ30" s="7">
        <f t="shared" si="130"/>
        <v>1.4524392819329419E-15</v>
      </c>
      <c r="DA30" s="7">
        <f t="shared" si="39"/>
        <v>-6.4999999999999982</v>
      </c>
      <c r="DB30" s="7">
        <f t="shared" si="131"/>
        <v>-139.40000000000003</v>
      </c>
      <c r="DC30" s="7">
        <f t="shared" si="40"/>
        <v>139.39999999999998</v>
      </c>
      <c r="DD30" s="7">
        <f t="shared" si="132"/>
        <v>12.558558558558563</v>
      </c>
      <c r="DE30" s="7">
        <f t="shared" si="133"/>
        <v>-81.630630630630634</v>
      </c>
      <c r="DF30" s="7">
        <f t="shared" si="41"/>
        <v>81.630630630630534</v>
      </c>
      <c r="DG30" s="7">
        <f t="shared" si="42"/>
        <v>12.558558558558543</v>
      </c>
      <c r="DH30" s="7">
        <f t="shared" si="43"/>
        <v>-11.855210493990908</v>
      </c>
      <c r="DI30" s="7">
        <f t="shared" si="44"/>
        <v>0.59045767289818385</v>
      </c>
      <c r="DJ30" s="7">
        <f t="shared" si="45"/>
        <v>1.22514845490862E-16</v>
      </c>
      <c r="DK30" s="7">
        <f t="shared" si="134"/>
        <v>-7</v>
      </c>
      <c r="DL30" s="7">
        <f t="shared" si="46"/>
        <v>-11.1</v>
      </c>
      <c r="DM30" s="7">
        <f t="shared" si="135"/>
        <v>-1.4524392819329419E-15</v>
      </c>
      <c r="DN30" s="7">
        <f t="shared" si="47"/>
        <v>-6.5000000000000018</v>
      </c>
      <c r="DO30" s="7">
        <f t="shared" si="136"/>
        <v>-139.40000000000003</v>
      </c>
      <c r="DP30" s="7">
        <f t="shared" si="48"/>
        <v>139.39999999999998</v>
      </c>
      <c r="DQ30" s="7">
        <f t="shared" si="137"/>
        <v>12.558558558558563</v>
      </c>
      <c r="DR30" s="7">
        <f t="shared" si="138"/>
        <v>-81.630630630630677</v>
      </c>
      <c r="DS30" s="7">
        <f t="shared" si="49"/>
        <v>81.630630630630534</v>
      </c>
      <c r="DT30" s="7">
        <f t="shared" si="50"/>
        <v>12.558558558558543</v>
      </c>
      <c r="DU30" s="7">
        <f t="shared" si="51"/>
        <v>-3.8379748738381951</v>
      </c>
      <c r="DV30" s="8">
        <f t="shared" si="52"/>
        <v>-3.8379748738381876</v>
      </c>
      <c r="DW30" s="8">
        <f t="shared" si="53"/>
        <v>-2988.9369369369379</v>
      </c>
      <c r="DX30" s="7">
        <f t="shared" si="54"/>
        <v>-5.2459459459459445</v>
      </c>
      <c r="DY30" s="7">
        <f t="shared" si="55"/>
        <v>5.8540540540540578</v>
      </c>
      <c r="DZ30" s="7">
        <f t="shared" si="56"/>
        <v>0</v>
      </c>
      <c r="EA30" s="7">
        <f t="shared" si="139"/>
        <v>-368.05731819651368</v>
      </c>
      <c r="EB30" s="7">
        <f t="shared" si="140"/>
        <v>410.72238599363698</v>
      </c>
      <c r="EC30" s="7">
        <f t="shared" si="57"/>
        <v>0</v>
      </c>
      <c r="ED30" s="7">
        <f t="shared" si="58"/>
        <v>0</v>
      </c>
      <c r="EE30" s="7">
        <f t="shared" si="59"/>
        <v>4739.5999999999995</v>
      </c>
      <c r="EF30" s="7">
        <f t="shared" si="60"/>
        <v>-5.8067136168848944E-13</v>
      </c>
      <c r="EG30" s="7">
        <f t="shared" si="141"/>
        <v>4739.5999999999995</v>
      </c>
      <c r="EH30" s="7">
        <f t="shared" si="141"/>
        <v>-5.8067136168848944E-13</v>
      </c>
      <c r="EI30" s="7">
        <f t="shared" si="142"/>
        <v>4739.5999999999995</v>
      </c>
      <c r="EJ30" s="7">
        <f t="shared" si="143"/>
        <v>-1.22514845490862E-16</v>
      </c>
      <c r="EK30" s="7">
        <f t="shared" si="61"/>
        <v>1392.4148145223387</v>
      </c>
      <c r="EL30" s="7">
        <f t="shared" si="62"/>
        <v>2123.8470437738133</v>
      </c>
      <c r="EM30" s="7">
        <f t="shared" si="63"/>
        <v>910.09634222765033</v>
      </c>
      <c r="EN30" s="7">
        <f t="shared" si="64"/>
        <v>-596.66802902560198</v>
      </c>
      <c r="EO30" s="7">
        <f t="shared" si="144"/>
        <v>2302.5111567499889</v>
      </c>
      <c r="EP30" s="7">
        <f t="shared" si="145"/>
        <v>1527.1790147482113</v>
      </c>
      <c r="EQ30" s="7">
        <f t="shared" si="146"/>
        <v>2762.9392628223823</v>
      </c>
      <c r="ER30" s="7">
        <f t="shared" si="147"/>
        <v>0.58564509686855781</v>
      </c>
      <c r="ES30" s="7">
        <f t="shared" si="148"/>
        <v>7042.1111567499884</v>
      </c>
      <c r="ET30" s="7">
        <f t="shared" si="149"/>
        <v>1527.1790147482106</v>
      </c>
      <c r="EU30" s="7">
        <f t="shared" si="150"/>
        <v>7205.8035837170837</v>
      </c>
      <c r="EV30" s="7">
        <f t="shared" si="151"/>
        <v>0.21355693241538051</v>
      </c>
      <c r="EW30" s="7">
        <f t="shared" si="65"/>
        <v>3.8379748738381942</v>
      </c>
      <c r="EX30" s="7">
        <f t="shared" si="66"/>
        <v>3.8379748738381902</v>
      </c>
      <c r="EY30" s="7">
        <f t="shared" si="67"/>
        <v>-2988.9369369369379</v>
      </c>
      <c r="EZ30" s="7">
        <f t="shared" si="68"/>
        <v>-5.2459459459459454</v>
      </c>
      <c r="FA30" s="7">
        <f t="shared" si="69"/>
        <v>5.854054054054056</v>
      </c>
      <c r="FB30" s="7">
        <f t="shared" si="70"/>
        <v>-1.8189894035458565E-12</v>
      </c>
      <c r="FC30" s="7">
        <f t="shared" si="152"/>
        <v>368.0573181965139</v>
      </c>
      <c r="FD30" s="7">
        <f t="shared" si="153"/>
        <v>-410.72238599363664</v>
      </c>
      <c r="FE30" s="7">
        <f t="shared" si="71"/>
        <v>0</v>
      </c>
      <c r="FF30" s="7">
        <f t="shared" si="72"/>
        <v>0</v>
      </c>
      <c r="FG30" s="7">
        <f t="shared" si="73"/>
        <v>4739.5999999999995</v>
      </c>
      <c r="FH30" s="7">
        <f t="shared" si="74"/>
        <v>-5.8067136168848944E-13</v>
      </c>
      <c r="FI30" s="7">
        <f t="shared" si="154"/>
        <v>4739.5999999999995</v>
      </c>
      <c r="FJ30" s="7">
        <f t="shared" si="155"/>
        <v>-5.8067136168848944E-13</v>
      </c>
      <c r="FK30" s="7">
        <f t="shared" si="156"/>
        <v>4739.5999999999995</v>
      </c>
      <c r="FL30" s="7">
        <f t="shared" si="157"/>
        <v>-1.22514845490862E-16</v>
      </c>
      <c r="FM30" s="7">
        <f t="shared" si="75"/>
        <v>1392.4148145223382</v>
      </c>
      <c r="FN30" s="7">
        <f t="shared" si="76"/>
        <v>-2123.8470437738151</v>
      </c>
      <c r="FO30" s="7">
        <f t="shared" si="77"/>
        <v>910.09634222765055</v>
      </c>
      <c r="FP30" s="7">
        <f t="shared" si="78"/>
        <v>596.66802902560153</v>
      </c>
      <c r="FQ30" s="7">
        <f t="shared" si="158"/>
        <v>2302.5111567499889</v>
      </c>
      <c r="FR30" s="7">
        <f t="shared" si="159"/>
        <v>-1527.1790147482136</v>
      </c>
      <c r="FS30" s="7">
        <f t="shared" si="160"/>
        <v>2762.9392628223836</v>
      </c>
      <c r="FT30" s="7">
        <f t="shared" si="161"/>
        <v>-0.58564509686855848</v>
      </c>
      <c r="FU30" s="7">
        <f t="shared" si="162"/>
        <v>7042.1111567499884</v>
      </c>
      <c r="FV30" s="7">
        <f t="shared" si="162"/>
        <v>-1527.1790147482143</v>
      </c>
      <c r="FW30" s="7">
        <f t="shared" si="163"/>
        <v>7205.8035837170846</v>
      </c>
      <c r="FX30" s="7">
        <f t="shared" si="164"/>
        <v>-0.21355693241538101</v>
      </c>
    </row>
    <row r="31" spans="1:180" x14ac:dyDescent="0.25">
      <c r="A31" s="8">
        <v>190</v>
      </c>
      <c r="B31" s="7">
        <f t="shared" si="79"/>
        <v>-0.52349508841744763</v>
      </c>
      <c r="C31" s="7">
        <f t="shared" si="80"/>
        <v>0.34729635533386094</v>
      </c>
      <c r="D31" s="7">
        <f t="shared" si="0"/>
        <v>4.860754563948432</v>
      </c>
      <c r="E31" s="7">
        <f t="shared" si="81"/>
        <v>-4.9410440774529878</v>
      </c>
      <c r="F31" s="7">
        <f t="shared" si="82"/>
        <v>0.34729635533386094</v>
      </c>
      <c r="G31" s="7">
        <f t="shared" si="83"/>
        <v>0.44320557491289203</v>
      </c>
      <c r="H31" s="7">
        <f t="shared" si="84"/>
        <v>330.16479651862556</v>
      </c>
      <c r="I31" s="7">
        <f t="shared" si="85"/>
        <v>220.18882739940935</v>
      </c>
      <c r="J31" s="49">
        <f t="shared" si="86"/>
        <v>330.16479651862556</v>
      </c>
      <c r="K31" s="49">
        <f t="shared" si="86"/>
        <v>220.18882739940935</v>
      </c>
      <c r="L31" s="7">
        <f t="shared" si="1"/>
        <v>-322.78360544569341</v>
      </c>
      <c r="M31" s="7">
        <f t="shared" si="2"/>
        <v>-212.80763632647719</v>
      </c>
      <c r="N31" s="11">
        <f t="shared" si="87"/>
        <v>37.216394554306589</v>
      </c>
      <c r="O31" s="11">
        <f t="shared" si="87"/>
        <v>147.19236367352281</v>
      </c>
      <c r="P31" s="50">
        <f t="shared" si="3"/>
        <v>109.97596911921622</v>
      </c>
      <c r="Q31" s="51">
        <f t="shared" si="88"/>
        <v>70.024030880783783</v>
      </c>
      <c r="R31" s="8">
        <f t="shared" si="4"/>
        <v>109.97596911921622</v>
      </c>
      <c r="S31" s="51">
        <f t="shared" si="89"/>
        <v>70.024030880783783</v>
      </c>
      <c r="T31" s="8">
        <f t="shared" si="90"/>
        <v>-4.0377117873500525</v>
      </c>
      <c r="U31" s="8">
        <f t="shared" si="5"/>
        <v>-0.71195752843441484</v>
      </c>
      <c r="V31" s="7">
        <f t="shared" si="91"/>
        <v>-5.9854735895445144</v>
      </c>
      <c r="W31" s="7">
        <f t="shared" si="6"/>
        <v>3.4327985534932157</v>
      </c>
      <c r="X31" s="7">
        <f t="shared" si="92"/>
        <v>-10.023185376894567</v>
      </c>
      <c r="Y31" s="7">
        <f t="shared" si="92"/>
        <v>2.7208410250588009</v>
      </c>
      <c r="Z31" s="7">
        <f t="shared" si="165"/>
        <v>10.385914547271998</v>
      </c>
      <c r="AA31" s="7">
        <f t="shared" si="93"/>
        <v>164.8127671081877</v>
      </c>
      <c r="AB31" s="7">
        <f t="shared" si="94"/>
        <v>214.8127671081877</v>
      </c>
      <c r="AC31" s="7">
        <f t="shared" si="95"/>
        <v>-8.5270645177155728</v>
      </c>
      <c r="AD31" s="7">
        <f t="shared" si="96"/>
        <v>-5.9292825614868629</v>
      </c>
      <c r="AE31" s="4">
        <f t="shared" si="97"/>
        <v>0</v>
      </c>
      <c r="AF31" s="4">
        <f t="shared" si="98"/>
        <v>0</v>
      </c>
      <c r="AG31" s="4">
        <f t="shared" si="99"/>
        <v>0</v>
      </c>
      <c r="AH31" s="4" t="e">
        <f t="shared" si="100"/>
        <v>#DIV/0!</v>
      </c>
      <c r="AI31" s="7">
        <f t="shared" si="7"/>
        <v>-5.4948625138228282</v>
      </c>
      <c r="AJ31" s="7">
        <f t="shared" si="8"/>
        <v>-4.1733063575760498</v>
      </c>
      <c r="AK31" s="7">
        <f t="shared" si="9"/>
        <v>-9.5325743011728807</v>
      </c>
      <c r="AL31" s="7">
        <f t="shared" si="9"/>
        <v>-4.8852638860104651</v>
      </c>
      <c r="AM31" s="7">
        <f t="shared" si="101"/>
        <v>10.711478704797937</v>
      </c>
      <c r="AN31" s="7">
        <f t="shared" si="102"/>
        <v>-152.86571933506718</v>
      </c>
      <c r="AO31" s="7">
        <f t="shared" si="103"/>
        <v>-102.86571933506718</v>
      </c>
      <c r="AP31" s="7">
        <f t="shared" si="104"/>
        <v>-2.3850913961621067</v>
      </c>
      <c r="AQ31" s="7">
        <f t="shared" si="105"/>
        <v>-10.442562668008902</v>
      </c>
      <c r="AR31" s="7">
        <v>0</v>
      </c>
      <c r="AS31" s="7">
        <v>0</v>
      </c>
      <c r="AT31" s="7">
        <f t="shared" si="10"/>
        <v>2.0345077962458316</v>
      </c>
      <c r="AU31" s="8">
        <f t="shared" si="11"/>
        <v>-4.1945067856014449</v>
      </c>
      <c r="AV31" s="7">
        <f t="shared" si="12"/>
        <v>7</v>
      </c>
      <c r="AW31" s="7">
        <v>0</v>
      </c>
      <c r="AX31" s="7">
        <f t="shared" si="13"/>
        <v>1.536786415078903</v>
      </c>
      <c r="AY31" s="7">
        <f t="shared" si="14"/>
        <v>3.5218315299760703</v>
      </c>
      <c r="AZ31" s="7">
        <f t="shared" si="15"/>
        <v>10.65497243833846</v>
      </c>
      <c r="BA31" s="7">
        <f t="shared" si="16"/>
        <v>14.617456938563347</v>
      </c>
      <c r="BB31" s="7">
        <f t="shared" si="17"/>
        <v>24.206555966770104</v>
      </c>
      <c r="BC31" s="7">
        <f t="shared" si="18"/>
        <v>-137.28220076990178</v>
      </c>
      <c r="BD31" s="7">
        <f t="shared" si="19"/>
        <v>37.106466350270779</v>
      </c>
      <c r="BE31" s="7">
        <f t="shared" si="20"/>
        <v>64.699332302753177</v>
      </c>
      <c r="BF31" s="7">
        <f t="shared" si="106"/>
        <v>61.313022317040883</v>
      </c>
      <c r="BG31" s="7">
        <f t="shared" si="106"/>
        <v>-72.5828684671486</v>
      </c>
      <c r="BH31" s="7">
        <f t="shared" si="21"/>
        <v>-36.576373973838344</v>
      </c>
      <c r="BI31" s="7">
        <f t="shared" si="22"/>
        <v>-63.775056126999559</v>
      </c>
      <c r="BJ31" s="7">
        <f t="shared" si="107"/>
        <v>-12.36981800706824</v>
      </c>
      <c r="BK31" s="7">
        <f t="shared" si="107"/>
        <v>-201.05725689690132</v>
      </c>
      <c r="BL31" s="7">
        <f t="shared" si="108"/>
        <v>201.43741695234917</v>
      </c>
      <c r="BM31" s="7">
        <f t="shared" si="109"/>
        <v>-93.520619778781906</v>
      </c>
      <c r="BN31" s="7">
        <f t="shared" si="110"/>
        <v>-43.520619778781906</v>
      </c>
      <c r="BO31" s="7">
        <f t="shared" si="111"/>
        <v>146.06762864559519</v>
      </c>
      <c r="BP31" s="7">
        <f t="shared" si="112"/>
        <v>-138.71294391759938</v>
      </c>
      <c r="BQ31" s="7">
        <f t="shared" si="23"/>
        <v>14.39882676622468</v>
      </c>
      <c r="BR31" s="7">
        <f t="shared" si="24"/>
        <v>10.436342265999807</v>
      </c>
      <c r="BS31" s="7">
        <f t="shared" si="25"/>
        <v>24.206555966770104</v>
      </c>
      <c r="BT31" s="7">
        <f t="shared" si="26"/>
        <v>-137.28220076990178</v>
      </c>
      <c r="BU31" s="7">
        <f t="shared" si="27"/>
        <v>-60.961595216790073</v>
      </c>
      <c r="BV31" s="7">
        <f t="shared" si="28"/>
        <v>80.266233925405402</v>
      </c>
      <c r="BW31" s="7">
        <f t="shared" si="113"/>
        <v>-36.755039250019969</v>
      </c>
      <c r="BX31" s="7">
        <f t="shared" si="113"/>
        <v>-57.015966844496376</v>
      </c>
      <c r="BY31" s="7">
        <f t="shared" si="29"/>
        <v>60.090715285121647</v>
      </c>
      <c r="BZ31" s="7">
        <f t="shared" si="30"/>
        <v>-79.119573440756767</v>
      </c>
      <c r="CA31" s="7">
        <f t="shared" si="114"/>
        <v>84.297271251891743</v>
      </c>
      <c r="CB31" s="7">
        <f t="shared" si="114"/>
        <v>-216.40177421065854</v>
      </c>
      <c r="CC31" s="7">
        <f t="shared" si="115"/>
        <v>232.24073247825382</v>
      </c>
      <c r="CD31" s="7">
        <f t="shared" si="116"/>
        <v>-68.717067946582873</v>
      </c>
      <c r="CE31" s="7">
        <f t="shared" si="117"/>
        <v>-18.717067946582873</v>
      </c>
      <c r="CF31" s="7">
        <f t="shared" si="118"/>
        <v>219.95861810626405</v>
      </c>
      <c r="CG31" s="7">
        <f t="shared" si="119"/>
        <v>-74.524922964190537</v>
      </c>
      <c r="CH31" s="7">
        <f t="shared" si="120"/>
        <v>232.24073247825379</v>
      </c>
      <c r="CI31" s="7">
        <f t="shared" si="31"/>
        <v>140.16479651862556</v>
      </c>
      <c r="CJ31" s="79">
        <f t="shared" si="121"/>
        <v>39.835203481374435</v>
      </c>
      <c r="CK31" s="7">
        <f t="shared" si="122"/>
        <v>0.42992520407539253</v>
      </c>
      <c r="CL31" s="11">
        <f t="shared" si="32"/>
        <v>0.42992520407539264</v>
      </c>
      <c r="CM31" s="7" t="e">
        <f t="shared" si="123"/>
        <v>#DIV/0!</v>
      </c>
      <c r="CN31" s="7" t="e">
        <f t="shared" si="124"/>
        <v>#DIV/0!</v>
      </c>
      <c r="CO31" s="7">
        <f t="shared" si="33"/>
        <v>152.78360544569341</v>
      </c>
      <c r="CP31" s="79">
        <f t="shared" si="125"/>
        <v>27.216394554306589</v>
      </c>
      <c r="CQ31" s="7">
        <f t="shared" si="126"/>
        <v>0.30695124311764138</v>
      </c>
      <c r="CR31" s="11">
        <f t="shared" si="34"/>
        <v>0.30695124311764144</v>
      </c>
      <c r="CS31" s="7" t="e">
        <f t="shared" si="127"/>
        <v>#DIV/0!</v>
      </c>
      <c r="CT31" s="7" t="e">
        <f t="shared" si="128"/>
        <v>#DIV/0!</v>
      </c>
      <c r="CU31" s="7">
        <f t="shared" si="35"/>
        <v>13.920613396902375</v>
      </c>
      <c r="CV31" s="7">
        <f t="shared" si="36"/>
        <v>-0.64530873624637597</v>
      </c>
      <c r="CW31" s="7">
        <f t="shared" si="37"/>
        <v>-0.17364817766693047</v>
      </c>
      <c r="CX31" s="7">
        <f t="shared" si="129"/>
        <v>-8.9830934389294423</v>
      </c>
      <c r="CY31" s="7">
        <f t="shared" si="38"/>
        <v>-13.083093438929442</v>
      </c>
      <c r="CZ31" s="7">
        <f t="shared" si="130"/>
        <v>-2.4172891483779559</v>
      </c>
      <c r="DA31" s="7">
        <f t="shared" si="39"/>
        <v>-8.9172891483779555</v>
      </c>
      <c r="DB31" s="7">
        <f t="shared" si="131"/>
        <v>-139.39999999999995</v>
      </c>
      <c r="DC31" s="7">
        <f t="shared" si="40"/>
        <v>139.39999999999998</v>
      </c>
      <c r="DD31" s="7">
        <f t="shared" si="132"/>
        <v>10.65497243833846</v>
      </c>
      <c r="DE31" s="7">
        <f t="shared" si="133"/>
        <v>-95.013470100661749</v>
      </c>
      <c r="DF31" s="7">
        <f t="shared" si="41"/>
        <v>95.013470100661749</v>
      </c>
      <c r="DG31" s="7">
        <f t="shared" si="42"/>
        <v>14.617456938563347</v>
      </c>
      <c r="DH31" s="7">
        <f t="shared" si="43"/>
        <v>-10.301099837987001</v>
      </c>
      <c r="DI31" s="7">
        <f t="shared" si="44"/>
        <v>0.54182023538093338</v>
      </c>
      <c r="DJ31" s="7">
        <f t="shared" si="45"/>
        <v>-0.17364817766693047</v>
      </c>
      <c r="DK31" s="7">
        <f t="shared" si="134"/>
        <v>-5.5813443389006121</v>
      </c>
      <c r="DL31" s="7">
        <f t="shared" si="46"/>
        <v>-9.6813443389006117</v>
      </c>
      <c r="DM31" s="7">
        <f t="shared" si="135"/>
        <v>1.7887672148315554</v>
      </c>
      <c r="DN31" s="7">
        <f t="shared" si="47"/>
        <v>-4.7112327851684448</v>
      </c>
      <c r="DO31" s="7">
        <f t="shared" si="136"/>
        <v>-139.39999999999992</v>
      </c>
      <c r="DP31" s="7">
        <f t="shared" si="48"/>
        <v>139.39999999999998</v>
      </c>
      <c r="DQ31" s="7">
        <f t="shared" si="137"/>
        <v>14.398826766224682</v>
      </c>
      <c r="DR31" s="7">
        <f t="shared" si="138"/>
        <v>-67.836224728998644</v>
      </c>
      <c r="DS31" s="7">
        <f t="shared" si="49"/>
        <v>67.836224728998744</v>
      </c>
      <c r="DT31" s="7">
        <f t="shared" si="50"/>
        <v>10.436342265999807</v>
      </c>
      <c r="DU31" s="7">
        <f t="shared" si="51"/>
        <v>-4.1945067856014422</v>
      </c>
      <c r="DV31" s="8">
        <f t="shared" si="52"/>
        <v>-3.48254925716703</v>
      </c>
      <c r="DW31" s="8">
        <f t="shared" si="53"/>
        <v>-2917.2482694159726</v>
      </c>
      <c r="DX31" s="7">
        <f t="shared" si="54"/>
        <v>-4.965492203754172</v>
      </c>
      <c r="DY31" s="7">
        <f t="shared" si="55"/>
        <v>6.0722195835958841</v>
      </c>
      <c r="DZ31" s="7">
        <f t="shared" si="56"/>
        <v>322.15081562393414</v>
      </c>
      <c r="EA31" s="7">
        <f t="shared" si="139"/>
        <v>-370.34372306000978</v>
      </c>
      <c r="EB31" s="7">
        <f t="shared" si="140"/>
        <v>388.00938822262447</v>
      </c>
      <c r="EC31" s="7">
        <f t="shared" si="57"/>
        <v>0</v>
      </c>
      <c r="ED31" s="7">
        <f t="shared" si="58"/>
        <v>0</v>
      </c>
      <c r="EE31" s="7">
        <f t="shared" si="59"/>
        <v>4667.5948261766607</v>
      </c>
      <c r="EF31" s="7">
        <f t="shared" si="60"/>
        <v>823.02290287018354</v>
      </c>
      <c r="EG31" s="7">
        <f t="shared" si="141"/>
        <v>4667.5948261766607</v>
      </c>
      <c r="EH31" s="7">
        <f t="shared" si="141"/>
        <v>823.02290287018354</v>
      </c>
      <c r="EI31" s="7">
        <f t="shared" si="142"/>
        <v>4739.5999999999995</v>
      </c>
      <c r="EJ31" s="7">
        <f t="shared" si="143"/>
        <v>0.17453292519943306</v>
      </c>
      <c r="EK31" s="7">
        <f t="shared" si="61"/>
        <v>1271.3153968156935</v>
      </c>
      <c r="EL31" s="7">
        <f t="shared" si="62"/>
        <v>2216.6825734292761</v>
      </c>
      <c r="EM31" s="7">
        <f t="shared" si="63"/>
        <v>679.52146528666867</v>
      </c>
      <c r="EN31" s="7">
        <f t="shared" si="64"/>
        <v>-389.72025658560773</v>
      </c>
      <c r="EO31" s="7">
        <f t="shared" si="144"/>
        <v>1950.8368621023621</v>
      </c>
      <c r="EP31" s="7">
        <f t="shared" si="145"/>
        <v>1826.9623168436683</v>
      </c>
      <c r="EQ31" s="7">
        <f t="shared" si="146"/>
        <v>2672.7431170436439</v>
      </c>
      <c r="ER31" s="7">
        <f t="shared" si="147"/>
        <v>0.75261977268217828</v>
      </c>
      <c r="ES31" s="7">
        <f t="shared" si="148"/>
        <v>6618.4316882790226</v>
      </c>
      <c r="ET31" s="7">
        <f t="shared" si="149"/>
        <v>2649.9852197138516</v>
      </c>
      <c r="EU31" s="7">
        <f t="shared" si="150"/>
        <v>7129.2397685249571</v>
      </c>
      <c r="EV31" s="7">
        <f t="shared" si="151"/>
        <v>0.38084662189398893</v>
      </c>
      <c r="EW31" s="7">
        <f t="shared" si="65"/>
        <v>3.5218315299760672</v>
      </c>
      <c r="EX31" s="7">
        <f t="shared" si="66"/>
        <v>4.2337890584104851</v>
      </c>
      <c r="EY31" s="7">
        <f t="shared" si="67"/>
        <v>-2916.8170840914204</v>
      </c>
      <c r="EZ31" s="7">
        <f t="shared" si="68"/>
        <v>-5.4632135849210988</v>
      </c>
      <c r="FA31" s="7">
        <f t="shared" si="69"/>
        <v>5.5744982024289556</v>
      </c>
      <c r="FB31" s="7">
        <f t="shared" si="70"/>
        <v>328.83562356437761</v>
      </c>
      <c r="FC31" s="7">
        <f t="shared" si="152"/>
        <v>345.56160458306459</v>
      </c>
      <c r="FD31" s="7">
        <f t="shared" si="153"/>
        <v>-412.79150669956954</v>
      </c>
      <c r="FE31" s="7">
        <f t="shared" si="71"/>
        <v>0</v>
      </c>
      <c r="FF31" s="7">
        <f t="shared" si="72"/>
        <v>0</v>
      </c>
      <c r="FG31" s="7">
        <f t="shared" si="73"/>
        <v>4667.5948261766607</v>
      </c>
      <c r="FH31" s="7">
        <f t="shared" si="74"/>
        <v>823.02290287018354</v>
      </c>
      <c r="FI31" s="7">
        <f t="shared" si="154"/>
        <v>4667.5948261766607</v>
      </c>
      <c r="FJ31" s="7">
        <f t="shared" si="155"/>
        <v>823.02290287018354</v>
      </c>
      <c r="FK31" s="7">
        <f t="shared" si="156"/>
        <v>4739.5999999999995</v>
      </c>
      <c r="FL31" s="7">
        <f t="shared" si="157"/>
        <v>0.17453292519943306</v>
      </c>
      <c r="FM31" s="7">
        <f t="shared" si="75"/>
        <v>1442.1344413406844</v>
      </c>
      <c r="FN31" s="7">
        <f t="shared" si="76"/>
        <v>-1898.8135072399484</v>
      </c>
      <c r="FO31" s="7">
        <f t="shared" si="77"/>
        <v>1139.2290317910479</v>
      </c>
      <c r="FP31" s="7">
        <f t="shared" si="78"/>
        <v>865.23579964899602</v>
      </c>
      <c r="FQ31" s="7">
        <f t="shared" si="158"/>
        <v>2581.3634731317325</v>
      </c>
      <c r="FR31" s="7">
        <f t="shared" si="159"/>
        <v>-1033.5777075909523</v>
      </c>
      <c r="FS31" s="7">
        <f t="shared" si="160"/>
        <v>2780.5971045888127</v>
      </c>
      <c r="FT31" s="7">
        <f t="shared" si="161"/>
        <v>-0.38085108132429357</v>
      </c>
      <c r="FU31" s="7">
        <f t="shared" si="162"/>
        <v>7248.9582993083932</v>
      </c>
      <c r="FV31" s="7">
        <f t="shared" si="162"/>
        <v>-210.55480472076874</v>
      </c>
      <c r="FW31" s="7">
        <f t="shared" si="163"/>
        <v>7252.0155647173724</v>
      </c>
      <c r="FX31" s="7">
        <f t="shared" si="164"/>
        <v>-2.9038051010266564E-2</v>
      </c>
    </row>
    <row r="32" spans="1:180" x14ac:dyDescent="0.25">
      <c r="A32" s="8">
        <v>200</v>
      </c>
      <c r="B32" s="7">
        <f t="shared" si="79"/>
        <v>-0.52696548320408598</v>
      </c>
      <c r="C32" s="7">
        <f t="shared" si="80"/>
        <v>0.68404028665133731</v>
      </c>
      <c r="D32" s="7">
        <f t="shared" si="0"/>
        <v>4.7670539047091944</v>
      </c>
      <c r="E32" s="7">
        <f t="shared" si="81"/>
        <v>-4.8508138130003884</v>
      </c>
      <c r="F32" s="7">
        <f t="shared" si="82"/>
        <v>0.68404028665133731</v>
      </c>
      <c r="G32" s="7">
        <f t="shared" si="83"/>
        <v>0.44320557491289203</v>
      </c>
      <c r="H32" s="7">
        <f t="shared" si="84"/>
        <v>333.02187942214795</v>
      </c>
      <c r="I32" s="7">
        <f t="shared" si="85"/>
        <v>224.77158105591417</v>
      </c>
      <c r="J32" s="49">
        <f t="shared" si="86"/>
        <v>333.02187942214795</v>
      </c>
      <c r="K32" s="49">
        <f t="shared" si="86"/>
        <v>224.77158105591417</v>
      </c>
      <c r="L32" s="7">
        <f t="shared" si="1"/>
        <v>-318.29708610002734</v>
      </c>
      <c r="M32" s="7">
        <f t="shared" si="2"/>
        <v>-210.04678773379351</v>
      </c>
      <c r="N32" s="11">
        <f t="shared" si="87"/>
        <v>41.702913899972657</v>
      </c>
      <c r="O32" s="11">
        <f t="shared" si="87"/>
        <v>149.95321226620649</v>
      </c>
      <c r="P32" s="50">
        <f t="shared" si="3"/>
        <v>108.25029836623384</v>
      </c>
      <c r="Q32" s="51">
        <f t="shared" si="88"/>
        <v>71.749701633766165</v>
      </c>
      <c r="R32" s="8">
        <f t="shared" si="4"/>
        <v>108.25029836623378</v>
      </c>
      <c r="S32" s="51">
        <f t="shared" si="89"/>
        <v>71.749701633766222</v>
      </c>
      <c r="T32" s="8">
        <f t="shared" si="90"/>
        <v>-3.8527397452222241</v>
      </c>
      <c r="U32" s="8">
        <f t="shared" si="5"/>
        <v>-1.4022825876352414</v>
      </c>
      <c r="V32" s="7">
        <f t="shared" si="91"/>
        <v>-6.1491407831377982</v>
      </c>
      <c r="W32" s="7">
        <f t="shared" si="6"/>
        <v>3.1301865166714054</v>
      </c>
      <c r="X32" s="7">
        <f t="shared" si="92"/>
        <v>-10.001880528360022</v>
      </c>
      <c r="Y32" s="7">
        <f t="shared" si="92"/>
        <v>1.727903929036164</v>
      </c>
      <c r="Z32" s="7">
        <f t="shared" si="165"/>
        <v>10.15003773843063</v>
      </c>
      <c r="AA32" s="7">
        <f t="shared" si="93"/>
        <v>170.1984470697592</v>
      </c>
      <c r="AB32" s="7">
        <f t="shared" si="94"/>
        <v>220.1984470697592</v>
      </c>
      <c r="AC32" s="7">
        <f t="shared" si="95"/>
        <v>-7.7527360802764811</v>
      </c>
      <c r="AD32" s="7">
        <f t="shared" si="96"/>
        <v>-6.5512097631769688</v>
      </c>
      <c r="AE32" s="4">
        <f t="shared" si="97"/>
        <v>0</v>
      </c>
      <c r="AF32" s="4">
        <f t="shared" si="98"/>
        <v>0</v>
      </c>
      <c r="AG32" s="4">
        <f t="shared" si="99"/>
        <v>0</v>
      </c>
      <c r="AH32" s="4" t="e">
        <f t="shared" si="100"/>
        <v>#DIV/0!</v>
      </c>
      <c r="AI32" s="7">
        <f t="shared" si="7"/>
        <v>-5.1515700122457782</v>
      </c>
      <c r="AJ32" s="7">
        <f t="shared" si="8"/>
        <v>-4.5903514472129521</v>
      </c>
      <c r="AK32" s="7">
        <f t="shared" si="9"/>
        <v>-9.0043097574680022</v>
      </c>
      <c r="AL32" s="7">
        <f t="shared" si="9"/>
        <v>-5.9926340348481935</v>
      </c>
      <c r="AM32" s="7">
        <f t="shared" si="101"/>
        <v>10.816157214281532</v>
      </c>
      <c r="AN32" s="7">
        <f t="shared" si="102"/>
        <v>-146.35506219100662</v>
      </c>
      <c r="AO32" s="7">
        <f t="shared" si="103"/>
        <v>-96.355062191006624</v>
      </c>
      <c r="AP32" s="7">
        <f t="shared" si="104"/>
        <v>-1.1972347438389184</v>
      </c>
      <c r="AQ32" s="7">
        <f t="shared" si="105"/>
        <v>-10.749692360816629</v>
      </c>
      <c r="AR32" s="7">
        <v>0</v>
      </c>
      <c r="AS32" s="7">
        <v>0</v>
      </c>
      <c r="AT32" s="7">
        <f t="shared" si="10"/>
        <v>2.3855190202798902</v>
      </c>
      <c r="AU32" s="8">
        <f t="shared" si="11"/>
        <v>-4.5778341262873914</v>
      </c>
      <c r="AV32" s="7">
        <f t="shared" si="12"/>
        <v>7</v>
      </c>
      <c r="AW32" s="7">
        <v>0</v>
      </c>
      <c r="AX32" s="7">
        <f t="shared" si="13"/>
        <v>1.3734907019836369</v>
      </c>
      <c r="AY32" s="7">
        <f t="shared" si="14"/>
        <v>3.2545956921460144</v>
      </c>
      <c r="AZ32" s="7">
        <f t="shared" si="15"/>
        <v>8.7860829291306199</v>
      </c>
      <c r="BA32" s="7">
        <f t="shared" si="16"/>
        <v>16.509612419097884</v>
      </c>
      <c r="BB32" s="7">
        <f t="shared" si="17"/>
        <v>47.6776079795982</v>
      </c>
      <c r="BC32" s="7">
        <f t="shared" si="18"/>
        <v>-130.99315133755562</v>
      </c>
      <c r="BD32" s="7">
        <f t="shared" si="19"/>
        <v>27.900659164326129</v>
      </c>
      <c r="BE32" s="7">
        <f t="shared" si="20"/>
        <v>54.809858847077578</v>
      </c>
      <c r="BF32" s="7">
        <f t="shared" si="106"/>
        <v>75.578267143924336</v>
      </c>
      <c r="BG32" s="7">
        <f t="shared" si="106"/>
        <v>-76.183292490478038</v>
      </c>
      <c r="BH32" s="7">
        <f t="shared" si="21"/>
        <v>-27.502078319121424</v>
      </c>
      <c r="BI32" s="7">
        <f t="shared" si="22"/>
        <v>-54.026860863547931</v>
      </c>
      <c r="BJ32" s="7">
        <f t="shared" si="107"/>
        <v>20.175529660476776</v>
      </c>
      <c r="BK32" s="7">
        <f t="shared" si="107"/>
        <v>-185.02001220110355</v>
      </c>
      <c r="BL32" s="7">
        <f t="shared" si="108"/>
        <v>186.11678299384312</v>
      </c>
      <c r="BM32" s="7">
        <f t="shared" si="109"/>
        <v>-83.776763545495228</v>
      </c>
      <c r="BN32" s="7">
        <f t="shared" si="110"/>
        <v>-33.776763545495228</v>
      </c>
      <c r="BO32" s="7">
        <f t="shared" si="111"/>
        <v>154.70213269707867</v>
      </c>
      <c r="BP32" s="7">
        <f t="shared" si="112"/>
        <v>-103.47321900353133</v>
      </c>
      <c r="BQ32" s="7">
        <f t="shared" si="23"/>
        <v>16.074250919281386</v>
      </c>
      <c r="BR32" s="7">
        <f t="shared" si="24"/>
        <v>8.3507214293141203</v>
      </c>
      <c r="BS32" s="7">
        <f t="shared" si="25"/>
        <v>47.6776079795982</v>
      </c>
      <c r="BT32" s="7">
        <f t="shared" si="26"/>
        <v>-130.99315133755562</v>
      </c>
      <c r="BU32" s="7">
        <f t="shared" si="27"/>
        <v>-74.855829969755376</v>
      </c>
      <c r="BV32" s="7">
        <f t="shared" si="28"/>
        <v>84.007739570375193</v>
      </c>
      <c r="BW32" s="7">
        <f t="shared" si="113"/>
        <v>-27.178221990157176</v>
      </c>
      <c r="BX32" s="7">
        <f t="shared" si="113"/>
        <v>-46.985411767180423</v>
      </c>
      <c r="BY32" s="7">
        <f t="shared" si="29"/>
        <v>73.786460970187434</v>
      </c>
      <c r="BZ32" s="7">
        <f t="shared" si="30"/>
        <v>-82.807629005084124</v>
      </c>
      <c r="CA32" s="7">
        <f t="shared" si="114"/>
        <v>121.46406894978563</v>
      </c>
      <c r="CB32" s="7">
        <f t="shared" si="114"/>
        <v>-213.80078034263974</v>
      </c>
      <c r="CC32" s="7">
        <f t="shared" si="115"/>
        <v>245.89488347861158</v>
      </c>
      <c r="CD32" s="7">
        <f t="shared" si="116"/>
        <v>-60.398314050167798</v>
      </c>
      <c r="CE32" s="7">
        <f t="shared" si="117"/>
        <v>-10.398314050167798</v>
      </c>
      <c r="CF32" s="7">
        <f t="shared" si="118"/>
        <v>241.8564982590141</v>
      </c>
      <c r="CG32" s="7">
        <f t="shared" si="119"/>
        <v>-44.381617487958543</v>
      </c>
      <c r="CH32" s="7">
        <f t="shared" si="120"/>
        <v>245.89488347861158</v>
      </c>
      <c r="CI32" s="7">
        <f t="shared" si="31"/>
        <v>133.02187942214795</v>
      </c>
      <c r="CJ32" s="79">
        <f t="shared" si="121"/>
        <v>46.978120577852053</v>
      </c>
      <c r="CK32" s="7">
        <f t="shared" si="122"/>
        <v>0.48557683585582012</v>
      </c>
      <c r="CL32" s="11">
        <f t="shared" si="32"/>
        <v>0.48557683585582018</v>
      </c>
      <c r="CM32" s="7" t="e">
        <f t="shared" si="123"/>
        <v>#DIV/0!</v>
      </c>
      <c r="CN32" s="7" t="e">
        <f t="shared" si="124"/>
        <v>#DIV/0!</v>
      </c>
      <c r="CO32" s="7">
        <f t="shared" si="33"/>
        <v>158.29708610002734</v>
      </c>
      <c r="CP32" s="79">
        <f t="shared" si="125"/>
        <v>21.702913899972657</v>
      </c>
      <c r="CQ32" s="7">
        <f t="shared" si="126"/>
        <v>0.24560945380335647</v>
      </c>
      <c r="CR32" s="11">
        <f t="shared" si="34"/>
        <v>0.24560945380335678</v>
      </c>
      <c r="CS32" s="7" t="e">
        <f t="shared" si="127"/>
        <v>#DIV/0!</v>
      </c>
      <c r="CT32" s="7" t="e">
        <f t="shared" si="128"/>
        <v>#DIV/0!</v>
      </c>
      <c r="CU32" s="7">
        <f t="shared" si="35"/>
        <v>16.706373361494755</v>
      </c>
      <c r="CV32" s="7">
        <f t="shared" si="36"/>
        <v>-0.70428217327498222</v>
      </c>
      <c r="CW32" s="7">
        <f t="shared" si="37"/>
        <v>-0.34202014332566866</v>
      </c>
      <c r="CX32" s="7">
        <f t="shared" si="129"/>
        <v>-11.766000938576797</v>
      </c>
      <c r="CY32" s="7">
        <f t="shared" si="38"/>
        <v>-15.866000938576796</v>
      </c>
      <c r="CZ32" s="7">
        <f t="shared" si="130"/>
        <v>-5.7139162115505693</v>
      </c>
      <c r="DA32" s="7">
        <f t="shared" si="39"/>
        <v>-12.213916211550568</v>
      </c>
      <c r="DB32" s="7">
        <f t="shared" si="131"/>
        <v>-139.39999999999998</v>
      </c>
      <c r="DC32" s="7">
        <f t="shared" si="40"/>
        <v>139.39999999999998</v>
      </c>
      <c r="DD32" s="7">
        <f t="shared" si="132"/>
        <v>8.7860829291306199</v>
      </c>
      <c r="DE32" s="7">
        <f t="shared" si="133"/>
        <v>-107.31248072413618</v>
      </c>
      <c r="DF32" s="7">
        <f t="shared" si="41"/>
        <v>107.31248072413625</v>
      </c>
      <c r="DG32" s="7">
        <f t="shared" si="42"/>
        <v>16.509612419097884</v>
      </c>
      <c r="DH32" s="7">
        <f t="shared" si="43"/>
        <v>-9.1315970203651471</v>
      </c>
      <c r="DI32" s="7">
        <f t="shared" si="44"/>
        <v>0.50070702956092539</v>
      </c>
      <c r="DJ32" s="7">
        <f t="shared" si="45"/>
        <v>-0.34202014332566866</v>
      </c>
      <c r="DK32" s="7">
        <f t="shared" si="134"/>
        <v>-4.5722548192144297</v>
      </c>
      <c r="DL32" s="7">
        <f t="shared" si="46"/>
        <v>-8.6722548192144302</v>
      </c>
      <c r="DM32" s="7">
        <f t="shared" si="135"/>
        <v>3.1231901216975366</v>
      </c>
      <c r="DN32" s="7">
        <f t="shared" si="47"/>
        <v>-3.3768098783024634</v>
      </c>
      <c r="DO32" s="7">
        <f t="shared" si="136"/>
        <v>-139.39999999999998</v>
      </c>
      <c r="DP32" s="7">
        <f t="shared" si="48"/>
        <v>139.39999999999998</v>
      </c>
      <c r="DQ32" s="7">
        <f t="shared" si="137"/>
        <v>16.074250919281386</v>
      </c>
      <c r="DR32" s="7">
        <f t="shared" si="138"/>
        <v>-54.279689290541839</v>
      </c>
      <c r="DS32" s="7">
        <f t="shared" si="49"/>
        <v>54.279689290541782</v>
      </c>
      <c r="DT32" s="7">
        <f t="shared" si="50"/>
        <v>8.3507214293141203</v>
      </c>
      <c r="DU32" s="7">
        <f t="shared" si="51"/>
        <v>-4.5778341262873843</v>
      </c>
      <c r="DV32" s="8">
        <f t="shared" si="52"/>
        <v>-3.17555153865215</v>
      </c>
      <c r="DW32" s="8">
        <f t="shared" si="53"/>
        <v>-2714.4465484839611</v>
      </c>
      <c r="DX32" s="7">
        <f t="shared" si="54"/>
        <v>-4.6144809797201045</v>
      </c>
      <c r="DY32" s="7">
        <f t="shared" si="55"/>
        <v>6.2382587655021142</v>
      </c>
      <c r="DZ32" s="7">
        <f t="shared" si="56"/>
        <v>618.40827864828634</v>
      </c>
      <c r="EA32" s="7">
        <f t="shared" si="139"/>
        <v>-355.38748477379801</v>
      </c>
      <c r="EB32" s="7">
        <f t="shared" si="140"/>
        <v>346.42916948128203</v>
      </c>
      <c r="EC32" s="7">
        <f t="shared" si="57"/>
        <v>0</v>
      </c>
      <c r="ED32" s="7">
        <f t="shared" si="58"/>
        <v>0</v>
      </c>
      <c r="EE32" s="7">
        <f t="shared" si="59"/>
        <v>4453.7671454768906</v>
      </c>
      <c r="EF32" s="7">
        <f t="shared" si="60"/>
        <v>1621.038671306339</v>
      </c>
      <c r="EG32" s="7">
        <f t="shared" si="141"/>
        <v>4453.7671454768906</v>
      </c>
      <c r="EH32" s="7">
        <f t="shared" si="141"/>
        <v>1621.038671306339</v>
      </c>
      <c r="EI32" s="7">
        <f t="shared" si="142"/>
        <v>4739.5999999999995</v>
      </c>
      <c r="EJ32" s="7">
        <f t="shared" si="143"/>
        <v>0.34906585039886584</v>
      </c>
      <c r="EK32" s="7">
        <f t="shared" si="61"/>
        <v>1112.4291130327049</v>
      </c>
      <c r="EL32" s="7">
        <f t="shared" si="62"/>
        <v>2185.3276764393258</v>
      </c>
      <c r="EM32" s="7">
        <f t="shared" si="63"/>
        <v>474.68447994773362</v>
      </c>
      <c r="EN32" s="7">
        <f t="shared" si="64"/>
        <v>-241.63554083524605</v>
      </c>
      <c r="EO32" s="7">
        <f t="shared" si="144"/>
        <v>1587.1135929804386</v>
      </c>
      <c r="EP32" s="7">
        <f t="shared" si="145"/>
        <v>1943.6921356040798</v>
      </c>
      <c r="EQ32" s="7">
        <f t="shared" si="146"/>
        <v>2509.356227208968</v>
      </c>
      <c r="ER32" s="7">
        <f t="shared" si="147"/>
        <v>0.88604761060648707</v>
      </c>
      <c r="ES32" s="7">
        <f t="shared" si="148"/>
        <v>6040.8807384573292</v>
      </c>
      <c r="ET32" s="7">
        <f t="shared" si="149"/>
        <v>3564.7308069104188</v>
      </c>
      <c r="EU32" s="7">
        <f t="shared" si="150"/>
        <v>7014.23879134443</v>
      </c>
      <c r="EV32" s="7">
        <f t="shared" si="151"/>
        <v>0.53310915509677126</v>
      </c>
      <c r="EW32" s="7">
        <f t="shared" si="65"/>
        <v>3.2545956921460166</v>
      </c>
      <c r="EX32" s="7">
        <f t="shared" si="66"/>
        <v>4.6568782797812558</v>
      </c>
      <c r="EY32" s="7">
        <f t="shared" si="67"/>
        <v>-2711.0435755516946</v>
      </c>
      <c r="EZ32" s="7">
        <f t="shared" si="68"/>
        <v>-5.626509298016364</v>
      </c>
      <c r="FA32" s="7">
        <f t="shared" si="69"/>
        <v>5.2262304472058609</v>
      </c>
      <c r="FB32" s="7">
        <f t="shared" si="70"/>
        <v>644.74503838528949</v>
      </c>
      <c r="FC32" s="7">
        <f t="shared" si="152"/>
        <v>304.44228552870408</v>
      </c>
      <c r="FD32" s="7">
        <f t="shared" si="153"/>
        <v>-397.37436872637693</v>
      </c>
      <c r="FE32" s="7">
        <f t="shared" si="71"/>
        <v>0</v>
      </c>
      <c r="FF32" s="7">
        <f t="shared" si="72"/>
        <v>0</v>
      </c>
      <c r="FG32" s="7">
        <f t="shared" si="73"/>
        <v>4453.7671454768906</v>
      </c>
      <c r="FH32" s="7">
        <f t="shared" si="74"/>
        <v>1621.038671306339</v>
      </c>
      <c r="FI32" s="7">
        <f t="shared" si="154"/>
        <v>4453.7671454768906</v>
      </c>
      <c r="FJ32" s="7">
        <f t="shared" si="155"/>
        <v>1621.038671306339</v>
      </c>
      <c r="FK32" s="7">
        <f t="shared" si="156"/>
        <v>4739.5999999999995</v>
      </c>
      <c r="FL32" s="7">
        <f t="shared" si="157"/>
        <v>0.34906585039886584</v>
      </c>
      <c r="FM32" s="7">
        <f t="shared" si="75"/>
        <v>1397.4970859695056</v>
      </c>
      <c r="FN32" s="7">
        <f t="shared" si="76"/>
        <v>-1568.3557485892388</v>
      </c>
      <c r="FO32" s="7">
        <f t="shared" si="77"/>
        <v>1331.0706066584853</v>
      </c>
      <c r="FP32" s="7">
        <f t="shared" si="78"/>
        <v>1186.0620880805554</v>
      </c>
      <c r="FQ32" s="7">
        <f t="shared" si="158"/>
        <v>2728.5676926279912</v>
      </c>
      <c r="FR32" s="7">
        <f t="shared" si="159"/>
        <v>-382.29366050868339</v>
      </c>
      <c r="FS32" s="7">
        <f t="shared" si="160"/>
        <v>2755.2187020485994</v>
      </c>
      <c r="FT32" s="7">
        <f t="shared" si="161"/>
        <v>-0.13920168344801034</v>
      </c>
      <c r="FU32" s="7">
        <f t="shared" si="162"/>
        <v>7182.3348381048818</v>
      </c>
      <c r="FV32" s="7">
        <f t="shared" si="162"/>
        <v>1238.7450107976556</v>
      </c>
      <c r="FW32" s="7">
        <f t="shared" si="163"/>
        <v>7288.3758772741112</v>
      </c>
      <c r="FX32" s="7">
        <f t="shared" si="164"/>
        <v>0.17079083923894134</v>
      </c>
    </row>
    <row r="33" spans="1:180" x14ac:dyDescent="0.25">
      <c r="A33" s="8">
        <v>210</v>
      </c>
      <c r="B33" s="7">
        <f t="shared" si="79"/>
        <v>-0.53263219220419922</v>
      </c>
      <c r="C33" s="7">
        <f t="shared" si="80"/>
        <v>1.0000000000000002</v>
      </c>
      <c r="D33" s="7">
        <f t="shared" si="0"/>
        <v>4.6140527617061418</v>
      </c>
      <c r="E33" s="7">
        <f t="shared" si="81"/>
        <v>-4.7034793789974492</v>
      </c>
      <c r="F33" s="7">
        <f t="shared" si="82"/>
        <v>1.0000000000000002</v>
      </c>
      <c r="G33" s="7">
        <f t="shared" si="83"/>
        <v>0.44320557491289203</v>
      </c>
      <c r="H33" s="7">
        <f t="shared" si="84"/>
        <v>335.34376593763977</v>
      </c>
      <c r="I33" s="7">
        <f t="shared" si="85"/>
        <v>229.87567102373515</v>
      </c>
      <c r="J33" s="49">
        <f t="shared" si="86"/>
        <v>335.34376593763977</v>
      </c>
      <c r="K33" s="49">
        <f t="shared" si="86"/>
        <v>229.87567102373515</v>
      </c>
      <c r="L33" s="7">
        <f t="shared" si="1"/>
        <v>-313.352652786882</v>
      </c>
      <c r="M33" s="7">
        <f t="shared" si="2"/>
        <v>-207.88455787297733</v>
      </c>
      <c r="N33" s="11">
        <f t="shared" si="87"/>
        <v>46.647347213117996</v>
      </c>
      <c r="O33" s="11">
        <f t="shared" si="87"/>
        <v>152.11544212702267</v>
      </c>
      <c r="P33" s="50">
        <f t="shared" si="3"/>
        <v>105.46809491390468</v>
      </c>
      <c r="Q33" s="51">
        <f t="shared" si="88"/>
        <v>74.531905086095321</v>
      </c>
      <c r="R33" s="8">
        <f t="shared" si="4"/>
        <v>105.46809491390462</v>
      </c>
      <c r="S33" s="51">
        <f t="shared" si="89"/>
        <v>74.531905086095378</v>
      </c>
      <c r="T33" s="8">
        <f t="shared" si="90"/>
        <v>-3.5507041555161978</v>
      </c>
      <c r="U33" s="8">
        <f t="shared" si="5"/>
        <v>-2.0500000000000003</v>
      </c>
      <c r="V33" s="7">
        <f t="shared" si="91"/>
        <v>-6.2709070194590533</v>
      </c>
      <c r="W33" s="7">
        <f t="shared" si="6"/>
        <v>2.8784935562372169</v>
      </c>
      <c r="X33" s="7">
        <f t="shared" si="92"/>
        <v>-9.821611174975251</v>
      </c>
      <c r="Y33" s="7">
        <f t="shared" si="92"/>
        <v>0.82849355623721666</v>
      </c>
      <c r="Z33" s="7">
        <f t="shared" si="165"/>
        <v>9.856492664488993</v>
      </c>
      <c r="AA33" s="7">
        <f t="shared" si="93"/>
        <v>175.17827873241592</v>
      </c>
      <c r="AB33" s="7">
        <f t="shared" si="94"/>
        <v>225.17827873241592</v>
      </c>
      <c r="AC33" s="7">
        <f t="shared" si="95"/>
        <v>-6.947872855348348</v>
      </c>
      <c r="AD33" s="7">
        <f t="shared" si="96"/>
        <v>-6.9912452704106247</v>
      </c>
      <c r="AE33" s="4">
        <f t="shared" si="97"/>
        <v>0</v>
      </c>
      <c r="AF33" s="4">
        <f t="shared" si="98"/>
        <v>0</v>
      </c>
      <c r="AG33" s="4">
        <f t="shared" si="99"/>
        <v>0</v>
      </c>
      <c r="AH33" s="4" t="e">
        <f t="shared" si="100"/>
        <v>#DIV/0!</v>
      </c>
      <c r="AI33" s="7">
        <f t="shared" si="7"/>
        <v>-4.7367593379333588</v>
      </c>
      <c r="AJ33" s="7">
        <f t="shared" si="8"/>
        <v>-5.0172812333475125</v>
      </c>
      <c r="AK33" s="7">
        <f t="shared" si="9"/>
        <v>-8.2874634934495575</v>
      </c>
      <c r="AL33" s="7">
        <f t="shared" si="9"/>
        <v>-7.0672812333475132</v>
      </c>
      <c r="AM33" s="7">
        <f t="shared" si="101"/>
        <v>10.891671826973354</v>
      </c>
      <c r="AN33" s="7">
        <f t="shared" si="102"/>
        <v>-139.54352643968542</v>
      </c>
      <c r="AO33" s="7">
        <f t="shared" si="103"/>
        <v>-89.543526439685422</v>
      </c>
      <c r="AP33" s="7">
        <f t="shared" si="104"/>
        <v>8.6772667446006452E-2</v>
      </c>
      <c r="AQ33" s="7">
        <f t="shared" si="105"/>
        <v>-10.891326167674412</v>
      </c>
      <c r="AR33" s="7">
        <v>0</v>
      </c>
      <c r="AS33" s="7">
        <v>0</v>
      </c>
      <c r="AT33" s="7">
        <f t="shared" si="10"/>
        <v>2.8110855743697973</v>
      </c>
      <c r="AU33" s="8">
        <f t="shared" si="11"/>
        <v>-4.9702108541536987</v>
      </c>
      <c r="AV33" s="7">
        <f t="shared" si="12"/>
        <v>7</v>
      </c>
      <c r="AW33" s="7">
        <v>0</v>
      </c>
      <c r="AX33" s="7">
        <f t="shared" si="13"/>
        <v>1.2547038684741656</v>
      </c>
      <c r="AY33" s="7">
        <f t="shared" si="14"/>
        <v>3.0399954541206644</v>
      </c>
      <c r="AZ33" s="7">
        <f t="shared" si="15"/>
        <v>7.0249124543483763</v>
      </c>
      <c r="BA33" s="7">
        <f t="shared" si="16"/>
        <v>18.150985591139236</v>
      </c>
      <c r="BB33" s="7">
        <f t="shared" si="17"/>
        <v>69.7</v>
      </c>
      <c r="BC33" s="7">
        <f t="shared" si="18"/>
        <v>-120.72394128755072</v>
      </c>
      <c r="BD33" s="7">
        <f t="shared" si="19"/>
        <v>20.514225598667622</v>
      </c>
      <c r="BE33" s="7">
        <f t="shared" si="20"/>
        <v>44.691015905421722</v>
      </c>
      <c r="BF33" s="7">
        <f t="shared" si="106"/>
        <v>90.214225598667625</v>
      </c>
      <c r="BG33" s="7">
        <f t="shared" si="106"/>
        <v>-76.032925382128994</v>
      </c>
      <c r="BH33" s="7">
        <f t="shared" si="21"/>
        <v>-20.221165232972371</v>
      </c>
      <c r="BI33" s="7">
        <f t="shared" si="22"/>
        <v>-44.052572821058561</v>
      </c>
      <c r="BJ33" s="7">
        <f t="shared" si="107"/>
        <v>49.478834767027635</v>
      </c>
      <c r="BK33" s="7">
        <f t="shared" si="107"/>
        <v>-164.77651410860926</v>
      </c>
      <c r="BL33" s="7">
        <f t="shared" si="108"/>
        <v>172.04492056346078</v>
      </c>
      <c r="BM33" s="7">
        <f t="shared" si="109"/>
        <v>-73.286120655660767</v>
      </c>
      <c r="BN33" s="7">
        <f t="shared" si="110"/>
        <v>-23.286120655660767</v>
      </c>
      <c r="BO33" s="7">
        <f t="shared" si="111"/>
        <v>158.03051491938893</v>
      </c>
      <c r="BP33" s="7">
        <f t="shared" si="112"/>
        <v>-68.013315211069695</v>
      </c>
      <c r="BQ33" s="7">
        <f t="shared" si="23"/>
        <v>17.500872313142299</v>
      </c>
      <c r="BR33" s="7">
        <f t="shared" si="24"/>
        <v>6.3747991763514325</v>
      </c>
      <c r="BS33" s="7">
        <f t="shared" si="25"/>
        <v>69.7</v>
      </c>
      <c r="BT33" s="7">
        <f t="shared" si="26"/>
        <v>-120.72394128755072</v>
      </c>
      <c r="BU33" s="7">
        <f t="shared" si="27"/>
        <v>-89.079360517040499</v>
      </c>
      <c r="BV33" s="7">
        <f t="shared" si="28"/>
        <v>84.098832240404803</v>
      </c>
      <c r="BW33" s="7">
        <f t="shared" si="113"/>
        <v>-19.379360517040496</v>
      </c>
      <c r="BX33" s="7">
        <f t="shared" si="113"/>
        <v>-36.625109047145912</v>
      </c>
      <c r="BY33" s="7">
        <f t="shared" si="29"/>
        <v>87.806798223939907</v>
      </c>
      <c r="BZ33" s="7">
        <f t="shared" si="30"/>
        <v>-82.897420351256173</v>
      </c>
      <c r="CA33" s="7">
        <f t="shared" si="114"/>
        <v>157.50679822393991</v>
      </c>
      <c r="CB33" s="7">
        <f t="shared" si="114"/>
        <v>-203.62136163880689</v>
      </c>
      <c r="CC33" s="7">
        <f t="shared" si="115"/>
        <v>257.42969992290847</v>
      </c>
      <c r="CD33" s="7">
        <f t="shared" si="116"/>
        <v>-52.277049442818189</v>
      </c>
      <c r="CE33" s="7">
        <f t="shared" si="117"/>
        <v>-2.2770494428181891</v>
      </c>
      <c r="CF33" s="7">
        <f t="shared" si="118"/>
        <v>257.22643092347425</v>
      </c>
      <c r="CG33" s="7">
        <f t="shared" si="119"/>
        <v>-10.228080796015805</v>
      </c>
      <c r="CH33" s="7">
        <f t="shared" si="120"/>
        <v>257.42969992290847</v>
      </c>
      <c r="CI33" s="7">
        <f t="shared" si="31"/>
        <v>125.34376593763977</v>
      </c>
      <c r="CJ33" s="79">
        <f t="shared" si="121"/>
        <v>54.656234062360227</v>
      </c>
      <c r="CK33" s="7">
        <f t="shared" si="122"/>
        <v>0.53385251738644812</v>
      </c>
      <c r="CL33" s="11">
        <f t="shared" si="32"/>
        <v>0.53385251738644834</v>
      </c>
      <c r="CM33" s="7" t="e">
        <f t="shared" si="123"/>
        <v>#DIV/0!</v>
      </c>
      <c r="CN33" s="7" t="e">
        <f t="shared" si="124"/>
        <v>#DIV/0!</v>
      </c>
      <c r="CO33" s="7">
        <f t="shared" si="33"/>
        <v>163.352652786882</v>
      </c>
      <c r="CP33" s="79">
        <f t="shared" si="125"/>
        <v>16.647347213117996</v>
      </c>
      <c r="CQ33" s="7">
        <f t="shared" si="126"/>
        <v>0.18749409342210097</v>
      </c>
      <c r="CR33" s="11">
        <f t="shared" si="34"/>
        <v>0.18749409342210072</v>
      </c>
      <c r="CS33" s="7" t="e">
        <f t="shared" si="127"/>
        <v>#DIV/0!</v>
      </c>
      <c r="CT33" s="7" t="e">
        <f t="shared" si="128"/>
        <v>#DIV/0!</v>
      </c>
      <c r="CU33" s="7">
        <f t="shared" si="35"/>
        <v>20.58943107379946</v>
      </c>
      <c r="CV33" s="7">
        <f t="shared" si="36"/>
        <v>-0.76464782371595352</v>
      </c>
      <c r="CW33" s="7">
        <f t="shared" si="37"/>
        <v>-0.50000000000000011</v>
      </c>
      <c r="CX33" s="7">
        <f t="shared" si="129"/>
        <v>-15.743663662130386</v>
      </c>
      <c r="CY33" s="7">
        <f t="shared" si="38"/>
        <v>-19.843663662130385</v>
      </c>
      <c r="CZ33" s="7">
        <f t="shared" si="130"/>
        <v>-10.294715536899732</v>
      </c>
      <c r="DA33" s="7">
        <f t="shared" si="39"/>
        <v>-16.79471553689973</v>
      </c>
      <c r="DB33" s="7">
        <f t="shared" si="131"/>
        <v>-139.40000000000006</v>
      </c>
      <c r="DC33" s="7">
        <f t="shared" si="40"/>
        <v>139.39999999999998</v>
      </c>
      <c r="DD33" s="7">
        <f t="shared" si="132"/>
        <v>7.0249124543483763</v>
      </c>
      <c r="DE33" s="7">
        <f t="shared" si="133"/>
        <v>-117.98140634240509</v>
      </c>
      <c r="DF33" s="7">
        <f t="shared" si="41"/>
        <v>117.98140634240504</v>
      </c>
      <c r="DG33" s="7">
        <f t="shared" si="42"/>
        <v>18.150985591139236</v>
      </c>
      <c r="DH33" s="7">
        <f t="shared" si="43"/>
        <v>-8.2646709369832134</v>
      </c>
      <c r="DI33" s="7">
        <f t="shared" si="44"/>
        <v>0.46769160832625606</v>
      </c>
      <c r="DJ33" s="7">
        <f t="shared" si="45"/>
        <v>-0.50000000000000011</v>
      </c>
      <c r="DK33" s="7">
        <f t="shared" si="134"/>
        <v>-3.8653172428049447</v>
      </c>
      <c r="DL33" s="7">
        <f t="shared" si="46"/>
        <v>-7.9653172428049448</v>
      </c>
      <c r="DM33" s="7">
        <f t="shared" si="135"/>
        <v>4.1323354684916076</v>
      </c>
      <c r="DN33" s="7">
        <f t="shared" si="47"/>
        <v>-2.3676645315083924</v>
      </c>
      <c r="DO33" s="7">
        <f t="shared" si="136"/>
        <v>-139.4</v>
      </c>
      <c r="DP33" s="7">
        <f t="shared" si="48"/>
        <v>139.39999999999998</v>
      </c>
      <c r="DQ33" s="7">
        <f t="shared" si="137"/>
        <v>17.500872313142299</v>
      </c>
      <c r="DR33" s="7">
        <f t="shared" si="138"/>
        <v>-41.436194646284257</v>
      </c>
      <c r="DS33" s="7">
        <f t="shared" si="49"/>
        <v>41.436194646284314</v>
      </c>
      <c r="DT33" s="7">
        <f t="shared" si="50"/>
        <v>6.3747991763514325</v>
      </c>
      <c r="DU33" s="7">
        <f t="shared" si="51"/>
        <v>-4.9702108541536969</v>
      </c>
      <c r="DV33" s="8">
        <f t="shared" si="52"/>
        <v>-2.920210854153698</v>
      </c>
      <c r="DW33" s="8">
        <f t="shared" si="53"/>
        <v>-2410.5909964820571</v>
      </c>
      <c r="DX33" s="7">
        <f t="shared" si="54"/>
        <v>-4.1889144256301991</v>
      </c>
      <c r="DY33" s="7">
        <f t="shared" si="55"/>
        <v>6.3617897298859951</v>
      </c>
      <c r="DZ33" s="7">
        <f t="shared" si="56"/>
        <v>876.43352994219299</v>
      </c>
      <c r="EA33" s="7">
        <f t="shared" si="139"/>
        <v>-329.60493042070891</v>
      </c>
      <c r="EB33" s="7">
        <f t="shared" si="140"/>
        <v>291.35083874253456</v>
      </c>
      <c r="EC33" s="7">
        <f t="shared" si="57"/>
        <v>0</v>
      </c>
      <c r="ED33" s="7">
        <f t="shared" si="58"/>
        <v>0</v>
      </c>
      <c r="EE33" s="7">
        <f t="shared" si="59"/>
        <v>4104.6140037767245</v>
      </c>
      <c r="EF33" s="7">
        <f t="shared" si="60"/>
        <v>2369.8000000000002</v>
      </c>
      <c r="EG33" s="7">
        <f t="shared" si="141"/>
        <v>4104.6140037767245</v>
      </c>
      <c r="EH33" s="7">
        <f t="shared" si="141"/>
        <v>2369.8000000000002</v>
      </c>
      <c r="EI33" s="7">
        <f t="shared" si="142"/>
        <v>4739.5999999999995</v>
      </c>
      <c r="EJ33" s="7">
        <f t="shared" si="143"/>
        <v>0.52359877559829904</v>
      </c>
      <c r="EK33" s="7">
        <f t="shared" si="61"/>
        <v>948.76566832002686</v>
      </c>
      <c r="EL33" s="7">
        <f t="shared" si="62"/>
        <v>2066.9218718235365</v>
      </c>
      <c r="EM33" s="7">
        <f t="shared" si="63"/>
        <v>309.465467456743</v>
      </c>
      <c r="EN33" s="7">
        <f t="shared" si="64"/>
        <v>-142.05191548654398</v>
      </c>
      <c r="EO33" s="7">
        <f t="shared" si="144"/>
        <v>1258.2311357767699</v>
      </c>
      <c r="EP33" s="7">
        <f t="shared" si="145"/>
        <v>1924.8699563369926</v>
      </c>
      <c r="EQ33" s="7">
        <f t="shared" si="146"/>
        <v>2299.6238692114143</v>
      </c>
      <c r="ER33" s="7">
        <f t="shared" si="147"/>
        <v>0.99184495988694577</v>
      </c>
      <c r="ES33" s="7">
        <f t="shared" si="148"/>
        <v>5362.8451395534939</v>
      </c>
      <c r="ET33" s="7">
        <f t="shared" si="149"/>
        <v>4294.669956336993</v>
      </c>
      <c r="EU33" s="7">
        <f t="shared" si="150"/>
        <v>6870.5384086471804</v>
      </c>
      <c r="EV33" s="7">
        <f t="shared" si="151"/>
        <v>0.67524032323472971</v>
      </c>
      <c r="EW33" s="7">
        <f t="shared" si="65"/>
        <v>3.0399954541206653</v>
      </c>
      <c r="EX33" s="7">
        <f t="shared" si="66"/>
        <v>5.0899954541206647</v>
      </c>
      <c r="EY33" s="7">
        <f t="shared" si="67"/>
        <v>-2399.3333640654982</v>
      </c>
      <c r="EZ33" s="7">
        <f t="shared" si="68"/>
        <v>-5.7452961315258317</v>
      </c>
      <c r="FA33" s="7">
        <f t="shared" si="69"/>
        <v>4.8054080239903634</v>
      </c>
      <c r="FB33" s="7">
        <f t="shared" si="70"/>
        <v>934.37301731715229</v>
      </c>
      <c r="FC33" s="7">
        <f t="shared" si="152"/>
        <v>249.57592614596902</v>
      </c>
      <c r="FD33" s="7">
        <f t="shared" si="153"/>
        <v>-371.3798430172746</v>
      </c>
      <c r="FE33" s="7">
        <f t="shared" si="71"/>
        <v>0</v>
      </c>
      <c r="FF33" s="7">
        <f t="shared" si="72"/>
        <v>0</v>
      </c>
      <c r="FG33" s="7">
        <f t="shared" si="73"/>
        <v>4104.6140037767245</v>
      </c>
      <c r="FH33" s="7">
        <f t="shared" si="74"/>
        <v>2369.8000000000002</v>
      </c>
      <c r="FI33" s="7">
        <f t="shared" si="154"/>
        <v>4104.6140037767245</v>
      </c>
      <c r="FJ33" s="7">
        <f t="shared" si="155"/>
        <v>2369.8000000000002</v>
      </c>
      <c r="FK33" s="7">
        <f t="shared" si="156"/>
        <v>4739.5999999999995</v>
      </c>
      <c r="FL33" s="7">
        <f t="shared" si="157"/>
        <v>0.52359877559829904</v>
      </c>
      <c r="FM33" s="7">
        <f t="shared" si="75"/>
        <v>1252.192610547495</v>
      </c>
      <c r="FN33" s="7">
        <f t="shared" si="76"/>
        <v>-1182.1810986952853</v>
      </c>
      <c r="FO33" s="7">
        <f t="shared" si="77"/>
        <v>1450.777168656218</v>
      </c>
      <c r="FP33" s="7">
        <f t="shared" si="78"/>
        <v>1536.6955639430223</v>
      </c>
      <c r="FQ33" s="7">
        <f t="shared" si="158"/>
        <v>2702.9697792037132</v>
      </c>
      <c r="FR33" s="7">
        <f t="shared" si="159"/>
        <v>354.51446524773701</v>
      </c>
      <c r="FS33" s="7">
        <f t="shared" si="160"/>
        <v>2726.1192441561429</v>
      </c>
      <c r="FT33" s="7">
        <f t="shared" si="161"/>
        <v>0.13041299172467627</v>
      </c>
      <c r="FU33" s="7">
        <f t="shared" si="162"/>
        <v>6807.5837829804377</v>
      </c>
      <c r="FV33" s="7">
        <f t="shared" si="162"/>
        <v>2724.3144652477372</v>
      </c>
      <c r="FW33" s="7">
        <f t="shared" si="163"/>
        <v>7332.4679520510899</v>
      </c>
      <c r="FX33" s="7">
        <f t="shared" si="164"/>
        <v>0.38066857818009864</v>
      </c>
    </row>
    <row r="34" spans="1:180" x14ac:dyDescent="0.25">
      <c r="A34" s="8">
        <v>220</v>
      </c>
      <c r="B34" s="7">
        <f t="shared" si="79"/>
        <v>-0.54032303533231119</v>
      </c>
      <c r="C34" s="7">
        <f t="shared" si="80"/>
        <v>1.2855752193730785</v>
      </c>
      <c r="D34" s="7">
        <f t="shared" si="0"/>
        <v>4.4063999972471084</v>
      </c>
      <c r="E34" s="7">
        <f t="shared" si="81"/>
        <v>-4.5035174576665273</v>
      </c>
      <c r="F34" s="7">
        <f t="shared" si="82"/>
        <v>1.2855752193730785</v>
      </c>
      <c r="G34" s="7">
        <f t="shared" si="83"/>
        <v>0.44320557491289203</v>
      </c>
      <c r="H34" s="7">
        <f t="shared" si="84"/>
        <v>337.1684389354009</v>
      </c>
      <c r="I34" s="7">
        <f t="shared" si="85"/>
        <v>235.41872724893503</v>
      </c>
      <c r="J34" s="49">
        <f t="shared" si="86"/>
        <v>337.1684389354009</v>
      </c>
      <c r="K34" s="49">
        <f t="shared" si="86"/>
        <v>235.41872724893503</v>
      </c>
      <c r="L34" s="7">
        <f t="shared" si="1"/>
        <v>-308.03243502716003</v>
      </c>
      <c r="M34" s="7">
        <f t="shared" si="2"/>
        <v>-206.2827233406941</v>
      </c>
      <c r="N34" s="11">
        <f t="shared" si="87"/>
        <v>51.967564972839966</v>
      </c>
      <c r="O34" s="11">
        <f t="shared" si="87"/>
        <v>153.7172766593059</v>
      </c>
      <c r="P34" s="50">
        <f t="shared" si="3"/>
        <v>101.74971168646593</v>
      </c>
      <c r="Q34" s="51">
        <f t="shared" si="88"/>
        <v>78.250288313534071</v>
      </c>
      <c r="R34" s="8">
        <f t="shared" si="4"/>
        <v>101.74971168646587</v>
      </c>
      <c r="S34" s="51">
        <f t="shared" si="89"/>
        <v>78.250288313534128</v>
      </c>
      <c r="T34" s="8">
        <f t="shared" si="90"/>
        <v>-3.1407822167878097</v>
      </c>
      <c r="U34" s="8">
        <f t="shared" si="5"/>
        <v>-2.6354291997148107</v>
      </c>
      <c r="V34" s="7">
        <f t="shared" si="91"/>
        <v>-6.359381901295297</v>
      </c>
      <c r="W34" s="7">
        <f t="shared" si="6"/>
        <v>2.6773609830349412</v>
      </c>
      <c r="X34" s="7">
        <f t="shared" si="92"/>
        <v>-9.5001641180831058</v>
      </c>
      <c r="Y34" s="7">
        <f t="shared" si="92"/>
        <v>4.1931783320130478E-2</v>
      </c>
      <c r="Z34" s="7">
        <f t="shared" si="165"/>
        <v>9.5002566567943916</v>
      </c>
      <c r="AA34" s="7">
        <f t="shared" si="93"/>
        <v>179.74710977827118</v>
      </c>
      <c r="AB34" s="7">
        <f t="shared" si="94"/>
        <v>229.74710977827118</v>
      </c>
      <c r="AC34" s="7">
        <f t="shared" si="95"/>
        <v>-6.1387093946949234</v>
      </c>
      <c r="AD34" s="7">
        <f t="shared" si="96"/>
        <v>-7.2505947006056291</v>
      </c>
      <c r="AE34" s="4">
        <f t="shared" si="97"/>
        <v>0</v>
      </c>
      <c r="AF34" s="4">
        <f t="shared" si="98"/>
        <v>0</v>
      </c>
      <c r="AG34" s="4">
        <f t="shared" si="99"/>
        <v>0</v>
      </c>
      <c r="AH34" s="4" t="e">
        <f t="shared" si="100"/>
        <v>#DIV/0!</v>
      </c>
      <c r="AI34" s="7">
        <f t="shared" si="7"/>
        <v>-4.2511415290425294</v>
      </c>
      <c r="AJ34" s="7">
        <f t="shared" si="8"/>
        <v>-5.4348685080735812</v>
      </c>
      <c r="AK34" s="7">
        <f t="shared" si="9"/>
        <v>-7.3919237458303391</v>
      </c>
      <c r="AL34" s="7">
        <f t="shared" si="9"/>
        <v>-8.0702977077883915</v>
      </c>
      <c r="AM34" s="7">
        <f t="shared" si="101"/>
        <v>10.943959144500905</v>
      </c>
      <c r="AN34" s="7">
        <f t="shared" si="102"/>
        <v>-132.48787354846698</v>
      </c>
      <c r="AO34" s="7">
        <f t="shared" si="103"/>
        <v>-82.487873548466979</v>
      </c>
      <c r="AP34" s="7">
        <f t="shared" si="104"/>
        <v>1.4307697177996734</v>
      </c>
      <c r="AQ34" s="7">
        <f t="shared" si="105"/>
        <v>-10.850029482500609</v>
      </c>
      <c r="AR34" s="7">
        <v>0</v>
      </c>
      <c r="AS34" s="7">
        <v>0</v>
      </c>
      <c r="AT34" s="7">
        <f t="shared" si="10"/>
        <v>3.3107646395987231</v>
      </c>
      <c r="AU34" s="8">
        <f t="shared" si="11"/>
        <v>-5.3515925158372148</v>
      </c>
      <c r="AV34" s="7">
        <f t="shared" si="12"/>
        <v>7</v>
      </c>
      <c r="AW34" s="7">
        <v>0</v>
      </c>
      <c r="AX34" s="7">
        <f t="shared" si="13"/>
        <v>1.1719700590524367</v>
      </c>
      <c r="AY34" s="7">
        <f t="shared" si="14"/>
        <v>2.8782055186207063</v>
      </c>
      <c r="AZ34" s="7">
        <f t="shared" si="15"/>
        <v>5.407950952823068</v>
      </c>
      <c r="BA34" s="7">
        <f t="shared" si="16"/>
        <v>19.488305672584442</v>
      </c>
      <c r="BB34" s="7">
        <f t="shared" si="17"/>
        <v>89.604592790303556</v>
      </c>
      <c r="BC34" s="7">
        <f t="shared" si="18"/>
        <v>-106.78659537078552</v>
      </c>
      <c r="BD34" s="7">
        <f t="shared" si="19"/>
        <v>14.688877993447218</v>
      </c>
      <c r="BE34" s="7">
        <f t="shared" si="20"/>
        <v>34.889648969178211</v>
      </c>
      <c r="BF34" s="7">
        <f t="shared" si="106"/>
        <v>104.29347078375078</v>
      </c>
      <c r="BG34" s="7">
        <f t="shared" si="106"/>
        <v>-71.896946401607309</v>
      </c>
      <c r="BH34" s="7">
        <f t="shared" si="21"/>
        <v>-14.479036879255117</v>
      </c>
      <c r="BI34" s="7">
        <f t="shared" si="22"/>
        <v>-34.391225412475677</v>
      </c>
      <c r="BJ34" s="7">
        <f t="shared" si="107"/>
        <v>75.125555911048437</v>
      </c>
      <c r="BK34" s="7">
        <f t="shared" si="107"/>
        <v>-141.17782078326121</v>
      </c>
      <c r="BL34" s="7">
        <f t="shared" si="108"/>
        <v>159.92193793240091</v>
      </c>
      <c r="BM34" s="7">
        <f t="shared" si="109"/>
        <v>-61.981027057491495</v>
      </c>
      <c r="BN34" s="7">
        <f t="shared" si="110"/>
        <v>-11.981027057491495</v>
      </c>
      <c r="BO34" s="7">
        <f t="shared" si="111"/>
        <v>156.43826161309951</v>
      </c>
      <c r="BP34" s="7">
        <f t="shared" si="112"/>
        <v>-33.197839320144368</v>
      </c>
      <c r="BQ34" s="7">
        <f t="shared" si="23"/>
        <v>18.622559899184619</v>
      </c>
      <c r="BR34" s="7">
        <f t="shared" si="24"/>
        <v>4.5422051794232345</v>
      </c>
      <c r="BS34" s="7">
        <f t="shared" si="25"/>
        <v>89.604592790303556</v>
      </c>
      <c r="BT34" s="7">
        <f t="shared" si="26"/>
        <v>-106.78659537078552</v>
      </c>
      <c r="BU34" s="7">
        <f t="shared" si="27"/>
        <v>-102.67799280442709</v>
      </c>
      <c r="BV34" s="7">
        <f t="shared" si="28"/>
        <v>80.314487587179784</v>
      </c>
      <c r="BW34" s="7">
        <f t="shared" si="113"/>
        <v>-13.073400014123536</v>
      </c>
      <c r="BX34" s="7">
        <f t="shared" si="113"/>
        <v>-26.472107783605736</v>
      </c>
      <c r="BY34" s="7">
        <f t="shared" si="29"/>
        <v>101.21116433579242</v>
      </c>
      <c r="BZ34" s="7">
        <f t="shared" si="30"/>
        <v>-79.167137764505796</v>
      </c>
      <c r="CA34" s="7">
        <f t="shared" si="114"/>
        <v>190.81575712609597</v>
      </c>
      <c r="CB34" s="7">
        <f t="shared" si="114"/>
        <v>-185.95373313529132</v>
      </c>
      <c r="CC34" s="7">
        <f t="shared" si="115"/>
        <v>266.43844323700063</v>
      </c>
      <c r="CD34" s="7">
        <f t="shared" si="116"/>
        <v>-44.260667330970804</v>
      </c>
      <c r="CE34" s="7">
        <f t="shared" si="117"/>
        <v>5.7393326690291957</v>
      </c>
      <c r="CF34" s="7">
        <f t="shared" si="118"/>
        <v>265.10282835912977</v>
      </c>
      <c r="CG34" s="7">
        <f t="shared" si="119"/>
        <v>26.644594771663829</v>
      </c>
      <c r="CH34" s="7">
        <f t="shared" si="120"/>
        <v>266.43844323700063</v>
      </c>
      <c r="CI34" s="7">
        <f t="shared" si="31"/>
        <v>117.1684389354009</v>
      </c>
      <c r="CJ34" s="79">
        <f t="shared" si="121"/>
        <v>62.8315610645991</v>
      </c>
      <c r="CK34" s="7">
        <f t="shared" si="122"/>
        <v>0.57318546095836598</v>
      </c>
      <c r="CL34" s="11">
        <f t="shared" si="32"/>
        <v>0.57318546095836609</v>
      </c>
      <c r="CM34" s="7" t="e">
        <f t="shared" si="123"/>
        <v>#DIV/0!</v>
      </c>
      <c r="CN34" s="7" t="e">
        <f t="shared" si="124"/>
        <v>#DIV/0!</v>
      </c>
      <c r="CO34" s="7">
        <f t="shared" si="33"/>
        <v>168.03243502716003</v>
      </c>
      <c r="CP34" s="79">
        <f t="shared" si="125"/>
        <v>11.967564972839966</v>
      </c>
      <c r="CQ34" s="7">
        <f t="shared" si="126"/>
        <v>0.13359426998303631</v>
      </c>
      <c r="CR34" s="11">
        <f t="shared" si="34"/>
        <v>0.13359426998303633</v>
      </c>
      <c r="CS34" s="7" t="e">
        <f t="shared" si="127"/>
        <v>#DIV/0!</v>
      </c>
      <c r="CT34" s="7" t="e">
        <f t="shared" si="128"/>
        <v>#DIV/0!</v>
      </c>
      <c r="CU34" s="7">
        <f t="shared" si="35"/>
        <v>26.328536052797912</v>
      </c>
      <c r="CV34" s="7">
        <f t="shared" si="36"/>
        <v>-0.82332192551341732</v>
      </c>
      <c r="CW34" s="7">
        <f t="shared" si="37"/>
        <v>-0.64278760968653925</v>
      </c>
      <c r="CX34" s="7">
        <f t="shared" si="129"/>
        <v>-21.676860998939006</v>
      </c>
      <c r="CY34" s="7">
        <f t="shared" si="38"/>
        <v>-25.776860998939007</v>
      </c>
      <c r="CZ34" s="7">
        <f t="shared" si="130"/>
        <v>-16.92365675592384</v>
      </c>
      <c r="DA34" s="7">
        <f t="shared" si="39"/>
        <v>-23.42365675592384</v>
      </c>
      <c r="DB34" s="7">
        <f t="shared" si="131"/>
        <v>-139.39999999999998</v>
      </c>
      <c r="DC34" s="7">
        <f t="shared" si="40"/>
        <v>139.39999999999998</v>
      </c>
      <c r="DD34" s="7">
        <f t="shared" si="132"/>
        <v>5.407950952823068</v>
      </c>
      <c r="DE34" s="7">
        <f t="shared" si="133"/>
        <v>-126.67398687179883</v>
      </c>
      <c r="DF34" s="7">
        <f t="shared" si="41"/>
        <v>126.67398687179887</v>
      </c>
      <c r="DG34" s="7">
        <f t="shared" si="42"/>
        <v>19.488305672584442</v>
      </c>
      <c r="DH34" s="7">
        <f t="shared" si="43"/>
        <v>-7.6457496930590727</v>
      </c>
      <c r="DI34" s="7">
        <f t="shared" si="44"/>
        <v>0.44280084901857042</v>
      </c>
      <c r="DJ34" s="7">
        <f t="shared" si="45"/>
        <v>-0.64278760968653925</v>
      </c>
      <c r="DK34" s="7">
        <f t="shared" si="134"/>
        <v>-3.3855444554700318</v>
      </c>
      <c r="DL34" s="7">
        <f t="shared" si="46"/>
        <v>-7.4855444554700314</v>
      </c>
      <c r="DM34" s="7">
        <f t="shared" si="135"/>
        <v>4.9145931694630329</v>
      </c>
      <c r="DN34" s="7">
        <f t="shared" si="47"/>
        <v>-1.5854068305369671</v>
      </c>
      <c r="DO34" s="7">
        <f t="shared" si="136"/>
        <v>-139.39999999999998</v>
      </c>
      <c r="DP34" s="7">
        <f t="shared" si="48"/>
        <v>139.39999999999998</v>
      </c>
      <c r="DQ34" s="7">
        <f t="shared" si="137"/>
        <v>18.622559899184619</v>
      </c>
      <c r="DR34" s="7">
        <f t="shared" si="138"/>
        <v>-29.524333666251106</v>
      </c>
      <c r="DS34" s="7">
        <f t="shared" si="49"/>
        <v>29.524333666251025</v>
      </c>
      <c r="DT34" s="7">
        <f t="shared" si="50"/>
        <v>4.5422051794232345</v>
      </c>
      <c r="DU34" s="7">
        <f t="shared" si="51"/>
        <v>-5.3515925158372122</v>
      </c>
      <c r="DV34" s="8">
        <f t="shared" si="52"/>
        <v>-2.7161633161224041</v>
      </c>
      <c r="DW34" s="8">
        <f t="shared" si="53"/>
        <v>-2040.913063820235</v>
      </c>
      <c r="DX34" s="7">
        <f t="shared" si="54"/>
        <v>-3.6892353604012764</v>
      </c>
      <c r="DY34" s="7">
        <f t="shared" si="55"/>
        <v>6.4515468563865328</v>
      </c>
      <c r="DZ34" s="7">
        <f t="shared" si="56"/>
        <v>1093.4898483223953</v>
      </c>
      <c r="EA34" s="7">
        <f t="shared" si="139"/>
        <v>-300.38916635824847</v>
      </c>
      <c r="EB34" s="7">
        <f t="shared" si="140"/>
        <v>228.90513916598681</v>
      </c>
      <c r="EC34" s="7">
        <f t="shared" si="57"/>
        <v>0</v>
      </c>
      <c r="ED34" s="7">
        <f t="shared" si="58"/>
        <v>0</v>
      </c>
      <c r="EE34" s="7">
        <f t="shared" si="59"/>
        <v>3630.7442426067078</v>
      </c>
      <c r="EF34" s="7">
        <f t="shared" si="60"/>
        <v>3046.5561548703213</v>
      </c>
      <c r="EG34" s="7">
        <f t="shared" si="141"/>
        <v>3630.7442426067078</v>
      </c>
      <c r="EH34" s="7">
        <f t="shared" si="141"/>
        <v>3046.5561548703213</v>
      </c>
      <c r="EI34" s="7">
        <f t="shared" si="142"/>
        <v>4739.5999999999995</v>
      </c>
      <c r="EJ34" s="7">
        <f t="shared" si="143"/>
        <v>0.69813170079773179</v>
      </c>
      <c r="EK34" s="7">
        <f t="shared" si="61"/>
        <v>804.25023373396664</v>
      </c>
      <c r="EL34" s="7">
        <f t="shared" si="62"/>
        <v>1910.2894278838276</v>
      </c>
      <c r="EM34" s="7">
        <f t="shared" si="63"/>
        <v>185.98606023815074</v>
      </c>
      <c r="EN34" s="7">
        <f t="shared" si="64"/>
        <v>-78.301921287128053</v>
      </c>
      <c r="EO34" s="7">
        <f t="shared" si="144"/>
        <v>990.23629397211744</v>
      </c>
      <c r="EP34" s="7">
        <f t="shared" si="145"/>
        <v>1831.9875065966994</v>
      </c>
      <c r="EQ34" s="7">
        <f t="shared" si="146"/>
        <v>2082.4855683115852</v>
      </c>
      <c r="ER34" s="7">
        <f t="shared" si="147"/>
        <v>1.0752561531941431</v>
      </c>
      <c r="ES34" s="7">
        <f t="shared" si="148"/>
        <v>4620.9805365788252</v>
      </c>
      <c r="ET34" s="7">
        <f t="shared" si="149"/>
        <v>4878.5436614670207</v>
      </c>
      <c r="EU34" s="7">
        <f t="shared" si="150"/>
        <v>6719.6465216765955</v>
      </c>
      <c r="EV34" s="7">
        <f t="shared" si="151"/>
        <v>0.81250478824378713</v>
      </c>
      <c r="EW34" s="7">
        <f t="shared" si="65"/>
        <v>2.8782055186207103</v>
      </c>
      <c r="EX34" s="7">
        <f t="shared" si="66"/>
        <v>5.513634718335517</v>
      </c>
      <c r="EY34" s="7">
        <f t="shared" si="67"/>
        <v>-2014.8411416571882</v>
      </c>
      <c r="EZ34" s="7">
        <f t="shared" si="68"/>
        <v>-5.828029940947566</v>
      </c>
      <c r="FA34" s="7">
        <f t="shared" si="69"/>
        <v>4.3127522758402463</v>
      </c>
      <c r="FB34" s="7">
        <f t="shared" si="70"/>
        <v>1193.8111487986541</v>
      </c>
      <c r="FC34" s="7">
        <f t="shared" si="152"/>
        <v>186.4680525570549</v>
      </c>
      <c r="FD34" s="7">
        <f t="shared" si="153"/>
        <v>-342.82625296718038</v>
      </c>
      <c r="FE34" s="7">
        <f t="shared" si="71"/>
        <v>0</v>
      </c>
      <c r="FF34" s="7">
        <f t="shared" si="72"/>
        <v>0</v>
      </c>
      <c r="FG34" s="7">
        <f t="shared" si="73"/>
        <v>3630.7442426067078</v>
      </c>
      <c r="FH34" s="7">
        <f t="shared" si="74"/>
        <v>3046.5561548703213</v>
      </c>
      <c r="FI34" s="7">
        <f t="shared" si="154"/>
        <v>3630.7442426067078</v>
      </c>
      <c r="FJ34" s="7">
        <f t="shared" si="155"/>
        <v>3046.5561548703213</v>
      </c>
      <c r="FK34" s="7">
        <f t="shared" si="156"/>
        <v>4739.5999999999995</v>
      </c>
      <c r="FL34" s="7">
        <f t="shared" si="157"/>
        <v>0.69813170079773179</v>
      </c>
      <c r="FM34" s="7">
        <f t="shared" si="75"/>
        <v>1013.429346604147</v>
      </c>
      <c r="FN34" s="7">
        <f t="shared" si="76"/>
        <v>-792.70208206498103</v>
      </c>
      <c r="FO34" s="7">
        <f t="shared" si="77"/>
        <v>1474.2947650665096</v>
      </c>
      <c r="FP34" s="7">
        <f t="shared" si="78"/>
        <v>1884.8109703095122</v>
      </c>
      <c r="FQ34" s="7">
        <f t="shared" si="158"/>
        <v>2487.7241116706564</v>
      </c>
      <c r="FR34" s="7">
        <f t="shared" si="159"/>
        <v>1092.108888244531</v>
      </c>
      <c r="FS34" s="7">
        <f t="shared" si="160"/>
        <v>2716.8866519548183</v>
      </c>
      <c r="FT34" s="7">
        <f t="shared" si="161"/>
        <v>0.41366809125783144</v>
      </c>
      <c r="FU34" s="7">
        <f t="shared" si="162"/>
        <v>6118.4683542773637</v>
      </c>
      <c r="FV34" s="7">
        <f t="shared" si="162"/>
        <v>4138.6650431148519</v>
      </c>
      <c r="FW34" s="7">
        <f t="shared" si="163"/>
        <v>7386.7586491907541</v>
      </c>
      <c r="FX34" s="7">
        <f t="shared" si="164"/>
        <v>0.5947257479007857</v>
      </c>
    </row>
    <row r="35" spans="1:180" x14ac:dyDescent="0.25">
      <c r="A35" s="8">
        <v>230</v>
      </c>
      <c r="B35" s="7">
        <f t="shared" si="79"/>
        <v>-0.54980433021172948</v>
      </c>
      <c r="C35" s="7">
        <f t="shared" si="80"/>
        <v>1.5320888862379558</v>
      </c>
      <c r="D35" s="7">
        <f t="shared" si="0"/>
        <v>4.1504050355028124</v>
      </c>
      <c r="E35" s="7">
        <f t="shared" si="81"/>
        <v>-4.2570037908016509</v>
      </c>
      <c r="F35" s="7">
        <f t="shared" si="82"/>
        <v>1.5320888862379558</v>
      </c>
      <c r="G35" s="7">
        <f t="shared" si="83"/>
        <v>0.44320557491289203</v>
      </c>
      <c r="H35" s="7">
        <f t="shared" si="84"/>
        <v>338.53920645740192</v>
      </c>
      <c r="I35" s="7">
        <f t="shared" si="85"/>
        <v>241.30703947640859</v>
      </c>
      <c r="J35" s="49">
        <f t="shared" si="86"/>
        <v>338.53920645740192</v>
      </c>
      <c r="K35" s="49">
        <f t="shared" si="86"/>
        <v>241.30703947640859</v>
      </c>
      <c r="L35" s="7">
        <f t="shared" si="1"/>
        <v>-302.43122251694189</v>
      </c>
      <c r="M35" s="7">
        <f t="shared" si="2"/>
        <v>-205.19905553594862</v>
      </c>
      <c r="N35" s="11">
        <f t="shared" si="87"/>
        <v>57.568777483058113</v>
      </c>
      <c r="O35" s="11">
        <f t="shared" si="87"/>
        <v>154.80094446405138</v>
      </c>
      <c r="P35" s="50">
        <f t="shared" si="3"/>
        <v>97.23216698099327</v>
      </c>
      <c r="Q35" s="51">
        <f t="shared" si="88"/>
        <v>82.76783301900673</v>
      </c>
      <c r="R35" s="8">
        <f t="shared" si="4"/>
        <v>97.232166980993327</v>
      </c>
      <c r="S35" s="51">
        <f t="shared" si="89"/>
        <v>82.767833019006673</v>
      </c>
      <c r="T35" s="8">
        <f t="shared" si="90"/>
        <v>-2.6354291997148116</v>
      </c>
      <c r="U35" s="8">
        <f t="shared" si="5"/>
        <v>-3.1407822167878092</v>
      </c>
      <c r="V35" s="7">
        <f t="shared" si="91"/>
        <v>-6.4216101676588044</v>
      </c>
      <c r="W35" s="7">
        <f t="shared" si="6"/>
        <v>2.5244648650003176</v>
      </c>
      <c r="X35" s="7">
        <f t="shared" si="92"/>
        <v>-9.0570393673736156</v>
      </c>
      <c r="Y35" s="7">
        <f t="shared" si="92"/>
        <v>-0.61631735178749159</v>
      </c>
      <c r="Z35" s="7">
        <f t="shared" si="165"/>
        <v>9.0779848634082789</v>
      </c>
      <c r="AA35" s="7">
        <f t="shared" si="93"/>
        <v>-176.10711327524666</v>
      </c>
      <c r="AB35" s="7">
        <f t="shared" si="94"/>
        <v>-126.10711327524666</v>
      </c>
      <c r="AC35" s="7">
        <f t="shared" si="95"/>
        <v>-5.3496262032563564</v>
      </c>
      <c r="AD35" s="7">
        <f t="shared" si="96"/>
        <v>-7.3342558358502057</v>
      </c>
      <c r="AE35" s="4">
        <f t="shared" si="97"/>
        <v>0</v>
      </c>
      <c r="AF35" s="4">
        <f t="shared" si="98"/>
        <v>0</v>
      </c>
      <c r="AG35" s="4">
        <f t="shared" si="99"/>
        <v>0</v>
      </c>
      <c r="AH35" s="4" t="e">
        <f t="shared" si="100"/>
        <v>#DIV/0!</v>
      </c>
      <c r="AI35" s="7">
        <f t="shared" si="7"/>
        <v>-3.700379056931864</v>
      </c>
      <c r="AJ35" s="7">
        <f t="shared" si="8"/>
        <v>-5.8238470820429384</v>
      </c>
      <c r="AK35" s="7">
        <f t="shared" si="9"/>
        <v>-6.3358082566466756</v>
      </c>
      <c r="AL35" s="7">
        <f t="shared" si="9"/>
        <v>-8.9646292988307472</v>
      </c>
      <c r="AM35" s="7">
        <f t="shared" si="101"/>
        <v>10.977570074039466</v>
      </c>
      <c r="AN35" s="7">
        <f t="shared" si="102"/>
        <v>-125.25100017164078</v>
      </c>
      <c r="AO35" s="7">
        <f t="shared" si="103"/>
        <v>-75.251000171640783</v>
      </c>
      <c r="AP35" s="7">
        <f t="shared" si="104"/>
        <v>2.794725414268719</v>
      </c>
      <c r="AQ35" s="7">
        <f t="shared" si="105"/>
        <v>-10.615863346392858</v>
      </c>
      <c r="AR35" s="7">
        <v>0</v>
      </c>
      <c r="AS35" s="7">
        <v>0</v>
      </c>
      <c r="AT35" s="7">
        <f t="shared" si="10"/>
        <v>3.8792477819680324</v>
      </c>
      <c r="AU35" s="8">
        <f t="shared" si="11"/>
        <v>-5.7018335291069722</v>
      </c>
      <c r="AV35" s="7">
        <f t="shared" si="12"/>
        <v>7</v>
      </c>
      <c r="AW35" s="7">
        <v>0</v>
      </c>
      <c r="AX35" s="7">
        <f t="shared" si="13"/>
        <v>1.1185785392015721</v>
      </c>
      <c r="AY35" s="7">
        <f t="shared" si="14"/>
        <v>2.7674684461543015</v>
      </c>
      <c r="AZ35" s="7">
        <f t="shared" si="15"/>
        <v>3.9358395807031021</v>
      </c>
      <c r="BA35" s="7">
        <f t="shared" si="16"/>
        <v>20.496298584909155</v>
      </c>
      <c r="BB35" s="7">
        <f t="shared" si="17"/>
        <v>106.78659537078551</v>
      </c>
      <c r="BC35" s="7">
        <f t="shared" si="18"/>
        <v>-89.604592790303585</v>
      </c>
      <c r="BD35" s="7">
        <f t="shared" si="19"/>
        <v>10.079887123237382</v>
      </c>
      <c r="BE35" s="7">
        <f t="shared" si="20"/>
        <v>25.640723520002755</v>
      </c>
      <c r="BF35" s="7">
        <f t="shared" si="106"/>
        <v>116.86648249402289</v>
      </c>
      <c r="BG35" s="7">
        <f t="shared" si="106"/>
        <v>-63.963869270300833</v>
      </c>
      <c r="BH35" s="7">
        <f t="shared" si="21"/>
        <v>-9.9358887357625871</v>
      </c>
      <c r="BI35" s="7">
        <f t="shared" si="22"/>
        <v>-25.274427469716993</v>
      </c>
      <c r="BJ35" s="7">
        <f t="shared" si="107"/>
        <v>96.850706635022917</v>
      </c>
      <c r="BK35" s="7">
        <f t="shared" si="107"/>
        <v>-114.87902026002058</v>
      </c>
      <c r="BL35" s="7">
        <f t="shared" si="108"/>
        <v>150.25727493737364</v>
      </c>
      <c r="BM35" s="7">
        <f t="shared" si="109"/>
        <v>-49.866868554772964</v>
      </c>
      <c r="BN35" s="7">
        <f t="shared" si="110"/>
        <v>0.13313144522703624</v>
      </c>
      <c r="BO35" s="7">
        <f t="shared" si="111"/>
        <v>150.25686931551988</v>
      </c>
      <c r="BP35" s="7">
        <f t="shared" si="112"/>
        <v>0.34913479383549972</v>
      </c>
      <c r="BQ35" s="7">
        <f t="shared" si="23"/>
        <v>19.407919242855158</v>
      </c>
      <c r="BR35" s="7">
        <f t="shared" si="24"/>
        <v>2.8474602386491092</v>
      </c>
      <c r="BS35" s="7">
        <f t="shared" si="25"/>
        <v>106.78659537078551</v>
      </c>
      <c r="BT35" s="7">
        <f t="shared" si="26"/>
        <v>-89.604592790303585</v>
      </c>
      <c r="BU35" s="7">
        <f t="shared" si="27"/>
        <v>-114.66685173292595</v>
      </c>
      <c r="BV35" s="7">
        <f t="shared" si="28"/>
        <v>72.857479033942468</v>
      </c>
      <c r="BW35" s="7">
        <f t="shared" si="113"/>
        <v>-7.8802563621404431</v>
      </c>
      <c r="BX35" s="7">
        <f t="shared" si="113"/>
        <v>-16.747113756361117</v>
      </c>
      <c r="BY35" s="7">
        <f t="shared" si="29"/>
        <v>113.02875385102699</v>
      </c>
      <c r="BZ35" s="7">
        <f t="shared" si="30"/>
        <v>-71.816657904886171</v>
      </c>
      <c r="CA35" s="7">
        <f t="shared" si="114"/>
        <v>219.81534922181248</v>
      </c>
      <c r="CB35" s="7">
        <f t="shared" si="114"/>
        <v>-161.42125069518977</v>
      </c>
      <c r="CC35" s="7">
        <f t="shared" si="115"/>
        <v>272.71891743974544</v>
      </c>
      <c r="CD35" s="7">
        <f t="shared" si="116"/>
        <v>-36.291673601361246</v>
      </c>
      <c r="CE35" s="7">
        <f t="shared" si="117"/>
        <v>13.708326398638754</v>
      </c>
      <c r="CF35" s="7">
        <f t="shared" si="118"/>
        <v>264.95043499506636</v>
      </c>
      <c r="CG35" s="7">
        <f t="shared" si="119"/>
        <v>64.628746896654349</v>
      </c>
      <c r="CH35" s="7">
        <f t="shared" si="120"/>
        <v>272.71891743974544</v>
      </c>
      <c r="CI35" s="7">
        <f t="shared" si="31"/>
        <v>108.53920645740192</v>
      </c>
      <c r="CJ35" s="79">
        <f t="shared" si="121"/>
        <v>71.460793542598083</v>
      </c>
      <c r="CK35" s="7">
        <f t="shared" si="122"/>
        <v>0.60283231132085746</v>
      </c>
      <c r="CL35" s="11">
        <f t="shared" si="32"/>
        <v>0.60283231132085746</v>
      </c>
      <c r="CM35" s="7" t="e">
        <f t="shared" si="123"/>
        <v>#DIV/0!</v>
      </c>
      <c r="CN35" s="7" t="e">
        <f t="shared" si="124"/>
        <v>#DIV/0!</v>
      </c>
      <c r="CO35" s="7">
        <f t="shared" si="33"/>
        <v>172.43122251694189</v>
      </c>
      <c r="CP35" s="79">
        <f t="shared" si="125"/>
        <v>7.5687774830581134</v>
      </c>
      <c r="CQ35" s="7">
        <f t="shared" si="126"/>
        <v>8.3748830548503211E-2</v>
      </c>
      <c r="CR35" s="11">
        <f t="shared" si="34"/>
        <v>8.3748830548503475E-2</v>
      </c>
      <c r="CS35" s="7" t="e">
        <f t="shared" si="127"/>
        <v>#DIV/0!</v>
      </c>
      <c r="CT35" s="7" t="e">
        <f t="shared" si="128"/>
        <v>#DIV/0!</v>
      </c>
      <c r="CU35" s="7">
        <f t="shared" si="35"/>
        <v>35.702150065008709</v>
      </c>
      <c r="CV35" s="7">
        <f t="shared" si="36"/>
        <v>-0.87720515832415036</v>
      </c>
      <c r="CW35" s="7">
        <f t="shared" si="37"/>
        <v>-0.7660444431189779</v>
      </c>
      <c r="CX35" s="7">
        <f t="shared" si="129"/>
        <v>-31.31811020028854</v>
      </c>
      <c r="CY35" s="7">
        <f t="shared" si="38"/>
        <v>-35.418110200288538</v>
      </c>
      <c r="CZ35" s="7">
        <f t="shared" si="130"/>
        <v>-27.349433664699777</v>
      </c>
      <c r="DA35" s="7">
        <f t="shared" si="39"/>
        <v>-33.849433664699774</v>
      </c>
      <c r="DB35" s="7">
        <f t="shared" si="131"/>
        <v>-139.39999999999989</v>
      </c>
      <c r="DC35" s="7">
        <f t="shared" si="40"/>
        <v>139.39999999999998</v>
      </c>
      <c r="DD35" s="7">
        <f t="shared" si="132"/>
        <v>3.9358395807031017</v>
      </c>
      <c r="DE35" s="7">
        <f t="shared" si="133"/>
        <v>-133.22594080190942</v>
      </c>
      <c r="DF35" s="7">
        <f t="shared" si="41"/>
        <v>133.2259408019095</v>
      </c>
      <c r="DG35" s="7">
        <f t="shared" si="42"/>
        <v>20.496298584909155</v>
      </c>
      <c r="DH35" s="7">
        <f t="shared" si="43"/>
        <v>-7.2402370178757556</v>
      </c>
      <c r="DI35" s="7">
        <f t="shared" si="44"/>
        <v>0.42576437633143099</v>
      </c>
      <c r="DJ35" s="7">
        <f t="shared" si="45"/>
        <v>-0.7660444431189779</v>
      </c>
      <c r="DK35" s="7">
        <f t="shared" si="134"/>
        <v>-3.0826349984076109</v>
      </c>
      <c r="DL35" s="7">
        <f t="shared" si="46"/>
        <v>-7.182634998407611</v>
      </c>
      <c r="DM35" s="7">
        <f t="shared" si="135"/>
        <v>5.5463433344080428</v>
      </c>
      <c r="DN35" s="7">
        <f t="shared" si="47"/>
        <v>-0.95365666559195716</v>
      </c>
      <c r="DO35" s="7">
        <f t="shared" si="136"/>
        <v>-139.4</v>
      </c>
      <c r="DP35" s="7">
        <f t="shared" si="48"/>
        <v>139.39999999999998</v>
      </c>
      <c r="DQ35" s="7">
        <f t="shared" si="137"/>
        <v>19.407919242855158</v>
      </c>
      <c r="DR35" s="7">
        <f t="shared" si="138"/>
        <v>-18.508491551219233</v>
      </c>
      <c r="DS35" s="7">
        <f t="shared" si="49"/>
        <v>18.508491551219208</v>
      </c>
      <c r="DT35" s="7">
        <f t="shared" si="50"/>
        <v>2.8474602386491088</v>
      </c>
      <c r="DU35" s="7">
        <f t="shared" si="51"/>
        <v>-5.7018335291069775</v>
      </c>
      <c r="DV35" s="8">
        <f t="shared" si="52"/>
        <v>-2.5610513123191629</v>
      </c>
      <c r="DW35" s="8">
        <f t="shared" si="53"/>
        <v>-1634.6158171522493</v>
      </c>
      <c r="DX35" s="7">
        <f t="shared" si="54"/>
        <v>-3.1207522180319724</v>
      </c>
      <c r="DY35" s="7">
        <f t="shared" si="55"/>
        <v>6.514676981682844</v>
      </c>
      <c r="DZ35" s="7">
        <f t="shared" si="56"/>
        <v>1275.0867415498119</v>
      </c>
      <c r="EA35" s="7">
        <f t="shared" si="139"/>
        <v>-274.08304476089165</v>
      </c>
      <c r="EB35" s="7">
        <f t="shared" si="140"/>
        <v>163.57458893209946</v>
      </c>
      <c r="EC35" s="7">
        <f t="shared" si="57"/>
        <v>0</v>
      </c>
      <c r="ED35" s="7">
        <f t="shared" si="58"/>
        <v>0</v>
      </c>
      <c r="EE35" s="7">
        <f t="shared" si="59"/>
        <v>3046.5561548703222</v>
      </c>
      <c r="EF35" s="7">
        <f t="shared" si="60"/>
        <v>3630.7442426067073</v>
      </c>
      <c r="EG35" s="7">
        <f t="shared" si="141"/>
        <v>3046.5561548703222</v>
      </c>
      <c r="EH35" s="7">
        <f t="shared" si="141"/>
        <v>3630.7442426067073</v>
      </c>
      <c r="EI35" s="7">
        <f t="shared" si="142"/>
        <v>4739.5999999999995</v>
      </c>
      <c r="EJ35" s="7">
        <f t="shared" si="143"/>
        <v>0.87266462599716466</v>
      </c>
      <c r="EK35" s="7">
        <f t="shared" si="61"/>
        <v>691.91301659118199</v>
      </c>
      <c r="EL35" s="7">
        <f t="shared" si="62"/>
        <v>1760.0544670194242</v>
      </c>
      <c r="EM35" s="7">
        <f t="shared" si="63"/>
        <v>99.476092014921917</v>
      </c>
      <c r="EN35" s="7">
        <f t="shared" si="64"/>
        <v>-39.106064155676499</v>
      </c>
      <c r="EO35" s="7">
        <f t="shared" si="144"/>
        <v>791.38910860610395</v>
      </c>
      <c r="EP35" s="7">
        <f t="shared" si="145"/>
        <v>1720.9484028637478</v>
      </c>
      <c r="EQ35" s="7">
        <f t="shared" si="146"/>
        <v>1894.1911536430657</v>
      </c>
      <c r="ER35" s="7">
        <f t="shared" si="147"/>
        <v>1.1397761271814051</v>
      </c>
      <c r="ES35" s="7">
        <f t="shared" si="148"/>
        <v>3837.9452634764261</v>
      </c>
      <c r="ET35" s="7">
        <f t="shared" si="149"/>
        <v>5351.6926454704553</v>
      </c>
      <c r="EU35" s="7">
        <f t="shared" si="150"/>
        <v>6585.6235860413171</v>
      </c>
      <c r="EV35" s="7">
        <f t="shared" si="151"/>
        <v>0.94865539314252412</v>
      </c>
      <c r="EW35" s="7">
        <f t="shared" si="65"/>
        <v>2.767468446154302</v>
      </c>
      <c r="EX35" s="7">
        <f t="shared" si="66"/>
        <v>5.9082506629421108</v>
      </c>
      <c r="EY35" s="7">
        <f t="shared" si="67"/>
        <v>-1584.8573450081824</v>
      </c>
      <c r="EZ35" s="7">
        <f t="shared" si="68"/>
        <v>-5.8814214607984265</v>
      </c>
      <c r="FA35" s="7">
        <f t="shared" si="69"/>
        <v>3.7540077389163837</v>
      </c>
      <c r="FB35" s="7">
        <f t="shared" si="70"/>
        <v>1427.7379610031912</v>
      </c>
      <c r="FC35" s="7">
        <f t="shared" si="152"/>
        <v>118.96834220056854</v>
      </c>
      <c r="FD35" s="7">
        <f t="shared" si="153"/>
        <v>-318.68929149242234</v>
      </c>
      <c r="FE35" s="7">
        <f t="shared" si="71"/>
        <v>0</v>
      </c>
      <c r="FF35" s="7">
        <f t="shared" si="72"/>
        <v>0</v>
      </c>
      <c r="FG35" s="7">
        <f t="shared" si="73"/>
        <v>3046.5561548703222</v>
      </c>
      <c r="FH35" s="7">
        <f t="shared" si="74"/>
        <v>3630.7442426067073</v>
      </c>
      <c r="FI35" s="7">
        <f t="shared" si="154"/>
        <v>3046.5561548703222</v>
      </c>
      <c r="FJ35" s="7">
        <f t="shared" si="155"/>
        <v>3630.7442426067073</v>
      </c>
      <c r="FK35" s="7">
        <f t="shared" si="156"/>
        <v>4739.5999999999995</v>
      </c>
      <c r="FL35" s="7">
        <f t="shared" si="157"/>
        <v>0.87266462599716466</v>
      </c>
      <c r="FM35" s="7">
        <f t="shared" si="75"/>
        <v>692.85343258026671</v>
      </c>
      <c r="FN35" s="7">
        <f t="shared" si="76"/>
        <v>-440.22796191688724</v>
      </c>
      <c r="FO35" s="7">
        <f t="shared" si="77"/>
        <v>1393.8118969097866</v>
      </c>
      <c r="FP35" s="7">
        <f t="shared" si="78"/>
        <v>2193.6529268612858</v>
      </c>
      <c r="FQ35" s="7">
        <f t="shared" si="158"/>
        <v>2086.6653294900534</v>
      </c>
      <c r="FR35" s="7">
        <f t="shared" si="159"/>
        <v>1753.4249649443987</v>
      </c>
      <c r="FS35" s="7">
        <f t="shared" si="160"/>
        <v>2725.5588977283355</v>
      </c>
      <c r="FT35" s="7">
        <f t="shared" si="161"/>
        <v>0.69883571479763673</v>
      </c>
      <c r="FU35" s="7">
        <f t="shared" si="162"/>
        <v>5133.2214843603761</v>
      </c>
      <c r="FV35" s="7">
        <f t="shared" si="162"/>
        <v>5384.1692075511055</v>
      </c>
      <c r="FW35" s="7">
        <f t="shared" si="163"/>
        <v>7439.0349416466952</v>
      </c>
      <c r="FX35" s="7">
        <f t="shared" si="164"/>
        <v>0.80925390140946729</v>
      </c>
    </row>
    <row r="36" spans="1:180" x14ac:dyDescent="0.25">
      <c r="A36" s="8">
        <v>240</v>
      </c>
      <c r="B36" s="7">
        <f t="shared" si="79"/>
        <v>-0.56078799249530986</v>
      </c>
      <c r="C36" s="7">
        <f t="shared" si="80"/>
        <v>1.7320508075688767</v>
      </c>
      <c r="D36" s="7">
        <f t="shared" si="0"/>
        <v>3.8538461538461548</v>
      </c>
      <c r="E36" s="7">
        <f t="shared" si="81"/>
        <v>-3.9714285714285724</v>
      </c>
      <c r="F36" s="7">
        <f t="shared" si="82"/>
        <v>1.7320508075688767</v>
      </c>
      <c r="G36" s="7">
        <f t="shared" si="83"/>
        <v>0.44320557491289203</v>
      </c>
      <c r="H36" s="7">
        <f t="shared" si="84"/>
        <v>339.49520707370544</v>
      </c>
      <c r="I36" s="7">
        <f t="shared" si="85"/>
        <v>247.44219370483003</v>
      </c>
      <c r="J36" s="49">
        <f t="shared" si="86"/>
        <v>339.49520707370544</v>
      </c>
      <c r="K36" s="49">
        <f t="shared" si="86"/>
        <v>247.44219370483003</v>
      </c>
      <c r="L36" s="7">
        <f t="shared" si="1"/>
        <v>-296.65078249495241</v>
      </c>
      <c r="M36" s="7">
        <f t="shared" si="2"/>
        <v>-204.59776912607691</v>
      </c>
      <c r="N36" s="11">
        <f t="shared" si="87"/>
        <v>63.349217505047591</v>
      </c>
      <c r="O36" s="11">
        <f t="shared" si="87"/>
        <v>155.40223087392309</v>
      </c>
      <c r="P36" s="50">
        <f t="shared" si="3"/>
        <v>92.053013368875497</v>
      </c>
      <c r="Q36" s="51">
        <f t="shared" si="88"/>
        <v>87.946986631124503</v>
      </c>
      <c r="R36" s="8">
        <f t="shared" si="4"/>
        <v>92.053013368875412</v>
      </c>
      <c r="S36" s="51">
        <f t="shared" si="89"/>
        <v>87.946986631124588</v>
      </c>
      <c r="T36" s="8">
        <f t="shared" si="90"/>
        <v>-2.0500000000000016</v>
      </c>
      <c r="U36" s="8">
        <f t="shared" si="5"/>
        <v>-3.5507041555161969</v>
      </c>
      <c r="V36" s="7">
        <f t="shared" si="91"/>
        <v>-6.462835943087903</v>
      </c>
      <c r="W36" s="7">
        <f t="shared" si="6"/>
        <v>2.416971570526036</v>
      </c>
      <c r="X36" s="7">
        <f t="shared" si="92"/>
        <v>-8.5128359430879037</v>
      </c>
      <c r="Y36" s="7">
        <f t="shared" si="92"/>
        <v>-1.1337325849901609</v>
      </c>
      <c r="Z36" s="7">
        <f t="shared" si="165"/>
        <v>8.587998915242002</v>
      </c>
      <c r="AA36" s="7">
        <f t="shared" si="93"/>
        <v>-172.41403437194748</v>
      </c>
      <c r="AB36" s="7">
        <f t="shared" si="94"/>
        <v>-122.41403437194748</v>
      </c>
      <c r="AC36" s="7">
        <f t="shared" si="95"/>
        <v>-4.6034559207965051</v>
      </c>
      <c r="AD36" s="7">
        <f t="shared" si="96"/>
        <v>-7.2499599277155591</v>
      </c>
      <c r="AE36" s="4">
        <f t="shared" si="97"/>
        <v>0</v>
      </c>
      <c r="AF36" s="4">
        <f t="shared" si="98"/>
        <v>0</v>
      </c>
      <c r="AG36" s="4">
        <f t="shared" si="99"/>
        <v>0</v>
      </c>
      <c r="AH36" s="4" t="e">
        <f t="shared" si="100"/>
        <v>#DIV/0!</v>
      </c>
      <c r="AI36" s="7">
        <f t="shared" si="7"/>
        <v>-3.0950047993883274</v>
      </c>
      <c r="AJ36" s="7">
        <f t="shared" si="8"/>
        <v>-6.166923486777117</v>
      </c>
      <c r="AK36" s="7">
        <f t="shared" si="9"/>
        <v>-5.145004799388329</v>
      </c>
      <c r="AL36" s="7">
        <f t="shared" si="9"/>
        <v>-9.7176276422933139</v>
      </c>
      <c r="AM36" s="7">
        <f t="shared" si="101"/>
        <v>10.995606458035503</v>
      </c>
      <c r="AN36" s="7">
        <f t="shared" si="102"/>
        <v>-117.89901365312556</v>
      </c>
      <c r="AO36" s="7">
        <f t="shared" si="103"/>
        <v>-67.899013653125564</v>
      </c>
      <c r="AP36" s="7">
        <f t="shared" si="104"/>
        <v>4.1369893188535745</v>
      </c>
      <c r="AQ36" s="7">
        <f t="shared" si="105"/>
        <v>-10.187672980405461</v>
      </c>
      <c r="AR36" s="7">
        <v>0</v>
      </c>
      <c r="AS36" s="7">
        <v>0</v>
      </c>
      <c r="AT36" s="7">
        <f t="shared" si="10"/>
        <v>4.5065002321181611</v>
      </c>
      <c r="AU36" s="8">
        <f t="shared" si="11"/>
        <v>-6.0027042995281175</v>
      </c>
      <c r="AV36" s="7">
        <f t="shared" si="12"/>
        <v>7</v>
      </c>
      <c r="AW36" s="7">
        <v>0</v>
      </c>
      <c r="AX36" s="7">
        <f t="shared" si="13"/>
        <v>1.0898599414084464</v>
      </c>
      <c r="AY36" s="7">
        <f t="shared" si="14"/>
        <v>2.7055950339678336</v>
      </c>
      <c r="AZ36" s="7">
        <f t="shared" si="15"/>
        <v>2.5810714960733114</v>
      </c>
      <c r="BA36" s="7">
        <f t="shared" si="16"/>
        <v>21.165914998947315</v>
      </c>
      <c r="BB36" s="7">
        <f t="shared" si="17"/>
        <v>120.72394128755069</v>
      </c>
      <c r="BC36" s="7">
        <f t="shared" si="18"/>
        <v>-69.700000000000045</v>
      </c>
      <c r="BD36" s="7">
        <f t="shared" si="19"/>
        <v>6.3287876800768235</v>
      </c>
      <c r="BE36" s="7">
        <f t="shared" si="20"/>
        <v>16.922795863118239</v>
      </c>
      <c r="BF36" s="7">
        <f t="shared" si="106"/>
        <v>127.05272896762752</v>
      </c>
      <c r="BG36" s="7">
        <f t="shared" si="106"/>
        <v>-52.777204136881807</v>
      </c>
      <c r="BH36" s="7">
        <f t="shared" si="21"/>
        <v>-6.2383764275042841</v>
      </c>
      <c r="BI36" s="7">
        <f t="shared" si="22"/>
        <v>-16.681041636502272</v>
      </c>
      <c r="BJ36" s="7">
        <f t="shared" si="107"/>
        <v>114.48556486004641</v>
      </c>
      <c r="BK36" s="7">
        <f t="shared" si="107"/>
        <v>-86.381041636502317</v>
      </c>
      <c r="BL36" s="7">
        <f t="shared" si="108"/>
        <v>143.41767295396701</v>
      </c>
      <c r="BM36" s="7">
        <f t="shared" si="109"/>
        <v>-37.035090093302479</v>
      </c>
      <c r="BN36" s="7">
        <f t="shared" si="110"/>
        <v>12.964909906697521</v>
      </c>
      <c r="BO36" s="7">
        <f t="shared" si="111"/>
        <v>139.76161951647416</v>
      </c>
      <c r="BP36" s="7">
        <f t="shared" si="112"/>
        <v>32.176367502615136</v>
      </c>
      <c r="BQ36" s="7">
        <f t="shared" si="23"/>
        <v>19.838566637457529</v>
      </c>
      <c r="BR36" s="7">
        <f t="shared" si="24"/>
        <v>1.2537231345835149</v>
      </c>
      <c r="BS36" s="7">
        <f t="shared" si="25"/>
        <v>120.72394128755069</v>
      </c>
      <c r="BT36" s="7">
        <f t="shared" si="26"/>
        <v>-69.700000000000045</v>
      </c>
      <c r="BU36" s="7">
        <f t="shared" si="27"/>
        <v>-124.11600837445049</v>
      </c>
      <c r="BV36" s="7">
        <f t="shared" si="28"/>
        <v>62.290320679914991</v>
      </c>
      <c r="BW36" s="7">
        <f t="shared" si="113"/>
        <v>-3.3920670868998002</v>
      </c>
      <c r="BX36" s="7">
        <f t="shared" si="113"/>
        <v>-7.4096793200850541</v>
      </c>
      <c r="BY36" s="7">
        <f t="shared" si="29"/>
        <v>122.34292254052974</v>
      </c>
      <c r="BZ36" s="7">
        <f t="shared" si="30"/>
        <v>-61.4004589559162</v>
      </c>
      <c r="CA36" s="7">
        <f t="shared" si="114"/>
        <v>243.06686382808044</v>
      </c>
      <c r="CB36" s="7">
        <f t="shared" si="114"/>
        <v>-131.10045895591625</v>
      </c>
      <c r="CC36" s="7">
        <f t="shared" si="115"/>
        <v>276.16812022691988</v>
      </c>
      <c r="CD36" s="7">
        <f t="shared" si="116"/>
        <v>-28.340632627412713</v>
      </c>
      <c r="CE36" s="7">
        <f t="shared" si="117"/>
        <v>21.659367372587287</v>
      </c>
      <c r="CF36" s="7">
        <f t="shared" si="118"/>
        <v>256.66914646758266</v>
      </c>
      <c r="CG36" s="7">
        <f t="shared" si="119"/>
        <v>101.93026970077666</v>
      </c>
      <c r="CH36" s="7">
        <f t="shared" si="120"/>
        <v>276.16812022691988</v>
      </c>
      <c r="CI36" s="7">
        <f t="shared" si="31"/>
        <v>99.495207073705444</v>
      </c>
      <c r="CJ36" s="79">
        <f t="shared" si="121"/>
        <v>80.504792926294556</v>
      </c>
      <c r="CK36" s="7">
        <f t="shared" si="122"/>
        <v>0.62252691173374453</v>
      </c>
      <c r="CL36" s="11">
        <f t="shared" si="32"/>
        <v>0.62252691173374464</v>
      </c>
      <c r="CM36" s="7" t="e">
        <f t="shared" si="123"/>
        <v>#DIV/0!</v>
      </c>
      <c r="CN36" s="7" t="e">
        <f t="shared" si="124"/>
        <v>#DIV/0!</v>
      </c>
      <c r="CO36" s="7">
        <f t="shared" si="33"/>
        <v>176.65078249495241</v>
      </c>
      <c r="CP36" s="79">
        <f t="shared" si="125"/>
        <v>3.3492175050475907</v>
      </c>
      <c r="CQ36" s="7">
        <f t="shared" si="126"/>
        <v>3.6874209840691619E-2</v>
      </c>
      <c r="CR36" s="11">
        <f t="shared" si="34"/>
        <v>3.6874209840691619E-2</v>
      </c>
      <c r="CS36" s="7" t="e">
        <f t="shared" si="127"/>
        <v>#DIV/0!</v>
      </c>
      <c r="CT36" s="7" t="e">
        <f t="shared" si="128"/>
        <v>#DIV/0!</v>
      </c>
      <c r="CU36" s="7">
        <f t="shared" si="35"/>
        <v>54.043267457805378</v>
      </c>
      <c r="CV36" s="7">
        <f t="shared" si="36"/>
        <v>-0.92349296915817058</v>
      </c>
      <c r="CW36" s="7">
        <f t="shared" si="37"/>
        <v>-0.86602540378443837</v>
      </c>
      <c r="CX36" s="7">
        <f t="shared" si="129"/>
        <v>-49.908577527617823</v>
      </c>
      <c r="CY36" s="7">
        <f t="shared" si="38"/>
        <v>-54.008577527617824</v>
      </c>
      <c r="CZ36" s="7">
        <f t="shared" si="130"/>
        <v>-46.802842521976302</v>
      </c>
      <c r="DA36" s="7">
        <f t="shared" si="39"/>
        <v>-53.302842521976302</v>
      </c>
      <c r="DB36" s="7">
        <f t="shared" si="131"/>
        <v>-139.39999999999998</v>
      </c>
      <c r="DC36" s="7">
        <f t="shared" si="40"/>
        <v>139.39999999999998</v>
      </c>
      <c r="DD36" s="7">
        <f t="shared" si="132"/>
        <v>2.5810714960733119</v>
      </c>
      <c r="DE36" s="7">
        <f t="shared" si="133"/>
        <v>-137.57844749315751</v>
      </c>
      <c r="DF36" s="7">
        <f t="shared" si="41"/>
        <v>137.57844749315754</v>
      </c>
      <c r="DG36" s="7">
        <f t="shared" si="42"/>
        <v>21.165914998947315</v>
      </c>
      <c r="DH36" s="7">
        <f t="shared" si="43"/>
        <v>-7.0312306195869683</v>
      </c>
      <c r="DI36" s="7">
        <f t="shared" si="44"/>
        <v>0.41624538984120518</v>
      </c>
      <c r="DJ36" s="7">
        <f t="shared" si="45"/>
        <v>-0.86602540378443837</v>
      </c>
      <c r="DK36" s="7">
        <f t="shared" si="134"/>
        <v>-2.9267173303133962</v>
      </c>
      <c r="DL36" s="7">
        <f t="shared" si="46"/>
        <v>-7.0267173303133958</v>
      </c>
      <c r="DM36" s="7">
        <f t="shared" si="135"/>
        <v>6.0892243364293108</v>
      </c>
      <c r="DN36" s="7">
        <f t="shared" si="47"/>
        <v>-0.41077566357068918</v>
      </c>
      <c r="DO36" s="7">
        <f t="shared" si="136"/>
        <v>-139.39999999999998</v>
      </c>
      <c r="DP36" s="7">
        <f t="shared" si="48"/>
        <v>139.39999999999998</v>
      </c>
      <c r="DQ36" s="7">
        <f t="shared" si="137"/>
        <v>19.838566637457529</v>
      </c>
      <c r="DR36" s="7">
        <f t="shared" si="138"/>
        <v>-8.1492003747929527</v>
      </c>
      <c r="DS36" s="7">
        <f t="shared" si="49"/>
        <v>8.1492003747928479</v>
      </c>
      <c r="DT36" s="7">
        <f t="shared" si="50"/>
        <v>1.2537231345835151</v>
      </c>
      <c r="DU36" s="7">
        <f t="shared" si="51"/>
        <v>-6.0027042995281077</v>
      </c>
      <c r="DV36" s="8">
        <f t="shared" si="52"/>
        <v>-2.4520001440119206</v>
      </c>
      <c r="DW36" s="8">
        <f t="shared" si="53"/>
        <v>-1209.0432373205097</v>
      </c>
      <c r="DX36" s="7">
        <f t="shared" si="54"/>
        <v>-2.4934997678818349</v>
      </c>
      <c r="DY36" s="7">
        <f t="shared" si="55"/>
        <v>6.5565002321181627</v>
      </c>
      <c r="DZ36" s="7">
        <f t="shared" si="56"/>
        <v>1431.7617955493743</v>
      </c>
      <c r="EA36" s="7">
        <f t="shared" si="139"/>
        <v>-255.31095272466931</v>
      </c>
      <c r="EB36" s="7">
        <f t="shared" si="140"/>
        <v>97.126347622626241</v>
      </c>
      <c r="EC36" s="7">
        <f t="shared" si="57"/>
        <v>0</v>
      </c>
      <c r="ED36" s="7">
        <f t="shared" si="58"/>
        <v>0</v>
      </c>
      <c r="EE36" s="7">
        <f t="shared" si="59"/>
        <v>2369.800000000002</v>
      </c>
      <c r="EF36" s="7">
        <f t="shared" si="60"/>
        <v>4104.6140037767236</v>
      </c>
      <c r="EG36" s="7">
        <f t="shared" si="141"/>
        <v>2369.800000000002</v>
      </c>
      <c r="EH36" s="7">
        <f t="shared" si="141"/>
        <v>4104.6140037767236</v>
      </c>
      <c r="EI36" s="7">
        <f t="shared" si="142"/>
        <v>4739.5999999999995</v>
      </c>
      <c r="EJ36" s="7">
        <f t="shared" si="143"/>
        <v>1.0471975511965972</v>
      </c>
      <c r="EK36" s="7">
        <f t="shared" si="61"/>
        <v>617.07931437944114</v>
      </c>
      <c r="EL36" s="7">
        <f t="shared" si="62"/>
        <v>1650.0328019330098</v>
      </c>
      <c r="EM36" s="7">
        <f t="shared" si="63"/>
        <v>43.054961092788112</v>
      </c>
      <c r="EN36" s="7">
        <f t="shared" si="64"/>
        <v>-16.101695578806961</v>
      </c>
      <c r="EO36" s="7">
        <f t="shared" si="144"/>
        <v>660.13427547222921</v>
      </c>
      <c r="EP36" s="7">
        <f t="shared" si="145"/>
        <v>1633.9311063542027</v>
      </c>
      <c r="EQ36" s="7">
        <f t="shared" si="146"/>
        <v>1762.2451934861715</v>
      </c>
      <c r="ER36" s="7">
        <f t="shared" si="147"/>
        <v>1.1868327003253516</v>
      </c>
      <c r="ES36" s="7">
        <f t="shared" si="148"/>
        <v>3029.9342754722311</v>
      </c>
      <c r="ET36" s="7">
        <f t="shared" si="149"/>
        <v>5738.5451101309263</v>
      </c>
      <c r="EU36" s="7">
        <f t="shared" si="150"/>
        <v>6489.3298340189949</v>
      </c>
      <c r="EV36" s="7">
        <f t="shared" si="151"/>
        <v>1.0850028319023111</v>
      </c>
      <c r="EW36" s="7">
        <f t="shared" si="65"/>
        <v>2.7055950339678345</v>
      </c>
      <c r="EX36" s="7">
        <f t="shared" si="66"/>
        <v>6.2562991894840305</v>
      </c>
      <c r="EY36" s="7">
        <f t="shared" si="67"/>
        <v>-1124.7596359394743</v>
      </c>
      <c r="EZ36" s="7">
        <f t="shared" si="68"/>
        <v>-5.9101400585915558</v>
      </c>
      <c r="FA36" s="7">
        <f t="shared" si="69"/>
        <v>3.139859941408448</v>
      </c>
      <c r="FB36" s="7">
        <f t="shared" si="70"/>
        <v>1646.5830138458564</v>
      </c>
      <c r="FC36" s="7">
        <f t="shared" si="152"/>
        <v>48.217767191001158</v>
      </c>
      <c r="FD36" s="7">
        <f t="shared" si="153"/>
        <v>-304.21953315629474</v>
      </c>
      <c r="FE36" s="7">
        <f t="shared" si="71"/>
        <v>0</v>
      </c>
      <c r="FF36" s="7">
        <f t="shared" si="72"/>
        <v>0</v>
      </c>
      <c r="FG36" s="7">
        <f t="shared" si="73"/>
        <v>2369.800000000002</v>
      </c>
      <c r="FH36" s="7">
        <f t="shared" si="74"/>
        <v>4104.6140037767236</v>
      </c>
      <c r="FI36" s="7">
        <f t="shared" si="154"/>
        <v>2369.800000000002</v>
      </c>
      <c r="FJ36" s="7">
        <f t="shared" si="155"/>
        <v>4104.6140037767236</v>
      </c>
      <c r="FK36" s="7">
        <f t="shared" si="156"/>
        <v>4739.5999999999995</v>
      </c>
      <c r="FL36" s="7">
        <f t="shared" si="157"/>
        <v>1.0471975511965972</v>
      </c>
      <c r="FM36" s="7">
        <f t="shared" si="75"/>
        <v>297.35528097013611</v>
      </c>
      <c r="FN36" s="7">
        <f t="shared" si="76"/>
        <v>-149.23422087193762</v>
      </c>
      <c r="FO36" s="7">
        <f t="shared" si="77"/>
        <v>1218.0970965674196</v>
      </c>
      <c r="FP36" s="7">
        <f t="shared" si="78"/>
        <v>2427.1082214416047</v>
      </c>
      <c r="FQ36" s="7">
        <f t="shared" si="158"/>
        <v>1515.4523775375558</v>
      </c>
      <c r="FR36" s="7">
        <f t="shared" si="159"/>
        <v>2277.8740005696673</v>
      </c>
      <c r="FS36" s="7">
        <f t="shared" si="160"/>
        <v>2735.9287035768111</v>
      </c>
      <c r="FT36" s="7">
        <f t="shared" si="161"/>
        <v>0.98374570664413152</v>
      </c>
      <c r="FU36" s="7">
        <f t="shared" si="162"/>
        <v>3885.2523775375575</v>
      </c>
      <c r="FV36" s="7">
        <f t="shared" si="162"/>
        <v>6382.4880043463909</v>
      </c>
      <c r="FW36" s="7">
        <f t="shared" si="163"/>
        <v>7472.0371494517358</v>
      </c>
      <c r="FX36" s="7">
        <f t="shared" si="164"/>
        <v>1.0239777995393857</v>
      </c>
    </row>
    <row r="37" spans="1:180" x14ac:dyDescent="0.25">
      <c r="A37" s="8">
        <v>250</v>
      </c>
      <c r="B37" s="7">
        <f t="shared" si="79"/>
        <v>-0.5729402891625659</v>
      </c>
      <c r="C37" s="7">
        <f t="shared" si="80"/>
        <v>1.8793852415718164</v>
      </c>
      <c r="D37" s="7">
        <f t="shared" si="0"/>
        <v>3.5257341438302365</v>
      </c>
      <c r="E37" s="7">
        <f t="shared" si="81"/>
        <v>-3.6554688580799102</v>
      </c>
      <c r="F37" s="7">
        <f t="shared" si="82"/>
        <v>1.8793852415718164</v>
      </c>
      <c r="G37" s="7">
        <f t="shared" si="83"/>
        <v>0.44320557491289203</v>
      </c>
      <c r="H37" s="7">
        <f t="shared" si="84"/>
        <v>340.0643662486026</v>
      </c>
      <c r="I37" s="7">
        <f t="shared" si="85"/>
        <v>253.72373704914511</v>
      </c>
      <c r="J37" s="49">
        <f t="shared" si="86"/>
        <v>340.0643662486026</v>
      </c>
      <c r="K37" s="49">
        <f t="shared" si="86"/>
        <v>253.72373704914511</v>
      </c>
      <c r="L37" s="7">
        <f t="shared" si="1"/>
        <v>-290.79815079229797</v>
      </c>
      <c r="M37" s="7">
        <f t="shared" si="2"/>
        <v>-204.45752159284049</v>
      </c>
      <c r="N37" s="11">
        <f t="shared" si="87"/>
        <v>69.201849207702026</v>
      </c>
      <c r="O37" s="11">
        <f t="shared" si="87"/>
        <v>155.54247840715951</v>
      </c>
      <c r="P37" s="50">
        <f t="shared" si="3"/>
        <v>86.340629199457481</v>
      </c>
      <c r="Q37" s="51">
        <f t="shared" si="88"/>
        <v>86.340629199457481</v>
      </c>
      <c r="R37" s="8">
        <f t="shared" si="4"/>
        <v>86.340629199457481</v>
      </c>
      <c r="S37" s="51">
        <f t="shared" si="89"/>
        <v>86.340629199457481</v>
      </c>
      <c r="T37" s="8">
        <f t="shared" si="90"/>
        <v>-1.4022825876352443</v>
      </c>
      <c r="U37" s="8">
        <f t="shared" si="5"/>
        <v>-3.8527397452222232</v>
      </c>
      <c r="V37" s="7">
        <f t="shared" si="91"/>
        <v>-6.4865261538849506</v>
      </c>
      <c r="W37" s="7">
        <f t="shared" si="6"/>
        <v>2.3526534923287183</v>
      </c>
      <c r="X37" s="7">
        <f t="shared" si="92"/>
        <v>-7.8888087415201946</v>
      </c>
      <c r="Y37" s="7">
        <f t="shared" si="92"/>
        <v>-1.5000862528935048</v>
      </c>
      <c r="Z37" s="7">
        <f t="shared" si="165"/>
        <v>8.0301657595846372</v>
      </c>
      <c r="AA37" s="7">
        <f t="shared" si="93"/>
        <v>-169.23353304740593</v>
      </c>
      <c r="AB37" s="7">
        <f t="shared" si="94"/>
        <v>-119.23353304740593</v>
      </c>
      <c r="AC37" s="7">
        <f t="shared" si="95"/>
        <v>-3.9216957760078017</v>
      </c>
      <c r="AD37" s="7">
        <f t="shared" si="96"/>
        <v>-7.0074149560910177</v>
      </c>
      <c r="AE37" s="4">
        <f t="shared" si="97"/>
        <v>0</v>
      </c>
      <c r="AF37" s="4">
        <f t="shared" si="98"/>
        <v>0</v>
      </c>
      <c r="AG37" s="4">
        <f t="shared" si="99"/>
        <v>0</v>
      </c>
      <c r="AH37" s="4" t="e">
        <f t="shared" si="100"/>
        <v>#DIV/0!</v>
      </c>
      <c r="AI37" s="7">
        <f t="shared" si="7"/>
        <v>-2.4500298575279746</v>
      </c>
      <c r="AJ37" s="7">
        <f t="shared" si="8"/>
        <v>-6.450376244624918</v>
      </c>
      <c r="AK37" s="7">
        <f t="shared" si="9"/>
        <v>-3.8523124451632187</v>
      </c>
      <c r="AL37" s="7">
        <f t="shared" si="9"/>
        <v>-10.303115989847141</v>
      </c>
      <c r="AM37" s="7">
        <f t="shared" si="101"/>
        <v>10.999750464233415</v>
      </c>
      <c r="AN37" s="7">
        <f t="shared" si="102"/>
        <v>-110.50065976056968</v>
      </c>
      <c r="AO37" s="7">
        <f t="shared" si="103"/>
        <v>-60.500659760569675</v>
      </c>
      <c r="AP37" s="7">
        <f t="shared" si="104"/>
        <v>5.4164260424405173</v>
      </c>
      <c r="AQ37" s="7">
        <f t="shared" si="105"/>
        <v>-9.5737578412123732</v>
      </c>
      <c r="AR37" s="7">
        <v>0</v>
      </c>
      <c r="AS37" s="7">
        <v>0</v>
      </c>
      <c r="AT37" s="7">
        <f t="shared" si="10"/>
        <v>5.1782511916683287</v>
      </c>
      <c r="AU37" s="8">
        <f t="shared" si="11"/>
        <v>-6.239489664975995</v>
      </c>
      <c r="AV37" s="7">
        <f t="shared" si="12"/>
        <v>7</v>
      </c>
      <c r="AW37" s="7">
        <v>0</v>
      </c>
      <c r="AX37" s="7">
        <f t="shared" si="13"/>
        <v>1.0832549489873384</v>
      </c>
      <c r="AY37" s="7">
        <f t="shared" si="14"/>
        <v>2.6911202130929102</v>
      </c>
      <c r="AZ37" s="7">
        <f t="shared" si="15"/>
        <v>1.2959901577235571</v>
      </c>
      <c r="BA37" s="7">
        <f t="shared" si="16"/>
        <v>21.489955580048235</v>
      </c>
      <c r="BB37" s="7">
        <f t="shared" si="17"/>
        <v>130.99315133755559</v>
      </c>
      <c r="BC37" s="7">
        <f t="shared" si="18"/>
        <v>-47.677607979598307</v>
      </c>
      <c r="BD37" s="7">
        <f t="shared" si="19"/>
        <v>3.0932044049483784</v>
      </c>
      <c r="BE37" s="7">
        <f t="shared" si="20"/>
        <v>8.5283070105448324</v>
      </c>
      <c r="BF37" s="7">
        <f t="shared" si="106"/>
        <v>134.08635574250397</v>
      </c>
      <c r="BG37" s="7">
        <f t="shared" si="106"/>
        <v>-39.149300969053471</v>
      </c>
      <c r="BH37" s="7">
        <f t="shared" si="21"/>
        <v>-3.0490157705919656</v>
      </c>
      <c r="BI37" s="7">
        <f t="shared" si="22"/>
        <v>-8.4064740532513369</v>
      </c>
      <c r="BJ37" s="7">
        <f t="shared" si="107"/>
        <v>127.94413556696362</v>
      </c>
      <c r="BK37" s="7">
        <f t="shared" si="107"/>
        <v>-56.084082032849643</v>
      </c>
      <c r="BL37" s="7">
        <f t="shared" si="108"/>
        <v>139.69655000552081</v>
      </c>
      <c r="BM37" s="7">
        <f t="shared" si="109"/>
        <v>-23.670155900541854</v>
      </c>
      <c r="BN37" s="7">
        <f t="shared" si="110"/>
        <v>26.329844099458146</v>
      </c>
      <c r="BO37" s="7">
        <f t="shared" si="111"/>
        <v>125.20380446319248</v>
      </c>
      <c r="BP37" s="7">
        <f t="shared" si="112"/>
        <v>61.960741049374462</v>
      </c>
      <c r="BQ37" s="7">
        <f t="shared" si="23"/>
        <v>19.894612113909439</v>
      </c>
      <c r="BR37" s="7">
        <f t="shared" si="24"/>
        <v>-0.29935330841521846</v>
      </c>
      <c r="BS37" s="7">
        <f t="shared" si="25"/>
        <v>130.99315133755559</v>
      </c>
      <c r="BT37" s="7">
        <f t="shared" si="26"/>
        <v>-47.677607979598307</v>
      </c>
      <c r="BU37" s="7">
        <f t="shared" si="27"/>
        <v>-130.18755559842319</v>
      </c>
      <c r="BV37" s="7">
        <f t="shared" si="28"/>
        <v>49.448805185668263</v>
      </c>
      <c r="BW37" s="7">
        <f t="shared" si="113"/>
        <v>0.80559573913240001</v>
      </c>
      <c r="BX37" s="7">
        <f t="shared" si="113"/>
        <v>1.7711972060699566</v>
      </c>
      <c r="BY37" s="7">
        <f t="shared" si="29"/>
        <v>128.32773337558856</v>
      </c>
      <c r="BZ37" s="7">
        <f t="shared" si="30"/>
        <v>-48.742393683015862</v>
      </c>
      <c r="CA37" s="7">
        <f t="shared" si="114"/>
        <v>259.32088471314415</v>
      </c>
      <c r="CB37" s="7">
        <f t="shared" si="114"/>
        <v>-96.420001662614169</v>
      </c>
      <c r="CC37" s="7">
        <f t="shared" si="115"/>
        <v>276.66611279487466</v>
      </c>
      <c r="CD37" s="7">
        <f t="shared" si="116"/>
        <v>-20.396007087934322</v>
      </c>
      <c r="CE37" s="7">
        <f t="shared" si="117"/>
        <v>29.603992912065678</v>
      </c>
      <c r="CF37" s="7">
        <f t="shared" si="118"/>
        <v>240.55025810572877</v>
      </c>
      <c r="CG37" s="7">
        <f t="shared" si="119"/>
        <v>136.67374032451727</v>
      </c>
      <c r="CH37" s="7">
        <f t="shared" si="120"/>
        <v>276.66611279487466</v>
      </c>
      <c r="CI37" s="7">
        <f t="shared" si="31"/>
        <v>90.064366248602596</v>
      </c>
      <c r="CJ37" s="79">
        <f t="shared" si="121"/>
        <v>89.935633751397404</v>
      </c>
      <c r="CK37" s="7">
        <f t="shared" si="122"/>
        <v>0.63205751706024227</v>
      </c>
      <c r="CL37" s="11">
        <f t="shared" si="32"/>
        <v>0.63205751706024227</v>
      </c>
      <c r="CM37" s="7" t="e">
        <f t="shared" si="123"/>
        <v>#DIV/0!</v>
      </c>
      <c r="CN37" s="7" t="e">
        <f t="shared" si="124"/>
        <v>#DIV/0!</v>
      </c>
      <c r="CO37" s="7">
        <f t="shared" si="33"/>
        <v>180.79815079229797</v>
      </c>
      <c r="CP37" s="79">
        <f t="shared" si="125"/>
        <v>0.79815079229797448</v>
      </c>
      <c r="CQ37" s="7">
        <f t="shared" si="126"/>
        <v>-8.8045090710358372E-3</v>
      </c>
      <c r="CR37" s="11">
        <f t="shared" si="34"/>
        <v>-8.8045090710358372E-3</v>
      </c>
      <c r="CS37" s="7" t="e">
        <f t="shared" si="127"/>
        <v>#DIV/0!</v>
      </c>
      <c r="CT37" s="7" t="e">
        <f t="shared" si="128"/>
        <v>#DIV/0!</v>
      </c>
      <c r="CU37" s="7">
        <f t="shared" si="35"/>
        <v>107.78229956557935</v>
      </c>
      <c r="CV37" s="7">
        <f t="shared" si="36"/>
        <v>-0.95992148691938251</v>
      </c>
      <c r="CW37" s="7">
        <f t="shared" si="37"/>
        <v>-0.93969262078590821</v>
      </c>
      <c r="CX37" s="7">
        <f t="shared" si="129"/>
        <v>-103.46254526258124</v>
      </c>
      <c r="CY37" s="7">
        <f t="shared" si="38"/>
        <v>-107.56254526258124</v>
      </c>
      <c r="CZ37" s="7">
        <f t="shared" si="130"/>
        <v>-101.28223155311112</v>
      </c>
      <c r="DA37" s="7">
        <f t="shared" si="39"/>
        <v>-107.78223155311112</v>
      </c>
      <c r="DB37" s="7">
        <f t="shared" si="131"/>
        <v>-139.39999999999992</v>
      </c>
      <c r="DC37" s="7">
        <f t="shared" si="40"/>
        <v>139.39999999999998</v>
      </c>
      <c r="DD37" s="7">
        <f t="shared" si="132"/>
        <v>1.2959901577235573</v>
      </c>
      <c r="DE37" s="7">
        <f t="shared" si="133"/>
        <v>-139.68471127031344</v>
      </c>
      <c r="DF37" s="7">
        <f t="shared" si="41"/>
        <v>139.68471127031353</v>
      </c>
      <c r="DG37" s="7">
        <f t="shared" si="42"/>
        <v>21.489955580048235</v>
      </c>
      <c r="DH37" s="7">
        <f t="shared" si="43"/>
        <v>-7.0212376403227985</v>
      </c>
      <c r="DI37" s="7">
        <f t="shared" si="44"/>
        <v>0.41401849432198584</v>
      </c>
      <c r="DJ37" s="7">
        <f t="shared" si="45"/>
        <v>-0.93969262078590821</v>
      </c>
      <c r="DK37" s="7">
        <f t="shared" si="134"/>
        <v>-2.906922236123298</v>
      </c>
      <c r="DL37" s="7">
        <f t="shared" si="46"/>
        <v>-7.0069222361232981</v>
      </c>
      <c r="DM37" s="7">
        <f t="shared" si="135"/>
        <v>6.5978051993955962</v>
      </c>
      <c r="DN37" s="7">
        <f t="shared" si="47"/>
        <v>9.7805199395596176E-2</v>
      </c>
      <c r="DO37" s="7">
        <f t="shared" si="136"/>
        <v>-139.39999999999998</v>
      </c>
      <c r="DP37" s="7">
        <f t="shared" si="48"/>
        <v>139.39999999999998</v>
      </c>
      <c r="DQ37" s="7">
        <f t="shared" si="137"/>
        <v>19.894612113909439</v>
      </c>
      <c r="DR37" s="7">
        <f t="shared" si="138"/>
        <v>1.9457965046989558</v>
      </c>
      <c r="DS37" s="7">
        <f t="shared" si="49"/>
        <v>-1.9457965046989201</v>
      </c>
      <c r="DT37" s="7">
        <f t="shared" si="50"/>
        <v>-0.29935330841521846</v>
      </c>
      <c r="DU37" s="7">
        <f t="shared" si="51"/>
        <v>-6.2394896649759852</v>
      </c>
      <c r="DV37" s="8">
        <f t="shared" si="52"/>
        <v>-2.3867499197537723</v>
      </c>
      <c r="DW37" s="8">
        <f t="shared" si="53"/>
        <v>-768.66933054373396</v>
      </c>
      <c r="DX37" s="7">
        <f t="shared" si="54"/>
        <v>-1.8217488083316717</v>
      </c>
      <c r="DY37" s="7">
        <f t="shared" si="55"/>
        <v>6.5805337793035728</v>
      </c>
      <c r="DZ37" s="7">
        <f t="shared" si="56"/>
        <v>1576.2660791445737</v>
      </c>
      <c r="EA37" s="7">
        <f t="shared" si="139"/>
        <v>-247.43676322859491</v>
      </c>
      <c r="EB37" s="7">
        <f t="shared" si="140"/>
        <v>28.543945951778003</v>
      </c>
      <c r="EC37" s="7">
        <f t="shared" si="57"/>
        <v>0</v>
      </c>
      <c r="ED37" s="7">
        <f t="shared" si="58"/>
        <v>0</v>
      </c>
      <c r="EE37" s="7">
        <f t="shared" si="59"/>
        <v>1621.0386713063424</v>
      </c>
      <c r="EF37" s="7">
        <f t="shared" si="60"/>
        <v>4453.7671454768897</v>
      </c>
      <c r="EG37" s="7">
        <f t="shared" si="141"/>
        <v>1621.0386713063424</v>
      </c>
      <c r="EH37" s="7">
        <f t="shared" si="141"/>
        <v>4453.7671454768897</v>
      </c>
      <c r="EI37" s="7">
        <f t="shared" si="142"/>
        <v>4739.5999999999995</v>
      </c>
      <c r="EJ37" s="7">
        <f t="shared" si="143"/>
        <v>1.2217304763960299</v>
      </c>
      <c r="EK37" s="7">
        <f t="shared" si="61"/>
        <v>582.13296514026661</v>
      </c>
      <c r="EL37" s="7">
        <f t="shared" si="62"/>
        <v>1605.0050361149194</v>
      </c>
      <c r="EM37" s="7">
        <f t="shared" si="63"/>
        <v>10.894707634172192</v>
      </c>
      <c r="EN37" s="7">
        <f t="shared" si="64"/>
        <v>-3.951494429431095</v>
      </c>
      <c r="EO37" s="7">
        <f t="shared" si="144"/>
        <v>593.02767277443877</v>
      </c>
      <c r="EP37" s="7">
        <f t="shared" si="145"/>
        <v>1601.0535416854884</v>
      </c>
      <c r="EQ37" s="7">
        <f t="shared" si="146"/>
        <v>1707.3529992417832</v>
      </c>
      <c r="ER37" s="7">
        <f t="shared" si="147"/>
        <v>1.2160660250779283</v>
      </c>
      <c r="ES37" s="7">
        <f t="shared" si="148"/>
        <v>2214.0663440807812</v>
      </c>
      <c r="ET37" s="7">
        <f t="shared" si="149"/>
        <v>6054.8206871623779</v>
      </c>
      <c r="EU37" s="7">
        <f t="shared" si="150"/>
        <v>6446.9328621973973</v>
      </c>
      <c r="EV37" s="7">
        <f t="shared" si="151"/>
        <v>1.2202303568721222</v>
      </c>
      <c r="EW37" s="7">
        <f t="shared" si="65"/>
        <v>2.6911202130929075</v>
      </c>
      <c r="EX37" s="7">
        <f t="shared" si="66"/>
        <v>6.5438599583151333</v>
      </c>
      <c r="EY37" s="7">
        <f t="shared" si="67"/>
        <v>-636.74365889770615</v>
      </c>
      <c r="EZ37" s="7">
        <f t="shared" si="68"/>
        <v>-5.9167450510126578</v>
      </c>
      <c r="FA37" s="7">
        <f t="shared" si="69"/>
        <v>2.4855375366225827</v>
      </c>
      <c r="FB37" s="7">
        <f t="shared" si="70"/>
        <v>1863.9773825379964</v>
      </c>
      <c r="FC37" s="7">
        <f t="shared" si="152"/>
        <v>-27.500846931772685</v>
      </c>
      <c r="FD37" s="7">
        <f t="shared" si="153"/>
        <v>-303.48155611214656</v>
      </c>
      <c r="FE37" s="7">
        <f t="shared" si="71"/>
        <v>0</v>
      </c>
      <c r="FF37" s="7">
        <f t="shared" si="72"/>
        <v>0</v>
      </c>
      <c r="FG37" s="7">
        <f t="shared" si="73"/>
        <v>1621.0386713063424</v>
      </c>
      <c r="FH37" s="7">
        <f t="shared" si="74"/>
        <v>4453.7671454768897</v>
      </c>
      <c r="FI37" s="7">
        <f t="shared" si="154"/>
        <v>1621.0386713063424</v>
      </c>
      <c r="FJ37" s="7">
        <f t="shared" si="155"/>
        <v>4453.7671454768897</v>
      </c>
      <c r="FK37" s="7">
        <f t="shared" si="156"/>
        <v>4739.5999999999995</v>
      </c>
      <c r="FL37" s="7">
        <f t="shared" si="157"/>
        <v>1.2217304763960299</v>
      </c>
      <c r="FM37" s="7">
        <f t="shared" si="75"/>
        <v>-177.39080975577258</v>
      </c>
      <c r="FN37" s="7">
        <f t="shared" si="76"/>
        <v>67.377896090149662</v>
      </c>
      <c r="FO37" s="7">
        <f t="shared" si="77"/>
        <v>969.71101582707013</v>
      </c>
      <c r="FP37" s="7">
        <f t="shared" si="78"/>
        <v>2553.0304789645247</v>
      </c>
      <c r="FQ37" s="7">
        <f t="shared" si="158"/>
        <v>792.32020607129755</v>
      </c>
      <c r="FR37" s="7">
        <f t="shared" si="159"/>
        <v>2620.4083750546743</v>
      </c>
      <c r="FS37" s="7">
        <f t="shared" si="160"/>
        <v>2737.5739918777613</v>
      </c>
      <c r="FT37" s="7">
        <f t="shared" si="161"/>
        <v>1.2771710727741841</v>
      </c>
      <c r="FU37" s="7">
        <f t="shared" si="162"/>
        <v>2413.3588773776401</v>
      </c>
      <c r="FV37" s="7">
        <f t="shared" si="162"/>
        <v>7074.175520531564</v>
      </c>
      <c r="FW37" s="7">
        <f t="shared" si="163"/>
        <v>7474.5073661282513</v>
      </c>
      <c r="FX37" s="7">
        <f t="shared" si="164"/>
        <v>1.2420268524752034</v>
      </c>
    </row>
    <row r="38" spans="1:180" x14ac:dyDescent="0.25">
      <c r="A38" s="8">
        <v>260</v>
      </c>
      <c r="B38" s="7">
        <f t="shared" si="79"/>
        <v>-0.58589197882862276</v>
      </c>
      <c r="C38" s="7">
        <f t="shared" si="80"/>
        <v>1.969615506024416</v>
      </c>
      <c r="D38" s="7">
        <f t="shared" si="0"/>
        <v>3.1760385228467016</v>
      </c>
      <c r="E38" s="7">
        <f t="shared" si="81"/>
        <v>-3.3187249267624326</v>
      </c>
      <c r="F38" s="7">
        <f t="shared" si="82"/>
        <v>1.969615506024416</v>
      </c>
      <c r="G38" s="7">
        <f t="shared" si="83"/>
        <v>0.44320557491289203</v>
      </c>
      <c r="H38" s="7">
        <f t="shared" si="84"/>
        <v>340.25818886325766</v>
      </c>
      <c r="I38" s="7">
        <f t="shared" si="85"/>
        <v>260.04766567777835</v>
      </c>
      <c r="J38" s="49">
        <f t="shared" si="86"/>
        <v>340.25818886325766</v>
      </c>
      <c r="K38" s="49">
        <f t="shared" si="86"/>
        <v>260.04766567777835</v>
      </c>
      <c r="L38" s="7">
        <f t="shared" si="1"/>
        <v>-284.98821917956656</v>
      </c>
      <c r="M38" s="7">
        <f t="shared" si="2"/>
        <v>-204.77769599408725</v>
      </c>
      <c r="N38" s="11">
        <f t="shared" si="87"/>
        <v>75.011780820433444</v>
      </c>
      <c r="O38" s="11">
        <f t="shared" si="87"/>
        <v>155.22230400591275</v>
      </c>
      <c r="P38" s="50">
        <f t="shared" si="3"/>
        <v>80.210523185479303</v>
      </c>
      <c r="Q38" s="51">
        <f t="shared" si="88"/>
        <v>80.210523185479303</v>
      </c>
      <c r="R38" s="8">
        <f t="shared" si="4"/>
        <v>80.210523185479303</v>
      </c>
      <c r="S38" s="51">
        <f t="shared" si="89"/>
        <v>80.210523185479303</v>
      </c>
      <c r="T38" s="8">
        <f t="shared" si="90"/>
        <v>-0.71195752843441429</v>
      </c>
      <c r="U38" s="8">
        <f t="shared" si="5"/>
        <v>-4.0377117873500525</v>
      </c>
      <c r="V38" s="7">
        <f t="shared" si="91"/>
        <v>-6.4944476809586886</v>
      </c>
      <c r="W38" s="7">
        <f t="shared" si="6"/>
        <v>2.3306971745145946</v>
      </c>
      <c r="X38" s="7">
        <f t="shared" si="92"/>
        <v>-7.206405209393103</v>
      </c>
      <c r="Y38" s="7">
        <f t="shared" si="92"/>
        <v>-1.707014612835458</v>
      </c>
      <c r="Z38" s="7">
        <f t="shared" si="165"/>
        <v>7.4058203414882975</v>
      </c>
      <c r="AA38" s="7">
        <f t="shared" si="93"/>
        <v>-166.67370386126888</v>
      </c>
      <c r="AB38" s="7">
        <f t="shared" si="94"/>
        <v>-116.67370386126888</v>
      </c>
      <c r="AC38" s="7">
        <f t="shared" si="95"/>
        <v>-3.324538920492921</v>
      </c>
      <c r="AD38" s="7">
        <f t="shared" si="96"/>
        <v>-6.6176745082037396</v>
      </c>
      <c r="AE38" s="4">
        <f t="shared" si="97"/>
        <v>0</v>
      </c>
      <c r="AF38" s="4">
        <f t="shared" si="98"/>
        <v>0</v>
      </c>
      <c r="AG38" s="4">
        <f t="shared" si="99"/>
        <v>0</v>
      </c>
      <c r="AH38" s="4" t="e">
        <f t="shared" si="100"/>
        <v>#DIV/0!</v>
      </c>
      <c r="AI38" s="7">
        <f t="shared" si="7"/>
        <v>-1.7844809784432327</v>
      </c>
      <c r="AJ38" s="7">
        <f t="shared" si="8"/>
        <v>-6.6652552567455574</v>
      </c>
      <c r="AK38" s="7">
        <f t="shared" si="9"/>
        <v>-2.4964385068776469</v>
      </c>
      <c r="AL38" s="7">
        <f t="shared" si="9"/>
        <v>-10.70296704409561</v>
      </c>
      <c r="AM38" s="7">
        <f t="shared" si="101"/>
        <v>10.990255172907416</v>
      </c>
      <c r="AN38" s="7">
        <f t="shared" si="102"/>
        <v>-103.12934912455276</v>
      </c>
      <c r="AO38" s="7">
        <f t="shared" si="103"/>
        <v>-53.12934912455276</v>
      </c>
      <c r="AP38" s="7">
        <f t="shared" si="104"/>
        <v>6.5942686884496791</v>
      </c>
      <c r="AQ38" s="7">
        <f t="shared" si="105"/>
        <v>-8.7921174486098828</v>
      </c>
      <c r="AR38" s="7">
        <v>0</v>
      </c>
      <c r="AS38" s="7">
        <v>0</v>
      </c>
      <c r="AT38" s="7">
        <f t="shared" si="10"/>
        <v>5.8766125826830953</v>
      </c>
      <c r="AU38" s="8">
        <f t="shared" si="11"/>
        <v>-6.4021871817851483</v>
      </c>
      <c r="AV38" s="7">
        <f t="shared" si="12"/>
        <v>7</v>
      </c>
      <c r="AW38" s="7">
        <v>0</v>
      </c>
      <c r="AX38" s="7">
        <f t="shared" si="13"/>
        <v>1.0983854931746624</v>
      </c>
      <c r="AY38" s="7">
        <f t="shared" si="14"/>
        <v>2.7241413716671792</v>
      </c>
      <c r="AZ38" s="7">
        <f t="shared" si="15"/>
        <v>1.6811947103609549E-2</v>
      </c>
      <c r="BA38" s="7">
        <f t="shared" si="16"/>
        <v>21.449224820519969</v>
      </c>
      <c r="BB38" s="7">
        <f t="shared" si="17"/>
        <v>137.28220076990178</v>
      </c>
      <c r="BC38" s="7">
        <f t="shared" si="18"/>
        <v>-24.206555966770082</v>
      </c>
      <c r="BD38" s="7">
        <f t="shared" si="19"/>
        <v>3.9751435259029154E-2</v>
      </c>
      <c r="BE38" s="7">
        <f t="shared" si="20"/>
        <v>0.11076669219653046</v>
      </c>
      <c r="BF38" s="7">
        <f t="shared" si="106"/>
        <v>137.32195220516081</v>
      </c>
      <c r="BG38" s="7">
        <f t="shared" si="106"/>
        <v>-24.095789274573551</v>
      </c>
      <c r="BH38" s="7">
        <f t="shared" si="21"/>
        <v>-3.9183557612471595E-2</v>
      </c>
      <c r="BI38" s="7">
        <f t="shared" si="22"/>
        <v>-0.10918431087943718</v>
      </c>
      <c r="BJ38" s="7">
        <f t="shared" si="107"/>
        <v>137.24301721228932</v>
      </c>
      <c r="BK38" s="7">
        <f t="shared" si="107"/>
        <v>-24.315740277649521</v>
      </c>
      <c r="BL38" s="7">
        <f t="shared" si="108"/>
        <v>139.38041827596462</v>
      </c>
      <c r="BM38" s="7">
        <f t="shared" si="109"/>
        <v>-10.046998069224902</v>
      </c>
      <c r="BN38" s="7">
        <f t="shared" si="110"/>
        <v>39.953001930775102</v>
      </c>
      <c r="BO38" s="7">
        <f t="shared" si="111"/>
        <v>106.84504870007376</v>
      </c>
      <c r="BP38" s="7">
        <f t="shared" si="112"/>
        <v>89.504394121527454</v>
      </c>
      <c r="BQ38" s="7">
        <f t="shared" si="23"/>
        <v>19.540096550218667</v>
      </c>
      <c r="BR38" s="7">
        <f t="shared" si="24"/>
        <v>-1.8923163231976912</v>
      </c>
      <c r="BS38" s="7">
        <f t="shared" si="25"/>
        <v>137.28220076990178</v>
      </c>
      <c r="BT38" s="7">
        <f t="shared" si="26"/>
        <v>-24.206555966770082</v>
      </c>
      <c r="BU38" s="7">
        <f t="shared" si="27"/>
        <v>-132.1272635855978</v>
      </c>
      <c r="BV38" s="7">
        <f t="shared" si="28"/>
        <v>35.374277431255955</v>
      </c>
      <c r="BW38" s="7">
        <f t="shared" si="113"/>
        <v>5.1549371843039751</v>
      </c>
      <c r="BX38" s="7">
        <f t="shared" si="113"/>
        <v>11.167721464485872</v>
      </c>
      <c r="BY38" s="7">
        <f t="shared" si="29"/>
        <v>130.23973124866072</v>
      </c>
      <c r="BZ38" s="7">
        <f t="shared" si="30"/>
        <v>-34.86893061080945</v>
      </c>
      <c r="CA38" s="7">
        <f t="shared" si="114"/>
        <v>267.5219320185625</v>
      </c>
      <c r="CB38" s="7">
        <f t="shared" si="114"/>
        <v>-59.075486577579532</v>
      </c>
      <c r="CC38" s="7">
        <f t="shared" si="115"/>
        <v>273.96696374804418</v>
      </c>
      <c r="CD38" s="7">
        <f t="shared" si="116"/>
        <v>-12.452488532415755</v>
      </c>
      <c r="CE38" s="7">
        <f t="shared" si="117"/>
        <v>37.547511467584243</v>
      </c>
      <c r="CF38" s="7">
        <f t="shared" si="118"/>
        <v>217.21423143824126</v>
      </c>
      <c r="CG38" s="7">
        <f t="shared" si="119"/>
        <v>166.96069862700119</v>
      </c>
      <c r="CH38" s="7">
        <f t="shared" si="120"/>
        <v>273.96696374804418</v>
      </c>
      <c r="CI38" s="7">
        <f t="shared" si="31"/>
        <v>80.258188863257658</v>
      </c>
      <c r="CJ38" s="79">
        <f t="shared" si="121"/>
        <v>80.258188863257658</v>
      </c>
      <c r="CK38" s="7">
        <f t="shared" si="122"/>
        <v>0.63085955354470502</v>
      </c>
      <c r="CL38" s="11">
        <f t="shared" si="32"/>
        <v>0.63085955354470513</v>
      </c>
      <c r="CM38" s="7" t="e">
        <f t="shared" si="123"/>
        <v>#DIV/0!</v>
      </c>
      <c r="CN38" s="7" t="e">
        <f t="shared" si="124"/>
        <v>#DIV/0!</v>
      </c>
      <c r="CO38" s="7">
        <f t="shared" si="33"/>
        <v>184.98821917956656</v>
      </c>
      <c r="CP38" s="79">
        <f t="shared" si="125"/>
        <v>4.9882191795665562</v>
      </c>
      <c r="CQ38" s="7">
        <f t="shared" si="126"/>
        <v>-5.5656362446990917E-2</v>
      </c>
      <c r="CR38" s="11">
        <f t="shared" si="34"/>
        <v>-5.5656362446990924E-2</v>
      </c>
      <c r="CS38" s="7" t="e">
        <f t="shared" si="127"/>
        <v>#DIV/0!</v>
      </c>
      <c r="CT38" s="7" t="e">
        <f t="shared" si="128"/>
        <v>#DIV/0!</v>
      </c>
      <c r="CU38" s="7">
        <f t="shared" si="35"/>
        <v>8414.2410545332259</v>
      </c>
      <c r="CV38" s="7">
        <f t="shared" si="36"/>
        <v>-0.98495187412079199</v>
      </c>
      <c r="CW38" s="7">
        <f t="shared" si="37"/>
        <v>-0.98480775301220802</v>
      </c>
      <c r="CX38" s="7">
        <f t="shared" si="129"/>
        <v>-8287.6224959666106</v>
      </c>
      <c r="CY38" s="7">
        <f t="shared" si="38"/>
        <v>-8291.7224959666109</v>
      </c>
      <c r="CZ38" s="7">
        <f t="shared" si="130"/>
        <v>-8286.4098262179377</v>
      </c>
      <c r="DA38" s="7">
        <f t="shared" si="39"/>
        <v>-8292.9098262179377</v>
      </c>
      <c r="DB38" s="7">
        <f t="shared" si="131"/>
        <v>-139.4</v>
      </c>
      <c r="DC38" s="7">
        <f t="shared" si="40"/>
        <v>139.39999999999998</v>
      </c>
      <c r="DD38" s="7">
        <f t="shared" si="132"/>
        <v>1.6811947103609549E-2</v>
      </c>
      <c r="DE38" s="7">
        <f t="shared" si="133"/>
        <v>-139.41996133337983</v>
      </c>
      <c r="DF38" s="7">
        <f t="shared" si="41"/>
        <v>139.4199613333798</v>
      </c>
      <c r="DG38" s="7">
        <f t="shared" si="42"/>
        <v>21.449224820519969</v>
      </c>
      <c r="DH38" s="7">
        <f t="shared" si="43"/>
        <v>-7.239461440851958</v>
      </c>
      <c r="DI38" s="7">
        <f t="shared" si="44"/>
        <v>0.41909867256418137</v>
      </c>
      <c r="DJ38" s="7">
        <f t="shared" si="45"/>
        <v>-0.98480775301220802</v>
      </c>
      <c r="DK38" s="7">
        <f t="shared" si="134"/>
        <v>-3.0340486799406317</v>
      </c>
      <c r="DL38" s="7">
        <f t="shared" si="46"/>
        <v>-7.1340486799406317</v>
      </c>
      <c r="DM38" s="7">
        <f t="shared" si="135"/>
        <v>7.129477754583939</v>
      </c>
      <c r="DN38" s="7">
        <f t="shared" si="47"/>
        <v>0.62947775458393895</v>
      </c>
      <c r="DO38" s="7">
        <f t="shared" si="136"/>
        <v>-139.39999999999998</v>
      </c>
      <c r="DP38" s="7">
        <f t="shared" si="48"/>
        <v>139.39999999999998</v>
      </c>
      <c r="DQ38" s="7">
        <f t="shared" si="137"/>
        <v>19.540096550218667</v>
      </c>
      <c r="DR38" s="7">
        <f t="shared" si="138"/>
        <v>12.300056100785019</v>
      </c>
      <c r="DS38" s="7">
        <f t="shared" si="49"/>
        <v>-12.300056100784992</v>
      </c>
      <c r="DT38" s="7">
        <f t="shared" si="50"/>
        <v>-1.8923163231976912</v>
      </c>
      <c r="DU38" s="7">
        <f t="shared" si="51"/>
        <v>-6.4021871817851483</v>
      </c>
      <c r="DV38" s="8">
        <f t="shared" si="52"/>
        <v>-2.3644753944350958</v>
      </c>
      <c r="DW38" s="8">
        <f t="shared" si="53"/>
        <v>-306.18503928821019</v>
      </c>
      <c r="DX38" s="7">
        <f t="shared" si="54"/>
        <v>-1.1233874173169049</v>
      </c>
      <c r="DY38" s="7">
        <f t="shared" si="55"/>
        <v>6.5885701111175097</v>
      </c>
      <c r="DZ38" s="7">
        <f t="shared" si="56"/>
        <v>1722.146068834496</v>
      </c>
      <c r="EA38" s="7">
        <f t="shared" si="139"/>
        <v>-253.57057643151612</v>
      </c>
      <c r="EB38" s="7">
        <f t="shared" si="140"/>
        <v>-45.824394243192067</v>
      </c>
      <c r="EC38" s="7">
        <f t="shared" si="57"/>
        <v>0</v>
      </c>
      <c r="ED38" s="7">
        <f t="shared" si="58"/>
        <v>0</v>
      </c>
      <c r="EE38" s="7">
        <f t="shared" si="59"/>
        <v>823.02290287018286</v>
      </c>
      <c r="EF38" s="7">
        <f t="shared" si="60"/>
        <v>4667.5948261766607</v>
      </c>
      <c r="EG38" s="7">
        <f t="shared" si="141"/>
        <v>823.02290287018286</v>
      </c>
      <c r="EH38" s="7">
        <f t="shared" si="141"/>
        <v>4667.5948261766607</v>
      </c>
      <c r="EI38" s="7">
        <f t="shared" si="142"/>
        <v>4739.5999999999995</v>
      </c>
      <c r="EJ38" s="7">
        <f t="shared" si="143"/>
        <v>1.3962634015954636</v>
      </c>
      <c r="EK38" s="7">
        <f t="shared" si="61"/>
        <v>590.99622602897171</v>
      </c>
      <c r="EL38" s="7">
        <f t="shared" si="62"/>
        <v>1646.8008420650178</v>
      </c>
      <c r="EM38" s="7">
        <f t="shared" si="63"/>
        <v>1.8356008590491586E-3</v>
      </c>
      <c r="EN38" s="7">
        <f t="shared" si="64"/>
        <v>-6.5875189791210985E-4</v>
      </c>
      <c r="EO38" s="7">
        <f t="shared" si="144"/>
        <v>590.99806162983077</v>
      </c>
      <c r="EP38" s="7">
        <f t="shared" si="145"/>
        <v>1646.80018331312</v>
      </c>
      <c r="EQ38" s="7">
        <f t="shared" si="146"/>
        <v>1749.6369773785484</v>
      </c>
      <c r="ER38" s="7">
        <f t="shared" si="147"/>
        <v>1.2262356075053191</v>
      </c>
      <c r="ES38" s="7">
        <f t="shared" si="148"/>
        <v>1414.0209645000136</v>
      </c>
      <c r="ET38" s="7">
        <f t="shared" si="149"/>
        <v>6314.3950094897809</v>
      </c>
      <c r="EU38" s="7">
        <f t="shared" si="150"/>
        <v>6470.7835401839093</v>
      </c>
      <c r="EV38" s="7">
        <f t="shared" si="151"/>
        <v>1.3504947544013295</v>
      </c>
      <c r="EW38" s="7">
        <f t="shared" si="65"/>
        <v>2.7241413716671801</v>
      </c>
      <c r="EX38" s="7">
        <f t="shared" si="66"/>
        <v>6.7618531590172317</v>
      </c>
      <c r="EY38" s="7">
        <f t="shared" si="67"/>
        <v>-110.6732448490484</v>
      </c>
      <c r="EZ38" s="7">
        <f t="shared" si="68"/>
        <v>-5.9016145068253358</v>
      </c>
      <c r="FA38" s="7">
        <f t="shared" si="69"/>
        <v>1.8103430216090766</v>
      </c>
      <c r="FB38" s="7">
        <f t="shared" si="70"/>
        <v>2095.5701105768053</v>
      </c>
      <c r="FC38" s="7">
        <f t="shared" si="152"/>
        <v>-112.75116918507388</v>
      </c>
      <c r="FD38" s="7">
        <f t="shared" si="153"/>
        <v>-320.49735137339798</v>
      </c>
      <c r="FE38" s="7">
        <f t="shared" si="71"/>
        <v>0</v>
      </c>
      <c r="FF38" s="7">
        <f t="shared" si="72"/>
        <v>0</v>
      </c>
      <c r="FG38" s="7">
        <f t="shared" si="73"/>
        <v>823.02290287018286</v>
      </c>
      <c r="FH38" s="7">
        <f t="shared" si="74"/>
        <v>4667.5948261766607</v>
      </c>
      <c r="FI38" s="7">
        <f t="shared" si="154"/>
        <v>823.02290287018286</v>
      </c>
      <c r="FJ38" s="7">
        <f t="shared" si="155"/>
        <v>4667.5948261766607</v>
      </c>
      <c r="FK38" s="7">
        <f t="shared" si="156"/>
        <v>4739.5999999999995</v>
      </c>
      <c r="FL38" s="7">
        <f t="shared" si="157"/>
        <v>1.3962634015954636</v>
      </c>
      <c r="FM38" s="7">
        <f t="shared" si="75"/>
        <v>-751.51532311502137</v>
      </c>
      <c r="FN38" s="7">
        <f t="shared" si="76"/>
        <v>201.2023167079991</v>
      </c>
      <c r="FO38" s="7">
        <f t="shared" si="77"/>
        <v>681.34227073809177</v>
      </c>
      <c r="FP38" s="7">
        <f t="shared" si="78"/>
        <v>2544.8969232733616</v>
      </c>
      <c r="FQ38" s="7">
        <f t="shared" si="158"/>
        <v>-70.173052376929604</v>
      </c>
      <c r="FR38" s="7">
        <f t="shared" si="159"/>
        <v>2746.0992399813608</v>
      </c>
      <c r="FS38" s="7">
        <f t="shared" si="160"/>
        <v>2746.9956849449368</v>
      </c>
      <c r="FT38" s="7">
        <f t="shared" si="161"/>
        <v>1.5963444873183861</v>
      </c>
      <c r="FU38" s="7">
        <f t="shared" si="162"/>
        <v>752.84985049325326</v>
      </c>
      <c r="FV38" s="7">
        <f t="shared" si="162"/>
        <v>7413.6940661580211</v>
      </c>
      <c r="FW38" s="7">
        <f t="shared" si="163"/>
        <v>7451.8214286155817</v>
      </c>
      <c r="FX38" s="7">
        <f t="shared" si="164"/>
        <v>1.4695946970039102</v>
      </c>
    </row>
    <row r="39" spans="1:180" x14ac:dyDescent="0.25">
      <c r="A39" s="8">
        <v>270</v>
      </c>
      <c r="B39" s="7">
        <f t="shared" si="79"/>
        <v>-0.59924953095684819</v>
      </c>
      <c r="C39" s="7">
        <f t="shared" si="80"/>
        <v>2</v>
      </c>
      <c r="D39" s="7">
        <f t="shared" si="0"/>
        <v>2.815384615384616</v>
      </c>
      <c r="E39" s="7">
        <f t="shared" si="81"/>
        <v>-2.9714285714285724</v>
      </c>
      <c r="F39" s="7">
        <f t="shared" si="82"/>
        <v>2</v>
      </c>
      <c r="G39" s="7">
        <f t="shared" si="83"/>
        <v>0.44320557491289203</v>
      </c>
      <c r="H39" s="7">
        <f t="shared" si="84"/>
        <v>340.06690825243419</v>
      </c>
      <c r="I39" s="7">
        <f t="shared" si="85"/>
        <v>266.30088038007523</v>
      </c>
      <c r="J39" s="49">
        <f t="shared" si="86"/>
        <v>340.06690825243419</v>
      </c>
      <c r="K39" s="49">
        <f t="shared" si="86"/>
        <v>266.30088038007523</v>
      </c>
      <c r="L39" s="7">
        <f t="shared" si="1"/>
        <v>-279.35067733490092</v>
      </c>
      <c r="M39" s="7">
        <f t="shared" si="2"/>
        <v>-205.58464946254193</v>
      </c>
      <c r="N39" s="11">
        <f t="shared" si="87"/>
        <v>80.649322665099078</v>
      </c>
      <c r="O39" s="11">
        <f t="shared" si="87"/>
        <v>154.41535053745807</v>
      </c>
      <c r="P39" s="50">
        <f t="shared" si="3"/>
        <v>73.76602787235899</v>
      </c>
      <c r="Q39" s="51">
        <f t="shared" si="88"/>
        <v>73.76602787235899</v>
      </c>
      <c r="R39" s="8">
        <f t="shared" si="4"/>
        <v>73.766027872358961</v>
      </c>
      <c r="S39" s="51">
        <f t="shared" si="89"/>
        <v>73.766027872358961</v>
      </c>
      <c r="T39" s="8">
        <f t="shared" si="90"/>
        <v>-7.5346629976880121E-16</v>
      </c>
      <c r="U39" s="8">
        <f t="shared" si="5"/>
        <v>-4.0999999999999996</v>
      </c>
      <c r="V39" s="7">
        <f t="shared" si="91"/>
        <v>-6.4866305261173824</v>
      </c>
      <c r="W39" s="7">
        <f t="shared" si="6"/>
        <v>2.352365706611566</v>
      </c>
      <c r="X39" s="7">
        <f t="shared" si="92"/>
        <v>-6.4866305261173833</v>
      </c>
      <c r="Y39" s="7">
        <f t="shared" si="92"/>
        <v>-1.7476342933884337</v>
      </c>
      <c r="Z39" s="7">
        <f t="shared" si="165"/>
        <v>6.7179313189243883</v>
      </c>
      <c r="AA39" s="7">
        <f t="shared" si="93"/>
        <v>-164.9213511174558</v>
      </c>
      <c r="AB39" s="7">
        <f t="shared" si="94"/>
        <v>-114.9213511174558</v>
      </c>
      <c r="AC39" s="7">
        <f t="shared" si="95"/>
        <v>-2.8307601917483622</v>
      </c>
      <c r="AD39" s="7">
        <f t="shared" si="96"/>
        <v>-6.0924049391515291</v>
      </c>
      <c r="AE39" s="4">
        <f t="shared" si="97"/>
        <v>0</v>
      </c>
      <c r="AF39" s="4">
        <f t="shared" si="98"/>
        <v>0</v>
      </c>
      <c r="AG39" s="4">
        <f t="shared" si="99"/>
        <v>0</v>
      </c>
      <c r="AH39" s="4" t="e">
        <f t="shared" si="100"/>
        <v>#DIV/0!</v>
      </c>
      <c r="AI39" s="7">
        <f t="shared" si="7"/>
        <v>-1.1210886654948331</v>
      </c>
      <c r="AJ39" s="7">
        <f t="shared" si="8"/>
        <v>-6.8083155188415745</v>
      </c>
      <c r="AK39" s="7">
        <f t="shared" si="9"/>
        <v>-1.1210886654948338</v>
      </c>
      <c r="AL39" s="7">
        <f t="shared" si="9"/>
        <v>-10.908315518841574</v>
      </c>
      <c r="AM39" s="7">
        <f t="shared" si="101"/>
        <v>10.965773445338952</v>
      </c>
      <c r="AN39" s="7">
        <f t="shared" si="102"/>
        <v>-95.867901104374653</v>
      </c>
      <c r="AO39" s="7">
        <f t="shared" si="103"/>
        <v>-45.867901104374653</v>
      </c>
      <c r="AP39" s="7">
        <f t="shared" si="104"/>
        <v>7.6356325834570056</v>
      </c>
      <c r="AQ39" s="7">
        <f t="shared" si="105"/>
        <v>-7.8705338005087437</v>
      </c>
      <c r="AR39" s="7">
        <v>0</v>
      </c>
      <c r="AS39" s="7">
        <v>0</v>
      </c>
      <c r="AT39" s="7">
        <f t="shared" si="10"/>
        <v>6.5806396641770535</v>
      </c>
      <c r="AU39" s="8">
        <f t="shared" si="11"/>
        <v>-6.4864579632291246</v>
      </c>
      <c r="AV39" s="7">
        <f t="shared" si="12"/>
        <v>7</v>
      </c>
      <c r="AW39" s="7">
        <v>0</v>
      </c>
      <c r="AX39" s="7">
        <f t="shared" si="13"/>
        <v>1.1373363273135981</v>
      </c>
      <c r="AY39" s="7">
        <f t="shared" si="14"/>
        <v>2.8069867582450758</v>
      </c>
      <c r="AZ39" s="7">
        <f t="shared" si="15"/>
        <v>-1.3381646405857592</v>
      </c>
      <c r="BA39" s="7">
        <f t="shared" si="16"/>
        <v>20.998598481559487</v>
      </c>
      <c r="BB39" s="7">
        <f t="shared" si="17"/>
        <v>139.39999999999998</v>
      </c>
      <c r="BC39" s="7">
        <f t="shared" si="18"/>
        <v>-2.5617854192139241E-14</v>
      </c>
      <c r="BD39" s="7">
        <f t="shared" si="19"/>
        <v>-3.1934736626375249</v>
      </c>
      <c r="BE39" s="7">
        <f t="shared" si="20"/>
        <v>-8.8059793110378788</v>
      </c>
      <c r="BF39" s="7">
        <f t="shared" si="106"/>
        <v>136.20652633736245</v>
      </c>
      <c r="BG39" s="7">
        <f t="shared" si="106"/>
        <v>-8.8059793110379037</v>
      </c>
      <c r="BH39" s="7">
        <f t="shared" si="21"/>
        <v>3.1478526103141236</v>
      </c>
      <c r="BI39" s="7">
        <f t="shared" si="22"/>
        <v>8.6801796065944838</v>
      </c>
      <c r="BJ39" s="7">
        <f t="shared" si="107"/>
        <v>142.5478526103141</v>
      </c>
      <c r="BK39" s="7">
        <f t="shared" si="107"/>
        <v>8.680179606594459</v>
      </c>
      <c r="BL39" s="7">
        <f t="shared" si="108"/>
        <v>142.81188956741161</v>
      </c>
      <c r="BM39" s="7">
        <f t="shared" si="109"/>
        <v>3.4846145177648387</v>
      </c>
      <c r="BN39" s="7">
        <f t="shared" si="110"/>
        <v>53.48461451776484</v>
      </c>
      <c r="BO39" s="7">
        <f t="shared" si="111"/>
        <v>84.978590092426543</v>
      </c>
      <c r="BP39" s="7">
        <f t="shared" si="112"/>
        <v>114.77750227164691</v>
      </c>
      <c r="BQ39" s="7">
        <f t="shared" si="23"/>
        <v>18.707561388800325</v>
      </c>
      <c r="BR39" s="7">
        <f t="shared" si="24"/>
        <v>-3.6292017333449218</v>
      </c>
      <c r="BS39" s="7">
        <f t="shared" si="25"/>
        <v>139.39999999999998</v>
      </c>
      <c r="BT39" s="7">
        <f t="shared" si="26"/>
        <v>-2.5617854192139241E-14</v>
      </c>
      <c r="BU39" s="7">
        <f t="shared" si="27"/>
        <v>-129.21287879150071</v>
      </c>
      <c r="BV39" s="7">
        <f t="shared" si="28"/>
        <v>21.276789162931852</v>
      </c>
      <c r="BW39" s="7">
        <f t="shared" si="113"/>
        <v>10.187121208499264</v>
      </c>
      <c r="BX39" s="7">
        <f t="shared" si="113"/>
        <v>21.276789162931827</v>
      </c>
      <c r="BY39" s="7">
        <f t="shared" si="29"/>
        <v>127.36698052305069</v>
      </c>
      <c r="BZ39" s="7">
        <f t="shared" si="30"/>
        <v>-20.972835032032794</v>
      </c>
      <c r="CA39" s="7">
        <f t="shared" si="114"/>
        <v>266.76698052305068</v>
      </c>
      <c r="CB39" s="7">
        <f t="shared" si="114"/>
        <v>-20.972835032032819</v>
      </c>
      <c r="CC39" s="7">
        <f t="shared" si="115"/>
        <v>267.59013753624509</v>
      </c>
      <c r="CD39" s="7">
        <f t="shared" si="116"/>
        <v>-4.4952651555792453</v>
      </c>
      <c r="CE39" s="7">
        <f t="shared" si="117"/>
        <v>45.504734844420753</v>
      </c>
      <c r="CF39" s="7">
        <f t="shared" si="118"/>
        <v>187.54063348644712</v>
      </c>
      <c r="CG39" s="7">
        <f t="shared" si="119"/>
        <v>190.87428453872113</v>
      </c>
      <c r="CH39" s="7">
        <f t="shared" si="120"/>
        <v>267.59013753624509</v>
      </c>
      <c r="CI39" s="7">
        <f t="shared" si="31"/>
        <v>70.066908252434189</v>
      </c>
      <c r="CJ39" s="79">
        <f t="shared" si="121"/>
        <v>70.066908252434189</v>
      </c>
      <c r="CK39" s="7">
        <f t="shared" si="122"/>
        <v>0.6176058376929261</v>
      </c>
      <c r="CL39" s="11">
        <f t="shared" si="32"/>
        <v>0.6176058376929261</v>
      </c>
      <c r="CM39" s="7" t="e">
        <f t="shared" si="123"/>
        <v>#DIV/0!</v>
      </c>
      <c r="CN39" s="7" t="e">
        <f t="shared" si="124"/>
        <v>#DIV/0!</v>
      </c>
      <c r="CO39" s="7">
        <f t="shared" si="33"/>
        <v>189.35067733490092</v>
      </c>
      <c r="CP39" s="79">
        <f t="shared" si="125"/>
        <v>9.3506773349009222</v>
      </c>
      <c r="CQ39" s="7">
        <f t="shared" si="126"/>
        <v>-0.10674122745132122</v>
      </c>
      <c r="CR39" s="11">
        <f t="shared" si="34"/>
        <v>-0.10674122745132156</v>
      </c>
      <c r="CS39" s="7" t="e">
        <f t="shared" si="127"/>
        <v>#DIV/0!</v>
      </c>
      <c r="CT39" s="7" t="e">
        <f t="shared" si="128"/>
        <v>#DIV/0!</v>
      </c>
      <c r="CU39" s="7">
        <f t="shared" si="35"/>
        <v>-108.49857774630044</v>
      </c>
      <c r="CV39" s="7">
        <f t="shared" si="36"/>
        <v>-0.99791660972755702</v>
      </c>
      <c r="CW39" s="7">
        <f t="shared" si="37"/>
        <v>-1</v>
      </c>
      <c r="CX39" s="7">
        <f t="shared" si="129"/>
        <v>108.27253286484991</v>
      </c>
      <c r="CY39" s="7">
        <f t="shared" si="38"/>
        <v>104.17253286484991</v>
      </c>
      <c r="CZ39" s="7">
        <f t="shared" si="130"/>
        <v>108.49857774630044</v>
      </c>
      <c r="DA39" s="7">
        <f t="shared" si="39"/>
        <v>101.99857774630044</v>
      </c>
      <c r="DB39" s="7">
        <f t="shared" si="131"/>
        <v>-139.40000000000006</v>
      </c>
      <c r="DC39" s="7">
        <f t="shared" si="40"/>
        <v>139.39999999999998</v>
      </c>
      <c r="DD39" s="7">
        <f t="shared" si="132"/>
        <v>-1.338164640585759</v>
      </c>
      <c r="DE39" s="7">
        <f t="shared" si="133"/>
        <v>-136.49089013013673</v>
      </c>
      <c r="DF39" s="7">
        <f t="shared" si="41"/>
        <v>136.49089013013668</v>
      </c>
      <c r="DG39" s="7">
        <f t="shared" si="42"/>
        <v>20.99859848155949</v>
      </c>
      <c r="DH39" s="7">
        <f t="shared" si="43"/>
        <v>-7.760977354368837</v>
      </c>
      <c r="DI39" s="7">
        <f t="shared" si="44"/>
        <v>0.43184411665308842</v>
      </c>
      <c r="DJ39" s="7">
        <f t="shared" si="45"/>
        <v>-1</v>
      </c>
      <c r="DK39" s="7">
        <f t="shared" si="134"/>
        <v>-3.3515324099620334</v>
      </c>
      <c r="DL39" s="7">
        <f t="shared" si="46"/>
        <v>-7.4515324099620326</v>
      </c>
      <c r="DM39" s="7">
        <f t="shared" si="135"/>
        <v>7.760977354368837</v>
      </c>
      <c r="DN39" s="7">
        <f t="shared" si="47"/>
        <v>1.260977354368837</v>
      </c>
      <c r="DO39" s="7">
        <f t="shared" si="136"/>
        <v>-139.39999999999995</v>
      </c>
      <c r="DP39" s="7">
        <f t="shared" si="48"/>
        <v>139.39999999999998</v>
      </c>
      <c r="DQ39" s="7">
        <f t="shared" si="137"/>
        <v>18.707561388800325</v>
      </c>
      <c r="DR39" s="7">
        <f t="shared" si="138"/>
        <v>23.589811266742039</v>
      </c>
      <c r="DS39" s="7">
        <f t="shared" si="49"/>
        <v>-23.589811266741993</v>
      </c>
      <c r="DT39" s="7">
        <f t="shared" si="50"/>
        <v>-3.6292017333449218</v>
      </c>
      <c r="DU39" s="7">
        <f t="shared" si="51"/>
        <v>-6.4864579632291202</v>
      </c>
      <c r="DV39" s="8">
        <f t="shared" si="52"/>
        <v>-2.386457963229125</v>
      </c>
      <c r="DW39" s="8">
        <f t="shared" si="53"/>
        <v>196.69707392916547</v>
      </c>
      <c r="DX39" s="7">
        <f t="shared" si="54"/>
        <v>-0.41936033582294396</v>
      </c>
      <c r="DY39" s="7">
        <f t="shared" si="55"/>
        <v>6.5806396641770544</v>
      </c>
      <c r="DZ39" s="7">
        <f t="shared" si="56"/>
        <v>1883.7272364097516</v>
      </c>
      <c r="EA39" s="7">
        <f t="shared" si="139"/>
        <v>-277.80703803029644</v>
      </c>
      <c r="EB39" s="7">
        <f t="shared" si="140"/>
        <v>-132.53333282217045</v>
      </c>
      <c r="EC39" s="7">
        <f t="shared" si="57"/>
        <v>0</v>
      </c>
      <c r="ED39" s="7">
        <f t="shared" si="58"/>
        <v>0</v>
      </c>
      <c r="EE39" s="7">
        <f t="shared" si="59"/>
        <v>8.7100704253273421E-13</v>
      </c>
      <c r="EF39" s="7">
        <f t="shared" si="60"/>
        <v>4739.5999999999995</v>
      </c>
      <c r="EG39" s="7">
        <f t="shared" si="141"/>
        <v>8.7100704253273421E-13</v>
      </c>
      <c r="EH39" s="7">
        <f t="shared" si="141"/>
        <v>4739.5999999999995</v>
      </c>
      <c r="EI39" s="7">
        <f t="shared" si="142"/>
        <v>4739.5999999999995</v>
      </c>
      <c r="EJ39" s="7">
        <f t="shared" si="143"/>
        <v>1.5707963267948963</v>
      </c>
      <c r="EK39" s="7">
        <f t="shared" si="61"/>
        <v>653.50374931780289</v>
      </c>
      <c r="EL39" s="7">
        <f t="shared" si="62"/>
        <v>1802.0316132575742</v>
      </c>
      <c r="EM39" s="7">
        <f t="shared" si="63"/>
        <v>11.615509423478345</v>
      </c>
      <c r="EN39" s="7">
        <f t="shared" si="64"/>
        <v>-4.2123450568979433</v>
      </c>
      <c r="EO39" s="7">
        <f t="shared" si="144"/>
        <v>665.11925874128121</v>
      </c>
      <c r="EP39" s="7">
        <f t="shared" si="145"/>
        <v>1797.8192682006763</v>
      </c>
      <c r="EQ39" s="7">
        <f t="shared" si="146"/>
        <v>1916.9083831686289</v>
      </c>
      <c r="ER39" s="7">
        <f t="shared" si="147"/>
        <v>1.2164525493656988</v>
      </c>
      <c r="ES39" s="7">
        <f t="shared" si="148"/>
        <v>665.11925874128212</v>
      </c>
      <c r="ET39" s="7">
        <f t="shared" si="149"/>
        <v>6537.419268200676</v>
      </c>
      <c r="EU39" s="7">
        <f t="shared" si="150"/>
        <v>6571.16689154902</v>
      </c>
      <c r="EV39" s="7">
        <f t="shared" si="151"/>
        <v>1.469404864006262</v>
      </c>
      <c r="EW39" s="7">
        <f t="shared" si="65"/>
        <v>2.8069867582450754</v>
      </c>
      <c r="EX39" s="7">
        <f t="shared" si="66"/>
        <v>6.9069867582450755</v>
      </c>
      <c r="EY39" s="7">
        <f t="shared" si="67"/>
        <v>475.25459953223469</v>
      </c>
      <c r="EZ39" s="7">
        <f t="shared" si="68"/>
        <v>-5.8626636726864012</v>
      </c>
      <c r="FA39" s="7">
        <f t="shared" si="69"/>
        <v>1.1373363273135988</v>
      </c>
      <c r="FB39" s="7">
        <f t="shared" si="70"/>
        <v>2359.313255732065</v>
      </c>
      <c r="FC39" s="7">
        <f t="shared" si="152"/>
        <v>-215.37462594454723</v>
      </c>
      <c r="FD39" s="7">
        <f t="shared" si="153"/>
        <v>-360.64833115267345</v>
      </c>
      <c r="FE39" s="7">
        <f t="shared" si="71"/>
        <v>0</v>
      </c>
      <c r="FF39" s="7">
        <f t="shared" si="72"/>
        <v>0</v>
      </c>
      <c r="FG39" s="7">
        <f t="shared" si="73"/>
        <v>8.7100704253273421E-13</v>
      </c>
      <c r="FH39" s="7">
        <f t="shared" si="74"/>
        <v>4739.5999999999995</v>
      </c>
      <c r="FI39" s="7">
        <f t="shared" si="154"/>
        <v>8.7100704253273421E-13</v>
      </c>
      <c r="FJ39" s="7">
        <f t="shared" si="155"/>
        <v>4739.5999999999995</v>
      </c>
      <c r="FK39" s="7">
        <f t="shared" si="156"/>
        <v>4739.5999999999995</v>
      </c>
      <c r="FL39" s="7">
        <f t="shared" si="157"/>
        <v>1.5707963267948963</v>
      </c>
      <c r="FM39" s="7">
        <f t="shared" si="75"/>
        <v>-1466.3384081829602</v>
      </c>
      <c r="FN39" s="7">
        <f t="shared" si="76"/>
        <v>241.45405198162098</v>
      </c>
      <c r="FO39" s="7">
        <f t="shared" si="77"/>
        <v>392.35059885893554</v>
      </c>
      <c r="FP39" s="7">
        <f t="shared" si="78"/>
        <v>2382.7256070411063</v>
      </c>
      <c r="FQ39" s="7">
        <f t="shared" si="158"/>
        <v>-1073.9878093240245</v>
      </c>
      <c r="FR39" s="7">
        <f t="shared" si="159"/>
        <v>2624.1796590227273</v>
      </c>
      <c r="FS39" s="7">
        <f t="shared" si="160"/>
        <v>2835.4485883904249</v>
      </c>
      <c r="FT39" s="7">
        <f t="shared" si="161"/>
        <v>1.9592651220830457</v>
      </c>
      <c r="FU39" s="7">
        <f t="shared" si="162"/>
        <v>-1073.9878093240236</v>
      </c>
      <c r="FV39" s="7">
        <f t="shared" si="162"/>
        <v>7363.7796590227263</v>
      </c>
      <c r="FW39" s="7">
        <f t="shared" si="163"/>
        <v>7441.686682548082</v>
      </c>
      <c r="FX39" s="7">
        <f t="shared" si="164"/>
        <v>1.7156225577710529</v>
      </c>
    </row>
    <row r="40" spans="1:180" x14ac:dyDescent="0.25">
      <c r="A40" s="8">
        <v>280</v>
      </c>
      <c r="B40" s="7">
        <f t="shared" si="79"/>
        <v>-0.61260708308507339</v>
      </c>
      <c r="C40" s="7">
        <f t="shared" si="80"/>
        <v>1.9696155060244163</v>
      </c>
      <c r="D40" s="7">
        <f t="shared" si="0"/>
        <v>2.4547307079225305</v>
      </c>
      <c r="E40" s="7">
        <f t="shared" si="81"/>
        <v>-2.6241322160947114</v>
      </c>
      <c r="F40" s="7">
        <f t="shared" si="82"/>
        <v>1.9696155060244163</v>
      </c>
      <c r="G40" s="7">
        <f t="shared" si="83"/>
        <v>0.44320557491289203</v>
      </c>
      <c r="H40" s="7">
        <f t="shared" si="84"/>
        <v>339.45311381478723</v>
      </c>
      <c r="I40" s="7">
        <f t="shared" si="85"/>
        <v>272.35114942537956</v>
      </c>
      <c r="J40" s="49">
        <f t="shared" si="86"/>
        <v>339.45311381478723</v>
      </c>
      <c r="K40" s="49">
        <f t="shared" si="86"/>
        <v>272.35114942537956</v>
      </c>
      <c r="L40" s="7">
        <f t="shared" si="1"/>
        <v>-274.04201280551018</v>
      </c>
      <c r="M40" s="7">
        <f t="shared" si="2"/>
        <v>-206.94004841610251</v>
      </c>
      <c r="N40" s="11">
        <f t="shared" si="87"/>
        <v>85.957987194489817</v>
      </c>
      <c r="O40" s="11">
        <f t="shared" si="87"/>
        <v>153.05995158389749</v>
      </c>
      <c r="P40" s="50">
        <f t="shared" si="3"/>
        <v>67.101964389407669</v>
      </c>
      <c r="Q40" s="51">
        <f t="shared" si="88"/>
        <v>67.101964389407669</v>
      </c>
      <c r="R40" s="8">
        <f t="shared" si="4"/>
        <v>67.101964389407669</v>
      </c>
      <c r="S40" s="51">
        <f t="shared" si="89"/>
        <v>67.101964389407669</v>
      </c>
      <c r="T40" s="8">
        <f t="shared" si="90"/>
        <v>0.71195752843441285</v>
      </c>
      <c r="U40" s="8">
        <f t="shared" si="5"/>
        <v>-4.0377117873500534</v>
      </c>
      <c r="V40" s="7">
        <f t="shared" si="91"/>
        <v>-6.4610585323997149</v>
      </c>
      <c r="W40" s="7">
        <f t="shared" si="6"/>
        <v>2.4217189434170185</v>
      </c>
      <c r="X40" s="7">
        <f t="shared" si="92"/>
        <v>-5.7491010039653023</v>
      </c>
      <c r="Y40" s="7">
        <f t="shared" si="92"/>
        <v>-1.6159928439330349</v>
      </c>
      <c r="Z40" s="7">
        <f t="shared" si="165"/>
        <v>5.9719004701550098</v>
      </c>
      <c r="AA40" s="7">
        <f t="shared" si="93"/>
        <v>-164.30006065946088</v>
      </c>
      <c r="AB40" s="7">
        <f t="shared" si="94"/>
        <v>-114.30006065946088</v>
      </c>
      <c r="AC40" s="7">
        <f t="shared" si="95"/>
        <v>-2.4575285539704059</v>
      </c>
      <c r="AD40" s="7">
        <f t="shared" si="96"/>
        <v>-5.4428070544396254</v>
      </c>
      <c r="AE40" s="4">
        <f t="shared" si="97"/>
        <v>0</v>
      </c>
      <c r="AF40" s="4">
        <f t="shared" si="98"/>
        <v>0</v>
      </c>
      <c r="AG40" s="4">
        <f t="shared" si="99"/>
        <v>0</v>
      </c>
      <c r="AH40" s="4" t="e">
        <f t="shared" si="100"/>
        <v>#DIV/0!</v>
      </c>
      <c r="AI40" s="7">
        <f t="shared" si="7"/>
        <v>-0.48636672059349423</v>
      </c>
      <c r="AJ40" s="7">
        <f t="shared" si="8"/>
        <v>-6.8828371630526846</v>
      </c>
      <c r="AK40" s="7">
        <f t="shared" si="9"/>
        <v>0.22559080784091862</v>
      </c>
      <c r="AL40" s="7">
        <f t="shared" si="9"/>
        <v>-10.920548950402738</v>
      </c>
      <c r="AM40" s="7">
        <f t="shared" si="101"/>
        <v>10.922878768471463</v>
      </c>
      <c r="AN40" s="7">
        <f t="shared" si="102"/>
        <v>-88.816583016066289</v>
      </c>
      <c r="AO40" s="7">
        <f t="shared" si="103"/>
        <v>-38.816583016066289</v>
      </c>
      <c r="AP40" s="7">
        <f t="shared" si="104"/>
        <v>8.5106328154041258</v>
      </c>
      <c r="AQ40" s="7">
        <f t="shared" si="105"/>
        <v>-6.8467809715289656</v>
      </c>
      <c r="AR40" s="7">
        <v>0</v>
      </c>
      <c r="AS40" s="7">
        <v>0</v>
      </c>
      <c r="AT40" s="7">
        <f t="shared" si="10"/>
        <v>7.2666545902891961</v>
      </c>
      <c r="AU40" s="8">
        <f t="shared" si="11"/>
        <v>-6.4945281067586222</v>
      </c>
      <c r="AV40" s="7">
        <f t="shared" si="12"/>
        <v>7</v>
      </c>
      <c r="AW40" s="7">
        <v>0</v>
      </c>
      <c r="AX40" s="7">
        <f t="shared" si="13"/>
        <v>1.2053730420799866</v>
      </c>
      <c r="AY40" s="7">
        <f t="shared" si="14"/>
        <v>2.9448766389352787</v>
      </c>
      <c r="AZ40" s="7">
        <f t="shared" si="15"/>
        <v>-2.8773599949861963</v>
      </c>
      <c r="BA40" s="7">
        <f t="shared" si="16"/>
        <v>20.049656208570152</v>
      </c>
      <c r="BB40" s="7">
        <f t="shared" si="17"/>
        <v>137.28220076990178</v>
      </c>
      <c r="BC40" s="7">
        <f t="shared" si="18"/>
        <v>24.206555966770033</v>
      </c>
      <c r="BD40" s="7">
        <f t="shared" si="19"/>
        <v>-7.0691449924954455</v>
      </c>
      <c r="BE40" s="7">
        <f t="shared" si="20"/>
        <v>-18.860223105034514</v>
      </c>
      <c r="BF40" s="7">
        <f t="shared" si="106"/>
        <v>130.21305577740634</v>
      </c>
      <c r="BG40" s="7">
        <f t="shared" si="106"/>
        <v>5.3463328617355188</v>
      </c>
      <c r="BH40" s="7">
        <f t="shared" si="21"/>
        <v>6.9681572068883684</v>
      </c>
      <c r="BI40" s="7">
        <f t="shared" si="22"/>
        <v>18.590791346391164</v>
      </c>
      <c r="BJ40" s="7">
        <f t="shared" si="107"/>
        <v>144.25035797679016</v>
      </c>
      <c r="BK40" s="7">
        <f t="shared" si="107"/>
        <v>42.797347313161197</v>
      </c>
      <c r="BL40" s="7">
        <f t="shared" si="108"/>
        <v>150.46520765105618</v>
      </c>
      <c r="BM40" s="7">
        <f t="shared" si="109"/>
        <v>16.524989806009216</v>
      </c>
      <c r="BN40" s="7">
        <f t="shared" si="110"/>
        <v>66.524989806009216</v>
      </c>
      <c r="BO40" s="7">
        <f t="shared" si="111"/>
        <v>59.937672710848517</v>
      </c>
      <c r="BP40" s="7">
        <f t="shared" si="112"/>
        <v>138.01178972639497</v>
      </c>
      <c r="BQ40" s="7">
        <f t="shared" si="23"/>
        <v>17.278342295289185</v>
      </c>
      <c r="BR40" s="7">
        <f t="shared" si="24"/>
        <v>-5.6486739082671598</v>
      </c>
      <c r="BS40" s="7">
        <f t="shared" si="25"/>
        <v>137.28220076990178</v>
      </c>
      <c r="BT40" s="7">
        <f t="shared" si="26"/>
        <v>24.206555966770033</v>
      </c>
      <c r="BU40" s="7">
        <f t="shared" si="27"/>
        <v>-120.64755293648261</v>
      </c>
      <c r="BV40" s="7">
        <f t="shared" si="28"/>
        <v>8.5254021385741563</v>
      </c>
      <c r="BW40" s="7">
        <f t="shared" si="113"/>
        <v>16.634647833419166</v>
      </c>
      <c r="BX40" s="7">
        <f t="shared" si="113"/>
        <v>32.731958105344191</v>
      </c>
      <c r="BY40" s="7">
        <f t="shared" si="29"/>
        <v>118.92401646596143</v>
      </c>
      <c r="BZ40" s="7">
        <f t="shared" si="30"/>
        <v>-8.4036106794516954</v>
      </c>
      <c r="CA40" s="7">
        <f t="shared" si="114"/>
        <v>256.20621723586322</v>
      </c>
      <c r="CB40" s="7">
        <f t="shared" si="114"/>
        <v>15.802945287318337</v>
      </c>
      <c r="CC40" s="7">
        <f t="shared" si="115"/>
        <v>256.69312189862882</v>
      </c>
      <c r="CD40" s="7">
        <f t="shared" si="116"/>
        <v>3.5295647520924796</v>
      </c>
      <c r="CE40" s="7">
        <f t="shared" si="117"/>
        <v>53.529564752092483</v>
      </c>
      <c r="CF40" s="7">
        <f t="shared" si="118"/>
        <v>152.5804235416073</v>
      </c>
      <c r="CG40" s="7">
        <f t="shared" si="119"/>
        <v>206.42328643330927</v>
      </c>
      <c r="CH40" s="7">
        <f t="shared" si="120"/>
        <v>256.69312189862882</v>
      </c>
      <c r="CI40" s="7">
        <f t="shared" si="31"/>
        <v>59.45311381478723</v>
      </c>
      <c r="CJ40" s="79">
        <f t="shared" si="121"/>
        <v>59.45311381478723</v>
      </c>
      <c r="CK40" s="7">
        <f t="shared" si="122"/>
        <v>0.58969577084029856</v>
      </c>
      <c r="CL40" s="11">
        <f t="shared" si="32"/>
        <v>0.58969577084029867</v>
      </c>
      <c r="CM40" s="7" t="e">
        <f t="shared" si="123"/>
        <v>#DIV/0!</v>
      </c>
      <c r="CN40" s="7" t="e">
        <f t="shared" si="124"/>
        <v>#DIV/0!</v>
      </c>
      <c r="CO40" s="7">
        <f t="shared" si="33"/>
        <v>194.04201280551018</v>
      </c>
      <c r="CP40" s="79">
        <f t="shared" si="125"/>
        <v>14.042012805510183</v>
      </c>
      <c r="CQ40" s="7">
        <f t="shared" si="126"/>
        <v>-0.16613746789021058</v>
      </c>
      <c r="CR40" s="11">
        <f t="shared" si="34"/>
        <v>-0.16613746789021061</v>
      </c>
      <c r="CS40" s="7" t="e">
        <f t="shared" si="127"/>
        <v>#DIV/0!</v>
      </c>
      <c r="CT40" s="7" t="e">
        <f t="shared" si="128"/>
        <v>#DIV/0!</v>
      </c>
      <c r="CU40" s="7">
        <f t="shared" si="35"/>
        <v>-52.591460839504798</v>
      </c>
      <c r="CV40" s="7">
        <f t="shared" si="36"/>
        <v>-0.99915817027055687</v>
      </c>
      <c r="CW40" s="7">
        <f t="shared" si="37"/>
        <v>-0.98480775301220813</v>
      </c>
      <c r="CX40" s="7">
        <f t="shared" si="129"/>
        <v>52.547187784255257</v>
      </c>
      <c r="CY40" s="7">
        <f t="shared" si="38"/>
        <v>48.447187784255256</v>
      </c>
      <c r="CZ40" s="7">
        <f t="shared" si="130"/>
        <v>51.79247837698226</v>
      </c>
      <c r="DA40" s="7">
        <f t="shared" si="39"/>
        <v>45.29247837698226</v>
      </c>
      <c r="DB40" s="7">
        <f t="shared" si="131"/>
        <v>-139.4</v>
      </c>
      <c r="DC40" s="7">
        <f t="shared" si="40"/>
        <v>139.39999999999998</v>
      </c>
      <c r="DD40" s="7">
        <f t="shared" si="132"/>
        <v>-2.8773599949861963</v>
      </c>
      <c r="DE40" s="7">
        <f t="shared" si="133"/>
        <v>-130.32276535570608</v>
      </c>
      <c r="DF40" s="7">
        <f t="shared" si="41"/>
        <v>130.322765355706</v>
      </c>
      <c r="DG40" s="7">
        <f t="shared" si="42"/>
        <v>20.049656208570152</v>
      </c>
      <c r="DH40" s="7">
        <f t="shared" si="43"/>
        <v>-8.7580488284881248</v>
      </c>
      <c r="DI40" s="7">
        <f t="shared" si="44"/>
        <v>0.45305794445158104</v>
      </c>
      <c r="DJ40" s="7">
        <f t="shared" si="45"/>
        <v>-0.98480775301220813</v>
      </c>
      <c r="DK40" s="7">
        <f t="shared" si="134"/>
        <v>-3.9679035996414074</v>
      </c>
      <c r="DL40" s="7">
        <f t="shared" si="46"/>
        <v>-8.0679035996414079</v>
      </c>
      <c r="DM40" s="7">
        <f t="shared" si="135"/>
        <v>8.624994387554592</v>
      </c>
      <c r="DN40" s="7">
        <f t="shared" si="47"/>
        <v>2.124994387554592</v>
      </c>
      <c r="DO40" s="7">
        <f t="shared" si="136"/>
        <v>-139.4</v>
      </c>
      <c r="DP40" s="7">
        <f t="shared" si="48"/>
        <v>139.39999999999998</v>
      </c>
      <c r="DQ40" s="7">
        <f t="shared" si="137"/>
        <v>17.278342295289185</v>
      </c>
      <c r="DR40" s="7">
        <f t="shared" si="138"/>
        <v>36.716380403736643</v>
      </c>
      <c r="DS40" s="7">
        <f t="shared" si="49"/>
        <v>-36.716380403736537</v>
      </c>
      <c r="DT40" s="7">
        <f t="shared" si="50"/>
        <v>-5.6486739082671598</v>
      </c>
      <c r="DU40" s="7">
        <f t="shared" si="51"/>
        <v>-6.4945281067586196</v>
      </c>
      <c r="DV40" s="8">
        <f t="shared" si="52"/>
        <v>-2.4568163194085693</v>
      </c>
      <c r="DW40" s="8">
        <f t="shared" si="53"/>
        <v>770.09841847474399</v>
      </c>
      <c r="DX40" s="7">
        <f t="shared" si="54"/>
        <v>0.26665459028919575</v>
      </c>
      <c r="DY40" s="7">
        <f t="shared" si="55"/>
        <v>6.5546970618547835</v>
      </c>
      <c r="DZ40" s="7">
        <f t="shared" si="56"/>
        <v>2077.2082989724586</v>
      </c>
      <c r="EA40" s="7">
        <f t="shared" si="139"/>
        <v>-326.75622815987452</v>
      </c>
      <c r="EB40" s="7">
        <f t="shared" si="140"/>
        <v>-242.18517903548315</v>
      </c>
      <c r="EC40" s="7">
        <f t="shared" si="57"/>
        <v>0</v>
      </c>
      <c r="ED40" s="7">
        <f t="shared" si="58"/>
        <v>0</v>
      </c>
      <c r="EE40" s="7">
        <f t="shared" si="59"/>
        <v>-823.02290287018116</v>
      </c>
      <c r="EF40" s="7">
        <f t="shared" si="60"/>
        <v>4667.5948261766607</v>
      </c>
      <c r="EG40" s="7">
        <f t="shared" si="141"/>
        <v>-823.02290287018116</v>
      </c>
      <c r="EH40" s="7">
        <f t="shared" si="141"/>
        <v>4667.5948261766607</v>
      </c>
      <c r="EI40" s="7">
        <f t="shared" si="142"/>
        <v>4739.5999999999985</v>
      </c>
      <c r="EJ40" s="7">
        <f t="shared" si="143"/>
        <v>1.7453292519943291</v>
      </c>
      <c r="EK40" s="7">
        <f t="shared" si="61"/>
        <v>791.31174761426155</v>
      </c>
      <c r="EL40" s="7">
        <f t="shared" si="62"/>
        <v>2111.1911159671054</v>
      </c>
      <c r="EM40" s="7">
        <f t="shared" si="63"/>
        <v>53.492399295241498</v>
      </c>
      <c r="EN40" s="7">
        <f t="shared" si="64"/>
        <v>-20.04989678587534</v>
      </c>
      <c r="EO40" s="7">
        <f t="shared" si="144"/>
        <v>844.80414690950306</v>
      </c>
      <c r="EP40" s="7">
        <f t="shared" si="145"/>
        <v>2091.1412191812301</v>
      </c>
      <c r="EQ40" s="7">
        <f t="shared" si="146"/>
        <v>2255.3415806024273</v>
      </c>
      <c r="ER40" s="7">
        <f t="shared" si="147"/>
        <v>1.1868533871913205</v>
      </c>
      <c r="ES40" s="7">
        <f t="shared" si="148"/>
        <v>21.781244039321905</v>
      </c>
      <c r="ET40" s="7">
        <f t="shared" si="149"/>
        <v>6758.7360453578913</v>
      </c>
      <c r="EU40" s="7">
        <f t="shared" si="150"/>
        <v>6758.7711422574394</v>
      </c>
      <c r="EV40" s="7">
        <f t="shared" si="151"/>
        <v>1.5675736578684332</v>
      </c>
      <c r="EW40" s="7">
        <f t="shared" si="65"/>
        <v>2.9448766389352783</v>
      </c>
      <c r="EX40" s="7">
        <f t="shared" si="66"/>
        <v>6.9825884262853322</v>
      </c>
      <c r="EY40" s="7">
        <f t="shared" si="67"/>
        <v>1155.2198769416077</v>
      </c>
      <c r="EZ40" s="7">
        <f t="shared" si="68"/>
        <v>-5.7946269579200056</v>
      </c>
      <c r="FA40" s="7">
        <f t="shared" si="69"/>
        <v>0.49341551364557379</v>
      </c>
      <c r="FB40" s="7">
        <f t="shared" si="70"/>
        <v>2676.9688106409403</v>
      </c>
      <c r="FC40" s="7">
        <f t="shared" si="152"/>
        <v>-347.7888610667527</v>
      </c>
      <c r="FD40" s="7">
        <f t="shared" si="153"/>
        <v>-432.35991019114471</v>
      </c>
      <c r="FE40" s="7">
        <f t="shared" si="71"/>
        <v>0</v>
      </c>
      <c r="FF40" s="7">
        <f t="shared" si="72"/>
        <v>0</v>
      </c>
      <c r="FG40" s="7">
        <f t="shared" si="73"/>
        <v>-823.02290287018116</v>
      </c>
      <c r="FH40" s="7">
        <f t="shared" si="74"/>
        <v>4667.5948261766607</v>
      </c>
      <c r="FI40" s="7">
        <f t="shared" si="154"/>
        <v>-823.02290287018116</v>
      </c>
      <c r="FJ40" s="7">
        <f t="shared" si="155"/>
        <v>4667.5948261766607</v>
      </c>
      <c r="FK40" s="7">
        <f t="shared" si="156"/>
        <v>4739.5999999999985</v>
      </c>
      <c r="FL40" s="7">
        <f t="shared" si="157"/>
        <v>1.7453292519943291</v>
      </c>
      <c r="FM40" s="7">
        <f t="shared" si="75"/>
        <v>-2393.7740978460124</v>
      </c>
      <c r="FN40" s="7">
        <f t="shared" si="76"/>
        <v>169.15292781598342</v>
      </c>
      <c r="FO40" s="7">
        <f t="shared" si="77"/>
        <v>145.2004618359141</v>
      </c>
      <c r="FP40" s="7">
        <f t="shared" si="78"/>
        <v>2054.809863629489</v>
      </c>
      <c r="FQ40" s="7">
        <f t="shared" si="158"/>
        <v>-2248.5736360100982</v>
      </c>
      <c r="FR40" s="7">
        <f t="shared" si="159"/>
        <v>2223.9627914454722</v>
      </c>
      <c r="FS40" s="7">
        <f t="shared" si="160"/>
        <v>3162.6087165967292</v>
      </c>
      <c r="FT40" s="7">
        <f t="shared" si="161"/>
        <v>2.3616970940434103</v>
      </c>
      <c r="FU40" s="7">
        <f t="shared" si="162"/>
        <v>-3071.5965388802792</v>
      </c>
      <c r="FV40" s="7">
        <f t="shared" si="162"/>
        <v>6891.557617622133</v>
      </c>
      <c r="FW40" s="7">
        <f t="shared" si="163"/>
        <v>7545.08261682183</v>
      </c>
      <c r="FX40" s="7">
        <f t="shared" si="164"/>
        <v>1.990072169293964</v>
      </c>
    </row>
    <row r="41" spans="1:180" x14ac:dyDescent="0.25">
      <c r="A41" s="8">
        <v>290</v>
      </c>
      <c r="B41" s="7">
        <f t="shared" si="79"/>
        <v>-0.62555877275113025</v>
      </c>
      <c r="C41" s="7">
        <f t="shared" si="80"/>
        <v>1.8793852415718171</v>
      </c>
      <c r="D41" s="7">
        <f t="shared" si="0"/>
        <v>2.1050350869389973</v>
      </c>
      <c r="E41" s="7">
        <f t="shared" si="81"/>
        <v>-2.2873882847772355</v>
      </c>
      <c r="F41" s="7">
        <f t="shared" si="82"/>
        <v>1.8793852415718171</v>
      </c>
      <c r="G41" s="7">
        <f t="shared" si="83"/>
        <v>0.44320557491289203</v>
      </c>
      <c r="H41" s="7">
        <f t="shared" si="84"/>
        <v>338.34150042221643</v>
      </c>
      <c r="I41" s="7">
        <f t="shared" si="85"/>
        <v>278.03078588695649</v>
      </c>
      <c r="J41" s="49">
        <f t="shared" si="86"/>
        <v>338.34150042221643</v>
      </c>
      <c r="K41" s="49">
        <f t="shared" si="86"/>
        <v>278.03078588695649</v>
      </c>
      <c r="L41" s="7">
        <f t="shared" si="1"/>
        <v>-269.26457702054091</v>
      </c>
      <c r="M41" s="7">
        <f t="shared" si="2"/>
        <v>-208.95386248528098</v>
      </c>
      <c r="N41" s="11">
        <f t="shared" si="87"/>
        <v>90.735422979459088</v>
      </c>
      <c r="O41" s="11">
        <f t="shared" si="87"/>
        <v>151.04613751471902</v>
      </c>
      <c r="P41" s="50">
        <f t="shared" si="3"/>
        <v>60.310714535259933</v>
      </c>
      <c r="Q41" s="51">
        <f t="shared" si="88"/>
        <v>60.310714535259933</v>
      </c>
      <c r="R41" s="8">
        <f t="shared" si="4"/>
        <v>60.310714535259933</v>
      </c>
      <c r="S41" s="51">
        <f t="shared" si="89"/>
        <v>60.310714535259933</v>
      </c>
      <c r="T41" s="8">
        <f t="shared" si="90"/>
        <v>1.4022825876352394</v>
      </c>
      <c r="U41" s="8">
        <f t="shared" si="5"/>
        <v>-3.8527397452222245</v>
      </c>
      <c r="V41" s="7">
        <f t="shared" si="91"/>
        <v>-6.4128609824646956</v>
      </c>
      <c r="W41" s="7">
        <f t="shared" si="6"/>
        <v>2.5466083365099439</v>
      </c>
      <c r="X41" s="7">
        <f t="shared" si="92"/>
        <v>-5.010578394829456</v>
      </c>
      <c r="Y41" s="7">
        <f t="shared" si="92"/>
        <v>-1.3061314087122806</v>
      </c>
      <c r="Z41" s="7">
        <f t="shared" si="165"/>
        <v>5.1780184537674696</v>
      </c>
      <c r="AA41" s="7">
        <f t="shared" si="93"/>
        <v>-165.38957590483861</v>
      </c>
      <c r="AB41" s="7">
        <f t="shared" si="94"/>
        <v>-115.38957590483861</v>
      </c>
      <c r="AC41" s="7">
        <f t="shared" si="95"/>
        <v>-2.2201830019322388</v>
      </c>
      <c r="AD41" s="7">
        <f t="shared" si="96"/>
        <v>-4.6778908223137927</v>
      </c>
      <c r="AE41" s="4">
        <f t="shared" si="97"/>
        <v>0</v>
      </c>
      <c r="AF41" s="4">
        <f t="shared" si="98"/>
        <v>0</v>
      </c>
      <c r="AG41" s="4">
        <f t="shared" si="99"/>
        <v>0</v>
      </c>
      <c r="AH41" s="4" t="e">
        <f t="shared" si="100"/>
        <v>#DIV/0!</v>
      </c>
      <c r="AI41" s="7">
        <f t="shared" si="7"/>
        <v>8.8562879609523207E-2</v>
      </c>
      <c r="AJ41" s="7">
        <f t="shared" si="8"/>
        <v>-6.8994316154561073</v>
      </c>
      <c r="AK41" s="7">
        <f t="shared" si="9"/>
        <v>1.4908454672447626</v>
      </c>
      <c r="AL41" s="7">
        <f t="shared" si="9"/>
        <v>-10.752171360678332</v>
      </c>
      <c r="AM41" s="7">
        <f t="shared" si="101"/>
        <v>10.855036120464804</v>
      </c>
      <c r="AN41" s="7">
        <f t="shared" si="102"/>
        <v>-82.10596849575451</v>
      </c>
      <c r="AO41" s="7">
        <f t="shared" si="103"/>
        <v>-32.10596849575451</v>
      </c>
      <c r="AP41" s="7">
        <f t="shared" si="104"/>
        <v>9.1949381166129296</v>
      </c>
      <c r="AQ41" s="7">
        <f t="shared" si="105"/>
        <v>-5.7693086421385251</v>
      </c>
      <c r="AR41" s="7">
        <v>0</v>
      </c>
      <c r="AS41" s="7">
        <v>0</v>
      </c>
      <c r="AT41" s="7">
        <f t="shared" si="10"/>
        <v>7.908083584338554</v>
      </c>
      <c r="AU41" s="8">
        <f t="shared" si="11"/>
        <v>-6.4362554489279642</v>
      </c>
      <c r="AV41" s="7">
        <f t="shared" si="12"/>
        <v>7</v>
      </c>
      <c r="AW41" s="7">
        <v>0</v>
      </c>
      <c r="AX41" s="7">
        <f t="shared" si="13"/>
        <v>1.3124361880313753</v>
      </c>
      <c r="AY41" s="7">
        <f t="shared" si="14"/>
        <v>3.1466836327767251</v>
      </c>
      <c r="AZ41" s="7">
        <f t="shared" si="15"/>
        <v>-4.7540358899888062</v>
      </c>
      <c r="BA41" s="7">
        <f t="shared" si="16"/>
        <v>18.44411333604879</v>
      </c>
      <c r="BB41" s="7">
        <f t="shared" si="17"/>
        <v>130.99315133755562</v>
      </c>
      <c r="BC41" s="7">
        <f t="shared" si="18"/>
        <v>47.677607979598136</v>
      </c>
      <c r="BD41" s="7">
        <f t="shared" si="19"/>
        <v>-12.282126377766774</v>
      </c>
      <c r="BE41" s="7">
        <f t="shared" si="20"/>
        <v>-30.928811431452502</v>
      </c>
      <c r="BF41" s="7">
        <f t="shared" si="106"/>
        <v>118.71102495978884</v>
      </c>
      <c r="BG41" s="7">
        <f t="shared" si="106"/>
        <v>16.748796548145634</v>
      </c>
      <c r="BH41" s="7">
        <f t="shared" si="21"/>
        <v>12.106667429512937</v>
      </c>
      <c r="BI41" s="7">
        <f t="shared" si="22"/>
        <v>30.48697126814605</v>
      </c>
      <c r="BJ41" s="7">
        <f t="shared" si="107"/>
        <v>143.09981876706854</v>
      </c>
      <c r="BK41" s="7">
        <f t="shared" si="107"/>
        <v>78.164579247744186</v>
      </c>
      <c r="BL41" s="7">
        <f t="shared" si="108"/>
        <v>163.05600136193928</v>
      </c>
      <c r="BM41" s="7">
        <f t="shared" si="109"/>
        <v>28.64443351936821</v>
      </c>
      <c r="BN41" s="7">
        <f t="shared" si="110"/>
        <v>78.644433519368206</v>
      </c>
      <c r="BO41" s="7">
        <f t="shared" si="111"/>
        <v>32.105248870393552</v>
      </c>
      <c r="BP41" s="7">
        <f t="shared" si="112"/>
        <v>159.86404403465727</v>
      </c>
      <c r="BQ41" s="7">
        <f t="shared" si="23"/>
        <v>15.053161825734977</v>
      </c>
      <c r="BR41" s="7">
        <f t="shared" si="24"/>
        <v>-8.1449874003026164</v>
      </c>
      <c r="BS41" s="7">
        <f t="shared" si="25"/>
        <v>130.99315133755562</v>
      </c>
      <c r="BT41" s="7">
        <f t="shared" si="26"/>
        <v>47.677607979598136</v>
      </c>
      <c r="BU41" s="7">
        <f t="shared" si="27"/>
        <v>-105.36345279585075</v>
      </c>
      <c r="BV41" s="7">
        <f t="shared" si="28"/>
        <v>-1.3524723926966176</v>
      </c>
      <c r="BW41" s="7">
        <f t="shared" si="113"/>
        <v>25.629698541704869</v>
      </c>
      <c r="BX41" s="7">
        <f t="shared" si="113"/>
        <v>46.325135586901517</v>
      </c>
      <c r="BY41" s="7">
        <f t="shared" si="29"/>
        <v>103.85826061305288</v>
      </c>
      <c r="BZ41" s="7">
        <f t="shared" si="30"/>
        <v>1.3331513585152373</v>
      </c>
      <c r="CA41" s="7">
        <f t="shared" si="114"/>
        <v>234.85141195060851</v>
      </c>
      <c r="CB41" s="7">
        <f t="shared" si="114"/>
        <v>49.010759338113374</v>
      </c>
      <c r="CC41" s="7">
        <f t="shared" si="115"/>
        <v>239.91090059872829</v>
      </c>
      <c r="CD41" s="7">
        <f t="shared" si="116"/>
        <v>11.787783705074938</v>
      </c>
      <c r="CE41" s="7">
        <f t="shared" si="117"/>
        <v>61.787783705074936</v>
      </c>
      <c r="CF41" s="7">
        <f t="shared" si="118"/>
        <v>113.41515787523713</v>
      </c>
      <c r="CG41" s="7">
        <f t="shared" si="119"/>
        <v>211.4101279272777</v>
      </c>
      <c r="CH41" s="7">
        <f t="shared" si="120"/>
        <v>239.91090059872829</v>
      </c>
      <c r="CI41" s="7">
        <f t="shared" si="31"/>
        <v>48.341500422216427</v>
      </c>
      <c r="CJ41" s="79">
        <f t="shared" si="121"/>
        <v>48.341500422216427</v>
      </c>
      <c r="CK41" s="7">
        <f t="shared" si="122"/>
        <v>0.54247392164849384</v>
      </c>
      <c r="CL41" s="11">
        <f t="shared" si="32"/>
        <v>0.54247392164849384</v>
      </c>
      <c r="CM41" s="7" t="e">
        <f t="shared" si="123"/>
        <v>#DIV/0!</v>
      </c>
      <c r="CN41" s="7" t="e">
        <f t="shared" si="124"/>
        <v>#DIV/0!</v>
      </c>
      <c r="CO41" s="7">
        <f t="shared" si="33"/>
        <v>199.26457702054091</v>
      </c>
      <c r="CP41" s="79">
        <f t="shared" si="125"/>
        <v>19.264577020540912</v>
      </c>
      <c r="CQ41" s="7">
        <f t="shared" si="126"/>
        <v>-0.23955845295007694</v>
      </c>
      <c r="CR41" s="11">
        <f t="shared" si="34"/>
        <v>-0.23955845295007699</v>
      </c>
      <c r="CS41" s="7" t="e">
        <f t="shared" si="127"/>
        <v>#DIV/0!</v>
      </c>
      <c r="CT41" s="7" t="e">
        <f t="shared" si="128"/>
        <v>#DIV/0!</v>
      </c>
      <c r="CU41" s="7">
        <f t="shared" si="35"/>
        <v>-33.75346962271523</v>
      </c>
      <c r="CV41" s="7">
        <f t="shared" si="36"/>
        <v>-0.99019314598891683</v>
      </c>
      <c r="CW41" s="7">
        <f t="shared" si="37"/>
        <v>-0.93969262078590854</v>
      </c>
      <c r="CX41" s="7">
        <f t="shared" si="129"/>
        <v>33.422454273757729</v>
      </c>
      <c r="CY41" s="7">
        <f t="shared" si="38"/>
        <v>29.322454273757728</v>
      </c>
      <c r="CZ41" s="7">
        <f t="shared" si="130"/>
        <v>31.717886330386825</v>
      </c>
      <c r="DA41" s="7">
        <f t="shared" si="39"/>
        <v>25.217886330386825</v>
      </c>
      <c r="DB41" s="7">
        <f t="shared" si="131"/>
        <v>-139.39999999999989</v>
      </c>
      <c r="DC41" s="7">
        <f t="shared" si="40"/>
        <v>139.39999999999998</v>
      </c>
      <c r="DD41" s="7">
        <f t="shared" si="132"/>
        <v>-4.7540358899888062</v>
      </c>
      <c r="DE41" s="7">
        <f t="shared" si="133"/>
        <v>-119.88673668431709</v>
      </c>
      <c r="DF41" s="7">
        <f t="shared" si="41"/>
        <v>119.88673668431714</v>
      </c>
      <c r="DG41" s="7">
        <f t="shared" si="42"/>
        <v>18.44411333604879</v>
      </c>
      <c r="DH41" s="7">
        <f t="shared" si="43"/>
        <v>-10.659900415320244</v>
      </c>
      <c r="DI41" s="7">
        <f t="shared" si="44"/>
        <v>0.48410517427334193</v>
      </c>
      <c r="DJ41" s="7">
        <f t="shared" si="45"/>
        <v>-0.93969262078590854</v>
      </c>
      <c r="DK41" s="7">
        <f t="shared" si="134"/>
        <v>-5.1605129482950769</v>
      </c>
      <c r="DL41" s="7">
        <f t="shared" si="46"/>
        <v>-9.2605129482950765</v>
      </c>
      <c r="DM41" s="7">
        <f t="shared" si="135"/>
        <v>10.017029758589075</v>
      </c>
      <c r="DN41" s="7">
        <f t="shared" si="47"/>
        <v>3.5170297585890751</v>
      </c>
      <c r="DO41" s="7">
        <f t="shared" si="136"/>
        <v>-139.39999999999989</v>
      </c>
      <c r="DP41" s="7">
        <f t="shared" si="48"/>
        <v>139.39999999999998</v>
      </c>
      <c r="DQ41" s="7">
        <f t="shared" si="137"/>
        <v>15.053161825734975</v>
      </c>
      <c r="DR41" s="7">
        <f t="shared" si="138"/>
        <v>52.942418101966965</v>
      </c>
      <c r="DS41" s="7">
        <f t="shared" si="49"/>
        <v>-52.942418101967007</v>
      </c>
      <c r="DT41" s="7">
        <f t="shared" si="50"/>
        <v>-8.1449874003026164</v>
      </c>
      <c r="DU41" s="7">
        <f t="shared" si="51"/>
        <v>-6.4362554489279598</v>
      </c>
      <c r="DV41" s="8">
        <f t="shared" si="52"/>
        <v>-2.5835157037057401</v>
      </c>
      <c r="DW41" s="8">
        <f t="shared" si="53"/>
        <v>1459.1586491097366</v>
      </c>
      <c r="DX41" s="7">
        <f t="shared" si="54"/>
        <v>0.9080835843385513</v>
      </c>
      <c r="DY41" s="7">
        <f t="shared" si="55"/>
        <v>6.5058009967033144</v>
      </c>
      <c r="DZ41" s="7">
        <f t="shared" si="56"/>
        <v>2322.6372164853105</v>
      </c>
      <c r="EA41" s="7">
        <f t="shared" si="139"/>
        <v>-411.72225288602664</v>
      </c>
      <c r="EB41" s="7">
        <f t="shared" si="140"/>
        <v>-391.97473981958018</v>
      </c>
      <c r="EC41" s="7">
        <f t="shared" si="57"/>
        <v>0</v>
      </c>
      <c r="ED41" s="7">
        <f t="shared" si="58"/>
        <v>0</v>
      </c>
      <c r="EE41" s="7">
        <f t="shared" si="59"/>
        <v>-1621.0386713063367</v>
      </c>
      <c r="EF41" s="7">
        <f t="shared" si="60"/>
        <v>4453.7671454768915</v>
      </c>
      <c r="EG41" s="7">
        <f t="shared" si="141"/>
        <v>-1621.0386713063367</v>
      </c>
      <c r="EH41" s="7">
        <f t="shared" si="141"/>
        <v>4453.7671454768915</v>
      </c>
      <c r="EI41" s="7">
        <f t="shared" si="142"/>
        <v>4739.5999999999995</v>
      </c>
      <c r="EJ41" s="7">
        <f t="shared" si="143"/>
        <v>1.9198621771937618</v>
      </c>
      <c r="EK41" s="7">
        <f t="shared" si="61"/>
        <v>1048.4953215262085</v>
      </c>
      <c r="EL41" s="7">
        <f t="shared" si="62"/>
        <v>2640.3175711452636</v>
      </c>
      <c r="EM41" s="7">
        <f t="shared" si="63"/>
        <v>144.93615558582388</v>
      </c>
      <c r="EN41" s="7">
        <f t="shared" si="64"/>
        <v>-57.55553146806303</v>
      </c>
      <c r="EO41" s="7">
        <f t="shared" si="144"/>
        <v>1193.4314771120323</v>
      </c>
      <c r="EP41" s="7">
        <f t="shared" si="145"/>
        <v>2582.7620396772004</v>
      </c>
      <c r="EQ41" s="7">
        <f t="shared" si="146"/>
        <v>2845.1605304726377</v>
      </c>
      <c r="ER41" s="7">
        <f t="shared" si="147"/>
        <v>1.1379457796249135</v>
      </c>
      <c r="ES41" s="7">
        <f t="shared" si="148"/>
        <v>-427.60719419430438</v>
      </c>
      <c r="ET41" s="7">
        <f t="shared" si="149"/>
        <v>7036.5291851540915</v>
      </c>
      <c r="EU41" s="7">
        <f t="shared" si="150"/>
        <v>7049.5099748884695</v>
      </c>
      <c r="EV41" s="7">
        <f t="shared" si="151"/>
        <v>1.6314913043018988</v>
      </c>
      <c r="EW41" s="7">
        <f t="shared" si="65"/>
        <v>3.1466836327767234</v>
      </c>
      <c r="EX41" s="7">
        <f t="shared" si="66"/>
        <v>6.9994233779989496</v>
      </c>
      <c r="EY41" s="7">
        <f t="shared" si="67"/>
        <v>1977.9973311868594</v>
      </c>
      <c r="EZ41" s="7">
        <f t="shared" si="68"/>
        <v>-5.6875638119686256</v>
      </c>
      <c r="FA41" s="7">
        <f t="shared" si="69"/>
        <v>-8.9846399603864119E-2</v>
      </c>
      <c r="FB41" s="7">
        <f t="shared" si="70"/>
        <v>3076.4676117185022</v>
      </c>
      <c r="FC41" s="7">
        <f t="shared" si="152"/>
        <v>-529.52876193390978</v>
      </c>
      <c r="FD41" s="7">
        <f t="shared" si="153"/>
        <v>-549.27627500035658</v>
      </c>
      <c r="FE41" s="7">
        <f t="shared" si="71"/>
        <v>0</v>
      </c>
      <c r="FF41" s="7">
        <f t="shared" si="72"/>
        <v>0</v>
      </c>
      <c r="FG41" s="7">
        <f t="shared" si="73"/>
        <v>-1621.0386713063367</v>
      </c>
      <c r="FH41" s="7">
        <f t="shared" si="74"/>
        <v>4453.7671454768915</v>
      </c>
      <c r="FI41" s="7">
        <f t="shared" si="154"/>
        <v>-1621.0386713063367</v>
      </c>
      <c r="FJ41" s="7">
        <f t="shared" si="155"/>
        <v>4453.7671454768915</v>
      </c>
      <c r="FK41" s="7">
        <f t="shared" si="156"/>
        <v>4739.5999999999995</v>
      </c>
      <c r="FL41" s="7">
        <f t="shared" si="157"/>
        <v>1.9198621771937618</v>
      </c>
      <c r="FM41" s="7">
        <f t="shared" si="75"/>
        <v>-3653.447481380148</v>
      </c>
      <c r="FN41" s="7">
        <f t="shared" si="76"/>
        <v>-46.896591992932727</v>
      </c>
      <c r="FO41" s="7">
        <f t="shared" si="77"/>
        <v>-20.068143137928292</v>
      </c>
      <c r="FP41" s="7">
        <f t="shared" si="78"/>
        <v>1563.3952039476419</v>
      </c>
      <c r="FQ41" s="7">
        <f t="shared" si="158"/>
        <v>-3673.5156245180765</v>
      </c>
      <c r="FR41" s="7">
        <f t="shared" si="159"/>
        <v>1516.4986119547091</v>
      </c>
      <c r="FS41" s="7">
        <f t="shared" si="160"/>
        <v>3974.2276084339951</v>
      </c>
      <c r="FT41" s="7">
        <f t="shared" si="161"/>
        <v>2.750084127881963</v>
      </c>
      <c r="FU41" s="7">
        <f t="shared" si="162"/>
        <v>-5294.5542958244132</v>
      </c>
      <c r="FV41" s="7">
        <f t="shared" si="162"/>
        <v>5970.2657574316008</v>
      </c>
      <c r="FW41" s="7">
        <f t="shared" si="163"/>
        <v>7979.7480164346716</v>
      </c>
      <c r="FX41" s="7">
        <f t="shared" si="164"/>
        <v>2.2962820569539488</v>
      </c>
    </row>
    <row r="42" spans="1:180" x14ac:dyDescent="0.25">
      <c r="A42" s="8">
        <v>300</v>
      </c>
      <c r="B42" s="7">
        <f t="shared" si="79"/>
        <v>-0.63771106941838673</v>
      </c>
      <c r="C42" s="7">
        <f t="shared" si="80"/>
        <v>1.7320508075688772</v>
      </c>
      <c r="D42" s="7">
        <f t="shared" si="0"/>
        <v>1.776923076923077</v>
      </c>
      <c r="E42" s="7">
        <f t="shared" si="81"/>
        <v>-1.9714285714285715</v>
      </c>
      <c r="F42" s="7">
        <f t="shared" si="82"/>
        <v>1.7320508075688772</v>
      </c>
      <c r="G42" s="7">
        <f t="shared" si="83"/>
        <v>0.44320557491289203</v>
      </c>
      <c r="H42" s="7">
        <f t="shared" si="84"/>
        <v>336.60138631643491</v>
      </c>
      <c r="I42" s="7">
        <f t="shared" si="85"/>
        <v>283.11010160657332</v>
      </c>
      <c r="J42" s="49">
        <f t="shared" si="86"/>
        <v>336.60138631643491</v>
      </c>
      <c r="K42" s="49">
        <f t="shared" si="86"/>
        <v>283.11010160657332</v>
      </c>
      <c r="L42" s="7">
        <f t="shared" si="1"/>
        <v>-265.2965810389602</v>
      </c>
      <c r="M42" s="7">
        <f t="shared" si="2"/>
        <v>-211.80529632909852</v>
      </c>
      <c r="N42" s="11">
        <f t="shared" si="87"/>
        <v>94.703418961039802</v>
      </c>
      <c r="O42" s="11">
        <f t="shared" si="87"/>
        <v>148.19470367090148</v>
      </c>
      <c r="P42" s="50">
        <f t="shared" si="3"/>
        <v>53.491284709861674</v>
      </c>
      <c r="Q42" s="51">
        <f t="shared" si="88"/>
        <v>53.491284709861674</v>
      </c>
      <c r="R42" s="8">
        <f t="shared" si="4"/>
        <v>53.491284709861588</v>
      </c>
      <c r="S42" s="51">
        <f t="shared" si="89"/>
        <v>53.491284709861588</v>
      </c>
      <c r="T42" s="8">
        <f t="shared" si="90"/>
        <v>2.0500000000000003</v>
      </c>
      <c r="U42" s="8">
        <f t="shared" si="5"/>
        <v>-3.5507041555161978</v>
      </c>
      <c r="V42" s="7">
        <f t="shared" si="91"/>
        <v>-6.3325732195736153</v>
      </c>
      <c r="W42" s="7">
        <f t="shared" si="6"/>
        <v>2.7401672245939772</v>
      </c>
      <c r="X42" s="7">
        <f t="shared" si="92"/>
        <v>-4.2825732195736155</v>
      </c>
      <c r="Y42" s="7">
        <f t="shared" si="92"/>
        <v>-0.81053693092222057</v>
      </c>
      <c r="Z42" s="7">
        <f t="shared" si="165"/>
        <v>4.3586010940894715</v>
      </c>
      <c r="AA42" s="7">
        <f t="shared" si="93"/>
        <v>-169.28273889691428</v>
      </c>
      <c r="AB42" s="7">
        <f t="shared" si="94"/>
        <v>-119.28273889691428</v>
      </c>
      <c r="AC42" s="7">
        <f t="shared" si="95"/>
        <v>-2.1318776912416335</v>
      </c>
      <c r="AD42" s="7">
        <f t="shared" si="96"/>
        <v>-3.801644513494677</v>
      </c>
      <c r="AE42" s="4">
        <f t="shared" si="97"/>
        <v>0</v>
      </c>
      <c r="AF42" s="4">
        <f t="shared" si="98"/>
        <v>0</v>
      </c>
      <c r="AG42" s="4">
        <f t="shared" si="99"/>
        <v>0</v>
      </c>
      <c r="AH42" s="4" t="e">
        <f t="shared" si="100"/>
        <v>#DIV/0!</v>
      </c>
      <c r="AI42" s="7">
        <f t="shared" si="7"/>
        <v>0.56578606170319268</v>
      </c>
      <c r="AJ42" s="7">
        <f t="shared" si="8"/>
        <v>-6.8767642196299263</v>
      </c>
      <c r="AK42" s="7">
        <f t="shared" si="9"/>
        <v>2.6157860617031927</v>
      </c>
      <c r="AL42" s="7">
        <f t="shared" si="9"/>
        <v>-10.427468375146123</v>
      </c>
      <c r="AM42" s="7">
        <f t="shared" si="101"/>
        <v>10.75055502917283</v>
      </c>
      <c r="AN42" s="7">
        <f t="shared" si="102"/>
        <v>-75.917641562646054</v>
      </c>
      <c r="AO42" s="7">
        <f t="shared" si="103"/>
        <v>-25.917641562646054</v>
      </c>
      <c r="AP42" s="7">
        <f t="shared" si="104"/>
        <v>9.6692990746331269</v>
      </c>
      <c r="AQ42" s="7">
        <f t="shared" si="105"/>
        <v>-4.6988390949863525</v>
      </c>
      <c r="AR42" s="7">
        <v>0</v>
      </c>
      <c r="AS42" s="7">
        <v>0</v>
      </c>
      <c r="AT42" s="7">
        <f t="shared" si="10"/>
        <v>8.4743496430456968</v>
      </c>
      <c r="AU42" s="8">
        <f t="shared" si="11"/>
        <v>-6.3305839485825519</v>
      </c>
      <c r="AV42" s="7">
        <f t="shared" si="12"/>
        <v>7</v>
      </c>
      <c r="AW42" s="7">
        <v>0</v>
      </c>
      <c r="AX42" s="7">
        <f t="shared" si="13"/>
        <v>1.4760141403011091</v>
      </c>
      <c r="AY42" s="7">
        <f t="shared" si="14"/>
        <v>3.4257233136735827</v>
      </c>
      <c r="AZ42" s="7">
        <f t="shared" si="15"/>
        <v>-7.1983193911984706</v>
      </c>
      <c r="BA42" s="7">
        <f t="shared" si="16"/>
        <v>15.909034535506107</v>
      </c>
      <c r="BB42" s="7">
        <f t="shared" si="17"/>
        <v>120.72394128755072</v>
      </c>
      <c r="BC42" s="7">
        <f t="shared" si="18"/>
        <v>69.7</v>
      </c>
      <c r="BD42" s="7">
        <f t="shared" si="19"/>
        <v>-20.010462619630328</v>
      </c>
      <c r="BE42" s="7">
        <f t="shared" si="20"/>
        <v>-46.244520611374817</v>
      </c>
      <c r="BF42" s="7">
        <f t="shared" si="106"/>
        <v>100.71347866792038</v>
      </c>
      <c r="BG42" s="7">
        <f t="shared" si="106"/>
        <v>23.455479388625186</v>
      </c>
      <c r="BH42" s="7">
        <f t="shared" si="21"/>
        <v>19.724598867921323</v>
      </c>
      <c r="BI42" s="7">
        <f t="shared" si="22"/>
        <v>45.583884602640886</v>
      </c>
      <c r="BJ42" s="7">
        <f t="shared" si="107"/>
        <v>140.44854015547205</v>
      </c>
      <c r="BK42" s="7">
        <f t="shared" si="107"/>
        <v>115.28388460264088</v>
      </c>
      <c r="BL42" s="7">
        <f t="shared" si="108"/>
        <v>181.70351257165686</v>
      </c>
      <c r="BM42" s="7">
        <f t="shared" si="109"/>
        <v>39.380056958573249</v>
      </c>
      <c r="BN42" s="7">
        <f t="shared" si="110"/>
        <v>89.380056958573249</v>
      </c>
      <c r="BO42" s="7">
        <f t="shared" si="111"/>
        <v>1.966002229477279</v>
      </c>
      <c r="BP42" s="7">
        <f t="shared" si="112"/>
        <v>181.69287634938237</v>
      </c>
      <c r="BQ42" s="7">
        <f t="shared" si="23"/>
        <v>11.705999261853297</v>
      </c>
      <c r="BR42" s="7">
        <f t="shared" si="24"/>
        <v>-11.401354664851294</v>
      </c>
      <c r="BS42" s="7">
        <f t="shared" si="25"/>
        <v>120.72394128755072</v>
      </c>
      <c r="BT42" s="7">
        <f t="shared" si="26"/>
        <v>69.7</v>
      </c>
      <c r="BU42" s="7">
        <f t="shared" si="27"/>
        <v>-81.666054804708637</v>
      </c>
      <c r="BV42" s="7">
        <f t="shared" si="28"/>
        <v>-6.7190780499494487</v>
      </c>
      <c r="BW42" s="7">
        <f t="shared" si="113"/>
        <v>39.057886482842079</v>
      </c>
      <c r="BX42" s="7">
        <f t="shared" si="113"/>
        <v>62.980921950050558</v>
      </c>
      <c r="BY42" s="7">
        <f t="shared" si="29"/>
        <v>80.499396878927087</v>
      </c>
      <c r="BZ42" s="7">
        <f t="shared" si="30"/>
        <v>6.6230912206644561</v>
      </c>
      <c r="CA42" s="7">
        <f t="shared" si="114"/>
        <v>201.22333816647779</v>
      </c>
      <c r="CB42" s="7">
        <f t="shared" si="114"/>
        <v>76.323091220664452</v>
      </c>
      <c r="CC42" s="7">
        <f t="shared" si="115"/>
        <v>215.21163090395123</v>
      </c>
      <c r="CD42" s="7">
        <f t="shared" si="116"/>
        <v>20.77150727014649</v>
      </c>
      <c r="CE42" s="7">
        <f t="shared" si="117"/>
        <v>70.771507270146486</v>
      </c>
      <c r="CF42" s="7">
        <f t="shared" si="118"/>
        <v>70.876988641923603</v>
      </c>
      <c r="CG42" s="7">
        <f t="shared" si="119"/>
        <v>203.20555739789987</v>
      </c>
      <c r="CH42" s="7">
        <f t="shared" si="120"/>
        <v>215.21163090395123</v>
      </c>
      <c r="CI42" s="7">
        <f t="shared" si="31"/>
        <v>36.601386316434912</v>
      </c>
      <c r="CJ42" s="79">
        <f t="shared" si="121"/>
        <v>36.601386316434912</v>
      </c>
      <c r="CK42" s="7">
        <f t="shared" si="122"/>
        <v>0.46791278045606199</v>
      </c>
      <c r="CL42" s="11">
        <f t="shared" si="32"/>
        <v>0.46791278045606172</v>
      </c>
      <c r="CM42" s="7" t="e">
        <f t="shared" si="123"/>
        <v>#DIV/0!</v>
      </c>
      <c r="CN42" s="7" t="e">
        <f t="shared" si="124"/>
        <v>#DIV/0!</v>
      </c>
      <c r="CO42" s="7">
        <f t="shared" si="33"/>
        <v>205.2965810389602</v>
      </c>
      <c r="CP42" s="79">
        <f t="shared" si="125"/>
        <v>25.296581038960198</v>
      </c>
      <c r="CQ42" s="7">
        <f t="shared" si="126"/>
        <v>-0.33533396073092042</v>
      </c>
      <c r="CR42" s="11">
        <f t="shared" si="34"/>
        <v>-0.33533396073092014</v>
      </c>
      <c r="CS42" s="7" t="e">
        <f t="shared" si="127"/>
        <v>#DIV/0!</v>
      </c>
      <c r="CT42" s="7" t="e">
        <f t="shared" si="128"/>
        <v>#DIV/0!</v>
      </c>
      <c r="CU42" s="7">
        <f t="shared" si="35"/>
        <v>-24.093607368966953</v>
      </c>
      <c r="CV42" s="7">
        <f t="shared" si="36"/>
        <v>-0.97393599208962289</v>
      </c>
      <c r="CW42" s="7">
        <f t="shared" si="37"/>
        <v>-0.8660254037844386</v>
      </c>
      <c r="CX42" s="7">
        <f t="shared" si="129"/>
        <v>23.465631395912677</v>
      </c>
      <c r="CY42" s="7">
        <f t="shared" si="38"/>
        <v>19.365631395912679</v>
      </c>
      <c r="CZ42" s="7">
        <f t="shared" si="130"/>
        <v>20.865676050333331</v>
      </c>
      <c r="DA42" s="7">
        <f t="shared" si="39"/>
        <v>14.365676050333331</v>
      </c>
      <c r="DB42" s="7">
        <f t="shared" si="131"/>
        <v>-139.40000000000015</v>
      </c>
      <c r="DC42" s="7">
        <f t="shared" si="40"/>
        <v>139.39999999999998</v>
      </c>
      <c r="DD42" s="7">
        <f t="shared" si="132"/>
        <v>-7.1983193911984706</v>
      </c>
      <c r="DE42" s="7">
        <f t="shared" si="133"/>
        <v>-103.40872448078987</v>
      </c>
      <c r="DF42" s="7">
        <f t="shared" si="41"/>
        <v>103.4087244807897</v>
      </c>
      <c r="DG42" s="7">
        <f t="shared" si="42"/>
        <v>15.909034535506107</v>
      </c>
      <c r="DH42" s="7">
        <f t="shared" si="43"/>
        <v>-14.815777555456549</v>
      </c>
      <c r="DI42" s="7">
        <f t="shared" si="44"/>
        <v>0.52703435594978154</v>
      </c>
      <c r="DJ42" s="7">
        <f t="shared" si="45"/>
        <v>-0.8660254037844386</v>
      </c>
      <c r="DK42" s="7">
        <f t="shared" si="134"/>
        <v>-7.8084237818352706</v>
      </c>
      <c r="DL42" s="7">
        <f t="shared" si="46"/>
        <v>-11.908423781835271</v>
      </c>
      <c r="DM42" s="7">
        <f t="shared" si="135"/>
        <v>12.830839739844681</v>
      </c>
      <c r="DN42" s="7">
        <f t="shared" si="47"/>
        <v>6.3308397398446807</v>
      </c>
      <c r="DO42" s="7">
        <f t="shared" si="136"/>
        <v>-139.39999999999992</v>
      </c>
      <c r="DP42" s="7">
        <f t="shared" si="48"/>
        <v>139.39999999999998</v>
      </c>
      <c r="DQ42" s="7">
        <f t="shared" si="137"/>
        <v>11.705999261853297</v>
      </c>
      <c r="DR42" s="7">
        <f t="shared" si="138"/>
        <v>74.108805321533353</v>
      </c>
      <c r="DS42" s="7">
        <f t="shared" si="49"/>
        <v>-74.10880532153341</v>
      </c>
      <c r="DT42" s="7">
        <f t="shared" si="50"/>
        <v>-11.401354664851294</v>
      </c>
      <c r="DU42" s="7">
        <f t="shared" si="51"/>
        <v>-6.3305839485825484</v>
      </c>
      <c r="DV42" s="8">
        <f t="shared" si="52"/>
        <v>-2.7798797930663537</v>
      </c>
      <c r="DW42" s="8">
        <f t="shared" si="53"/>
        <v>2329.5287978130473</v>
      </c>
      <c r="DX42" s="7">
        <f t="shared" si="54"/>
        <v>1.4743496430457006</v>
      </c>
      <c r="DY42" s="7">
        <f t="shared" si="55"/>
        <v>6.424349643045697</v>
      </c>
      <c r="DZ42" s="7">
        <f t="shared" si="56"/>
        <v>2646.4014945595586</v>
      </c>
      <c r="EA42" s="7">
        <f t="shared" si="139"/>
        <v>-552.01122632905685</v>
      </c>
      <c r="EB42" s="7">
        <f t="shared" si="140"/>
        <v>-610.37870800151893</v>
      </c>
      <c r="EC42" s="7">
        <f t="shared" si="57"/>
        <v>0</v>
      </c>
      <c r="ED42" s="7">
        <f t="shared" si="58"/>
        <v>0</v>
      </c>
      <c r="EE42" s="7">
        <f t="shared" si="59"/>
        <v>-2369.8000000000002</v>
      </c>
      <c r="EF42" s="7">
        <f t="shared" si="60"/>
        <v>4104.6140037767245</v>
      </c>
      <c r="EG42" s="7">
        <f t="shared" si="141"/>
        <v>-2369.8000000000002</v>
      </c>
      <c r="EH42" s="7">
        <f t="shared" si="141"/>
        <v>4104.6140037767245</v>
      </c>
      <c r="EI42" s="7">
        <f t="shared" si="142"/>
        <v>4739.5999999999995</v>
      </c>
      <c r="EJ42" s="7">
        <f t="shared" si="143"/>
        <v>2.0943951023931957</v>
      </c>
      <c r="EK42" s="7">
        <f t="shared" si="61"/>
        <v>1512.6030699948094</v>
      </c>
      <c r="EL42" s="7">
        <f t="shared" si="62"/>
        <v>3495.6515087553753</v>
      </c>
      <c r="EM42" s="7">
        <f t="shared" si="63"/>
        <v>328.12736046134324</v>
      </c>
      <c r="EN42" s="7">
        <f t="shared" si="64"/>
        <v>-141.98396251456944</v>
      </c>
      <c r="EO42" s="7">
        <f t="shared" si="144"/>
        <v>1840.7304304561526</v>
      </c>
      <c r="EP42" s="7">
        <f t="shared" si="145"/>
        <v>3353.6675462408057</v>
      </c>
      <c r="EQ42" s="7">
        <f t="shared" si="146"/>
        <v>3825.6208029960467</v>
      </c>
      <c r="ER42" s="7">
        <f t="shared" si="147"/>
        <v>1.0688204220826196</v>
      </c>
      <c r="ES42" s="7">
        <f t="shared" si="148"/>
        <v>-529.06956954384759</v>
      </c>
      <c r="ET42" s="7">
        <f t="shared" si="149"/>
        <v>7458.2815500175302</v>
      </c>
      <c r="EU42" s="7">
        <f t="shared" si="150"/>
        <v>7477.0233575099392</v>
      </c>
      <c r="EV42" s="7">
        <f t="shared" si="151"/>
        <v>1.6416148919965385</v>
      </c>
      <c r="EW42" s="7">
        <f t="shared" si="65"/>
        <v>3.4257233136735823</v>
      </c>
      <c r="EX42" s="7">
        <f t="shared" si="66"/>
        <v>6.9764274691897805</v>
      </c>
      <c r="EY42" s="7">
        <f t="shared" si="67"/>
        <v>3009.2143055788015</v>
      </c>
      <c r="EZ42" s="7">
        <f t="shared" si="68"/>
        <v>-5.5239858596988904</v>
      </c>
      <c r="FA42" s="7">
        <f t="shared" si="69"/>
        <v>-0.57398585969889104</v>
      </c>
      <c r="FB42" s="7">
        <f t="shared" si="70"/>
        <v>3593.9440427647187</v>
      </c>
      <c r="FC42" s="7">
        <f t="shared" si="152"/>
        <v>-791.18488609891619</v>
      </c>
      <c r="FD42" s="7">
        <f t="shared" si="153"/>
        <v>-732.81740442645389</v>
      </c>
      <c r="FE42" s="7">
        <f t="shared" si="71"/>
        <v>0</v>
      </c>
      <c r="FF42" s="7">
        <f t="shared" si="72"/>
        <v>0</v>
      </c>
      <c r="FG42" s="7">
        <f t="shared" si="73"/>
        <v>-2369.8000000000002</v>
      </c>
      <c r="FH42" s="7">
        <f t="shared" si="74"/>
        <v>4104.6140037767245</v>
      </c>
      <c r="FI42" s="7">
        <f t="shared" si="154"/>
        <v>-2369.8000000000002</v>
      </c>
      <c r="FJ42" s="7">
        <f t="shared" si="155"/>
        <v>4104.6140037767245</v>
      </c>
      <c r="FK42" s="7">
        <f t="shared" si="156"/>
        <v>4739.5999999999995</v>
      </c>
      <c r="FL42" s="7">
        <f t="shared" si="157"/>
        <v>2.0943951023931957</v>
      </c>
      <c r="FM42" s="7">
        <f t="shared" si="75"/>
        <v>-5440.7919158370059</v>
      </c>
      <c r="FN42" s="7">
        <f t="shared" si="76"/>
        <v>-447.64138078499485</v>
      </c>
      <c r="FO42" s="7">
        <f t="shared" si="77"/>
        <v>-77.529900940285188</v>
      </c>
      <c r="FP42" s="7">
        <f t="shared" si="78"/>
        <v>942.32588044435602</v>
      </c>
      <c r="FQ42" s="7">
        <f t="shared" si="158"/>
        <v>-5518.3218167772911</v>
      </c>
      <c r="FR42" s="7">
        <f t="shared" si="159"/>
        <v>494.68449965936117</v>
      </c>
      <c r="FS42" s="7">
        <f t="shared" si="160"/>
        <v>5540.4502008161262</v>
      </c>
      <c r="FT42" s="7">
        <f t="shared" si="161"/>
        <v>3.0521876196232856</v>
      </c>
      <c r="FU42" s="7">
        <f t="shared" si="162"/>
        <v>-7888.1218167772913</v>
      </c>
      <c r="FV42" s="7">
        <f t="shared" si="162"/>
        <v>4599.2985034360854</v>
      </c>
      <c r="FW42" s="7">
        <f t="shared" si="163"/>
        <v>9131.0466278530912</v>
      </c>
      <c r="FX42" s="7">
        <f t="shared" si="164"/>
        <v>2.6137174181521332</v>
      </c>
    </row>
    <row r="43" spans="1:180" x14ac:dyDescent="0.25">
      <c r="A43" s="8">
        <v>310</v>
      </c>
      <c r="B43" s="7">
        <f t="shared" si="79"/>
        <v>-0.64869473170196645</v>
      </c>
      <c r="C43" s="7">
        <f t="shared" si="80"/>
        <v>1.5320888862379562</v>
      </c>
      <c r="D43" s="7">
        <f t="shared" si="0"/>
        <v>1.4803641952664188</v>
      </c>
      <c r="E43" s="7">
        <f t="shared" si="81"/>
        <v>-1.6858533520554932</v>
      </c>
      <c r="F43" s="7">
        <f t="shared" si="82"/>
        <v>1.5320888862379562</v>
      </c>
      <c r="G43" s="7">
        <f t="shared" si="83"/>
        <v>0.44320557491289203</v>
      </c>
      <c r="H43" s="7">
        <f t="shared" si="84"/>
        <v>334.01701020242734</v>
      </c>
      <c r="I43" s="7">
        <f t="shared" si="85"/>
        <v>287.25348918274017</v>
      </c>
      <c r="J43" s="49">
        <f t="shared" si="86"/>
        <v>334.01701020242734</v>
      </c>
      <c r="K43" s="49">
        <f t="shared" si="86"/>
        <v>287.25348918274017</v>
      </c>
      <c r="L43" s="7">
        <f t="shared" si="1"/>
        <v>-262.53878766334731</v>
      </c>
      <c r="M43" s="7">
        <f t="shared" si="2"/>
        <v>-215.7752666436601</v>
      </c>
      <c r="N43" s="11">
        <f t="shared" si="87"/>
        <v>97.461212336652693</v>
      </c>
      <c r="O43" s="11">
        <f t="shared" si="87"/>
        <v>144.2247333563399</v>
      </c>
      <c r="P43" s="50">
        <f t="shared" si="3"/>
        <v>46.763521019687204</v>
      </c>
      <c r="Q43" s="51">
        <f t="shared" si="88"/>
        <v>46.763521019687204</v>
      </c>
      <c r="R43" s="8">
        <f t="shared" si="4"/>
        <v>46.763521019687175</v>
      </c>
      <c r="S43" s="51">
        <f t="shared" si="89"/>
        <v>46.763521019687175</v>
      </c>
      <c r="T43" s="8">
        <f t="shared" si="90"/>
        <v>2.6354291997148107</v>
      </c>
      <c r="U43" s="8">
        <f t="shared" si="5"/>
        <v>-3.1407822167878101</v>
      </c>
      <c r="V43" s="7">
        <f t="shared" si="91"/>
        <v>-6.202576649378833</v>
      </c>
      <c r="W43" s="7">
        <f t="shared" si="6"/>
        <v>3.0229196000853964</v>
      </c>
      <c r="X43" s="7">
        <f t="shared" si="92"/>
        <v>-3.5671474496640223</v>
      </c>
      <c r="Y43" s="7">
        <f t="shared" si="92"/>
        <v>-0.11786261670241371</v>
      </c>
      <c r="Z43" s="7">
        <f t="shared" si="165"/>
        <v>3.5690940761011718</v>
      </c>
      <c r="AA43" s="7">
        <f t="shared" si="93"/>
        <v>-178.10757061846033</v>
      </c>
      <c r="AB43" s="7">
        <f t="shared" si="94"/>
        <v>-128.10757061846033</v>
      </c>
      <c r="AC43" s="7">
        <f t="shared" si="95"/>
        <v>-2.2026301799926244</v>
      </c>
      <c r="AD43" s="7">
        <f t="shared" si="96"/>
        <v>-2.8083541112627048</v>
      </c>
      <c r="AE43" s="4">
        <f t="shared" si="97"/>
        <v>0</v>
      </c>
      <c r="AF43" s="4">
        <f t="shared" si="98"/>
        <v>0</v>
      </c>
      <c r="AG43" s="4">
        <f t="shared" si="99"/>
        <v>0</v>
      </c>
      <c r="AH43" s="4" t="e">
        <f t="shared" si="100"/>
        <v>#DIV/0!</v>
      </c>
      <c r="AI43" s="7">
        <f t="shared" si="7"/>
        <v>0.8959993724896782</v>
      </c>
      <c r="AJ43" s="7">
        <f t="shared" si="8"/>
        <v>-6.8415776780285196</v>
      </c>
      <c r="AK43" s="7">
        <f t="shared" si="9"/>
        <v>3.5314285722044891</v>
      </c>
      <c r="AL43" s="7">
        <f t="shared" si="9"/>
        <v>-9.9823598948163301</v>
      </c>
      <c r="AM43" s="7">
        <f t="shared" si="101"/>
        <v>10.588602213239467</v>
      </c>
      <c r="AN43" s="7">
        <f t="shared" si="102"/>
        <v>-70.517905856953533</v>
      </c>
      <c r="AO43" s="7">
        <f t="shared" si="103"/>
        <v>-20.517905856953533</v>
      </c>
      <c r="AP43" s="7">
        <f t="shared" si="104"/>
        <v>9.9168898573438682</v>
      </c>
      <c r="AQ43" s="7">
        <f t="shared" si="105"/>
        <v>-3.7113060218109282</v>
      </c>
      <c r="AR43" s="7">
        <v>0</v>
      </c>
      <c r="AS43" s="7">
        <v>0</v>
      </c>
      <c r="AT43" s="7">
        <f t="shared" si="10"/>
        <v>8.9278982643020317</v>
      </c>
      <c r="AU43" s="8">
        <f t="shared" si="11"/>
        <v>-6.2075122458599514</v>
      </c>
      <c r="AV43" s="7">
        <f t="shared" si="12"/>
        <v>7</v>
      </c>
      <c r="AW43" s="7">
        <v>0</v>
      </c>
      <c r="AX43" s="7">
        <f t="shared" si="13"/>
        <v>1.7264443290731082</v>
      </c>
      <c r="AY43" s="7">
        <f t="shared" si="14"/>
        <v>3.7999487609222817</v>
      </c>
      <c r="AZ43" s="7">
        <f t="shared" si="15"/>
        <v>-10.56912720265947</v>
      </c>
      <c r="BA43" s="7">
        <f t="shared" si="16"/>
        <v>11.981278916833334</v>
      </c>
      <c r="BB43" s="7">
        <f t="shared" si="17"/>
        <v>106.78659537078553</v>
      </c>
      <c r="BC43" s="7">
        <f t="shared" si="18"/>
        <v>89.604592790303556</v>
      </c>
      <c r="BD43" s="7">
        <f t="shared" si="19"/>
        <v>-32.412659773479035</v>
      </c>
      <c r="BE43" s="7">
        <f t="shared" si="20"/>
        <v>-66.505905962421991</v>
      </c>
      <c r="BF43" s="7">
        <f t="shared" si="106"/>
        <v>74.373935597306499</v>
      </c>
      <c r="BG43" s="7">
        <f t="shared" si="106"/>
        <v>23.098686827881565</v>
      </c>
      <c r="BH43" s="7">
        <f t="shared" si="21"/>
        <v>31.949621776714991</v>
      </c>
      <c r="BI43" s="7">
        <f t="shared" si="22"/>
        <v>65.555821591530275</v>
      </c>
      <c r="BJ43" s="7">
        <f t="shared" si="107"/>
        <v>138.73621714750053</v>
      </c>
      <c r="BK43" s="7">
        <f t="shared" si="107"/>
        <v>155.16041438183385</v>
      </c>
      <c r="BL43" s="7">
        <f t="shared" si="108"/>
        <v>208.14055861254147</v>
      </c>
      <c r="BM43" s="7">
        <f t="shared" si="109"/>
        <v>48.19860549059046</v>
      </c>
      <c r="BN43" s="7">
        <f t="shared" si="110"/>
        <v>98.198605490590467</v>
      </c>
      <c r="BO43" s="7">
        <f t="shared" si="111"/>
        <v>-29.681851832047244</v>
      </c>
      <c r="BP43" s="7">
        <f t="shared" si="112"/>
        <v>206.01330008366256</v>
      </c>
      <c r="BQ43" s="7">
        <f t="shared" si="23"/>
        <v>6.7168641830570639</v>
      </c>
      <c r="BR43" s="7">
        <f t="shared" si="24"/>
        <v>-15.833541936435754</v>
      </c>
      <c r="BS43" s="7">
        <f t="shared" si="25"/>
        <v>106.78659537078553</v>
      </c>
      <c r="BT43" s="7">
        <f t="shared" si="26"/>
        <v>89.604592790303556</v>
      </c>
      <c r="BU43" s="7">
        <f t="shared" si="27"/>
        <v>-46.619947308415554</v>
      </c>
      <c r="BV43" s="7">
        <f t="shared" si="28"/>
        <v>-6.1055279205540103</v>
      </c>
      <c r="BW43" s="7">
        <f t="shared" si="113"/>
        <v>60.16664806236998</v>
      </c>
      <c r="BX43" s="7">
        <f t="shared" si="113"/>
        <v>83.499064869749546</v>
      </c>
      <c r="BY43" s="7">
        <f t="shared" si="29"/>
        <v>45.953948061152474</v>
      </c>
      <c r="BZ43" s="7">
        <f t="shared" si="30"/>
        <v>6.0183060931175252</v>
      </c>
      <c r="CA43" s="7">
        <f t="shared" si="114"/>
        <v>152.74054343193802</v>
      </c>
      <c r="CB43" s="7">
        <f t="shared" si="114"/>
        <v>95.622898883421087</v>
      </c>
      <c r="CC43" s="7">
        <f t="shared" si="115"/>
        <v>180.20380794742579</v>
      </c>
      <c r="CD43" s="7">
        <f t="shared" si="116"/>
        <v>32.048538537835832</v>
      </c>
      <c r="CE43" s="7">
        <f t="shared" si="117"/>
        <v>82.048538537835839</v>
      </c>
      <c r="CF43" s="7">
        <f t="shared" si="118"/>
        <v>24.92833849026584</v>
      </c>
      <c r="CG43" s="7">
        <f t="shared" si="119"/>
        <v>178.47125913958092</v>
      </c>
      <c r="CH43" s="7">
        <f t="shared" si="120"/>
        <v>180.20380794742579</v>
      </c>
      <c r="CI43" s="7">
        <f t="shared" si="31"/>
        <v>24.017010202427343</v>
      </c>
      <c r="CJ43" s="79">
        <f t="shared" si="121"/>
        <v>24.017010202427343</v>
      </c>
      <c r="CK43" s="7">
        <f t="shared" si="122"/>
        <v>0.35239055637745098</v>
      </c>
      <c r="CL43" s="11">
        <f t="shared" si="32"/>
        <v>0.35239055637745087</v>
      </c>
      <c r="CM43" s="7" t="e">
        <f t="shared" si="123"/>
        <v>#DIV/0!</v>
      </c>
      <c r="CN43" s="7" t="e">
        <f t="shared" si="124"/>
        <v>#DIV/0!</v>
      </c>
      <c r="CO43" s="7">
        <f t="shared" si="33"/>
        <v>212.53878766334731</v>
      </c>
      <c r="CP43" s="79">
        <f t="shared" si="125"/>
        <v>32.538787663347307</v>
      </c>
      <c r="CQ43" s="7">
        <f t="shared" si="126"/>
        <v>-0.46569240989516925</v>
      </c>
      <c r="CR43" s="11">
        <f t="shared" si="34"/>
        <v>-0.46569240989516886</v>
      </c>
      <c r="CS43" s="7" t="e">
        <f t="shared" si="127"/>
        <v>#DIV/0!</v>
      </c>
      <c r="CT43" s="7" t="e">
        <f t="shared" si="128"/>
        <v>#DIV/0!</v>
      </c>
      <c r="CU43" s="7">
        <f t="shared" si="35"/>
        <v>-18.104003835764441</v>
      </c>
      <c r="CV43" s="7">
        <f t="shared" si="36"/>
        <v>-0.95500188397845343</v>
      </c>
      <c r="CW43" s="7">
        <f t="shared" si="37"/>
        <v>-0.76604444311897812</v>
      </c>
      <c r="CX43" s="7">
        <f t="shared" si="129"/>
        <v>17.28935777070819</v>
      </c>
      <c r="CY43" s="7">
        <f t="shared" si="38"/>
        <v>13.18935777070819</v>
      </c>
      <c r="CZ43" s="7">
        <f t="shared" si="130"/>
        <v>13.868471536592015</v>
      </c>
      <c r="DA43" s="7">
        <f t="shared" si="39"/>
        <v>7.3684715365920148</v>
      </c>
      <c r="DB43" s="7">
        <f t="shared" si="131"/>
        <v>-139.39999999999998</v>
      </c>
      <c r="DC43" s="7">
        <f t="shared" si="40"/>
        <v>139.39999999999998</v>
      </c>
      <c r="DD43" s="7">
        <f t="shared" si="132"/>
        <v>-10.569127202659468</v>
      </c>
      <c r="DE43" s="7">
        <f t="shared" si="133"/>
        <v>-77.878312959416675</v>
      </c>
      <c r="DF43" s="7">
        <f t="shared" si="41"/>
        <v>77.878312959416675</v>
      </c>
      <c r="DG43" s="7">
        <f t="shared" si="42"/>
        <v>11.981278916833334</v>
      </c>
      <c r="DH43" s="7">
        <f t="shared" si="43"/>
        <v>-28.487031180455194</v>
      </c>
      <c r="DI43" s="7">
        <f t="shared" si="44"/>
        <v>0.58460750168035103</v>
      </c>
      <c r="DJ43" s="7">
        <f t="shared" si="45"/>
        <v>-0.76604444311897812</v>
      </c>
      <c r="DK43" s="7">
        <f t="shared" si="134"/>
        <v>-16.653732128696173</v>
      </c>
      <c r="DL43" s="7">
        <f t="shared" si="46"/>
        <v>-20.753732128696171</v>
      </c>
      <c r="DM43" s="7">
        <f t="shared" si="135"/>
        <v>21.822331936744764</v>
      </c>
      <c r="DN43" s="7">
        <f t="shared" si="47"/>
        <v>15.322331936744764</v>
      </c>
      <c r="DO43" s="7">
        <f t="shared" si="136"/>
        <v>-139.39999999999995</v>
      </c>
      <c r="DP43" s="7">
        <f t="shared" si="48"/>
        <v>139.39999999999998</v>
      </c>
      <c r="DQ43" s="7">
        <f t="shared" si="137"/>
        <v>6.7168641830570639</v>
      </c>
      <c r="DR43" s="7">
        <f t="shared" si="138"/>
        <v>102.91802258683228</v>
      </c>
      <c r="DS43" s="7">
        <f t="shared" si="49"/>
        <v>-102.91802258683241</v>
      </c>
      <c r="DT43" s="7">
        <f t="shared" si="50"/>
        <v>-15.833541936435754</v>
      </c>
      <c r="DU43" s="7">
        <f t="shared" si="51"/>
        <v>-6.2075122458599479</v>
      </c>
      <c r="DV43" s="8">
        <f t="shared" si="52"/>
        <v>-3.0667300290721413</v>
      </c>
      <c r="DW43" s="8">
        <f t="shared" si="53"/>
        <v>3472.7137252178359</v>
      </c>
      <c r="DX43" s="7">
        <f t="shared" si="54"/>
        <v>1.9278982643020306</v>
      </c>
      <c r="DY43" s="7">
        <f t="shared" si="55"/>
        <v>6.2924690645872214</v>
      </c>
      <c r="DZ43" s="7">
        <f t="shared" si="56"/>
        <v>3082.2229001952028</v>
      </c>
      <c r="EA43" s="7">
        <f t="shared" si="139"/>
        <v>-779.16591777616361</v>
      </c>
      <c r="EB43" s="7">
        <f t="shared" si="140"/>
        <v>-944.37272303430473</v>
      </c>
      <c r="EC43" s="7">
        <f t="shared" si="57"/>
        <v>0</v>
      </c>
      <c r="ED43" s="7">
        <f t="shared" si="58"/>
        <v>0</v>
      </c>
      <c r="EE43" s="7">
        <f t="shared" si="59"/>
        <v>-3046.5561548703213</v>
      </c>
      <c r="EF43" s="7">
        <f t="shared" si="60"/>
        <v>3630.7442426067082</v>
      </c>
      <c r="EG43" s="7">
        <f t="shared" si="141"/>
        <v>-3046.5561548703213</v>
      </c>
      <c r="EH43" s="7">
        <f t="shared" si="141"/>
        <v>3630.7442426067082</v>
      </c>
      <c r="EI43" s="7">
        <f t="shared" si="142"/>
        <v>4739.5999999999995</v>
      </c>
      <c r="EJ43" s="7">
        <f t="shared" si="143"/>
        <v>2.2689280275926285</v>
      </c>
      <c r="EK43" s="7">
        <f t="shared" si="61"/>
        <v>2355.3559245640877</v>
      </c>
      <c r="EL43" s="7">
        <f t="shared" si="62"/>
        <v>4832.836327590263</v>
      </c>
      <c r="EM43" s="7">
        <f t="shared" si="63"/>
        <v>692.86781727573373</v>
      </c>
      <c r="EN43" s="7">
        <f t="shared" si="64"/>
        <v>-337.67961663495981</v>
      </c>
      <c r="EO43" s="7">
        <f t="shared" si="144"/>
        <v>3048.2237418398213</v>
      </c>
      <c r="EP43" s="7">
        <f t="shared" si="145"/>
        <v>4495.1567109553034</v>
      </c>
      <c r="EQ43" s="7">
        <f t="shared" si="146"/>
        <v>5431.2155026625915</v>
      </c>
      <c r="ER43" s="7">
        <f t="shared" si="147"/>
        <v>0.97491121604520514</v>
      </c>
      <c r="ES43" s="7">
        <f t="shared" si="148"/>
        <v>1.6675869695000074</v>
      </c>
      <c r="ET43" s="7">
        <f t="shared" si="149"/>
        <v>8125.9009535620116</v>
      </c>
      <c r="EU43" s="7">
        <f t="shared" si="150"/>
        <v>8125.9011246720393</v>
      </c>
      <c r="EV43" s="7">
        <f t="shared" si="151"/>
        <v>1.5705911080806125</v>
      </c>
      <c r="EW43" s="7">
        <f t="shared" si="65"/>
        <v>3.7999487609222808</v>
      </c>
      <c r="EX43" s="7">
        <f t="shared" si="66"/>
        <v>6.9407309777100918</v>
      </c>
      <c r="EY43" s="7">
        <f t="shared" si="67"/>
        <v>4327.6320983304468</v>
      </c>
      <c r="EZ43" s="7">
        <f t="shared" si="68"/>
        <v>-5.2735556709268954</v>
      </c>
      <c r="FA43" s="7">
        <f t="shared" si="69"/>
        <v>-0.90898487064170252</v>
      </c>
      <c r="FB43" s="7">
        <f t="shared" si="70"/>
        <v>4270.2555335851112</v>
      </c>
      <c r="FC43" s="7">
        <f t="shared" si="152"/>
        <v>-1178.0042193367417</v>
      </c>
      <c r="FD43" s="7">
        <f t="shared" si="153"/>
        <v>-1012.7974140786006</v>
      </c>
      <c r="FE43" s="7">
        <f t="shared" si="71"/>
        <v>0</v>
      </c>
      <c r="FF43" s="7">
        <f t="shared" si="72"/>
        <v>0</v>
      </c>
      <c r="FG43" s="7">
        <f t="shared" si="73"/>
        <v>-3046.5561548703213</v>
      </c>
      <c r="FH43" s="7">
        <f t="shared" si="74"/>
        <v>3630.7442426067082</v>
      </c>
      <c r="FI43" s="7">
        <f t="shared" si="154"/>
        <v>-3046.5561548703213</v>
      </c>
      <c r="FJ43" s="7">
        <f t="shared" si="155"/>
        <v>3630.7442426067082</v>
      </c>
      <c r="FK43" s="7">
        <f t="shared" si="156"/>
        <v>4739.5999999999995</v>
      </c>
      <c r="FL43" s="7">
        <f t="shared" si="157"/>
        <v>2.2689280275926285</v>
      </c>
      <c r="FM43" s="7">
        <f t="shared" si="75"/>
        <v>-8059.4073716376643</v>
      </c>
      <c r="FN43" s="7">
        <f t="shared" si="76"/>
        <v>-1055.4910413159139</v>
      </c>
      <c r="FO43" s="7">
        <f t="shared" si="77"/>
        <v>-40.424144639535193</v>
      </c>
      <c r="FP43" s="7">
        <f t="shared" si="78"/>
        <v>308.66642780201965</v>
      </c>
      <c r="FQ43" s="7">
        <f t="shared" si="158"/>
        <v>-8099.8315162771996</v>
      </c>
      <c r="FR43" s="7">
        <f t="shared" si="159"/>
        <v>-746.82461351389429</v>
      </c>
      <c r="FS43" s="7">
        <f t="shared" si="160"/>
        <v>8134.1881952305221</v>
      </c>
      <c r="FT43" s="7">
        <f t="shared" si="161"/>
        <v>-3.0496501217677476</v>
      </c>
      <c r="FU43" s="7">
        <f t="shared" si="162"/>
        <v>-11146.38767114752</v>
      </c>
      <c r="FV43" s="7">
        <f t="shared" si="162"/>
        <v>2883.9196290928139</v>
      </c>
      <c r="FW43" s="7">
        <f t="shared" si="163"/>
        <v>11513.424796409463</v>
      </c>
      <c r="FX43" s="7">
        <f t="shared" si="164"/>
        <v>2.8884133066159987</v>
      </c>
    </row>
    <row r="44" spans="1:180" x14ac:dyDescent="0.25">
      <c r="A44" s="8">
        <v>320</v>
      </c>
      <c r="B44" s="7">
        <f t="shared" si="79"/>
        <v>-0.65817602658138474</v>
      </c>
      <c r="C44" s="7">
        <f t="shared" si="80"/>
        <v>1.2855752193730792</v>
      </c>
      <c r="D44" s="7">
        <f t="shared" si="0"/>
        <v>1.2243692335221235</v>
      </c>
      <c r="E44" s="7">
        <f t="shared" si="81"/>
        <v>-1.4393396851906162</v>
      </c>
      <c r="F44" s="7">
        <f t="shared" si="82"/>
        <v>1.2855752193730792</v>
      </c>
      <c r="G44" s="7">
        <f t="shared" si="83"/>
        <v>0.44320557491289203</v>
      </c>
      <c r="H44" s="7">
        <f t="shared" si="84"/>
        <v>330.23977771999529</v>
      </c>
      <c r="I44" s="7">
        <f t="shared" si="85"/>
        <v>289.94769554680801</v>
      </c>
      <c r="J44" s="49">
        <f t="shared" si="86"/>
        <v>330.23977771999529</v>
      </c>
      <c r="K44" s="49">
        <f t="shared" si="86"/>
        <v>289.94769554680801</v>
      </c>
      <c r="L44" s="7">
        <f t="shared" si="1"/>
        <v>-261.58206007196043</v>
      </c>
      <c r="M44" s="7">
        <f t="shared" si="2"/>
        <v>-221.28997789877317</v>
      </c>
      <c r="N44" s="11">
        <f t="shared" si="87"/>
        <v>98.417939928039573</v>
      </c>
      <c r="O44" s="11">
        <f t="shared" si="87"/>
        <v>138.71002210122683</v>
      </c>
      <c r="P44" s="50">
        <f t="shared" si="3"/>
        <v>40.292082173187254</v>
      </c>
      <c r="Q44" s="51">
        <f t="shared" si="88"/>
        <v>40.292082173187254</v>
      </c>
      <c r="R44" s="8">
        <f t="shared" si="4"/>
        <v>40.292082173187282</v>
      </c>
      <c r="S44" s="51">
        <f t="shared" si="89"/>
        <v>40.292082173187282</v>
      </c>
      <c r="T44" s="8">
        <f t="shared" si="90"/>
        <v>3.1407822167878088</v>
      </c>
      <c r="U44" s="8">
        <f t="shared" si="5"/>
        <v>-2.635429199714812</v>
      </c>
      <c r="V44" s="7">
        <f t="shared" si="91"/>
        <v>-5.9899608593640137</v>
      </c>
      <c r="W44" s="7">
        <f t="shared" si="6"/>
        <v>3.4249626134145075</v>
      </c>
      <c r="X44" s="7">
        <f t="shared" si="92"/>
        <v>-2.8491786425762049</v>
      </c>
      <c r="Y44" s="7">
        <f t="shared" si="92"/>
        <v>0.78953341369969543</v>
      </c>
      <c r="Z44" s="7">
        <f t="shared" si="165"/>
        <v>2.9565489931101565</v>
      </c>
      <c r="AA44" s="7">
        <f t="shared" si="93"/>
        <v>164.51146153058971</v>
      </c>
      <c r="AB44" s="7">
        <f t="shared" si="94"/>
        <v>214.51146153058971</v>
      </c>
      <c r="AC44" s="7">
        <f t="shared" si="95"/>
        <v>-2.4362344134529068</v>
      </c>
      <c r="AD44" s="7">
        <f t="shared" si="96"/>
        <v>-1.6750951708390931</v>
      </c>
      <c r="AE44" s="4">
        <f t="shared" si="97"/>
        <v>0</v>
      </c>
      <c r="AF44" s="4">
        <f t="shared" si="98"/>
        <v>0</v>
      </c>
      <c r="AG44" s="4">
        <f t="shared" si="99"/>
        <v>0</v>
      </c>
      <c r="AH44" s="4" t="e">
        <f t="shared" si="100"/>
        <v>#DIV/0!</v>
      </c>
      <c r="AI44" s="7">
        <f t="shared" si="7"/>
        <v>1.0101101354926509</v>
      </c>
      <c r="AJ44" s="7">
        <f t="shared" si="8"/>
        <v>-6.8256631556336727</v>
      </c>
      <c r="AK44" s="7">
        <f t="shared" si="9"/>
        <v>4.1508923522804597</v>
      </c>
      <c r="AL44" s="7">
        <f t="shared" si="9"/>
        <v>-9.4610923553484838</v>
      </c>
      <c r="AM44" s="7">
        <f t="shared" si="101"/>
        <v>10.331610517080767</v>
      </c>
      <c r="AN44" s="7">
        <f t="shared" si="102"/>
        <v>-66.311358551305119</v>
      </c>
      <c r="AO44" s="7">
        <f t="shared" si="103"/>
        <v>-16.311358551305119</v>
      </c>
      <c r="AP44" s="7">
        <f t="shared" si="104"/>
        <v>9.9157593978386416</v>
      </c>
      <c r="AQ44" s="7">
        <f t="shared" si="105"/>
        <v>-2.9017049196685329</v>
      </c>
      <c r="AR44" s="7">
        <v>0</v>
      </c>
      <c r="AS44" s="7">
        <v>0</v>
      </c>
      <c r="AT44" s="7">
        <f t="shared" si="10"/>
        <v>9.2175541030991255</v>
      </c>
      <c r="AU44" s="8">
        <f t="shared" si="11"/>
        <v>-6.1100289524541669</v>
      </c>
      <c r="AV44" s="7">
        <f t="shared" si="12"/>
        <v>7</v>
      </c>
      <c r="AW44" s="7">
        <v>0</v>
      </c>
      <c r="AX44" s="7">
        <f t="shared" si="13"/>
        <v>2.1160328039691771</v>
      </c>
      <c r="AY44" s="7">
        <f t="shared" si="14"/>
        <v>4.2891566103483338</v>
      </c>
      <c r="AZ44" s="7">
        <f t="shared" si="15"/>
        <v>-15.42156097035128</v>
      </c>
      <c r="BA44" s="7">
        <f t="shared" si="16"/>
        <v>5.895363366714955</v>
      </c>
      <c r="BB44" s="7">
        <f t="shared" si="17"/>
        <v>89.604592790303599</v>
      </c>
      <c r="BC44" s="7">
        <f t="shared" si="18"/>
        <v>106.78659537078549</v>
      </c>
      <c r="BD44" s="7">
        <f t="shared" si="19"/>
        <v>-53.583751934437444</v>
      </c>
      <c r="BE44" s="7">
        <f t="shared" si="20"/>
        <v>-93.713308147666538</v>
      </c>
      <c r="BF44" s="7">
        <f t="shared" si="106"/>
        <v>36.020840855866155</v>
      </c>
      <c r="BG44" s="7">
        <f t="shared" si="106"/>
        <v>13.073287223118953</v>
      </c>
      <c r="BH44" s="7">
        <f t="shared" si="21"/>
        <v>52.818269763945487</v>
      </c>
      <c r="BI44" s="7">
        <f t="shared" si="22"/>
        <v>92.37454660269988</v>
      </c>
      <c r="BJ44" s="7">
        <f t="shared" si="107"/>
        <v>142.42286255424909</v>
      </c>
      <c r="BK44" s="7">
        <f t="shared" si="107"/>
        <v>199.16114197348537</v>
      </c>
      <c r="BL44" s="7">
        <f t="shared" si="108"/>
        <v>244.84573153381564</v>
      </c>
      <c r="BM44" s="7">
        <f t="shared" si="109"/>
        <v>54.430921207081461</v>
      </c>
      <c r="BN44" s="7">
        <f t="shared" si="110"/>
        <v>104.43092120708147</v>
      </c>
      <c r="BO44" s="7">
        <f t="shared" si="111"/>
        <v>-61.018634708058073</v>
      </c>
      <c r="BP44" s="7">
        <f t="shared" si="112"/>
        <v>237.12055682435863</v>
      </c>
      <c r="BQ44" s="7">
        <f t="shared" si="23"/>
        <v>-0.69325867016917053</v>
      </c>
      <c r="BR44" s="7">
        <f t="shared" si="24"/>
        <v>-22.010183007235401</v>
      </c>
      <c r="BS44" s="7">
        <f t="shared" si="25"/>
        <v>89.604592790303599</v>
      </c>
      <c r="BT44" s="7">
        <f t="shared" si="26"/>
        <v>106.78659537078549</v>
      </c>
      <c r="BU44" s="7">
        <f t="shared" si="27"/>
        <v>4.8005291501566854</v>
      </c>
      <c r="BV44" s="7">
        <f t="shared" si="28"/>
        <v>0.71041641518728282</v>
      </c>
      <c r="BW44" s="7">
        <f t="shared" si="113"/>
        <v>94.40512194046029</v>
      </c>
      <c r="BX44" s="7">
        <f t="shared" si="113"/>
        <v>107.49701178597277</v>
      </c>
      <c r="BY44" s="7">
        <f t="shared" si="29"/>
        <v>-4.7319501622973039</v>
      </c>
      <c r="BZ44" s="7">
        <f t="shared" si="30"/>
        <v>-0.70026760925603682</v>
      </c>
      <c r="CA44" s="7">
        <f t="shared" si="114"/>
        <v>84.87264262800629</v>
      </c>
      <c r="CB44" s="7">
        <f t="shared" si="114"/>
        <v>106.08632776152946</v>
      </c>
      <c r="CC44" s="7">
        <f t="shared" si="115"/>
        <v>135.85902400866837</v>
      </c>
      <c r="CD44" s="7">
        <f t="shared" si="116"/>
        <v>51.339012658383965</v>
      </c>
      <c r="CE44" s="7">
        <f t="shared" si="117"/>
        <v>101.33901265838396</v>
      </c>
      <c r="CF44" s="7">
        <f t="shared" si="118"/>
        <v>-26.711758789982152</v>
      </c>
      <c r="CG44" s="7">
        <f t="shared" si="119"/>
        <v>133.20719330026341</v>
      </c>
      <c r="CH44" s="7">
        <f t="shared" si="120"/>
        <v>135.85902400866837</v>
      </c>
      <c r="CI44" s="7">
        <f t="shared" si="31"/>
        <v>10.239777719995288</v>
      </c>
      <c r="CJ44" s="79">
        <f t="shared" si="121"/>
        <v>10.239777719995288</v>
      </c>
      <c r="CK44" s="7">
        <f t="shared" si="122"/>
        <v>0.17339304019749868</v>
      </c>
      <c r="CL44" s="11">
        <f t="shared" si="32"/>
        <v>0.17339304019749885</v>
      </c>
      <c r="CM44" s="7" t="e">
        <f t="shared" si="123"/>
        <v>#DIV/0!</v>
      </c>
      <c r="CN44" s="7" t="e">
        <f t="shared" si="124"/>
        <v>#DIV/0!</v>
      </c>
      <c r="CO44" s="7">
        <f t="shared" si="33"/>
        <v>221.58206007196043</v>
      </c>
      <c r="CP44" s="79">
        <f t="shared" si="125"/>
        <v>41.582060071960427</v>
      </c>
      <c r="CQ44" s="7">
        <f t="shared" si="126"/>
        <v>-0.64735832374221769</v>
      </c>
      <c r="CR44" s="11">
        <f t="shared" si="34"/>
        <v>-0.64735832374221791</v>
      </c>
      <c r="CS44" s="7" t="e">
        <f t="shared" si="127"/>
        <v>#DIV/0!</v>
      </c>
      <c r="CT44" s="7" t="e">
        <f t="shared" si="128"/>
        <v>#DIV/0!</v>
      </c>
      <c r="CU44" s="7">
        <f t="shared" si="35"/>
        <v>-13.977904481072386</v>
      </c>
      <c r="CV44" s="7">
        <f t="shared" si="36"/>
        <v>-0.94000445422371903</v>
      </c>
      <c r="CW44" s="7">
        <f t="shared" si="37"/>
        <v>-0.64278760968653958</v>
      </c>
      <c r="CX44" s="7">
        <f t="shared" si="129"/>
        <v>13.139292472921724</v>
      </c>
      <c r="CY44" s="7">
        <f t="shared" si="38"/>
        <v>9.0392924729217246</v>
      </c>
      <c r="CZ44" s="7">
        <f t="shared" si="130"/>
        <v>8.9848238098152891</v>
      </c>
      <c r="DA44" s="7">
        <f t="shared" si="39"/>
        <v>2.4848238098152891</v>
      </c>
      <c r="DB44" s="7">
        <f t="shared" si="131"/>
        <v>-139.39999999999978</v>
      </c>
      <c r="DC44" s="7">
        <f t="shared" si="40"/>
        <v>139.39999999999998</v>
      </c>
      <c r="DD44" s="7">
        <f t="shared" si="132"/>
        <v>-15.421560970351281</v>
      </c>
      <c r="DE44" s="7">
        <f t="shared" si="133"/>
        <v>-38.319861883647036</v>
      </c>
      <c r="DF44" s="7">
        <f t="shared" si="41"/>
        <v>38.319861883647206</v>
      </c>
      <c r="DG44" s="7">
        <f t="shared" si="42"/>
        <v>5.895363366714955</v>
      </c>
      <c r="DH44" s="7">
        <f t="shared" si="43"/>
        <v>310.93892578365109</v>
      </c>
      <c r="DI44" s="7">
        <f t="shared" si="44"/>
        <v>0.6598702477458972</v>
      </c>
      <c r="DJ44" s="7">
        <f t="shared" si="45"/>
        <v>-0.64278760968653958</v>
      </c>
      <c r="DK44" s="7">
        <f t="shared" si="134"/>
        <v>205.17934599070099</v>
      </c>
      <c r="DL44" s="7">
        <f t="shared" si="46"/>
        <v>201.079345990701</v>
      </c>
      <c r="DM44" s="7">
        <f t="shared" si="135"/>
        <v>-199.86768886297341</v>
      </c>
      <c r="DN44" s="7">
        <f t="shared" si="47"/>
        <v>-206.36768886297341</v>
      </c>
      <c r="DO44" s="7">
        <f t="shared" si="136"/>
        <v>-139.39999999999992</v>
      </c>
      <c r="DP44" s="7">
        <f t="shared" si="48"/>
        <v>139.39999999999998</v>
      </c>
      <c r="DQ44" s="7">
        <f t="shared" si="137"/>
        <v>-0.69325867016917064</v>
      </c>
      <c r="DR44" s="7">
        <f t="shared" si="138"/>
        <v>143.06618954703009</v>
      </c>
      <c r="DS44" s="7">
        <f t="shared" si="49"/>
        <v>-143.06618954703012</v>
      </c>
      <c r="DT44" s="7">
        <f t="shared" si="50"/>
        <v>-22.010183007235405</v>
      </c>
      <c r="DU44" s="7">
        <f t="shared" si="51"/>
        <v>-6.1100289524541731</v>
      </c>
      <c r="DV44" s="8">
        <f t="shared" si="52"/>
        <v>-3.4745997527393548</v>
      </c>
      <c r="DW44" s="8">
        <f t="shared" si="53"/>
        <v>4998.8779593615445</v>
      </c>
      <c r="DX44" s="7">
        <f t="shared" si="54"/>
        <v>2.2175541030991237</v>
      </c>
      <c r="DY44" s="7">
        <f t="shared" si="55"/>
        <v>6.0767718863113176</v>
      </c>
      <c r="DZ44" s="7">
        <f t="shared" si="56"/>
        <v>3660.5453067274857</v>
      </c>
      <c r="EA44" s="7">
        <f t="shared" si="139"/>
        <v>-1136.8665666075819</v>
      </c>
      <c r="EB44" s="7">
        <f t="shared" si="140"/>
        <v>-1464.6467832201336</v>
      </c>
      <c r="EC44" s="7">
        <f t="shared" si="57"/>
        <v>0</v>
      </c>
      <c r="ED44" s="7">
        <f t="shared" si="58"/>
        <v>0</v>
      </c>
      <c r="EE44" s="7">
        <f t="shared" si="59"/>
        <v>-3630.7442426067068</v>
      </c>
      <c r="EF44" s="7">
        <f t="shared" si="60"/>
        <v>3046.5561548703226</v>
      </c>
      <c r="EG44" s="7">
        <f t="shared" si="141"/>
        <v>-3630.7442426067068</v>
      </c>
      <c r="EH44" s="7">
        <f t="shared" si="141"/>
        <v>3046.5561548703226</v>
      </c>
      <c r="EI44" s="7">
        <f t="shared" si="142"/>
        <v>4739.5999999999995</v>
      </c>
      <c r="EJ44" s="7">
        <f t="shared" si="143"/>
        <v>2.4434609527920612</v>
      </c>
      <c r="EK44" s="7">
        <f t="shared" si="61"/>
        <v>3893.7254870718816</v>
      </c>
      <c r="EL44" s="7">
        <f t="shared" si="62"/>
        <v>6809.7862362989663</v>
      </c>
      <c r="EM44" s="7">
        <f t="shared" si="63"/>
        <v>1424.5597025420918</v>
      </c>
      <c r="EN44" s="7">
        <f t="shared" si="64"/>
        <v>-814.54016751314668</v>
      </c>
      <c r="EO44" s="7">
        <f t="shared" si="144"/>
        <v>5318.2851896139737</v>
      </c>
      <c r="EP44" s="7">
        <f t="shared" si="145"/>
        <v>5995.2460687858193</v>
      </c>
      <c r="EQ44" s="7">
        <f t="shared" si="146"/>
        <v>8014.1832262158296</v>
      </c>
      <c r="ER44" s="7">
        <f t="shared" si="147"/>
        <v>0.84516329473499541</v>
      </c>
      <c r="ES44" s="7">
        <f t="shared" si="148"/>
        <v>1687.5409470072668</v>
      </c>
      <c r="ET44" s="7">
        <f t="shared" si="149"/>
        <v>9041.802223656141</v>
      </c>
      <c r="EU44" s="7">
        <f t="shared" si="150"/>
        <v>9197.9335668148469</v>
      </c>
      <c r="EV44" s="7">
        <f t="shared" si="151"/>
        <v>1.3862815450011463</v>
      </c>
      <c r="EW44" s="7">
        <f t="shared" si="65"/>
        <v>4.2891566103483321</v>
      </c>
      <c r="EX44" s="7">
        <f t="shared" si="66"/>
        <v>6.9245858100631459</v>
      </c>
      <c r="EY44" s="7">
        <f t="shared" si="67"/>
        <v>5996.2806424076507</v>
      </c>
      <c r="EZ44" s="7">
        <f t="shared" si="68"/>
        <v>-4.8839671960308264</v>
      </c>
      <c r="FA44" s="7">
        <f t="shared" si="69"/>
        <v>-1.0247494128186314</v>
      </c>
      <c r="FB44" s="7">
        <f t="shared" si="70"/>
        <v>5121.1021571454803</v>
      </c>
      <c r="FC44" s="7">
        <f t="shared" si="152"/>
        <v>-1741.7959701134253</v>
      </c>
      <c r="FD44" s="7">
        <f t="shared" si="153"/>
        <v>-1414.0157535008723</v>
      </c>
      <c r="FE44" s="7">
        <f t="shared" si="71"/>
        <v>0</v>
      </c>
      <c r="FF44" s="7">
        <f t="shared" si="72"/>
        <v>0</v>
      </c>
      <c r="FG44" s="7">
        <f t="shared" si="73"/>
        <v>-3630.7442426067068</v>
      </c>
      <c r="FH44" s="7">
        <f t="shared" si="74"/>
        <v>3046.5561548703226</v>
      </c>
      <c r="FI44" s="7">
        <f t="shared" si="154"/>
        <v>-3630.7442426067068</v>
      </c>
      <c r="FJ44" s="7">
        <f t="shared" si="155"/>
        <v>3046.5561548703226</v>
      </c>
      <c r="FK44" s="7">
        <f t="shared" si="156"/>
        <v>4739.5999999999995</v>
      </c>
      <c r="FL44" s="7">
        <f t="shared" si="157"/>
        <v>2.4434609527920612</v>
      </c>
      <c r="FM44" s="7">
        <f t="shared" si="75"/>
        <v>-11888.912577834415</v>
      </c>
      <c r="FN44" s="7">
        <f t="shared" si="76"/>
        <v>-1759.4057633718278</v>
      </c>
      <c r="FO44" s="7">
        <f t="shared" si="77"/>
        <v>-0.48546659155538441</v>
      </c>
      <c r="FP44" s="7">
        <f t="shared" si="78"/>
        <v>3.2804654768210191</v>
      </c>
      <c r="FQ44" s="7">
        <f t="shared" si="158"/>
        <v>-11889.398044425971</v>
      </c>
      <c r="FR44" s="7">
        <f t="shared" si="159"/>
        <v>-1756.1252978950067</v>
      </c>
      <c r="FS44" s="7">
        <f t="shared" si="160"/>
        <v>12018.392651295218</v>
      </c>
      <c r="FT44" s="7">
        <f t="shared" si="161"/>
        <v>-2.9949478120563375</v>
      </c>
      <c r="FU44" s="7">
        <f t="shared" si="162"/>
        <v>-15520.142287032677</v>
      </c>
      <c r="FV44" s="7">
        <f t="shared" si="162"/>
        <v>1290.4308569753159</v>
      </c>
      <c r="FW44" s="7">
        <f t="shared" si="163"/>
        <v>15573.696684036644</v>
      </c>
      <c r="FX44" s="7">
        <f t="shared" si="164"/>
        <v>3.0586379070858851</v>
      </c>
    </row>
    <row r="45" spans="1:180" x14ac:dyDescent="0.25">
      <c r="A45" s="8">
        <v>330</v>
      </c>
      <c r="B45" s="7">
        <f t="shared" si="79"/>
        <v>-0.66586686970949716</v>
      </c>
      <c r="C45" s="7">
        <f t="shared" si="80"/>
        <v>1.0000000000000009</v>
      </c>
      <c r="D45" s="7">
        <f t="shared" si="0"/>
        <v>1.0167164690630899</v>
      </c>
      <c r="E45" s="7">
        <f t="shared" si="81"/>
        <v>-1.239377763859695</v>
      </c>
      <c r="F45" s="7">
        <f t="shared" si="82"/>
        <v>1.0000000000000009</v>
      </c>
      <c r="G45" s="7">
        <f t="shared" si="83"/>
        <v>0.44320557491289203</v>
      </c>
      <c r="H45" s="7">
        <f t="shared" si="84"/>
        <v>324.72596217918488</v>
      </c>
      <c r="I45" s="7">
        <f t="shared" si="85"/>
        <v>290.39794310352875</v>
      </c>
      <c r="J45" s="49">
        <f t="shared" si="86"/>
        <v>324.72596217918488</v>
      </c>
      <c r="K45" s="49">
        <f t="shared" si="86"/>
        <v>290.39794310352875</v>
      </c>
      <c r="L45" s="7">
        <f t="shared" si="1"/>
        <v>-263.27788106336828</v>
      </c>
      <c r="M45" s="7">
        <f t="shared" si="2"/>
        <v>-228.94986198771221</v>
      </c>
      <c r="N45" s="11">
        <f t="shared" si="87"/>
        <v>96.722118936631716</v>
      </c>
      <c r="O45" s="11">
        <f t="shared" si="87"/>
        <v>131.05013801228779</v>
      </c>
      <c r="P45" s="50">
        <f t="shared" si="3"/>
        <v>34.328019075656073</v>
      </c>
      <c r="Q45" s="51">
        <f t="shared" si="88"/>
        <v>34.328019075656073</v>
      </c>
      <c r="R45" s="8">
        <f t="shared" si="4"/>
        <v>34.32801907565613</v>
      </c>
      <c r="S45" s="51">
        <f t="shared" si="89"/>
        <v>34.32801907565613</v>
      </c>
      <c r="T45" s="8">
        <f t="shared" si="90"/>
        <v>3.5507041555161969</v>
      </c>
      <c r="U45" s="8">
        <f t="shared" si="5"/>
        <v>-2.0500000000000016</v>
      </c>
      <c r="V45" s="7">
        <f t="shared" si="91"/>
        <v>-5.6331555033726088</v>
      </c>
      <c r="W45" s="7">
        <f t="shared" si="6"/>
        <v>3.9846654909569126</v>
      </c>
      <c r="X45" s="7">
        <f t="shared" si="92"/>
        <v>-2.0824513478564119</v>
      </c>
      <c r="Y45" s="7">
        <f t="shared" si="92"/>
        <v>1.934665490956911</v>
      </c>
      <c r="Z45" s="7">
        <f t="shared" si="165"/>
        <v>2.8424521417410942</v>
      </c>
      <c r="AA45" s="7">
        <f t="shared" si="93"/>
        <v>137.10690633182494</v>
      </c>
      <c r="AB45" s="7">
        <f t="shared" si="94"/>
        <v>187.10690633182494</v>
      </c>
      <c r="AC45" s="7">
        <f t="shared" si="95"/>
        <v>-2.8206136728187263</v>
      </c>
      <c r="AD45" s="7">
        <f t="shared" si="96"/>
        <v>-0.35167127661580211</v>
      </c>
      <c r="AE45" s="4">
        <f t="shared" si="97"/>
        <v>0</v>
      </c>
      <c r="AF45" s="4">
        <f t="shared" si="98"/>
        <v>0</v>
      </c>
      <c r="AG45" s="4">
        <f t="shared" si="99"/>
        <v>0</v>
      </c>
      <c r="AH45" s="4" t="e">
        <f t="shared" si="100"/>
        <v>#DIV/0!</v>
      </c>
      <c r="AI45" s="7">
        <f t="shared" si="7"/>
        <v>0.80767356743673913</v>
      </c>
      <c r="AJ45" s="7">
        <f t="shared" si="8"/>
        <v>-6.8525661914690046</v>
      </c>
      <c r="AK45" s="7">
        <f t="shared" si="9"/>
        <v>4.3583777229529357</v>
      </c>
      <c r="AL45" s="7">
        <f t="shared" si="9"/>
        <v>-8.9025661914690062</v>
      </c>
      <c r="AM45" s="7">
        <f t="shared" si="101"/>
        <v>9.9121713650148013</v>
      </c>
      <c r="AN45" s="7">
        <f t="shared" si="102"/>
        <v>-63.915284385540247</v>
      </c>
      <c r="AO45" s="7">
        <f t="shared" si="103"/>
        <v>-13.915284385540247</v>
      </c>
      <c r="AP45" s="7">
        <f t="shared" si="104"/>
        <v>9.6212725591216959</v>
      </c>
      <c r="AQ45" s="7">
        <f t="shared" si="105"/>
        <v>-2.3837482066089191</v>
      </c>
      <c r="AR45" s="7">
        <v>0</v>
      </c>
      <c r="AS45" s="7">
        <v>0</v>
      </c>
      <c r="AT45" s="7">
        <f t="shared" si="10"/>
        <v>9.2654995937202926</v>
      </c>
      <c r="AU45" s="8">
        <f t="shared" si="11"/>
        <v>-6.0924142661881735</v>
      </c>
      <c r="AV45" s="7">
        <f t="shared" si="12"/>
        <v>7</v>
      </c>
      <c r="AW45" s="7">
        <v>0</v>
      </c>
      <c r="AX45" s="7">
        <f t="shared" si="13"/>
        <v>2.7313251740586355</v>
      </c>
      <c r="AY45" s="7">
        <f t="shared" si="14"/>
        <v>4.9018787449685535</v>
      </c>
      <c r="AZ45" s="7">
        <f t="shared" si="15"/>
        <v>-22.510586595383543</v>
      </c>
      <c r="BA45" s="7">
        <f t="shared" si="16"/>
        <v>-3.4956776514095393</v>
      </c>
      <c r="BB45" s="7">
        <f t="shared" si="17"/>
        <v>69.700000000000045</v>
      </c>
      <c r="BC45" s="7">
        <f t="shared" si="18"/>
        <v>120.72394128755069</v>
      </c>
      <c r="BD45" s="7">
        <f t="shared" si="19"/>
        <v>-90.997116393442667</v>
      </c>
      <c r="BE45" s="7">
        <f t="shared" si="20"/>
        <v>-128.64339758659617</v>
      </c>
      <c r="BF45" s="7">
        <f t="shared" si="106"/>
        <v>-21.297116393442622</v>
      </c>
      <c r="BG45" s="7">
        <f t="shared" si="106"/>
        <v>-7.9194562990454784</v>
      </c>
      <c r="BH45" s="7">
        <f t="shared" si="21"/>
        <v>89.697157587822062</v>
      </c>
      <c r="BI45" s="7">
        <f t="shared" si="22"/>
        <v>126.80563476393048</v>
      </c>
      <c r="BJ45" s="7">
        <f t="shared" si="107"/>
        <v>159.39715758782211</v>
      </c>
      <c r="BK45" s="7">
        <f t="shared" si="107"/>
        <v>247.52957605148117</v>
      </c>
      <c r="BL45" s="7">
        <f t="shared" si="108"/>
        <v>294.41186264704584</v>
      </c>
      <c r="BM45" s="7">
        <f t="shared" si="109"/>
        <v>57.220410074407411</v>
      </c>
      <c r="BN45" s="7">
        <f t="shared" si="110"/>
        <v>107.22041007440741</v>
      </c>
      <c r="BO45" s="7">
        <f t="shared" si="111"/>
        <v>-87.160138325128798</v>
      </c>
      <c r="BP45" s="7">
        <f t="shared" si="112"/>
        <v>281.21425133596517</v>
      </c>
      <c r="BQ45" s="7">
        <f t="shared" si="23"/>
        <v>-11.467696580477352</v>
      </c>
      <c r="BR45" s="7">
        <f t="shared" si="24"/>
        <v>-30.482605524451344</v>
      </c>
      <c r="BS45" s="7">
        <f t="shared" si="25"/>
        <v>69.700000000000045</v>
      </c>
      <c r="BT45" s="7">
        <f t="shared" si="26"/>
        <v>120.72394128755069</v>
      </c>
      <c r="BU45" s="7">
        <f t="shared" si="27"/>
        <v>79.722036111569082</v>
      </c>
      <c r="BV45" s="7">
        <f t="shared" si="28"/>
        <v>9.3963895437758911</v>
      </c>
      <c r="BW45" s="7">
        <f t="shared" si="113"/>
        <v>149.42203611156913</v>
      </c>
      <c r="BX45" s="7">
        <f t="shared" si="113"/>
        <v>130.12033083132658</v>
      </c>
      <c r="BY45" s="7">
        <f t="shared" si="29"/>
        <v>-78.583149881403813</v>
      </c>
      <c r="BZ45" s="7">
        <f t="shared" si="30"/>
        <v>-9.2621554074362358</v>
      </c>
      <c r="CA45" s="7">
        <f t="shared" si="114"/>
        <v>-8.8831498814037673</v>
      </c>
      <c r="CB45" s="7">
        <f t="shared" si="114"/>
        <v>111.46178588011445</v>
      </c>
      <c r="CC45" s="7">
        <f t="shared" si="115"/>
        <v>111.81520497409986</v>
      </c>
      <c r="CD45" s="7">
        <f t="shared" si="116"/>
        <v>94.556660374559314</v>
      </c>
      <c r="CE45" s="7">
        <f t="shared" si="117"/>
        <v>144.55666037455933</v>
      </c>
      <c r="CF45" s="7">
        <f t="shared" si="118"/>
        <v>-91.094660372333848</v>
      </c>
      <c r="CG45" s="7">
        <f t="shared" si="119"/>
        <v>64.841367313229242</v>
      </c>
      <c r="CH45" s="7">
        <f t="shared" si="120"/>
        <v>111.81520497409986</v>
      </c>
      <c r="CI45" s="7">
        <f t="shared" si="31"/>
        <v>5.2740378208151242</v>
      </c>
      <c r="CJ45" s="79">
        <f t="shared" si="121"/>
        <v>5.2740378208151242</v>
      </c>
      <c r="CK45" s="7">
        <f t="shared" si="122"/>
        <v>-0.1028140485708688</v>
      </c>
      <c r="CL45" s="11">
        <f t="shared" si="32"/>
        <v>0.10281404857086898</v>
      </c>
      <c r="CM45" s="7" t="e">
        <f t="shared" si="123"/>
        <v>#DIV/0!</v>
      </c>
      <c r="CN45" s="7" t="e">
        <f t="shared" si="124"/>
        <v>#DIV/0!</v>
      </c>
      <c r="CO45" s="7">
        <f t="shared" si="33"/>
        <v>233.27788106336828</v>
      </c>
      <c r="CP45" s="79">
        <f t="shared" si="125"/>
        <v>53.277881063368284</v>
      </c>
      <c r="CQ45" s="7">
        <f t="shared" si="126"/>
        <v>-0.89654722130739251</v>
      </c>
      <c r="CR45" s="11">
        <f t="shared" si="34"/>
        <v>-0.89654722130739273</v>
      </c>
      <c r="CS45" s="7" t="e">
        <f t="shared" si="127"/>
        <v>#DIV/0!</v>
      </c>
      <c r="CT45" s="7" t="e">
        <f t="shared" si="128"/>
        <v>#DIV/0!</v>
      </c>
      <c r="CU45" s="7">
        <f t="shared" si="35"/>
        <v>-10.981224999367891</v>
      </c>
      <c r="CV45" s="7">
        <f t="shared" si="36"/>
        <v>-0.93729450249048862</v>
      </c>
      <c r="CW45" s="7">
        <f t="shared" si="37"/>
        <v>-0.50000000000000044</v>
      </c>
      <c r="CX45" s="7">
        <f t="shared" si="129"/>
        <v>10.292641822518643</v>
      </c>
      <c r="CY45" s="7">
        <f t="shared" si="38"/>
        <v>6.1926418225186435</v>
      </c>
      <c r="CZ45" s="7">
        <f t="shared" si="130"/>
        <v>5.4906124996839498</v>
      </c>
      <c r="DA45" s="7">
        <f t="shared" si="39"/>
        <v>-1.0093875003160502</v>
      </c>
      <c r="DB45" s="7">
        <f t="shared" si="131"/>
        <v>-139.39999999999969</v>
      </c>
      <c r="DC45" s="7">
        <f t="shared" si="40"/>
        <v>139.39999999999998</v>
      </c>
      <c r="DD45" s="7">
        <f t="shared" si="132"/>
        <v>-22.510586595383543</v>
      </c>
      <c r="DE45" s="7">
        <f t="shared" si="133"/>
        <v>22.72190473416218</v>
      </c>
      <c r="DF45" s="7">
        <f t="shared" si="41"/>
        <v>-22.721904734162006</v>
      </c>
      <c r="DG45" s="7">
        <f t="shared" si="42"/>
        <v>-3.4956776514095393</v>
      </c>
      <c r="DH45" s="7">
        <f t="shared" si="43"/>
        <v>21.555664168206672</v>
      </c>
      <c r="DI45" s="7">
        <f t="shared" si="44"/>
        <v>0.75413519153362341</v>
      </c>
      <c r="DJ45" s="7">
        <f t="shared" si="45"/>
        <v>-0.50000000000000044</v>
      </c>
      <c r="DK45" s="7">
        <f t="shared" si="134"/>
        <v>16.255884926125002</v>
      </c>
      <c r="DL45" s="7">
        <f t="shared" si="46"/>
        <v>12.155884926125003</v>
      </c>
      <c r="DM45" s="7">
        <f t="shared" si="135"/>
        <v>-10.777832084103345</v>
      </c>
      <c r="DN45" s="7">
        <f t="shared" si="47"/>
        <v>-17.277832084103345</v>
      </c>
      <c r="DO45" s="7">
        <f t="shared" si="136"/>
        <v>-139.39999999999989</v>
      </c>
      <c r="DP45" s="7">
        <f t="shared" si="48"/>
        <v>139.39999999999998</v>
      </c>
      <c r="DQ45" s="7">
        <f t="shared" si="137"/>
        <v>-11.467696580477353</v>
      </c>
      <c r="DR45" s="7">
        <f t="shared" si="138"/>
        <v>198.13693590893379</v>
      </c>
      <c r="DS45" s="7">
        <f t="shared" si="49"/>
        <v>-198.13693590893374</v>
      </c>
      <c r="DT45" s="7">
        <f t="shared" si="50"/>
        <v>-30.482605524451344</v>
      </c>
      <c r="DU45" s="7">
        <f t="shared" si="51"/>
        <v>-6.0924142661881771</v>
      </c>
      <c r="DV45" s="8">
        <f t="shared" si="52"/>
        <v>-4.0424142661881719</v>
      </c>
      <c r="DW45" s="8">
        <f t="shared" si="53"/>
        <v>6972.7684786782629</v>
      </c>
      <c r="DX45" s="7">
        <f t="shared" si="54"/>
        <v>2.2654995937202838</v>
      </c>
      <c r="DY45" s="7">
        <f t="shared" si="55"/>
        <v>5.7147954382040957</v>
      </c>
      <c r="DZ45" s="7">
        <f t="shared" si="56"/>
        <v>4343.7506146887627</v>
      </c>
      <c r="EA45" s="7">
        <f t="shared" si="139"/>
        <v>-1647.0259846420172</v>
      </c>
      <c r="EB45" s="7">
        <f t="shared" si="140"/>
        <v>-2237.3281297409335</v>
      </c>
      <c r="EC45" s="7">
        <f t="shared" si="57"/>
        <v>0</v>
      </c>
      <c r="ED45" s="7">
        <f t="shared" si="58"/>
        <v>0</v>
      </c>
      <c r="EE45" s="7">
        <f t="shared" si="59"/>
        <v>-4104.6140037767236</v>
      </c>
      <c r="EF45" s="7">
        <f t="shared" si="60"/>
        <v>2369.800000000002</v>
      </c>
      <c r="EG45" s="7">
        <f t="shared" si="141"/>
        <v>-4104.6140037767236</v>
      </c>
      <c r="EH45" s="7">
        <f t="shared" si="141"/>
        <v>2369.800000000002</v>
      </c>
      <c r="EI45" s="7">
        <f t="shared" si="142"/>
        <v>4739.5999999999995</v>
      </c>
      <c r="EJ45" s="7">
        <f t="shared" si="143"/>
        <v>2.6179938779914935</v>
      </c>
      <c r="EK45" s="7">
        <f t="shared" si="61"/>
        <v>6562.8476037123755</v>
      </c>
      <c r="EL45" s="7">
        <f t="shared" si="62"/>
        <v>9277.9534895838697</v>
      </c>
      <c r="EM45" s="7">
        <f t="shared" si="63"/>
        <v>2854.4692221360351</v>
      </c>
      <c r="EN45" s="7">
        <f t="shared" si="64"/>
        <v>-2019.1356332404325</v>
      </c>
      <c r="EO45" s="7">
        <f t="shared" si="144"/>
        <v>9417.3168258484111</v>
      </c>
      <c r="EP45" s="7">
        <f t="shared" si="145"/>
        <v>7258.8178563434376</v>
      </c>
      <c r="EQ45" s="7">
        <f t="shared" si="146"/>
        <v>11890.176317867534</v>
      </c>
      <c r="ER45" s="7">
        <f t="shared" si="147"/>
        <v>0.65667742499635329</v>
      </c>
      <c r="ES45" s="7">
        <f t="shared" si="148"/>
        <v>5312.7028220716875</v>
      </c>
      <c r="ET45" s="7">
        <f t="shared" si="149"/>
        <v>9628.6178563434405</v>
      </c>
      <c r="EU45" s="7">
        <f t="shared" si="150"/>
        <v>10997.049290566276</v>
      </c>
      <c r="EV45" s="7">
        <f t="shared" si="151"/>
        <v>1.0666015482291968</v>
      </c>
      <c r="EW45" s="7">
        <f t="shared" si="65"/>
        <v>4.9018787449685526</v>
      </c>
      <c r="EX45" s="7">
        <f t="shared" si="66"/>
        <v>6.9518787449685551</v>
      </c>
      <c r="EY45" s="7">
        <f t="shared" si="67"/>
        <v>7963.2657749791633</v>
      </c>
      <c r="EZ45" s="7">
        <f t="shared" si="68"/>
        <v>-4.2686748259413632</v>
      </c>
      <c r="FA45" s="7">
        <f t="shared" si="69"/>
        <v>-0.81937898145756138</v>
      </c>
      <c r="FB45" s="7">
        <f t="shared" si="70"/>
        <v>6010.3448625439514</v>
      </c>
      <c r="FC45" s="7">
        <f t="shared" si="152"/>
        <v>-2473.0127984436313</v>
      </c>
      <c r="FD45" s="7">
        <f t="shared" si="153"/>
        <v>-1882.7106533447163</v>
      </c>
      <c r="FE45" s="7">
        <f t="shared" si="71"/>
        <v>0</v>
      </c>
      <c r="FF45" s="7">
        <f t="shared" si="72"/>
        <v>0</v>
      </c>
      <c r="FG45" s="7">
        <f t="shared" si="73"/>
        <v>-4104.6140037767236</v>
      </c>
      <c r="FH45" s="7">
        <f t="shared" si="74"/>
        <v>2369.800000000002</v>
      </c>
      <c r="FI45" s="7">
        <f t="shared" si="154"/>
        <v>-4104.6140037767236</v>
      </c>
      <c r="FJ45" s="7">
        <f t="shared" si="155"/>
        <v>2369.800000000002</v>
      </c>
      <c r="FK45" s="7">
        <f t="shared" si="156"/>
        <v>4739.5999999999995</v>
      </c>
      <c r="FL45" s="7">
        <f t="shared" si="157"/>
        <v>2.6179938779914935</v>
      </c>
      <c r="FM45" s="7">
        <f t="shared" si="75"/>
        <v>-16946.483893684981</v>
      </c>
      <c r="FN45" s="7">
        <f t="shared" si="76"/>
        <v>-1997.3870692356811</v>
      </c>
      <c r="FO45" s="7">
        <f t="shared" si="77"/>
        <v>-106.21558789370633</v>
      </c>
      <c r="FP45" s="7">
        <f t="shared" si="78"/>
        <v>901.16771917811366</v>
      </c>
      <c r="FQ45" s="7">
        <f t="shared" si="158"/>
        <v>-17052.699481578686</v>
      </c>
      <c r="FR45" s="7">
        <f t="shared" si="159"/>
        <v>-1096.2193500575675</v>
      </c>
      <c r="FS45" s="7">
        <f t="shared" si="160"/>
        <v>17087.897953594955</v>
      </c>
      <c r="FT45" s="7">
        <f t="shared" si="161"/>
        <v>-3.0773967732372136</v>
      </c>
      <c r="FU45" s="7">
        <f t="shared" si="162"/>
        <v>-21157.313485355407</v>
      </c>
      <c r="FV45" s="7">
        <f t="shared" si="162"/>
        <v>1273.5806499424345</v>
      </c>
      <c r="FW45" s="7">
        <f t="shared" si="163"/>
        <v>21195.610903899644</v>
      </c>
      <c r="FX45" s="7">
        <f t="shared" si="164"/>
        <v>3.0814694389526438</v>
      </c>
    </row>
    <row r="46" spans="1:180" x14ac:dyDescent="0.25">
      <c r="A46" s="8">
        <v>340</v>
      </c>
      <c r="B46" s="7">
        <f t="shared" si="79"/>
        <v>-0.67153357870961039</v>
      </c>
      <c r="C46" s="7">
        <f t="shared" si="80"/>
        <v>0.6840402866513372</v>
      </c>
      <c r="D46" s="7">
        <f t="shared" si="0"/>
        <v>0.86371532606003676</v>
      </c>
      <c r="E46" s="7">
        <f t="shared" si="81"/>
        <v>-1.0920433298567549</v>
      </c>
      <c r="F46" s="7">
        <f t="shared" si="82"/>
        <v>0.6840402866513372</v>
      </c>
      <c r="G46" s="7">
        <f t="shared" si="83"/>
        <v>0.44320557491289203</v>
      </c>
      <c r="H46" s="7">
        <f t="shared" si="84"/>
        <v>316.72412187908168</v>
      </c>
      <c r="I46" s="7">
        <f t="shared" si="85"/>
        <v>287.44993133203479</v>
      </c>
      <c r="J46" s="49">
        <f t="shared" si="86"/>
        <v>316.72412187908168</v>
      </c>
      <c r="K46" s="49">
        <f t="shared" si="86"/>
        <v>287.44993133203479</v>
      </c>
      <c r="L46" s="7">
        <f t="shared" si="1"/>
        <v>-268.69276558163182</v>
      </c>
      <c r="M46" s="7">
        <f t="shared" si="2"/>
        <v>-239.4185750345849</v>
      </c>
      <c r="N46" s="11">
        <f t="shared" si="87"/>
        <v>91.307234418368182</v>
      </c>
      <c r="O46" s="11">
        <f t="shared" si="87"/>
        <v>120.5814249654151</v>
      </c>
      <c r="P46" s="50">
        <f t="shared" si="3"/>
        <v>29.274190547046913</v>
      </c>
      <c r="Q46" s="51">
        <f t="shared" si="88"/>
        <v>29.274190547046913</v>
      </c>
      <c r="R46" s="8">
        <f t="shared" si="4"/>
        <v>29.274190547046885</v>
      </c>
      <c r="S46" s="51">
        <f t="shared" si="89"/>
        <v>29.274190547046885</v>
      </c>
      <c r="T46" s="8">
        <f t="shared" si="90"/>
        <v>3.8527397452222241</v>
      </c>
      <c r="U46" s="8">
        <f t="shared" si="5"/>
        <v>-1.4022825876352412</v>
      </c>
      <c r="V46" s="7">
        <f t="shared" si="91"/>
        <v>-5.0236238458715299</v>
      </c>
      <c r="W46" s="7">
        <f t="shared" si="6"/>
        <v>4.7300320776069738</v>
      </c>
      <c r="X46" s="7">
        <f t="shared" si="92"/>
        <v>-1.1708841006493058</v>
      </c>
      <c r="Y46" s="7">
        <f t="shared" si="92"/>
        <v>3.3277494899717324</v>
      </c>
      <c r="Z46" s="7">
        <f t="shared" si="165"/>
        <v>3.5277310335625729</v>
      </c>
      <c r="AA46" s="7">
        <f t="shared" si="93"/>
        <v>109.3846578583839</v>
      </c>
      <c r="AB46" s="7">
        <f t="shared" si="94"/>
        <v>159.38465785838389</v>
      </c>
      <c r="AC46" s="7">
        <f t="shared" si="95"/>
        <v>-3.3018337971611986</v>
      </c>
      <c r="AD46" s="7">
        <f t="shared" si="96"/>
        <v>1.24208688145577</v>
      </c>
      <c r="AE46" s="4">
        <f t="shared" si="97"/>
        <v>0</v>
      </c>
      <c r="AF46" s="4">
        <f t="shared" si="98"/>
        <v>0</v>
      </c>
      <c r="AG46" s="4">
        <f t="shared" si="99"/>
        <v>0</v>
      </c>
      <c r="AH46" s="4" t="e">
        <f t="shared" si="100"/>
        <v>#DIV/0!</v>
      </c>
      <c r="AI46" s="7">
        <f t="shared" si="7"/>
        <v>0.15741360065489785</v>
      </c>
      <c r="AJ46" s="7">
        <f t="shared" si="8"/>
        <v>-6.8982041835776986</v>
      </c>
      <c r="AK46" s="7">
        <f t="shared" si="9"/>
        <v>4.0101533458771215</v>
      </c>
      <c r="AL46" s="7">
        <f t="shared" si="9"/>
        <v>-8.30048677121294</v>
      </c>
      <c r="AM46" s="7">
        <f t="shared" si="101"/>
        <v>9.2184277670615007</v>
      </c>
      <c r="AN46" s="7">
        <f t="shared" si="102"/>
        <v>-64.213758610978672</v>
      </c>
      <c r="AO46" s="7">
        <f t="shared" si="103"/>
        <v>-14.213758610978672</v>
      </c>
      <c r="AP46" s="7">
        <f t="shared" si="104"/>
        <v>8.9362186499430933</v>
      </c>
      <c r="AQ46" s="7">
        <f t="shared" si="105"/>
        <v>-2.2634943642385594</v>
      </c>
      <c r="AR46" s="7">
        <v>0</v>
      </c>
      <c r="AS46" s="7">
        <v>0</v>
      </c>
      <c r="AT46" s="7">
        <f t="shared" si="10"/>
        <v>8.949169733787544</v>
      </c>
      <c r="AU46" s="8">
        <f t="shared" si="11"/>
        <v>-6.2008658547727507</v>
      </c>
      <c r="AV46" s="7">
        <f t="shared" si="12"/>
        <v>7</v>
      </c>
      <c r="AW46" s="7">
        <v>0</v>
      </c>
      <c r="AX46" s="7">
        <f t="shared" si="13"/>
        <v>3.6930447880360959</v>
      </c>
      <c r="AY46" s="7">
        <f t="shared" si="14"/>
        <v>5.5958955696174959</v>
      </c>
      <c r="AZ46" s="7">
        <f t="shared" si="15"/>
        <v>-32.331268226273679</v>
      </c>
      <c r="BA46" s="7">
        <f t="shared" si="16"/>
        <v>-17.330914303462492</v>
      </c>
      <c r="BB46" s="7">
        <f t="shared" si="17"/>
        <v>47.677607979598193</v>
      </c>
      <c r="BC46" s="7">
        <f t="shared" si="18"/>
        <v>130.99315133755562</v>
      </c>
      <c r="BD46" s="7">
        <f t="shared" si="19"/>
        <v>-155.1442827159315</v>
      </c>
      <c r="BE46" s="7">
        <f t="shared" si="20"/>
        <v>-164.77404495673028</v>
      </c>
      <c r="BF46" s="7">
        <f t="shared" si="106"/>
        <v>-107.4666747363333</v>
      </c>
      <c r="BG46" s="7">
        <f t="shared" si="106"/>
        <v>-33.780893619174662</v>
      </c>
      <c r="BH46" s="7">
        <f t="shared" si="21"/>
        <v>152.92793581998961</v>
      </c>
      <c r="BI46" s="7">
        <f t="shared" si="22"/>
        <v>162.42013002877698</v>
      </c>
      <c r="BJ46" s="7">
        <f t="shared" si="107"/>
        <v>200.60554379958779</v>
      </c>
      <c r="BK46" s="7">
        <f t="shared" si="107"/>
        <v>293.41328136633263</v>
      </c>
      <c r="BL46" s="7">
        <f t="shared" si="108"/>
        <v>355.43485744266417</v>
      </c>
      <c r="BM46" s="7">
        <f t="shared" si="109"/>
        <v>55.639732409221907</v>
      </c>
      <c r="BN46" s="7">
        <f t="shared" si="110"/>
        <v>105.63973240922191</v>
      </c>
      <c r="BO46" s="7">
        <f t="shared" si="111"/>
        <v>-95.820855739178853</v>
      </c>
      <c r="BP46" s="7">
        <f t="shared" si="112"/>
        <v>342.27518386628395</v>
      </c>
      <c r="BQ46" s="7">
        <f t="shared" si="23"/>
        <v>-25.859841945914429</v>
      </c>
      <c r="BR46" s="7">
        <f t="shared" si="24"/>
        <v>-40.860195868725611</v>
      </c>
      <c r="BS46" s="7">
        <f t="shared" si="25"/>
        <v>47.677607979598193</v>
      </c>
      <c r="BT46" s="7">
        <f t="shared" si="26"/>
        <v>130.99315133755562</v>
      </c>
      <c r="BU46" s="7">
        <f t="shared" si="27"/>
        <v>180.97178105590646</v>
      </c>
      <c r="BV46" s="7">
        <f t="shared" si="28"/>
        <v>4.1296863523928478</v>
      </c>
      <c r="BW46" s="7">
        <f t="shared" si="113"/>
        <v>228.64938903550467</v>
      </c>
      <c r="BX46" s="7">
        <f t="shared" si="113"/>
        <v>135.12283768994845</v>
      </c>
      <c r="BY46" s="7">
        <f t="shared" si="29"/>
        <v>-178.38646989796499</v>
      </c>
      <c r="BZ46" s="7">
        <f t="shared" si="30"/>
        <v>-4.0706908330729901</v>
      </c>
      <c r="CA46" s="7">
        <f t="shared" si="114"/>
        <v>-130.70886191836678</v>
      </c>
      <c r="CB46" s="7">
        <f t="shared" si="114"/>
        <v>126.92246050448263</v>
      </c>
      <c r="CC46" s="7">
        <f t="shared" si="115"/>
        <v>182.19252883833252</v>
      </c>
      <c r="CD46" s="7">
        <f t="shared" si="116"/>
        <v>135.84201408599938</v>
      </c>
      <c r="CE46" s="7">
        <f t="shared" si="117"/>
        <v>185.84201408599938</v>
      </c>
      <c r="CF46" s="7">
        <f t="shared" si="118"/>
        <v>-181.2462824938018</v>
      </c>
      <c r="CG46" s="7">
        <f t="shared" si="119"/>
        <v>-18.544612335760032</v>
      </c>
      <c r="CH46" s="7">
        <f t="shared" si="120"/>
        <v>182.19252883833252</v>
      </c>
      <c r="CI46" s="7">
        <f t="shared" si="31"/>
        <v>23.275878120918321</v>
      </c>
      <c r="CJ46" s="79">
        <f t="shared" si="121"/>
        <v>23.275878120918321</v>
      </c>
      <c r="CK46" s="7">
        <f t="shared" si="122"/>
        <v>-0.5097327736312498</v>
      </c>
      <c r="CL46" s="11">
        <f t="shared" si="32"/>
        <v>0.50973277363124936</v>
      </c>
      <c r="CM46" s="7" t="e">
        <f t="shared" si="123"/>
        <v>#DIV/0!</v>
      </c>
      <c r="CN46" s="7" t="e">
        <f t="shared" si="124"/>
        <v>#DIV/0!</v>
      </c>
      <c r="CO46" s="7">
        <f t="shared" si="33"/>
        <v>248.69276558163182</v>
      </c>
      <c r="CP46" s="79">
        <f t="shared" si="125"/>
        <v>68.692765581631818</v>
      </c>
      <c r="CQ46" s="7">
        <f t="shared" si="126"/>
        <v>-1.2017704667272238</v>
      </c>
      <c r="CR46" s="11">
        <f t="shared" si="34"/>
        <v>-1.201770466727224</v>
      </c>
      <c r="CS46" s="7" t="e">
        <f t="shared" si="127"/>
        <v>#DIV/0!</v>
      </c>
      <c r="CT46" s="7" t="e">
        <f t="shared" si="128"/>
        <v>#DIV/0!</v>
      </c>
      <c r="CU46" s="7">
        <f t="shared" si="35"/>
        <v>-8.8173978585599553</v>
      </c>
      <c r="CV46" s="7">
        <f t="shared" si="36"/>
        <v>-0.95397936227273095</v>
      </c>
      <c r="CW46" s="7">
        <f t="shared" si="37"/>
        <v>-0.3420201433256686</v>
      </c>
      <c r="CX46" s="7">
        <f t="shared" si="129"/>
        <v>8.4116155860139692</v>
      </c>
      <c r="CY46" s="7">
        <f t="shared" si="38"/>
        <v>4.3116155860139695</v>
      </c>
      <c r="CZ46" s="7">
        <f t="shared" si="130"/>
        <v>3.0157276793441192</v>
      </c>
      <c r="DA46" s="7">
        <f t="shared" si="39"/>
        <v>-3.4842723206558808</v>
      </c>
      <c r="DB46" s="7">
        <f t="shared" si="131"/>
        <v>-139.39999999999981</v>
      </c>
      <c r="DC46" s="7">
        <f t="shared" si="40"/>
        <v>139.39999999999998</v>
      </c>
      <c r="DD46" s="7">
        <f t="shared" si="132"/>
        <v>-32.331268226273679</v>
      </c>
      <c r="DE46" s="7">
        <f t="shared" si="133"/>
        <v>112.65094297250633</v>
      </c>
      <c r="DF46" s="7">
        <f t="shared" si="41"/>
        <v>-112.6509429725062</v>
      </c>
      <c r="DG46" s="7">
        <f t="shared" si="42"/>
        <v>-17.330914303462492</v>
      </c>
      <c r="DH46" s="7">
        <f t="shared" si="43"/>
        <v>11.023951956825938</v>
      </c>
      <c r="DI46" s="7">
        <f t="shared" si="44"/>
        <v>0.86090701071038389</v>
      </c>
      <c r="DJ46" s="7">
        <f t="shared" si="45"/>
        <v>-0.3420201433256686</v>
      </c>
      <c r="DK46" s="7">
        <f t="shared" si="134"/>
        <v>9.4905975253659047</v>
      </c>
      <c r="DL46" s="7">
        <f t="shared" si="46"/>
        <v>5.3905975253659051</v>
      </c>
      <c r="DM46" s="7">
        <f t="shared" si="135"/>
        <v>-3.770413628288892</v>
      </c>
      <c r="DN46" s="7">
        <f t="shared" si="47"/>
        <v>-10.270413628288892</v>
      </c>
      <c r="DO46" s="7">
        <f t="shared" si="136"/>
        <v>-139.39999999999975</v>
      </c>
      <c r="DP46" s="7">
        <f t="shared" si="48"/>
        <v>139.39999999999998</v>
      </c>
      <c r="DQ46" s="7">
        <f t="shared" si="137"/>
        <v>-25.859841945914429</v>
      </c>
      <c r="DR46" s="7">
        <f t="shared" si="138"/>
        <v>265.59127314671628</v>
      </c>
      <c r="DS46" s="7">
        <f t="shared" si="49"/>
        <v>-265.5912731467165</v>
      </c>
      <c r="DT46" s="7">
        <f t="shared" si="50"/>
        <v>-40.860195868725619</v>
      </c>
      <c r="DU46" s="7">
        <f t="shared" si="51"/>
        <v>-6.2008658547727515</v>
      </c>
      <c r="DV46" s="8">
        <f t="shared" si="52"/>
        <v>-4.7985832671375093</v>
      </c>
      <c r="DW46" s="8">
        <f t="shared" si="53"/>
        <v>9195.6672172927156</v>
      </c>
      <c r="DX46" s="7">
        <f t="shared" si="54"/>
        <v>1.9491697337875391</v>
      </c>
      <c r="DY46" s="7">
        <f t="shared" si="55"/>
        <v>5.0964299885653199</v>
      </c>
      <c r="DZ46" s="7">
        <f t="shared" si="56"/>
        <v>4774.5543592344857</v>
      </c>
      <c r="EA46" s="7">
        <f t="shared" si="139"/>
        <v>-2136.2862599864297</v>
      </c>
      <c r="EB46" s="7">
        <f t="shared" si="140"/>
        <v>-3136.1450438911406</v>
      </c>
      <c r="EC46" s="7">
        <f t="shared" si="57"/>
        <v>0</v>
      </c>
      <c r="ED46" s="7">
        <f t="shared" si="58"/>
        <v>0</v>
      </c>
      <c r="EE46" s="7">
        <f t="shared" si="59"/>
        <v>-4453.7671454768906</v>
      </c>
      <c r="EF46" s="7">
        <f t="shared" si="60"/>
        <v>1621.0386713063388</v>
      </c>
      <c r="EG46" s="7">
        <f t="shared" si="141"/>
        <v>-4453.7671454768906</v>
      </c>
      <c r="EH46" s="7">
        <f t="shared" si="141"/>
        <v>1621.0386713063388</v>
      </c>
      <c r="EI46" s="7">
        <f t="shared" si="142"/>
        <v>4739.5999999999985</v>
      </c>
      <c r="EJ46" s="7">
        <f t="shared" si="143"/>
        <v>2.7925268031909272</v>
      </c>
      <c r="EK46" s="7">
        <f t="shared" si="61"/>
        <v>10104.702536686844</v>
      </c>
      <c r="EL46" s="7">
        <f t="shared" si="62"/>
        <v>10731.898597275536</v>
      </c>
      <c r="EM46" s="7">
        <f t="shared" si="63"/>
        <v>5251.2487893066364</v>
      </c>
      <c r="EN46" s="7">
        <f t="shared" si="64"/>
        <v>-4944.3541122864508</v>
      </c>
      <c r="EO46" s="7">
        <f t="shared" si="144"/>
        <v>15355.951325993479</v>
      </c>
      <c r="EP46" s="7">
        <f t="shared" si="145"/>
        <v>5787.5444849890855</v>
      </c>
      <c r="EQ46" s="7">
        <f t="shared" si="146"/>
        <v>16410.390375978521</v>
      </c>
      <c r="ER46" s="7">
        <f t="shared" si="147"/>
        <v>0.36042890637435321</v>
      </c>
      <c r="ES46" s="7">
        <f t="shared" si="148"/>
        <v>10902.18418051659</v>
      </c>
      <c r="ET46" s="7">
        <f t="shared" si="149"/>
        <v>7408.5831562954245</v>
      </c>
      <c r="EU46" s="7">
        <f t="shared" si="150"/>
        <v>13181.226205844829</v>
      </c>
      <c r="EV46" s="7">
        <f t="shared" si="151"/>
        <v>0.59686912484756238</v>
      </c>
      <c r="EW46" s="7">
        <f t="shared" si="65"/>
        <v>5.595895569617495</v>
      </c>
      <c r="EX46" s="7">
        <f t="shared" si="66"/>
        <v>6.9981781572527373</v>
      </c>
      <c r="EY46" s="7">
        <f t="shared" si="67"/>
        <v>9868.1197234671272</v>
      </c>
      <c r="EZ46" s="7">
        <f t="shared" si="68"/>
        <v>-3.3069552119639125</v>
      </c>
      <c r="FA46" s="7">
        <f t="shared" si="69"/>
        <v>-0.15969495718612825</v>
      </c>
      <c r="FB46" s="7">
        <f t="shared" si="70"/>
        <v>6283.795837785131</v>
      </c>
      <c r="FC46" s="7">
        <f t="shared" si="152"/>
        <v>-3047.1849412160709</v>
      </c>
      <c r="FD46" s="7">
        <f t="shared" si="153"/>
        <v>-2047.3261573113587</v>
      </c>
      <c r="FE46" s="7">
        <f t="shared" si="71"/>
        <v>0</v>
      </c>
      <c r="FF46" s="7">
        <f t="shared" si="72"/>
        <v>0</v>
      </c>
      <c r="FG46" s="7">
        <f t="shared" si="73"/>
        <v>-4453.7671454768906</v>
      </c>
      <c r="FH46" s="7">
        <f t="shared" si="74"/>
        <v>1621.0386713063388</v>
      </c>
      <c r="FI46" s="7">
        <f t="shared" si="154"/>
        <v>-4453.7671454768906</v>
      </c>
      <c r="FJ46" s="7">
        <f t="shared" si="155"/>
        <v>1621.0386713063388</v>
      </c>
      <c r="FK46" s="7">
        <f t="shared" si="156"/>
        <v>4739.5999999999985</v>
      </c>
      <c r="FL46" s="7">
        <f t="shared" si="157"/>
        <v>2.7925268031909272</v>
      </c>
      <c r="FM46" s="7">
        <f t="shared" si="75"/>
        <v>-21020.103909631664</v>
      </c>
      <c r="FN46" s="7">
        <f t="shared" si="76"/>
        <v>-479.66835345820959</v>
      </c>
      <c r="FO46" s="7">
        <f t="shared" si="77"/>
        <v>-105.26742155395024</v>
      </c>
      <c r="FP46" s="7">
        <f t="shared" si="78"/>
        <v>4613.045916850996</v>
      </c>
      <c r="FQ46" s="7">
        <f t="shared" si="158"/>
        <v>-21125.371331185615</v>
      </c>
      <c r="FR46" s="7">
        <f t="shared" si="159"/>
        <v>4133.3775633927862</v>
      </c>
      <c r="FS46" s="7">
        <f t="shared" si="160"/>
        <v>21525.940721883399</v>
      </c>
      <c r="FT46" s="7">
        <f t="shared" si="161"/>
        <v>2.9483742062515459</v>
      </c>
      <c r="FU46" s="7">
        <f t="shared" si="162"/>
        <v>-25579.138476662505</v>
      </c>
      <c r="FV46" s="7">
        <f t="shared" si="162"/>
        <v>5754.4162346991252</v>
      </c>
      <c r="FW46" s="7">
        <f t="shared" si="163"/>
        <v>26218.421604102048</v>
      </c>
      <c r="FX46" s="7">
        <f t="shared" si="164"/>
        <v>2.9203113260166118</v>
      </c>
    </row>
    <row r="47" spans="1:180" x14ac:dyDescent="0.25">
      <c r="A47" s="103">
        <v>350</v>
      </c>
      <c r="B47" s="2">
        <f t="shared" si="79"/>
        <v>-0.67500397349624874</v>
      </c>
      <c r="C47" s="2">
        <f t="shared" si="80"/>
        <v>0.34729635533386255</v>
      </c>
      <c r="D47" s="2">
        <f t="shared" si="0"/>
        <v>0.77001466682079922</v>
      </c>
      <c r="E47" s="2">
        <f t="shared" si="81"/>
        <v>-1.0018130654041559</v>
      </c>
      <c r="F47" s="2">
        <f t="shared" si="82"/>
        <v>0.34729635533386255</v>
      </c>
      <c r="G47" s="2">
        <f t="shared" si="83"/>
        <v>0.44320557491289203</v>
      </c>
      <c r="H47" s="2">
        <f t="shared" si="84"/>
        <v>305.5923397102784</v>
      </c>
      <c r="I47" s="2">
        <f t="shared" si="85"/>
        <v>279.84875378265627</v>
      </c>
      <c r="J47" s="104">
        <f t="shared" si="86"/>
        <v>305.5923397102784</v>
      </c>
      <c r="K47" s="104">
        <f t="shared" si="86"/>
        <v>279.84875378265627</v>
      </c>
      <c r="L47" s="2">
        <f t="shared" si="1"/>
        <v>-278.56399366746234</v>
      </c>
      <c r="M47" s="2">
        <f t="shared" si="2"/>
        <v>-252.82040773984022</v>
      </c>
      <c r="N47" s="105">
        <f t="shared" si="87"/>
        <v>81.436006332537659</v>
      </c>
      <c r="O47" s="105">
        <f t="shared" si="87"/>
        <v>107.17959226015978</v>
      </c>
      <c r="P47" s="106">
        <f t="shared" si="3"/>
        <v>25.743585927622121</v>
      </c>
      <c r="Q47" s="107">
        <f t="shared" si="88"/>
        <v>25.743585927622121</v>
      </c>
      <c r="R47" s="103">
        <f t="shared" si="4"/>
        <v>25.743585927622121</v>
      </c>
      <c r="S47" s="107">
        <f t="shared" si="89"/>
        <v>25.743585927622121</v>
      </c>
      <c r="T47" s="103">
        <f t="shared" si="90"/>
        <v>4.0377117873500517</v>
      </c>
      <c r="U47" s="103">
        <f t="shared" si="5"/>
        <v>-0.71195752843441817</v>
      </c>
      <c r="V47" s="2">
        <f t="shared" si="91"/>
        <v>-4.0158983636191543</v>
      </c>
      <c r="W47" s="2">
        <f t="shared" si="6"/>
        <v>5.6109322160476163</v>
      </c>
      <c r="X47" s="2">
        <f t="shared" si="92"/>
        <v>2.1813423730897341E-2</v>
      </c>
      <c r="Y47" s="2">
        <f t="shared" si="92"/>
        <v>4.8989746876131983</v>
      </c>
      <c r="Z47" s="2">
        <f t="shared" si="165"/>
        <v>4.8990232511521823</v>
      </c>
      <c r="AA47" s="2">
        <f t="shared" si="93"/>
        <v>89.744883585517783</v>
      </c>
      <c r="AB47" s="2">
        <f t="shared" si="94"/>
        <v>139.74488358551778</v>
      </c>
      <c r="AC47" s="2">
        <f t="shared" si="95"/>
        <v>-3.7388109379275587</v>
      </c>
      <c r="AD47" s="2">
        <f t="shared" si="96"/>
        <v>3.1657102814002021</v>
      </c>
      <c r="AE47" s="4">
        <f t="shared" si="97"/>
        <v>0</v>
      </c>
      <c r="AF47" s="4">
        <f t="shared" si="98"/>
        <v>0</v>
      </c>
      <c r="AG47" s="4">
        <f t="shared" si="99"/>
        <v>0</v>
      </c>
      <c r="AH47" s="4" t="e">
        <f t="shared" si="100"/>
        <v>#DIV/0!</v>
      </c>
      <c r="AI47" s="2">
        <f t="shared" si="7"/>
        <v>-1.0275062599652818</v>
      </c>
      <c r="AJ47" s="2">
        <f t="shared" si="8"/>
        <v>-6.8230660912622092</v>
      </c>
      <c r="AK47" s="2">
        <f t="shared" si="9"/>
        <v>3.0102055273847697</v>
      </c>
      <c r="AL47" s="2">
        <f t="shared" si="9"/>
        <v>-7.5350236196966272</v>
      </c>
      <c r="AM47" s="2">
        <f t="shared" si="101"/>
        <v>8.114056831603035</v>
      </c>
      <c r="AN47" s="2">
        <f t="shared" si="102"/>
        <v>-68.223529973172035</v>
      </c>
      <c r="AO47" s="2">
        <f t="shared" si="103"/>
        <v>-18.223529973172035</v>
      </c>
      <c r="AP47" s="2">
        <f t="shared" si="104"/>
        <v>7.7070857882517148</v>
      </c>
      <c r="AQ47" s="2">
        <f t="shared" si="105"/>
        <v>-2.5374686045372736</v>
      </c>
      <c r="AR47" s="2">
        <v>0</v>
      </c>
      <c r="AS47" s="2">
        <v>0</v>
      </c>
      <c r="AT47" s="2">
        <f t="shared" si="10"/>
        <v>8.1118115765289041</v>
      </c>
      <c r="AU47" s="103">
        <f t="shared" si="11"/>
        <v>-6.4042076026856218</v>
      </c>
      <c r="AV47" s="2">
        <f t="shared" si="12"/>
        <v>7</v>
      </c>
      <c r="AW47" s="2">
        <v>0</v>
      </c>
      <c r="AX47" s="2">
        <f t="shared" si="13"/>
        <v>5.0801094423872941</v>
      </c>
      <c r="AY47" s="2">
        <f t="shared" si="14"/>
        <v>6.2099935786431848</v>
      </c>
      <c r="AZ47" s="2">
        <f t="shared" si="15"/>
        <v>-43.125272446812957</v>
      </c>
      <c r="BA47" s="2">
        <f t="shared" si="16"/>
        <v>-34.551234602062685</v>
      </c>
      <c r="BB47" s="2">
        <f t="shared" si="17"/>
        <v>24.206555966770217</v>
      </c>
      <c r="BC47" s="2">
        <f t="shared" si="18"/>
        <v>137.28220076990175</v>
      </c>
      <c r="BD47" s="2">
        <f t="shared" si="19"/>
        <v>-245.47983528747446</v>
      </c>
      <c r="BE47" s="2">
        <f t="shared" si="20"/>
        <v>-175.69666338384121</v>
      </c>
      <c r="BF47" s="2">
        <f t="shared" si="106"/>
        <v>-221.27327932070423</v>
      </c>
      <c r="BG47" s="2">
        <f t="shared" si="106"/>
        <v>-38.414462613939463</v>
      </c>
      <c r="BH47" s="2">
        <f t="shared" si="21"/>
        <v>241.9729804976534</v>
      </c>
      <c r="BI47" s="2">
        <f t="shared" si="22"/>
        <v>173.18671104978634</v>
      </c>
      <c r="BJ47" s="2">
        <f t="shared" si="107"/>
        <v>266.17953646442362</v>
      </c>
      <c r="BK47" s="2">
        <f t="shared" si="107"/>
        <v>310.46891181968806</v>
      </c>
      <c r="BL47" s="2">
        <f t="shared" si="108"/>
        <v>408.95292007628052</v>
      </c>
      <c r="BM47" s="2">
        <f t="shared" si="109"/>
        <v>49.391969042292487</v>
      </c>
      <c r="BN47" s="2">
        <f t="shared" si="110"/>
        <v>99.391969042292487</v>
      </c>
      <c r="BO47" s="2">
        <f t="shared" si="111"/>
        <v>-66.736076669230115</v>
      </c>
      <c r="BP47" s="2">
        <f t="shared" si="112"/>
        <v>403.4709244911154</v>
      </c>
      <c r="BQ47" s="2">
        <f t="shared" si="23"/>
        <v>-40.786371142148298</v>
      </c>
      <c r="BR47" s="2">
        <f t="shared" si="24"/>
        <v>-49.36040898689857</v>
      </c>
      <c r="BS47" s="2">
        <f t="shared" si="25"/>
        <v>24.206555966770217</v>
      </c>
      <c r="BT47" s="2">
        <f t="shared" si="26"/>
        <v>137.28220076990175</v>
      </c>
      <c r="BU47" s="2">
        <f t="shared" si="27"/>
        <v>282.32126688107138</v>
      </c>
      <c r="BV47" s="2">
        <f t="shared" si="28"/>
        <v>-42.515617636054039</v>
      </c>
      <c r="BW47" s="2">
        <f t="shared" si="113"/>
        <v>306.52782284784161</v>
      </c>
      <c r="BX47" s="2">
        <f t="shared" si="113"/>
        <v>94.766583133847718</v>
      </c>
      <c r="BY47" s="2">
        <f t="shared" si="29"/>
        <v>-278.28810592562752</v>
      </c>
      <c r="BZ47" s="2">
        <f t="shared" si="30"/>
        <v>41.908251669824693</v>
      </c>
      <c r="CA47" s="2">
        <f t="shared" si="114"/>
        <v>-254.08154995885729</v>
      </c>
      <c r="CB47" s="2">
        <f t="shared" si="114"/>
        <v>179.19045243972644</v>
      </c>
      <c r="CC47" s="2">
        <f t="shared" si="115"/>
        <v>310.91261195880935</v>
      </c>
      <c r="CD47" s="2">
        <f t="shared" si="116"/>
        <v>144.80668066703726</v>
      </c>
      <c r="CE47" s="2">
        <f t="shared" si="117"/>
        <v>194.80668066703726</v>
      </c>
      <c r="CF47" s="2">
        <f t="shared" si="118"/>
        <v>-300.58832251493288</v>
      </c>
      <c r="CG47" s="2">
        <f t="shared" si="119"/>
        <v>-79.456356842658323</v>
      </c>
      <c r="CH47" s="2">
        <f t="shared" si="120"/>
        <v>310.91261195880935</v>
      </c>
      <c r="CI47" s="2">
        <f t="shared" si="31"/>
        <v>44.407660289721605</v>
      </c>
      <c r="CJ47" s="108">
        <f t="shared" si="121"/>
        <v>44.407660289721605</v>
      </c>
      <c r="CK47" s="2">
        <f t="shared" si="122"/>
        <v>-1.0162127824136085</v>
      </c>
      <c r="CL47" s="105">
        <f t="shared" si="32"/>
        <v>1.0162127824136087</v>
      </c>
      <c r="CM47" s="2" t="e">
        <f t="shared" si="123"/>
        <v>#DIV/0!</v>
      </c>
      <c r="CN47" s="2" t="e">
        <f t="shared" si="124"/>
        <v>#DIV/0!</v>
      </c>
      <c r="CO47" s="2">
        <f t="shared" si="33"/>
        <v>268.56399366746234</v>
      </c>
      <c r="CP47" s="108">
        <f t="shared" si="125"/>
        <v>88.563993667462341</v>
      </c>
      <c r="CQ47" s="2">
        <f t="shared" si="126"/>
        <v>-1.4517767349087816</v>
      </c>
      <c r="CR47" s="105">
        <f t="shared" si="34"/>
        <v>-1.4517767349087818</v>
      </c>
      <c r="CS47" s="2" t="e">
        <f t="shared" si="127"/>
        <v>#DIV/0!</v>
      </c>
      <c r="CT47" s="2" t="e">
        <f t="shared" si="128"/>
        <v>#DIV/0!</v>
      </c>
      <c r="CU47" s="2">
        <f t="shared" si="35"/>
        <v>-7.4421200421841212</v>
      </c>
      <c r="CV47" s="2">
        <f t="shared" si="36"/>
        <v>-0.98526270810548011</v>
      </c>
      <c r="CW47" s="2">
        <f t="shared" si="37"/>
        <v>-0.17364817766693127</v>
      </c>
      <c r="CX47" s="2">
        <f t="shared" si="129"/>
        <v>7.3324433468083967</v>
      </c>
      <c r="CY47" s="2">
        <f t="shared" si="38"/>
        <v>3.2324433468083971</v>
      </c>
      <c r="CZ47" s="2">
        <f t="shared" si="130"/>
        <v>1.2923105833038184</v>
      </c>
      <c r="DA47" s="2">
        <f t="shared" si="39"/>
        <v>-5.2076894166961818</v>
      </c>
      <c r="DB47" s="2">
        <f t="shared" si="131"/>
        <v>-139.40000000000003</v>
      </c>
      <c r="DC47" s="2">
        <f t="shared" si="40"/>
        <v>139.39999999999998</v>
      </c>
      <c r="DD47" s="2">
        <f t="shared" si="132"/>
        <v>-43.125272446812957</v>
      </c>
      <c r="DE47" s="2">
        <f t="shared" si="133"/>
        <v>224.58302491340729</v>
      </c>
      <c r="DF47" s="2">
        <f t="shared" si="41"/>
        <v>-224.58302491340746</v>
      </c>
      <c r="DG47" s="2">
        <f t="shared" si="42"/>
        <v>-34.551234602062685</v>
      </c>
      <c r="DH47" s="2">
        <f t="shared" si="43"/>
        <v>7.8688896661712828</v>
      </c>
      <c r="DI47" s="2">
        <f t="shared" si="44"/>
        <v>0.95538362748356687</v>
      </c>
      <c r="DJ47" s="2">
        <f t="shared" si="45"/>
        <v>-0.17364817766693127</v>
      </c>
      <c r="DK47" s="2">
        <f t="shared" si="134"/>
        <v>7.517808353534674</v>
      </c>
      <c r="DL47" s="2">
        <f t="shared" si="46"/>
        <v>3.4178083535346744</v>
      </c>
      <c r="DM47" s="2">
        <f t="shared" si="135"/>
        <v>-1.3664183507927905</v>
      </c>
      <c r="DN47" s="2">
        <f t="shared" si="47"/>
        <v>-7.8664183507927907</v>
      </c>
      <c r="DO47" s="2">
        <f t="shared" si="136"/>
        <v>-139.40000000000003</v>
      </c>
      <c r="DP47" s="2">
        <f t="shared" si="48"/>
        <v>139.39999999999998</v>
      </c>
      <c r="DQ47" s="2">
        <f t="shared" si="137"/>
        <v>-40.786371142148298</v>
      </c>
      <c r="DR47" s="2">
        <f t="shared" si="138"/>
        <v>320.84265841484086</v>
      </c>
      <c r="DS47" s="2">
        <f t="shared" si="49"/>
        <v>-320.84265841484068</v>
      </c>
      <c r="DT47" s="2">
        <f t="shared" si="50"/>
        <v>-49.36040898689857</v>
      </c>
      <c r="DU47" s="2">
        <f t="shared" si="51"/>
        <v>-6.4042076026856218</v>
      </c>
      <c r="DV47" s="103">
        <f t="shared" si="52"/>
        <v>-5.6922500742512039</v>
      </c>
      <c r="DW47" s="103">
        <f t="shared" si="53"/>
        <v>10917.294192714415</v>
      </c>
      <c r="DX47" s="2">
        <f t="shared" si="54"/>
        <v>1.1118115765289047</v>
      </c>
      <c r="DY47" s="2">
        <f t="shared" si="55"/>
        <v>4.0740997891788515</v>
      </c>
      <c r="DZ47" s="2">
        <f t="shared" si="56"/>
        <v>3764.1426948638918</v>
      </c>
      <c r="EA47" s="2">
        <f t="shared" si="139"/>
        <v>-1833.979058515718</v>
      </c>
      <c r="EB47" s="2">
        <f t="shared" si="140"/>
        <v>-3334.8015788510115</v>
      </c>
      <c r="EC47" s="2">
        <f t="shared" si="57"/>
        <v>0</v>
      </c>
      <c r="ED47" s="2">
        <f t="shared" si="58"/>
        <v>0</v>
      </c>
      <c r="EE47" s="2">
        <f t="shared" si="59"/>
        <v>-4667.5948261766598</v>
      </c>
      <c r="EF47" s="2">
        <f t="shared" si="60"/>
        <v>823.02290287018741</v>
      </c>
      <c r="EG47" s="2">
        <f t="shared" si="141"/>
        <v>-4667.5948261766598</v>
      </c>
      <c r="EH47" s="2">
        <f t="shared" si="141"/>
        <v>823.02290287018741</v>
      </c>
      <c r="EI47" s="2">
        <f t="shared" si="142"/>
        <v>4739.5999999999995</v>
      </c>
      <c r="EJ47" s="2">
        <f t="shared" si="143"/>
        <v>2.967059728390359</v>
      </c>
      <c r="EK47" s="2">
        <f t="shared" si="61"/>
        <v>10290.332182982518</v>
      </c>
      <c r="EL47" s="2">
        <f t="shared" si="62"/>
        <v>7365.0735000050681</v>
      </c>
      <c r="EM47" s="2">
        <f t="shared" si="63"/>
        <v>7468.7240981895084</v>
      </c>
      <c r="EN47" s="2">
        <f t="shared" si="64"/>
        <v>-10435.150708728661</v>
      </c>
      <c r="EO47" s="2">
        <f t="shared" si="144"/>
        <v>17759.056281172027</v>
      </c>
      <c r="EP47" s="2">
        <f t="shared" si="145"/>
        <v>-3070.0772087235928</v>
      </c>
      <c r="EQ47" s="2">
        <f t="shared" si="146"/>
        <v>18022.47080911382</v>
      </c>
      <c r="ER47" s="2">
        <f t="shared" si="147"/>
        <v>-0.17118199532563969</v>
      </c>
      <c r="ES47" s="2">
        <f t="shared" si="148"/>
        <v>13091.461454995366</v>
      </c>
      <c r="ET47" s="2">
        <f t="shared" si="149"/>
        <v>-2247.0543058534054</v>
      </c>
      <c r="EU47" s="2">
        <f t="shared" si="150"/>
        <v>13282.906913815354</v>
      </c>
      <c r="EV47" s="2">
        <f t="shared" si="151"/>
        <v>-0.16998632020764123</v>
      </c>
      <c r="EW47" s="2">
        <f t="shared" si="65"/>
        <v>6.2099935786431848</v>
      </c>
      <c r="EX47" s="2">
        <f t="shared" si="66"/>
        <v>6.9219511070776027</v>
      </c>
      <c r="EY47" s="2">
        <f t="shared" si="67"/>
        <v>11079.369888196075</v>
      </c>
      <c r="EZ47" s="2">
        <f t="shared" si="68"/>
        <v>-1.9198905576127028</v>
      </c>
      <c r="FA47" s="2">
        <f t="shared" si="69"/>
        <v>1.0423976550372425</v>
      </c>
      <c r="FB47" s="2">
        <f t="shared" si="70"/>
        <v>4438.5016321703552</v>
      </c>
      <c r="FC47" s="2">
        <f t="shared" si="152"/>
        <v>-2471.0345827783167</v>
      </c>
      <c r="FD47" s="2">
        <f t="shared" si="153"/>
        <v>-970.21206244302357</v>
      </c>
      <c r="FE47" s="2">
        <f t="shared" si="71"/>
        <v>0</v>
      </c>
      <c r="FF47" s="2">
        <f t="shared" si="72"/>
        <v>0</v>
      </c>
      <c r="FG47" s="2">
        <f t="shared" si="73"/>
        <v>-4667.5948261766598</v>
      </c>
      <c r="FH47" s="2">
        <f t="shared" si="74"/>
        <v>823.02290287018741</v>
      </c>
      <c r="FI47" s="2">
        <f t="shared" si="154"/>
        <v>-4667.5948261766598</v>
      </c>
      <c r="FJ47" s="2">
        <f t="shared" si="155"/>
        <v>823.02290287018741</v>
      </c>
      <c r="FK47" s="2">
        <f t="shared" si="156"/>
        <v>4739.5999999999995</v>
      </c>
      <c r="FL47" s="2">
        <f t="shared" si="157"/>
        <v>2.967059728390359</v>
      </c>
      <c r="FM47" s="2">
        <f t="shared" si="75"/>
        <v>-16860.032272090994</v>
      </c>
      <c r="FN47" s="2">
        <f t="shared" si="76"/>
        <v>2539.0035023954188</v>
      </c>
      <c r="FO47" s="2">
        <f t="shared" si="77"/>
        <v>1709.2855065240262</v>
      </c>
      <c r="FP47" s="2">
        <f t="shared" si="78"/>
        <v>11350.361972728124</v>
      </c>
      <c r="FQ47" s="2">
        <f t="shared" si="158"/>
        <v>-15150.746765566968</v>
      </c>
      <c r="FR47" s="2">
        <f t="shared" si="159"/>
        <v>13889.365475123543</v>
      </c>
      <c r="FS47" s="2">
        <f t="shared" si="160"/>
        <v>20553.822049825474</v>
      </c>
      <c r="FT47" s="2">
        <f t="shared" si="161"/>
        <v>2.3996030316691837</v>
      </c>
      <c r="FU47" s="2">
        <f t="shared" si="162"/>
        <v>-19818.341591743629</v>
      </c>
      <c r="FV47" s="2">
        <f t="shared" si="162"/>
        <v>14712.38837799373</v>
      </c>
      <c r="FW47" s="2">
        <f t="shared" si="163"/>
        <v>24682.403352023084</v>
      </c>
      <c r="FX47" s="2">
        <f t="shared" si="164"/>
        <v>2.5029976609763143</v>
      </c>
    </row>
    <row r="48" spans="1:180" x14ac:dyDescent="0.25">
      <c r="A48" s="8">
        <v>360</v>
      </c>
      <c r="B48" s="7">
        <f t="shared" si="79"/>
        <v>-0.67617260787992506</v>
      </c>
      <c r="C48" s="7">
        <f t="shared" si="80"/>
        <v>4.90059381963448E-16</v>
      </c>
      <c r="D48" s="7">
        <f t="shared" si="0"/>
        <v>0.73846153846153895</v>
      </c>
      <c r="E48" s="7">
        <f t="shared" si="81"/>
        <v>-0.97142857142857175</v>
      </c>
      <c r="F48" s="7">
        <f t="shared" si="82"/>
        <v>4.90059381963448E-16</v>
      </c>
      <c r="G48" s="7">
        <f t="shared" si="83"/>
        <v>0.44320557491289203</v>
      </c>
      <c r="H48" s="7">
        <f t="shared" si="84"/>
        <v>291.92539669007499</v>
      </c>
      <c r="I48" s="7">
        <f t="shared" si="85"/>
        <v>267.47634603708377</v>
      </c>
      <c r="J48" s="49">
        <f t="shared" si="86"/>
        <v>291.92539669007499</v>
      </c>
      <c r="K48" s="49">
        <f t="shared" si="86"/>
        <v>267.47634603708377</v>
      </c>
      <c r="L48" s="7">
        <f t="shared" si="1"/>
        <v>-291.92539669007493</v>
      </c>
      <c r="M48" s="7">
        <f t="shared" si="2"/>
        <v>-267.47634603708377</v>
      </c>
      <c r="N48" s="11">
        <f t="shared" si="87"/>
        <v>68.074603309925067</v>
      </c>
      <c r="O48" s="11">
        <f t="shared" si="87"/>
        <v>92.523653962916228</v>
      </c>
      <c r="P48" s="50">
        <f t="shared" si="3"/>
        <v>24.449050652991161</v>
      </c>
      <c r="Q48" s="51">
        <f t="shared" si="88"/>
        <v>24.449050652991161</v>
      </c>
      <c r="R48" s="8">
        <f t="shared" si="4"/>
        <v>24.449050652991218</v>
      </c>
      <c r="S48" s="51">
        <f t="shared" si="89"/>
        <v>24.449050652991218</v>
      </c>
      <c r="T48" s="8">
        <f t="shared" si="90"/>
        <v>4.0999999999999996</v>
      </c>
      <c r="U48" s="8">
        <f t="shared" si="5"/>
        <v>-1.0046217330250684E-15</v>
      </c>
      <c r="V48" s="7">
        <f t="shared" si="91"/>
        <v>-2.576453201970446</v>
      </c>
      <c r="W48" s="7">
        <f t="shared" si="6"/>
        <v>6.4009287527714473</v>
      </c>
      <c r="X48" s="7">
        <f t="shared" si="92"/>
        <v>1.5235467980295536</v>
      </c>
      <c r="Y48" s="7">
        <f t="shared" si="92"/>
        <v>6.4009287527714465</v>
      </c>
      <c r="Z48" s="7">
        <f t="shared" si="165"/>
        <v>6.5797480000257096</v>
      </c>
      <c r="AA48" s="7">
        <f t="shared" si="93"/>
        <v>76.611601049659185</v>
      </c>
      <c r="AB48" s="7">
        <f t="shared" si="94"/>
        <v>126.61160104965919</v>
      </c>
      <c r="AC48" s="7">
        <f t="shared" si="95"/>
        <v>-3.9240788973100589</v>
      </c>
      <c r="AD48" s="7">
        <f t="shared" si="96"/>
        <v>5.2815422512300509</v>
      </c>
      <c r="AE48" s="4">
        <f t="shared" si="97"/>
        <v>0</v>
      </c>
      <c r="AF48" s="4">
        <f t="shared" si="98"/>
        <v>0</v>
      </c>
      <c r="AG48" s="4">
        <f t="shared" si="99"/>
        <v>0</v>
      </c>
      <c r="AH48" s="4" t="e">
        <f t="shared" si="100"/>
        <v>#DIV/0!</v>
      </c>
      <c r="AI48" s="7">
        <f t="shared" si="7"/>
        <v>-2.5764532019704407</v>
      </c>
      <c r="AJ48" s="7">
        <f t="shared" si="8"/>
        <v>-6.40092875277145</v>
      </c>
      <c r="AK48" s="7">
        <f t="shared" si="9"/>
        <v>1.5235467980295589</v>
      </c>
      <c r="AL48" s="7">
        <f t="shared" si="9"/>
        <v>-6.4009287527714509</v>
      </c>
      <c r="AM48" s="7">
        <f t="shared" si="101"/>
        <v>6.5797480000257158</v>
      </c>
      <c r="AN48" s="7">
        <f t="shared" si="102"/>
        <v>-76.611601049659143</v>
      </c>
      <c r="AO48" s="7">
        <f t="shared" si="103"/>
        <v>-26.611601049659143</v>
      </c>
      <c r="AP48" s="7">
        <f t="shared" si="104"/>
        <v>5.8827129064120625</v>
      </c>
      <c r="AQ48" s="7">
        <f t="shared" si="105"/>
        <v>-2.9473331343055462</v>
      </c>
      <c r="AR48" s="7">
        <v>0</v>
      </c>
      <c r="AS48" s="7">
        <v>0</v>
      </c>
      <c r="AT48" s="7">
        <f t="shared" si="10"/>
        <v>6.7137931034482783</v>
      </c>
      <c r="AU48" s="8">
        <f t="shared" si="11"/>
        <v>-6.4936958361449477</v>
      </c>
      <c r="AV48" s="7">
        <f t="shared" si="12"/>
        <v>7</v>
      </c>
      <c r="AW48" s="7">
        <v>0</v>
      </c>
      <c r="AX48" s="7">
        <f t="shared" si="13"/>
        <v>6.713793103448273</v>
      </c>
      <c r="AY48" s="7">
        <f t="shared" si="14"/>
        <v>6.4936958361449477</v>
      </c>
      <c r="AZ48" s="7">
        <f t="shared" si="15"/>
        <v>-48.068965517241338</v>
      </c>
      <c r="BA48" s="7">
        <f t="shared" si="16"/>
        <v>-48.068965517241317</v>
      </c>
      <c r="BB48" s="7">
        <f t="shared" si="17"/>
        <v>3.415713892285232E-14</v>
      </c>
      <c r="BC48" s="7">
        <f t="shared" si="18"/>
        <v>139.39999999999998</v>
      </c>
      <c r="BD48" s="7">
        <f t="shared" si="19"/>
        <v>-312.14524122710509</v>
      </c>
      <c r="BE48" s="7">
        <f t="shared" si="20"/>
        <v>-125.64233055885852</v>
      </c>
      <c r="BF48" s="7">
        <f t="shared" si="106"/>
        <v>-312.14524122710503</v>
      </c>
      <c r="BG48" s="7">
        <f t="shared" si="106"/>
        <v>13.757669441141459</v>
      </c>
      <c r="BH48" s="7">
        <f t="shared" si="21"/>
        <v>307.68602349528936</v>
      </c>
      <c r="BI48" s="7">
        <f t="shared" si="22"/>
        <v>123.84744012230341</v>
      </c>
      <c r="BJ48" s="7">
        <f t="shared" si="107"/>
        <v>307.68602349528942</v>
      </c>
      <c r="BK48" s="7">
        <f t="shared" si="107"/>
        <v>263.24744012230337</v>
      </c>
      <c r="BL48" s="7">
        <f t="shared" si="108"/>
        <v>404.93197426887582</v>
      </c>
      <c r="BM48" s="7">
        <f t="shared" si="109"/>
        <v>40.549358557782774</v>
      </c>
      <c r="BN48" s="7">
        <f t="shared" si="110"/>
        <v>90.549358557782767</v>
      </c>
      <c r="BO48" s="7">
        <f t="shared" si="111"/>
        <v>-3.8824750944928454</v>
      </c>
      <c r="BP48" s="7">
        <f t="shared" si="112"/>
        <v>404.91336131625758</v>
      </c>
      <c r="BQ48" s="7">
        <f t="shared" si="23"/>
        <v>-48.068965517241431</v>
      </c>
      <c r="BR48" s="7">
        <f t="shared" si="24"/>
        <v>-48.068965517241438</v>
      </c>
      <c r="BS48" s="7">
        <f t="shared" si="25"/>
        <v>3.415713892285232E-14</v>
      </c>
      <c r="BT48" s="7">
        <f t="shared" si="26"/>
        <v>139.39999999999998</v>
      </c>
      <c r="BU48" s="7">
        <f t="shared" si="27"/>
        <v>312.14524122710577</v>
      </c>
      <c r="BV48" s="7">
        <f t="shared" si="28"/>
        <v>-125.64233055885849</v>
      </c>
      <c r="BW48" s="7">
        <f t="shared" si="113"/>
        <v>312.14524122710583</v>
      </c>
      <c r="BX48" s="7">
        <f t="shared" si="113"/>
        <v>13.757669441141488</v>
      </c>
      <c r="BY48" s="7">
        <f t="shared" si="29"/>
        <v>-307.68602349529004</v>
      </c>
      <c r="BZ48" s="7">
        <f t="shared" si="30"/>
        <v>123.84744012230338</v>
      </c>
      <c r="CA48" s="7">
        <f t="shared" si="114"/>
        <v>-307.68602349528999</v>
      </c>
      <c r="CB48" s="7">
        <f t="shared" si="114"/>
        <v>263.24744012230337</v>
      </c>
      <c r="CC48" s="7">
        <f t="shared" si="115"/>
        <v>404.93197426887622</v>
      </c>
      <c r="CD48" s="7">
        <f t="shared" si="116"/>
        <v>139.45064144221726</v>
      </c>
      <c r="CE48" s="7">
        <f t="shared" si="117"/>
        <v>189.45064144221726</v>
      </c>
      <c r="CF48" s="7">
        <f t="shared" si="118"/>
        <v>-399.43600224748025</v>
      </c>
      <c r="CG48" s="7">
        <f t="shared" si="119"/>
        <v>-66.488975731626269</v>
      </c>
      <c r="CH48" s="7">
        <f t="shared" si="120"/>
        <v>404.93197426887622</v>
      </c>
      <c r="CI48" s="7">
        <f t="shared" si="31"/>
        <v>68.07460330992501</v>
      </c>
      <c r="CJ48" s="79">
        <f t="shared" si="121"/>
        <v>68.07460330992501</v>
      </c>
      <c r="CK48" s="7">
        <f t="shared" si="122"/>
        <v>-1.413793103448274</v>
      </c>
      <c r="CL48" s="11">
        <f t="shared" si="32"/>
        <v>1.4137931034482771</v>
      </c>
      <c r="CM48" s="7" t="e">
        <f t="shared" si="123"/>
        <v>#DIV/0!</v>
      </c>
      <c r="CN48" s="7" t="e">
        <f t="shared" si="124"/>
        <v>#DIV/0!</v>
      </c>
      <c r="CO48" s="7">
        <f t="shared" si="33"/>
        <v>291.92539669007493</v>
      </c>
      <c r="CP48" s="79">
        <f t="shared" si="125"/>
        <v>68.074603309925067</v>
      </c>
      <c r="CQ48" s="7">
        <f t="shared" si="126"/>
        <v>-1.4137931034482776</v>
      </c>
      <c r="CR48" s="11">
        <f t="shared" si="34"/>
        <v>-1.4137931034482778</v>
      </c>
      <c r="CS48" s="7" t="e">
        <f t="shared" si="127"/>
        <v>#DIV/0!</v>
      </c>
      <c r="CT48" s="7" t="e">
        <f t="shared" si="128"/>
        <v>#DIV/0!</v>
      </c>
      <c r="CU48" s="7">
        <f t="shared" si="35"/>
        <v>-7.0067956904817956</v>
      </c>
      <c r="CV48" s="7">
        <f t="shared" si="36"/>
        <v>-0.99903012863768426</v>
      </c>
      <c r="CW48" s="7">
        <f t="shared" si="37"/>
        <v>-2.45029690981724E-16</v>
      </c>
      <c r="CX48" s="7">
        <f t="shared" si="129"/>
        <v>7</v>
      </c>
      <c r="CY48" s="7">
        <f t="shared" si="38"/>
        <v>2.9000000000000004</v>
      </c>
      <c r="CZ48" s="7">
        <f t="shared" si="130"/>
        <v>1.7168729828108298E-15</v>
      </c>
      <c r="DA48" s="7">
        <f t="shared" si="39"/>
        <v>-6.4999999999999982</v>
      </c>
      <c r="DB48" s="7">
        <f t="shared" si="131"/>
        <v>-139.39999999999989</v>
      </c>
      <c r="DC48" s="7">
        <f t="shared" si="40"/>
        <v>139.39999999999998</v>
      </c>
      <c r="DD48" s="7">
        <f t="shared" si="132"/>
        <v>-48.068965517241338</v>
      </c>
      <c r="DE48" s="7">
        <f t="shared" si="133"/>
        <v>312.44827586206861</v>
      </c>
      <c r="DF48" s="7">
        <f t="shared" si="41"/>
        <v>-312.44827586206856</v>
      </c>
      <c r="DG48" s="7">
        <f t="shared" si="42"/>
        <v>-48.068965517241317</v>
      </c>
      <c r="DH48" s="7">
        <f t="shared" si="43"/>
        <v>7.0067956904817956</v>
      </c>
      <c r="DI48" s="7">
        <f t="shared" si="44"/>
        <v>0.99903012863768426</v>
      </c>
      <c r="DJ48" s="7">
        <f t="shared" si="45"/>
        <v>-2.45029690981724E-16</v>
      </c>
      <c r="DK48" s="7">
        <f t="shared" si="134"/>
        <v>7</v>
      </c>
      <c r="DL48" s="7">
        <f t="shared" si="46"/>
        <v>2.9000000000000004</v>
      </c>
      <c r="DM48" s="7">
        <f t="shared" si="135"/>
        <v>-1.7168729828108298E-15</v>
      </c>
      <c r="DN48" s="7">
        <f t="shared" si="47"/>
        <v>-6.5000000000000018</v>
      </c>
      <c r="DO48" s="7">
        <f t="shared" si="136"/>
        <v>-139.40000000000018</v>
      </c>
      <c r="DP48" s="7">
        <f t="shared" si="48"/>
        <v>139.39999999999998</v>
      </c>
      <c r="DQ48" s="7">
        <f t="shared" si="137"/>
        <v>-48.068965517241438</v>
      </c>
      <c r="DR48" s="7">
        <f t="shared" si="138"/>
        <v>312.44827586206941</v>
      </c>
      <c r="DS48" s="7">
        <f t="shared" si="49"/>
        <v>-312.44827586206935</v>
      </c>
      <c r="DT48" s="7">
        <f t="shared" si="50"/>
        <v>-48.068965517241438</v>
      </c>
      <c r="DU48" s="7">
        <f t="shared" si="51"/>
        <v>-6.4936958361449477</v>
      </c>
      <c r="DV48" s="8">
        <f t="shared" si="52"/>
        <v>-6.4936958361449468</v>
      </c>
      <c r="DW48" s="8">
        <f t="shared" si="53"/>
        <v>11440.413793103449</v>
      </c>
      <c r="DX48" s="7">
        <f t="shared" si="54"/>
        <v>-0.28620689655172787</v>
      </c>
      <c r="DY48" s="7">
        <f t="shared" si="55"/>
        <v>2.6137931034482786</v>
      </c>
      <c r="DZ48" s="7">
        <f t="shared" si="56"/>
        <v>1.4551915228366852E-11</v>
      </c>
      <c r="EA48" s="7">
        <f t="shared" si="139"/>
        <v>173.87289572110848</v>
      </c>
      <c r="EB48" s="7">
        <f t="shared" si="140"/>
        <v>-1587.8994573084685</v>
      </c>
      <c r="EC48" s="7">
        <f t="shared" si="57"/>
        <v>0</v>
      </c>
      <c r="ED48" s="7">
        <f t="shared" si="58"/>
        <v>0</v>
      </c>
      <c r="EE48" s="7">
        <f t="shared" si="59"/>
        <v>-4739.5999999999995</v>
      </c>
      <c r="EF48" s="7">
        <f t="shared" si="60"/>
        <v>1.1613427233769789E-12</v>
      </c>
      <c r="EG48" s="7">
        <f t="shared" si="141"/>
        <v>-4739.5999999999995</v>
      </c>
      <c r="EH48" s="7">
        <f t="shared" si="141"/>
        <v>1.1613427233769789E-12</v>
      </c>
      <c r="EI48" s="7">
        <f t="shared" si="142"/>
        <v>4739.5999999999995</v>
      </c>
      <c r="EJ48" s="7">
        <f t="shared" si="143"/>
        <v>3.1415926535897927</v>
      </c>
      <c r="EK48" s="7">
        <f t="shared" si="61"/>
        <v>-1112.9480175488748</v>
      </c>
      <c r="EL48" s="7">
        <f t="shared" si="62"/>
        <v>-447.97537891652337</v>
      </c>
      <c r="EM48" s="7">
        <f t="shared" si="63"/>
        <v>5953.2183286376139</v>
      </c>
      <c r="EN48" s="7">
        <f t="shared" si="64"/>
        <v>-14790.148853532171</v>
      </c>
      <c r="EO48" s="7">
        <f t="shared" si="144"/>
        <v>4840.2703110887396</v>
      </c>
      <c r="EP48" s="7">
        <f t="shared" si="145"/>
        <v>-15238.124232448696</v>
      </c>
      <c r="EQ48" s="7">
        <f t="shared" si="146"/>
        <v>15988.391001221707</v>
      </c>
      <c r="ER48" s="7">
        <f t="shared" si="147"/>
        <v>-1.2632336911499034</v>
      </c>
      <c r="ES48" s="7">
        <f t="shared" si="148"/>
        <v>100.67031108874016</v>
      </c>
      <c r="ET48" s="7">
        <f t="shared" si="149"/>
        <v>-15238.124232448694</v>
      </c>
      <c r="EU48" s="7">
        <f t="shared" si="150"/>
        <v>15238.456766847317</v>
      </c>
      <c r="EV48" s="7">
        <f t="shared" si="151"/>
        <v>-1.5641899463120812</v>
      </c>
      <c r="EW48" s="7">
        <f t="shared" si="65"/>
        <v>6.4936958361449477</v>
      </c>
      <c r="EX48" s="7">
        <f t="shared" si="66"/>
        <v>6.4936958361449486</v>
      </c>
      <c r="EY48" s="7">
        <f t="shared" si="67"/>
        <v>11440.413793103458</v>
      </c>
      <c r="EZ48" s="7">
        <f t="shared" si="68"/>
        <v>-0.28620689655172488</v>
      </c>
      <c r="FA48" s="7">
        <f t="shared" si="69"/>
        <v>2.6137931034482729</v>
      </c>
      <c r="FB48" s="7">
        <f t="shared" si="70"/>
        <v>0</v>
      </c>
      <c r="FC48" s="7">
        <f t="shared" si="152"/>
        <v>-173.87289572111231</v>
      </c>
      <c r="FD48" s="7">
        <f t="shared" si="153"/>
        <v>1587.8994573084656</v>
      </c>
      <c r="FE48" s="7">
        <f t="shared" si="71"/>
        <v>0</v>
      </c>
      <c r="FF48" s="7">
        <f t="shared" si="72"/>
        <v>0</v>
      </c>
      <c r="FG48" s="7">
        <f t="shared" si="73"/>
        <v>-4739.5999999999995</v>
      </c>
      <c r="FH48" s="7">
        <f t="shared" si="74"/>
        <v>1.1613427233769789E-12</v>
      </c>
      <c r="FI48" s="7">
        <f t="shared" si="154"/>
        <v>-4739.5999999999995</v>
      </c>
      <c r="FJ48" s="7">
        <f t="shared" si="155"/>
        <v>1.1613427233769789E-12</v>
      </c>
      <c r="FK48" s="7">
        <f t="shared" si="156"/>
        <v>4739.5999999999995</v>
      </c>
      <c r="FL48" s="7">
        <f t="shared" si="157"/>
        <v>3.1415926535897927</v>
      </c>
      <c r="FM48" s="7">
        <f t="shared" si="75"/>
        <v>-1112.9480175488998</v>
      </c>
      <c r="FN48" s="7">
        <f t="shared" si="76"/>
        <v>447.97537891653235</v>
      </c>
      <c r="FO48" s="7">
        <f t="shared" si="77"/>
        <v>5953.2183286376239</v>
      </c>
      <c r="FP48" s="7">
        <f t="shared" si="78"/>
        <v>14790.148853532231</v>
      </c>
      <c r="FQ48" s="7">
        <f t="shared" si="158"/>
        <v>4840.2703110887242</v>
      </c>
      <c r="FR48" s="7">
        <f t="shared" si="159"/>
        <v>15238.124232448763</v>
      </c>
      <c r="FS48" s="7">
        <f t="shared" si="160"/>
        <v>15988.391001221766</v>
      </c>
      <c r="FT48" s="7">
        <f t="shared" si="161"/>
        <v>1.2632336911499056</v>
      </c>
      <c r="FU48" s="7">
        <f t="shared" si="162"/>
        <v>100.6703110887247</v>
      </c>
      <c r="FV48" s="7">
        <f t="shared" si="162"/>
        <v>15238.124232448765</v>
      </c>
      <c r="FW48" s="7">
        <f t="shared" si="163"/>
        <v>15238.456766847388</v>
      </c>
      <c r="FX48" s="7">
        <f t="shared" si="164"/>
        <v>1.5641899463120823</v>
      </c>
    </row>
    <row r="49" spans="1:180" x14ac:dyDescent="0.25">
      <c r="A49" s="9"/>
      <c r="B49" s="9"/>
      <c r="C49" s="9"/>
      <c r="D49" s="9"/>
      <c r="E49" s="9"/>
      <c r="F49" s="9"/>
      <c r="G49" s="9"/>
      <c r="H49" s="9"/>
      <c r="I49" s="9"/>
      <c r="J49" s="109"/>
      <c r="K49" s="109"/>
      <c r="L49" s="9"/>
      <c r="M49" s="9"/>
      <c r="N49" s="109"/>
      <c r="O49" s="109"/>
      <c r="P49" s="10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115"/>
      <c r="CK49" s="9"/>
      <c r="CL49" s="109"/>
      <c r="CM49" s="9"/>
      <c r="CN49" s="9"/>
      <c r="CO49" s="9"/>
      <c r="CP49" s="115"/>
      <c r="CQ49" s="9"/>
      <c r="CR49" s="10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</row>
    <row r="50" spans="1:180" x14ac:dyDescent="0.25">
      <c r="A50" s="9"/>
      <c r="B50" s="9"/>
      <c r="C50" s="9"/>
      <c r="D50" s="9"/>
      <c r="E50" s="9"/>
      <c r="F50" s="9"/>
      <c r="G50" s="9"/>
      <c r="H50" s="9"/>
      <c r="I50" s="9"/>
      <c r="J50" s="109"/>
      <c r="K50" s="109"/>
      <c r="L50" s="9"/>
      <c r="M50" s="9"/>
      <c r="N50" s="109"/>
      <c r="O50" s="109"/>
      <c r="P50" s="10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115"/>
      <c r="CK50" s="9"/>
      <c r="CL50" s="109"/>
      <c r="CM50" s="9"/>
      <c r="CN50" s="9"/>
      <c r="CO50" s="9"/>
      <c r="CP50" s="115"/>
      <c r="CQ50" s="9"/>
      <c r="CR50" s="10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</row>
    <row r="51" spans="1:180" x14ac:dyDescent="0.25">
      <c r="A51" s="9"/>
      <c r="B51" s="9"/>
      <c r="C51" s="9"/>
      <c r="D51" s="9"/>
      <c r="E51" s="9"/>
      <c r="F51" s="9"/>
      <c r="G51" s="9"/>
      <c r="H51" s="9"/>
      <c r="I51" s="9"/>
      <c r="J51" s="109"/>
      <c r="K51" s="109"/>
      <c r="L51" s="9"/>
      <c r="M51" s="9"/>
      <c r="N51" s="109"/>
      <c r="O51" s="109"/>
      <c r="P51" s="10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115"/>
      <c r="CK51" s="9"/>
      <c r="CL51" s="109"/>
      <c r="CM51" s="9"/>
      <c r="CN51" s="9"/>
      <c r="CO51" s="9"/>
      <c r="CP51" s="115"/>
      <c r="CQ51" s="9"/>
      <c r="CR51" s="10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</row>
    <row r="52" spans="1:180" x14ac:dyDescent="0.25">
      <c r="A52" s="9"/>
      <c r="B52" s="9"/>
      <c r="C52" s="9"/>
      <c r="D52" s="9"/>
      <c r="E52" s="9"/>
      <c r="F52" s="9"/>
      <c r="G52" s="9"/>
      <c r="H52" s="9"/>
      <c r="I52" s="9"/>
      <c r="J52" s="109"/>
      <c r="K52" s="109"/>
      <c r="L52" s="9"/>
      <c r="M52" s="9"/>
      <c r="N52" s="109"/>
      <c r="O52" s="109"/>
      <c r="P52" s="10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115"/>
      <c r="CK52" s="9"/>
      <c r="CL52" s="109"/>
      <c r="CM52" s="9"/>
      <c r="CN52" s="9"/>
      <c r="CO52" s="9"/>
      <c r="CP52" s="115"/>
      <c r="CQ52" s="9"/>
      <c r="CR52" s="10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</row>
    <row r="53" spans="1:180" x14ac:dyDescent="0.25">
      <c r="A53" s="9"/>
      <c r="B53" s="9"/>
      <c r="C53" s="9"/>
      <c r="D53" s="9"/>
      <c r="E53" s="9"/>
      <c r="F53" s="9"/>
      <c r="G53" s="9"/>
      <c r="H53" s="9"/>
      <c r="I53" s="9"/>
      <c r="J53" s="109"/>
      <c r="K53" s="109"/>
      <c r="L53" s="9"/>
      <c r="M53" s="9"/>
      <c r="N53" s="109"/>
      <c r="O53" s="109"/>
      <c r="P53" s="10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115"/>
      <c r="CK53" s="9"/>
      <c r="CL53" s="109"/>
      <c r="CM53" s="9"/>
      <c r="CN53" s="9"/>
      <c r="CO53" s="9"/>
      <c r="CP53" s="115"/>
      <c r="CQ53" s="9"/>
      <c r="CR53" s="10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</row>
    <row r="54" spans="1:180" x14ac:dyDescent="0.25">
      <c r="A54" s="9"/>
      <c r="B54" s="9"/>
      <c r="C54" s="9"/>
      <c r="D54" s="9"/>
      <c r="E54" s="9"/>
      <c r="F54" s="9"/>
      <c r="G54" s="9"/>
      <c r="H54" s="9"/>
      <c r="I54" s="9"/>
      <c r="J54" s="109"/>
      <c r="K54" s="109"/>
      <c r="L54" s="9"/>
      <c r="M54" s="9"/>
      <c r="N54" s="109"/>
      <c r="O54" s="109"/>
      <c r="P54" s="10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115"/>
      <c r="CK54" s="9"/>
      <c r="CL54" s="109"/>
      <c r="CM54" s="9"/>
      <c r="CN54" s="9"/>
      <c r="CO54" s="9"/>
      <c r="CP54" s="115"/>
      <c r="CQ54" s="9"/>
      <c r="CR54" s="10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</row>
    <row r="55" spans="1:180" x14ac:dyDescent="0.25">
      <c r="A55" s="9"/>
      <c r="B55" s="9"/>
      <c r="C55" s="9"/>
      <c r="D55" s="9"/>
      <c r="E55" s="9"/>
      <c r="F55" s="9"/>
      <c r="G55" s="9"/>
      <c r="H55" s="9"/>
      <c r="I55" s="9"/>
      <c r="J55" s="109"/>
      <c r="K55" s="109"/>
      <c r="L55" s="9"/>
      <c r="M55" s="9"/>
      <c r="N55" s="109"/>
      <c r="O55" s="109"/>
      <c r="P55" s="10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115"/>
      <c r="CK55" s="9"/>
      <c r="CL55" s="109"/>
      <c r="CM55" s="9"/>
      <c r="CN55" s="9"/>
      <c r="CO55" s="9"/>
      <c r="CP55" s="115"/>
      <c r="CQ55" s="9"/>
      <c r="CR55" s="10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</row>
    <row r="56" spans="1:180" x14ac:dyDescent="0.25">
      <c r="A56" s="9"/>
      <c r="B56" s="9"/>
      <c r="C56" s="9"/>
      <c r="D56" s="9"/>
      <c r="E56" s="9"/>
      <c r="F56" s="9"/>
      <c r="G56" s="9"/>
      <c r="H56" s="9"/>
      <c r="I56" s="9"/>
      <c r="J56" s="109"/>
      <c r="K56" s="109"/>
      <c r="L56" s="9"/>
      <c r="M56" s="9"/>
      <c r="N56" s="109"/>
      <c r="O56" s="109"/>
      <c r="P56" s="10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115"/>
      <c r="CK56" s="9"/>
      <c r="CL56" s="109"/>
      <c r="CM56" s="9"/>
      <c r="CN56" s="9"/>
      <c r="CO56" s="9"/>
      <c r="CP56" s="115"/>
      <c r="CQ56" s="9"/>
      <c r="CR56" s="10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</row>
    <row r="57" spans="1:180" x14ac:dyDescent="0.25">
      <c r="A57" s="9"/>
      <c r="B57" s="9"/>
      <c r="C57" s="9"/>
      <c r="D57" s="9"/>
      <c r="E57" s="9"/>
      <c r="F57" s="9"/>
      <c r="G57" s="9"/>
      <c r="H57" s="9"/>
      <c r="I57" s="9"/>
      <c r="J57" s="109"/>
      <c r="K57" s="109"/>
      <c r="L57" s="9"/>
      <c r="M57" s="9"/>
      <c r="N57" s="109"/>
      <c r="O57" s="109"/>
      <c r="P57" s="10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115"/>
      <c r="CK57" s="9"/>
      <c r="CL57" s="109"/>
      <c r="CM57" s="9"/>
      <c r="CN57" s="9"/>
      <c r="CO57" s="9"/>
      <c r="CP57" s="115"/>
      <c r="CQ57" s="9"/>
      <c r="CR57" s="10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</row>
    <row r="58" spans="1:180" x14ac:dyDescent="0.25">
      <c r="A58" s="9"/>
      <c r="B58" s="9"/>
      <c r="C58" s="9"/>
      <c r="D58" s="9"/>
      <c r="E58" s="9"/>
      <c r="F58" s="9"/>
      <c r="G58" s="9"/>
      <c r="H58" s="9"/>
      <c r="I58" s="9"/>
      <c r="J58" s="109"/>
      <c r="K58" s="109"/>
      <c r="L58" s="9"/>
      <c r="M58" s="9"/>
      <c r="N58" s="109"/>
      <c r="O58" s="109"/>
      <c r="P58" s="10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115"/>
      <c r="CK58" s="9"/>
      <c r="CL58" s="109"/>
      <c r="CM58" s="9"/>
      <c r="CN58" s="9"/>
      <c r="CO58" s="9"/>
      <c r="CP58" s="115"/>
      <c r="CQ58" s="9"/>
      <c r="CR58" s="10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</row>
    <row r="59" spans="1:180" x14ac:dyDescent="0.25">
      <c r="A59" s="9"/>
      <c r="B59" s="9"/>
      <c r="C59" s="9"/>
      <c r="D59" s="9"/>
      <c r="E59" s="9"/>
      <c r="F59" s="9"/>
      <c r="G59" s="9"/>
      <c r="H59" s="9"/>
      <c r="I59" s="9"/>
      <c r="J59" s="109"/>
      <c r="K59" s="109"/>
      <c r="L59" s="9"/>
      <c r="M59" s="9"/>
      <c r="N59" s="109"/>
      <c r="O59" s="109"/>
      <c r="P59" s="10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115"/>
      <c r="CK59" s="9"/>
      <c r="CL59" s="109"/>
      <c r="CM59" s="9"/>
      <c r="CN59" s="9"/>
      <c r="CO59" s="9"/>
      <c r="CP59" s="115"/>
      <c r="CQ59" s="9"/>
      <c r="CR59" s="10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</row>
    <row r="60" spans="1:180" x14ac:dyDescent="0.25">
      <c r="A60" s="9"/>
      <c r="B60" s="9"/>
      <c r="C60" s="9"/>
      <c r="D60" s="9"/>
      <c r="E60" s="9"/>
      <c r="F60" s="9"/>
      <c r="G60" s="9"/>
      <c r="H60" s="9"/>
      <c r="I60" s="9"/>
      <c r="J60" s="109"/>
      <c r="K60" s="109"/>
      <c r="L60" s="9"/>
      <c r="M60" s="9"/>
      <c r="N60" s="109"/>
      <c r="O60" s="109"/>
      <c r="P60" s="10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115"/>
      <c r="CK60" s="9"/>
      <c r="CL60" s="109"/>
      <c r="CM60" s="9"/>
      <c r="CN60" s="9"/>
      <c r="CO60" s="9"/>
      <c r="CP60" s="115"/>
      <c r="CQ60" s="9"/>
      <c r="CR60" s="10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</row>
    <row r="61" spans="1:180" x14ac:dyDescent="0.25">
      <c r="A61" s="9"/>
      <c r="B61" s="9"/>
      <c r="C61" s="9"/>
      <c r="D61" s="9"/>
      <c r="E61" s="9"/>
      <c r="F61" s="9"/>
      <c r="G61" s="9"/>
      <c r="H61" s="9"/>
      <c r="I61" s="9"/>
      <c r="J61" s="109"/>
      <c r="K61" s="109"/>
      <c r="L61" s="9"/>
      <c r="M61" s="9"/>
      <c r="N61" s="109"/>
      <c r="O61" s="109"/>
      <c r="P61" s="10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115"/>
      <c r="CK61" s="9"/>
      <c r="CL61" s="109"/>
      <c r="CM61" s="9"/>
      <c r="CN61" s="9"/>
      <c r="CO61" s="9"/>
      <c r="CP61" s="115"/>
      <c r="CQ61" s="9"/>
      <c r="CR61" s="10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</row>
    <row r="62" spans="1:180" x14ac:dyDescent="0.25">
      <c r="A62" s="9"/>
      <c r="B62" s="9"/>
      <c r="C62" s="9"/>
      <c r="D62" s="9"/>
      <c r="E62" s="9"/>
      <c r="F62" s="9"/>
      <c r="G62" s="9"/>
      <c r="H62" s="9"/>
      <c r="I62" s="9"/>
      <c r="J62" s="109"/>
      <c r="K62" s="109"/>
      <c r="L62" s="9"/>
      <c r="M62" s="9"/>
      <c r="N62" s="109"/>
      <c r="O62" s="109"/>
      <c r="P62" s="10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115"/>
      <c r="CK62" s="9"/>
      <c r="CL62" s="109"/>
      <c r="CM62" s="9"/>
      <c r="CN62" s="9"/>
      <c r="CO62" s="9"/>
      <c r="CP62" s="115"/>
      <c r="CQ62" s="9"/>
      <c r="CR62" s="10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</row>
    <row r="63" spans="1:180" x14ac:dyDescent="0.25">
      <c r="A63" s="9"/>
      <c r="B63" s="9"/>
      <c r="C63" s="9"/>
      <c r="D63" s="9"/>
      <c r="E63" s="9"/>
      <c r="F63" s="9"/>
      <c r="G63" s="9"/>
      <c r="H63" s="9"/>
      <c r="I63" s="9"/>
      <c r="J63" s="109"/>
      <c r="K63" s="109"/>
      <c r="L63" s="9"/>
      <c r="M63" s="9"/>
      <c r="N63" s="109"/>
      <c r="O63" s="109"/>
      <c r="P63" s="10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115"/>
      <c r="CK63" s="9"/>
      <c r="CL63" s="109"/>
      <c r="CM63" s="9"/>
      <c r="CN63" s="9"/>
      <c r="CO63" s="9"/>
      <c r="CP63" s="115"/>
      <c r="CQ63" s="9"/>
      <c r="CR63" s="10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</row>
    <row r="64" spans="1:180" x14ac:dyDescent="0.25">
      <c r="A64" s="9"/>
      <c r="B64" s="9"/>
      <c r="C64" s="9"/>
      <c r="D64" s="9"/>
      <c r="E64" s="9"/>
      <c r="F64" s="9"/>
      <c r="G64" s="9"/>
      <c r="H64" s="9"/>
      <c r="I64" s="9"/>
      <c r="J64" s="109"/>
      <c r="K64" s="109"/>
      <c r="L64" s="9"/>
      <c r="M64" s="9"/>
      <c r="N64" s="109"/>
      <c r="O64" s="109"/>
      <c r="P64" s="10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115"/>
      <c r="CK64" s="9"/>
      <c r="CL64" s="109"/>
      <c r="CM64" s="9"/>
      <c r="CN64" s="9"/>
      <c r="CO64" s="9"/>
      <c r="CP64" s="115"/>
      <c r="CQ64" s="9"/>
      <c r="CR64" s="10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</row>
    <row r="65" spans="1:180" x14ac:dyDescent="0.25">
      <c r="A65" s="9"/>
      <c r="B65" s="9"/>
      <c r="C65" s="9"/>
      <c r="D65" s="9"/>
      <c r="E65" s="9"/>
      <c r="F65" s="9"/>
      <c r="G65" s="9"/>
      <c r="H65" s="9"/>
      <c r="I65" s="9"/>
      <c r="J65" s="109"/>
      <c r="K65" s="109"/>
      <c r="L65" s="9"/>
      <c r="M65" s="9"/>
      <c r="N65" s="109"/>
      <c r="O65" s="109"/>
      <c r="P65" s="10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115"/>
      <c r="CK65" s="9"/>
      <c r="CL65" s="109"/>
      <c r="CM65" s="9"/>
      <c r="CN65" s="9"/>
      <c r="CO65" s="9"/>
      <c r="CP65" s="115"/>
      <c r="CQ65" s="9"/>
      <c r="CR65" s="10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</row>
    <row r="66" spans="1:180" x14ac:dyDescent="0.25">
      <c r="A66" s="9"/>
      <c r="B66" s="9"/>
      <c r="C66" s="9"/>
      <c r="D66" s="9"/>
      <c r="E66" s="9"/>
      <c r="F66" s="9"/>
      <c r="G66" s="9"/>
      <c r="H66" s="9"/>
      <c r="I66" s="9"/>
      <c r="J66" s="109"/>
      <c r="K66" s="109"/>
      <c r="L66" s="9"/>
      <c r="M66" s="9"/>
      <c r="N66" s="109"/>
      <c r="O66" s="109"/>
      <c r="P66" s="10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115"/>
      <c r="CK66" s="9"/>
      <c r="CL66" s="109"/>
      <c r="CM66" s="9"/>
      <c r="CN66" s="9"/>
      <c r="CO66" s="9"/>
      <c r="CP66" s="115"/>
      <c r="CQ66" s="9"/>
      <c r="CR66" s="10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</row>
    <row r="67" spans="1:180" x14ac:dyDescent="0.25">
      <c r="A67" s="9"/>
      <c r="B67" s="9"/>
      <c r="C67" s="9"/>
      <c r="D67" s="9"/>
      <c r="E67" s="9"/>
      <c r="F67" s="9"/>
      <c r="G67" s="9"/>
      <c r="H67" s="9"/>
      <c r="I67" s="9"/>
      <c r="J67" s="109"/>
      <c r="K67" s="109"/>
      <c r="L67" s="9"/>
      <c r="M67" s="9"/>
      <c r="N67" s="109"/>
      <c r="O67" s="109"/>
      <c r="P67" s="10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115"/>
      <c r="CK67" s="9"/>
      <c r="CL67" s="109"/>
      <c r="CM67" s="9"/>
      <c r="CN67" s="9"/>
      <c r="CO67" s="9"/>
      <c r="CP67" s="115"/>
      <c r="CQ67" s="9"/>
      <c r="CR67" s="10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</row>
    <row r="68" spans="1:180" x14ac:dyDescent="0.25">
      <c r="A68" s="9"/>
      <c r="B68" s="9"/>
      <c r="C68" s="9"/>
      <c r="D68" s="9"/>
      <c r="E68" s="9"/>
      <c r="F68" s="9"/>
      <c r="G68" s="9"/>
      <c r="H68" s="9"/>
      <c r="I68" s="9"/>
      <c r="J68" s="109"/>
      <c r="K68" s="109"/>
      <c r="L68" s="9"/>
      <c r="M68" s="9"/>
      <c r="N68" s="109"/>
      <c r="O68" s="109"/>
      <c r="P68" s="10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115"/>
      <c r="CK68" s="9"/>
      <c r="CL68" s="109"/>
      <c r="CM68" s="9"/>
      <c r="CN68" s="9"/>
      <c r="CO68" s="9"/>
      <c r="CP68" s="115"/>
      <c r="CQ68" s="9"/>
      <c r="CR68" s="10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</row>
    <row r="69" spans="1:180" x14ac:dyDescent="0.25">
      <c r="A69" s="9"/>
      <c r="B69" s="9"/>
      <c r="C69" s="9"/>
      <c r="D69" s="9"/>
      <c r="E69" s="9"/>
      <c r="F69" s="9"/>
      <c r="G69" s="9"/>
      <c r="H69" s="9"/>
      <c r="I69" s="9"/>
      <c r="J69" s="109"/>
      <c r="K69" s="109"/>
      <c r="L69" s="9"/>
      <c r="M69" s="9"/>
      <c r="N69" s="109"/>
      <c r="O69" s="109"/>
      <c r="P69" s="10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115"/>
      <c r="CK69" s="9"/>
      <c r="CL69" s="109"/>
      <c r="CM69" s="9"/>
      <c r="CN69" s="9"/>
      <c r="CO69" s="9"/>
      <c r="CP69" s="115"/>
      <c r="CQ69" s="9"/>
      <c r="CR69" s="10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</row>
    <row r="70" spans="1:180" x14ac:dyDescent="0.25">
      <c r="A70" s="9"/>
      <c r="B70" s="9"/>
      <c r="C70" s="9"/>
      <c r="D70" s="9"/>
      <c r="E70" s="9"/>
      <c r="F70" s="9"/>
      <c r="G70" s="9"/>
      <c r="H70" s="9"/>
      <c r="I70" s="9"/>
      <c r="J70" s="109"/>
      <c r="K70" s="109"/>
      <c r="L70" s="9"/>
      <c r="M70" s="9"/>
      <c r="N70" s="109"/>
      <c r="O70" s="109"/>
      <c r="P70" s="10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115"/>
      <c r="CK70" s="9"/>
      <c r="CL70" s="109"/>
      <c r="CM70" s="9"/>
      <c r="CN70" s="9"/>
      <c r="CO70" s="9"/>
      <c r="CP70" s="115"/>
      <c r="CQ70" s="9"/>
      <c r="CR70" s="10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</row>
  </sheetData>
  <mergeCells count="68">
    <mergeCell ref="FQ10:FR10"/>
    <mergeCell ref="FS10:FT10"/>
    <mergeCell ref="FU10:FV10"/>
    <mergeCell ref="FW10:FX10"/>
    <mergeCell ref="FE10:FF10"/>
    <mergeCell ref="FG10:FH10"/>
    <mergeCell ref="FI10:FJ10"/>
    <mergeCell ref="FK10:FL10"/>
    <mergeCell ref="FM10:FN10"/>
    <mergeCell ref="FO10:FP10"/>
    <mergeCell ref="EK10:EL10"/>
    <mergeCell ref="EM10:EN10"/>
    <mergeCell ref="EO10:EP10"/>
    <mergeCell ref="EQ10:ER10"/>
    <mergeCell ref="ES10:ET10"/>
    <mergeCell ref="EU10:EV10"/>
    <mergeCell ref="AX10:AX11"/>
    <mergeCell ref="AY10:AY11"/>
    <mergeCell ref="EC10:ED10"/>
    <mergeCell ref="EE10:EF10"/>
    <mergeCell ref="EG10:EH10"/>
    <mergeCell ref="EI10:EJ10"/>
    <mergeCell ref="AR10:AR11"/>
    <mergeCell ref="AS10:AS11"/>
    <mergeCell ref="AT10:AT11"/>
    <mergeCell ref="AU10:AU11"/>
    <mergeCell ref="AV10:AV11"/>
    <mergeCell ref="AW10:AW11"/>
    <mergeCell ref="AL10:AL11"/>
    <mergeCell ref="AM10:AM11"/>
    <mergeCell ref="AN10:AN11"/>
    <mergeCell ref="AO10:AO11"/>
    <mergeCell ref="AP10:AP11"/>
    <mergeCell ref="AQ10:AQ11"/>
    <mergeCell ref="AF10:AF11"/>
    <mergeCell ref="AG10:AG11"/>
    <mergeCell ref="AH10:AH11"/>
    <mergeCell ref="AI10:AI11"/>
    <mergeCell ref="AJ10:AJ11"/>
    <mergeCell ref="AK10:AK11"/>
    <mergeCell ref="Z10:Z11"/>
    <mergeCell ref="AA10:AA11"/>
    <mergeCell ref="AB10:AB11"/>
    <mergeCell ref="AC10:AC11"/>
    <mergeCell ref="AD10:AD11"/>
    <mergeCell ref="AE10:AE11"/>
    <mergeCell ref="T10:T11"/>
    <mergeCell ref="U10:U11"/>
    <mergeCell ref="V10:V11"/>
    <mergeCell ref="W10:W11"/>
    <mergeCell ref="X10:X11"/>
    <mergeCell ref="Y10:Y11"/>
    <mergeCell ref="A6:E6"/>
    <mergeCell ref="AR8:AW8"/>
    <mergeCell ref="AX8:AY8"/>
    <mergeCell ref="P9:Q9"/>
    <mergeCell ref="R9:S9"/>
    <mergeCell ref="A10:G10"/>
    <mergeCell ref="H10:I10"/>
    <mergeCell ref="J10:K10"/>
    <mergeCell ref="L10:M10"/>
    <mergeCell ref="N10:O10"/>
    <mergeCell ref="A1:D1"/>
    <mergeCell ref="A2:K2"/>
    <mergeCell ref="AA3:AC3"/>
    <mergeCell ref="P4:Q4"/>
    <mergeCell ref="CN5:CO5"/>
    <mergeCell ref="CQ5:CR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F5794-6F62-4300-8CCF-9704519F4F11}">
  <dimension ref="A1:FV66"/>
  <sheetViews>
    <sheetView tabSelected="1" topLeftCell="BM1" workbookViewId="0">
      <selection activeCell="BT5" sqref="BT5"/>
    </sheetView>
  </sheetViews>
  <sheetFormatPr baseColWidth="10" defaultRowHeight="15" x14ac:dyDescent="0.25"/>
  <sheetData>
    <row r="1" spans="1:178" x14ac:dyDescent="0.25">
      <c r="A1" s="137" t="s">
        <v>198</v>
      </c>
      <c r="B1" s="137"/>
      <c r="C1" s="137"/>
      <c r="D1" s="137"/>
      <c r="R1" s="9"/>
      <c r="S1" s="9"/>
      <c r="Z1" t="s">
        <v>74</v>
      </c>
      <c r="AA1" s="42" t="s">
        <v>62</v>
      </c>
      <c r="AB1" s="38" t="s">
        <v>63</v>
      </c>
      <c r="AC1" s="38" t="s">
        <v>68</v>
      </c>
      <c r="AD1" s="38" t="s">
        <v>69</v>
      </c>
      <c r="AE1" s="43" t="s">
        <v>64</v>
      </c>
      <c r="AF1" s="9" t="s">
        <v>75</v>
      </c>
      <c r="AG1" s="45" t="s">
        <v>62</v>
      </c>
      <c r="AH1" s="46" t="s">
        <v>63</v>
      </c>
      <c r="AI1" s="46" t="s">
        <v>76</v>
      </c>
      <c r="AJ1" s="46" t="s">
        <v>77</v>
      </c>
      <c r="AK1" s="5" t="s">
        <v>64</v>
      </c>
      <c r="AM1" t="s">
        <v>61</v>
      </c>
      <c r="AN1" s="34">
        <v>100</v>
      </c>
      <c r="AO1" s="24" t="s">
        <v>57</v>
      </c>
      <c r="AP1" s="19" t="s">
        <v>58</v>
      </c>
      <c r="AU1" s="9"/>
      <c r="AV1" s="101"/>
      <c r="AW1" s="9"/>
      <c r="AX1" s="9"/>
      <c r="DA1" t="s">
        <v>118</v>
      </c>
    </row>
    <row r="2" spans="1:178" x14ac:dyDescent="0.25">
      <c r="A2" s="138" t="s">
        <v>4</v>
      </c>
      <c r="B2" s="139"/>
      <c r="C2" s="139"/>
      <c r="D2" s="139"/>
      <c r="E2" s="139"/>
      <c r="F2" s="139"/>
      <c r="G2" s="139"/>
      <c r="H2" s="139"/>
      <c r="I2" s="139"/>
      <c r="R2" s="9"/>
      <c r="S2" s="9"/>
      <c r="AA2" s="37">
        <v>1</v>
      </c>
      <c r="AB2" s="39">
        <f>C4+D4</f>
        <v>13.5</v>
      </c>
      <c r="AC2" s="39">
        <f>IF(AA2=1,360,ROUNDDOWN(DEGREES(ACOS((B4^2+A4^2-AB2^2)/(2*B4*A4))),0))</f>
        <v>360</v>
      </c>
      <c r="AD2" s="39">
        <f>IF(AA2=1,0,-AC2)</f>
        <v>0</v>
      </c>
      <c r="AE2" s="44">
        <f>AC2*2/360</f>
        <v>2</v>
      </c>
      <c r="AG2" s="22">
        <v>0</v>
      </c>
      <c r="AH2" s="25">
        <f>B4+C4</f>
        <v>11.1</v>
      </c>
      <c r="AI2" s="25">
        <f>IF(AG2=1,360,ROUNDDOWN(DEGREES(ACOS((A4^2+D4^2-AH2^2)/(2*A4*D4))),0))</f>
        <v>110</v>
      </c>
      <c r="AJ2" s="25">
        <v>0</v>
      </c>
      <c r="AK2" s="23"/>
      <c r="AM2" t="s">
        <v>65</v>
      </c>
      <c r="AN2" s="21" t="s">
        <v>59</v>
      </c>
      <c r="AO2" s="1">
        <v>0</v>
      </c>
      <c r="AP2" s="20">
        <v>0</v>
      </c>
      <c r="AU2" s="9"/>
      <c r="AV2" s="9"/>
      <c r="AW2" s="9"/>
      <c r="AX2" s="9"/>
      <c r="CX2" t="s">
        <v>111</v>
      </c>
      <c r="DA2" s="70" t="s">
        <v>112</v>
      </c>
      <c r="DC2" s="70" t="s">
        <v>114</v>
      </c>
      <c r="FI2" s="9"/>
      <c r="FJ2" s="9"/>
      <c r="FK2" s="9"/>
      <c r="FL2" s="9"/>
      <c r="FM2" s="9"/>
      <c r="FN2" s="9"/>
      <c r="FO2" s="9"/>
    </row>
    <row r="3" spans="1:178" x14ac:dyDescent="0.25">
      <c r="A3" s="117" t="s">
        <v>25</v>
      </c>
      <c r="B3" s="117" t="s">
        <v>26</v>
      </c>
      <c r="C3" s="117" t="s">
        <v>0</v>
      </c>
      <c r="D3" s="117" t="s">
        <v>1</v>
      </c>
      <c r="E3" s="117" t="s">
        <v>148</v>
      </c>
      <c r="F3" s="117" t="s">
        <v>178</v>
      </c>
      <c r="G3" s="117" t="s">
        <v>179</v>
      </c>
      <c r="H3" s="117" t="s">
        <v>176</v>
      </c>
      <c r="I3" s="17" t="s">
        <v>177</v>
      </c>
      <c r="R3" s="1"/>
      <c r="S3" s="1"/>
      <c r="AA3" s="127" t="s">
        <v>72</v>
      </c>
      <c r="AB3" s="130"/>
      <c r="AC3" s="128"/>
      <c r="AM3">
        <v>112</v>
      </c>
      <c r="AN3" s="21" t="s">
        <v>10</v>
      </c>
      <c r="AO3" s="35">
        <f>-1*T72</f>
        <v>0</v>
      </c>
      <c r="AP3" s="20">
        <f>U72</f>
        <v>0</v>
      </c>
      <c r="AU3" s="9"/>
      <c r="AV3" s="9"/>
      <c r="AW3" s="100"/>
      <c r="AX3" s="9"/>
      <c r="BS3" s="9"/>
      <c r="BT3" s="9"/>
      <c r="BU3" s="9"/>
      <c r="BV3" s="9"/>
      <c r="BW3" s="9"/>
      <c r="BY3" s="102"/>
      <c r="CK3" s="72" t="s">
        <v>146</v>
      </c>
      <c r="CL3" t="e">
        <f>CJ12</f>
        <v>#DIV/0!</v>
      </c>
      <c r="CM3" s="72" t="s">
        <v>147</v>
      </c>
      <c r="CN3" s="72" t="s">
        <v>146</v>
      </c>
      <c r="CO3" t="e">
        <f>CK12</f>
        <v>#DIV/0!</v>
      </c>
      <c r="CP3" s="72" t="s">
        <v>147</v>
      </c>
      <c r="CX3" t="s">
        <v>119</v>
      </c>
      <c r="CZ3" t="s">
        <v>120</v>
      </c>
      <c r="DA3" s="70" t="s">
        <v>113</v>
      </c>
      <c r="DC3" s="70" t="s">
        <v>115</v>
      </c>
      <c r="FI3" s="9"/>
      <c r="FJ3" s="9"/>
      <c r="FK3" s="9"/>
      <c r="FL3" s="9"/>
      <c r="FM3" s="9"/>
      <c r="FN3" s="9"/>
      <c r="FO3" s="9"/>
    </row>
    <row r="4" spans="1:178" x14ac:dyDescent="0.25">
      <c r="A4" s="7">
        <v>7</v>
      </c>
      <c r="B4" s="7">
        <v>4.0999999999999996</v>
      </c>
      <c r="C4" s="7">
        <v>7</v>
      </c>
      <c r="D4" s="7">
        <v>6.5</v>
      </c>
      <c r="E4" s="7">
        <v>0</v>
      </c>
      <c r="F4" s="8">
        <v>0</v>
      </c>
      <c r="G4" s="8">
        <v>50</v>
      </c>
      <c r="H4" s="7">
        <v>34</v>
      </c>
      <c r="I4" s="7">
        <v>0</v>
      </c>
      <c r="J4" s="1"/>
      <c r="K4" s="1"/>
      <c r="L4" s="1"/>
      <c r="M4" s="1"/>
      <c r="N4" s="1"/>
      <c r="P4" s="127" t="s">
        <v>23</v>
      </c>
      <c r="Q4" s="128"/>
      <c r="R4" s="48" t="s">
        <v>2</v>
      </c>
      <c r="S4" s="9"/>
      <c r="T4" s="9"/>
      <c r="AA4" s="21" t="s">
        <v>70</v>
      </c>
      <c r="AB4" s="1" t="s">
        <v>73</v>
      </c>
      <c r="AC4" s="20">
        <f>DEGREES(ACOS((C4^2+D4^2-(A4-B4)^2)/(2*C4*D4)))</f>
        <v>24.449050652991186</v>
      </c>
      <c r="AN4" s="21" t="s">
        <v>11</v>
      </c>
      <c r="AO4" s="47">
        <f>-1*AO3-1*AT72</f>
        <v>0</v>
      </c>
      <c r="AP4" s="20">
        <f>AP3+AU72</f>
        <v>0</v>
      </c>
      <c r="AU4" s="9"/>
      <c r="AV4" s="9"/>
      <c r="AW4" s="100"/>
      <c r="AX4" s="9"/>
      <c r="BS4" s="9"/>
      <c r="BT4" s="10"/>
      <c r="BU4" s="10"/>
      <c r="BV4" s="9"/>
      <c r="BW4" s="9"/>
      <c r="CE4" t="s">
        <v>187</v>
      </c>
      <c r="CK4" s="71" t="s">
        <v>146</v>
      </c>
      <c r="CL4" t="e">
        <f>CP12</f>
        <v>#DIV/0!</v>
      </c>
      <c r="CM4" s="71" t="s">
        <v>147</v>
      </c>
      <c r="CN4" s="71" t="s">
        <v>146</v>
      </c>
      <c r="CO4" t="e">
        <f>CQ12</f>
        <v>#DIV/0!</v>
      </c>
      <c r="CP4" s="71" t="s">
        <v>147</v>
      </c>
      <c r="CX4" s="70" t="s">
        <v>116</v>
      </c>
      <c r="CY4" s="70"/>
      <c r="CZ4" s="70" t="s">
        <v>117</v>
      </c>
      <c r="DA4" s="9"/>
      <c r="DB4" s="9"/>
      <c r="DC4" s="9"/>
      <c r="FI4" s="9"/>
      <c r="FJ4" s="9"/>
      <c r="FK4" s="9"/>
      <c r="FL4" s="9"/>
      <c r="FM4" s="9"/>
      <c r="FN4" s="9"/>
      <c r="FO4" s="9"/>
    </row>
    <row r="5" spans="1:178" x14ac:dyDescent="0.25">
      <c r="A5" s="1"/>
      <c r="B5" s="1"/>
      <c r="C5" s="1"/>
      <c r="D5" s="1"/>
      <c r="F5" s="1"/>
      <c r="G5" s="1"/>
      <c r="H5" s="1"/>
      <c r="I5" s="1"/>
      <c r="J5" s="1"/>
      <c r="K5" s="1"/>
      <c r="L5" s="1"/>
      <c r="M5" s="1"/>
      <c r="N5" s="26"/>
      <c r="P5" s="18" t="s">
        <v>66</v>
      </c>
      <c r="Q5" s="19">
        <f>MIN(Q12:Q372)</f>
        <v>24.449050652991161</v>
      </c>
      <c r="R5" s="3">
        <v>0</v>
      </c>
      <c r="S5" s="10"/>
      <c r="T5" s="10"/>
      <c r="AA5" s="22" t="s">
        <v>71</v>
      </c>
      <c r="AB5" s="25" t="s">
        <v>73</v>
      </c>
      <c r="AC5" s="23">
        <f>180-DEGREES(ACOS((C4^2+D4^2-(A4+B4)^2)/(2*C4*D4)))</f>
        <v>69.438731984056048</v>
      </c>
      <c r="AN5" s="21" t="s">
        <v>60</v>
      </c>
      <c r="AO5" s="1">
        <v>-7</v>
      </c>
      <c r="AP5" s="20">
        <v>0</v>
      </c>
      <c r="AU5" s="9"/>
      <c r="AV5" s="9"/>
      <c r="AW5" s="9"/>
      <c r="AX5" s="9"/>
      <c r="BS5" s="9"/>
      <c r="BT5" s="10"/>
      <c r="BU5" s="10"/>
      <c r="BV5" s="10"/>
      <c r="BW5" s="9"/>
      <c r="CK5" s="124" t="s">
        <v>124</v>
      </c>
      <c r="CL5" s="125"/>
      <c r="CN5" s="124" t="s">
        <v>125</v>
      </c>
      <c r="CO5" s="125"/>
      <c r="FI5" s="9"/>
      <c r="FJ5" s="9"/>
      <c r="FK5" s="9"/>
      <c r="FL5" s="9"/>
      <c r="FM5" s="9"/>
      <c r="FN5" s="9"/>
      <c r="FO5" s="9"/>
    </row>
    <row r="6" spans="1:178" x14ac:dyDescent="0.25">
      <c r="A6" s="138" t="s">
        <v>3</v>
      </c>
      <c r="B6" s="139"/>
      <c r="C6" s="139"/>
      <c r="D6" s="139"/>
      <c r="E6" s="140"/>
      <c r="F6" s="10"/>
      <c r="G6" s="10"/>
      <c r="H6" s="10"/>
      <c r="I6" s="10"/>
      <c r="J6" s="10"/>
      <c r="K6" s="10"/>
      <c r="L6" s="9"/>
      <c r="M6" s="1"/>
      <c r="N6" s="1"/>
      <c r="P6" s="22" t="s">
        <v>67</v>
      </c>
      <c r="Q6" s="23">
        <f>MAX(Q12:Q372)</f>
        <v>87.946986631124588</v>
      </c>
      <c r="R6" s="4">
        <v>180</v>
      </c>
      <c r="AN6" s="22" t="s">
        <v>59</v>
      </c>
      <c r="AO6" s="25">
        <v>0</v>
      </c>
      <c r="AP6" s="23">
        <v>0</v>
      </c>
      <c r="AU6" s="9"/>
      <c r="AV6" s="9"/>
      <c r="AW6" s="9"/>
      <c r="AX6" s="9"/>
      <c r="BQ6" t="s">
        <v>194</v>
      </c>
      <c r="BS6" s="9"/>
      <c r="BT6" s="10"/>
      <c r="BU6" s="10"/>
      <c r="BV6" s="10"/>
      <c r="BW6" s="9"/>
      <c r="CK6" s="73" t="s">
        <v>122</v>
      </c>
      <c r="CL6" s="7">
        <v>0</v>
      </c>
      <c r="CN6" s="73" t="s">
        <v>126</v>
      </c>
      <c r="CO6" s="7">
        <v>0</v>
      </c>
    </row>
    <row r="7" spans="1:178" x14ac:dyDescent="0.25">
      <c r="A7" s="40" t="s">
        <v>5</v>
      </c>
      <c r="B7" s="40" t="s">
        <v>6</v>
      </c>
      <c r="C7" s="40" t="s">
        <v>7</v>
      </c>
      <c r="D7" s="40" t="s">
        <v>8</v>
      </c>
      <c r="E7" s="40" t="s">
        <v>9</v>
      </c>
      <c r="G7" s="41"/>
      <c r="H7" s="41"/>
      <c r="I7" s="41"/>
      <c r="J7" s="41"/>
      <c r="K7" s="41"/>
      <c r="L7" s="1"/>
      <c r="M7" s="1"/>
      <c r="N7" s="1"/>
      <c r="V7" s="18" t="s">
        <v>35</v>
      </c>
      <c r="W7" s="19">
        <v>0</v>
      </c>
      <c r="AA7" s="29" t="s">
        <v>42</v>
      </c>
      <c r="AB7" s="32">
        <f>$G$4</f>
        <v>50</v>
      </c>
      <c r="AK7" s="30" t="s">
        <v>42</v>
      </c>
      <c r="AL7" s="31">
        <f>$G$4</f>
        <v>50</v>
      </c>
      <c r="BS7" s="9"/>
      <c r="BT7" s="9"/>
      <c r="BU7" s="9"/>
      <c r="BV7" s="9"/>
      <c r="BW7" s="9"/>
      <c r="CK7" s="75" t="s">
        <v>123</v>
      </c>
      <c r="CL7" s="2">
        <v>0</v>
      </c>
      <c r="CN7" s="75" t="s">
        <v>127</v>
      </c>
      <c r="CO7" s="2">
        <v>0</v>
      </c>
    </row>
    <row r="8" spans="1:178" x14ac:dyDescent="0.25">
      <c r="A8" s="12">
        <f>A4/B4</f>
        <v>1.7073170731707319</v>
      </c>
      <c r="B8" s="13">
        <f>A4/D4</f>
        <v>1.0769230769230769</v>
      </c>
      <c r="C8" s="13">
        <f>(B4^2-C4^2+D4^2+A4^2)/(2*B4*D4)</f>
        <v>1.1080675422138837</v>
      </c>
      <c r="D8" s="13">
        <f>A4/C4</f>
        <v>1</v>
      </c>
      <c r="E8" s="15">
        <f>(D4^2-A4^2-B4^2-C4^2)/(2*B4*C4)</f>
        <v>-1.2641114982578399</v>
      </c>
      <c r="G8" s="9"/>
      <c r="H8" s="9"/>
      <c r="I8" s="9"/>
      <c r="J8" s="9"/>
      <c r="K8" s="9"/>
      <c r="V8" s="21" t="s">
        <v>36</v>
      </c>
      <c r="W8" s="20">
        <f>$F$4</f>
        <v>0</v>
      </c>
      <c r="AN8" s="136" t="s">
        <v>50</v>
      </c>
      <c r="AO8" s="136"/>
      <c r="AP8" s="136"/>
      <c r="AQ8" s="136"/>
      <c r="AR8" s="136"/>
      <c r="AS8" s="136"/>
      <c r="AT8" s="135" t="s">
        <v>56</v>
      </c>
      <c r="AU8" s="135"/>
      <c r="AV8" s="52" t="s">
        <v>84</v>
      </c>
      <c r="AW8" s="53"/>
      <c r="AX8" s="54"/>
      <c r="AY8" s="54"/>
      <c r="AZ8" s="53"/>
      <c r="BA8" s="53"/>
      <c r="BB8" s="53"/>
      <c r="BC8" s="53"/>
      <c r="BD8" s="53" t="s">
        <v>96</v>
      </c>
      <c r="BE8" s="66">
        <f>$E$4</f>
        <v>0</v>
      </c>
      <c r="BF8" s="53"/>
      <c r="BG8" s="53"/>
      <c r="BH8" s="53"/>
      <c r="BI8" s="53"/>
      <c r="BJ8" s="53"/>
      <c r="BK8" s="53"/>
      <c r="BL8" s="55"/>
      <c r="BM8" s="60" t="s">
        <v>91</v>
      </c>
      <c r="BN8" s="61"/>
      <c r="BO8" s="61"/>
      <c r="BP8" s="61"/>
      <c r="BQ8" s="61"/>
      <c r="BR8" s="61"/>
      <c r="BS8" s="61"/>
      <c r="BT8" s="61"/>
      <c r="BU8" s="61"/>
      <c r="BV8" s="61" t="s">
        <v>96</v>
      </c>
      <c r="BW8" s="67">
        <f>$E$4</f>
        <v>0</v>
      </c>
      <c r="BX8" s="61"/>
      <c r="BY8" s="61"/>
      <c r="BZ8" s="61"/>
      <c r="CA8" s="61"/>
      <c r="CB8" s="61"/>
      <c r="CC8" s="61"/>
      <c r="CD8" s="61"/>
      <c r="CE8" s="61"/>
      <c r="CF8" s="53" t="s">
        <v>84</v>
      </c>
      <c r="CG8" s="53"/>
      <c r="CH8" s="53"/>
      <c r="CI8" s="53"/>
      <c r="CJ8" s="53"/>
      <c r="CK8" s="53"/>
      <c r="CL8" s="61" t="s">
        <v>82</v>
      </c>
      <c r="CM8" s="61"/>
      <c r="CN8" s="61"/>
      <c r="CO8" s="61"/>
      <c r="CP8" s="61"/>
      <c r="CQ8" s="62"/>
      <c r="CR8" s="52" t="s">
        <v>135</v>
      </c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5"/>
      <c r="DE8" s="60" t="s">
        <v>91</v>
      </c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2"/>
      <c r="DR8" s="52" t="s">
        <v>84</v>
      </c>
      <c r="DS8" s="53"/>
      <c r="DT8" s="53"/>
      <c r="DU8" s="53"/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5"/>
      <c r="EL8" s="53"/>
      <c r="EM8" s="53"/>
      <c r="EN8" s="53"/>
      <c r="EO8" s="53"/>
      <c r="EP8" s="53"/>
      <c r="EQ8" s="53"/>
      <c r="ER8" s="53"/>
      <c r="ES8" s="53"/>
      <c r="ET8" s="60" t="s">
        <v>82</v>
      </c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97"/>
      <c r="FP8" s="61"/>
      <c r="FQ8" s="61"/>
      <c r="FR8" s="61"/>
      <c r="FS8" s="61"/>
      <c r="FT8" s="61"/>
      <c r="FU8" s="62"/>
    </row>
    <row r="9" spans="1:178" x14ac:dyDescent="0.25">
      <c r="A9" s="12"/>
      <c r="B9" s="13"/>
      <c r="C9" s="13"/>
      <c r="D9" s="13"/>
      <c r="E9" s="16"/>
      <c r="G9" s="9"/>
      <c r="H9" s="9"/>
      <c r="I9" s="9"/>
      <c r="J9" s="9"/>
      <c r="K9" s="9"/>
      <c r="P9" s="129" t="s">
        <v>82</v>
      </c>
      <c r="Q9" s="129"/>
      <c r="R9" s="134" t="s">
        <v>84</v>
      </c>
      <c r="S9" s="134"/>
      <c r="T9" s="33" t="s">
        <v>55</v>
      </c>
      <c r="U9" s="33"/>
      <c r="V9" s="22" t="s">
        <v>37</v>
      </c>
      <c r="W9" s="23"/>
      <c r="Z9" t="s">
        <v>38</v>
      </c>
      <c r="AA9" t="s">
        <v>34</v>
      </c>
      <c r="AB9" t="s">
        <v>39</v>
      </c>
      <c r="AI9" t="s">
        <v>38</v>
      </c>
      <c r="AJ9" t="s">
        <v>34</v>
      </c>
      <c r="AK9" t="s">
        <v>39</v>
      </c>
      <c r="AN9" s="33" t="s">
        <v>47</v>
      </c>
      <c r="AO9" s="33"/>
      <c r="AP9" s="33" t="s">
        <v>52</v>
      </c>
      <c r="AQ9" s="33"/>
      <c r="AR9" s="33" t="s">
        <v>51</v>
      </c>
      <c r="AS9" s="33"/>
      <c r="AT9" s="33" t="s">
        <v>52</v>
      </c>
      <c r="AU9" s="33"/>
      <c r="AV9" s="56"/>
      <c r="AW9" s="57"/>
      <c r="AX9" s="57"/>
      <c r="AY9" s="57"/>
      <c r="AZ9" s="57"/>
      <c r="BA9" s="57"/>
      <c r="BB9" s="57"/>
      <c r="BC9" s="57"/>
      <c r="BD9" s="57" t="s">
        <v>95</v>
      </c>
      <c r="BE9" s="66">
        <f>$F$4</f>
        <v>0</v>
      </c>
      <c r="BF9" s="57"/>
      <c r="BG9" s="57"/>
      <c r="BH9" s="57"/>
      <c r="BI9" s="57" t="s">
        <v>106</v>
      </c>
      <c r="BJ9" s="66">
        <f>$G$4</f>
        <v>50</v>
      </c>
      <c r="BK9" s="57"/>
      <c r="BL9" s="58"/>
      <c r="BM9" s="63"/>
      <c r="BN9" s="64"/>
      <c r="BO9" s="64"/>
      <c r="BP9" s="64"/>
      <c r="BQ9" s="64" t="s">
        <v>195</v>
      </c>
      <c r="BR9" s="64"/>
      <c r="BS9" s="64"/>
      <c r="BT9" s="64"/>
      <c r="BU9" s="64"/>
      <c r="BV9" s="64" t="s">
        <v>95</v>
      </c>
      <c r="BW9" s="67">
        <f>$F$4</f>
        <v>0</v>
      </c>
      <c r="BX9" s="64"/>
      <c r="BY9" s="64"/>
      <c r="BZ9" s="64"/>
      <c r="CA9" s="64" t="s">
        <v>106</v>
      </c>
      <c r="CB9" s="67">
        <f>$G$4</f>
        <v>50</v>
      </c>
      <c r="CC9" s="64"/>
      <c r="CD9" s="64"/>
      <c r="CE9" s="64"/>
      <c r="CF9" s="57"/>
      <c r="CG9" s="57"/>
      <c r="CH9" s="57"/>
      <c r="CI9" s="57"/>
      <c r="CJ9" s="76" t="s">
        <v>109</v>
      </c>
      <c r="CK9" s="57"/>
      <c r="CL9" s="64"/>
      <c r="CM9" s="64"/>
      <c r="CN9" s="64"/>
      <c r="CO9" s="64"/>
      <c r="CP9" s="77" t="s">
        <v>109</v>
      </c>
      <c r="CQ9" s="65"/>
      <c r="CR9" s="85" t="s">
        <v>132</v>
      </c>
      <c r="CS9" s="86"/>
      <c r="CT9" s="86"/>
      <c r="CU9" s="86" t="s">
        <v>134</v>
      </c>
      <c r="CV9" s="70"/>
      <c r="CW9" s="70"/>
      <c r="CX9" s="70"/>
      <c r="CY9" s="70"/>
      <c r="CZ9" s="70"/>
      <c r="DA9" s="70"/>
      <c r="DB9" s="70"/>
      <c r="DC9" s="70"/>
      <c r="DD9" s="36"/>
      <c r="DE9" s="85" t="s">
        <v>132</v>
      </c>
      <c r="DF9" s="86"/>
      <c r="DG9" s="86"/>
      <c r="DH9" s="86" t="s">
        <v>134</v>
      </c>
      <c r="DI9" s="70"/>
      <c r="DJ9" s="70"/>
      <c r="DK9" s="70"/>
      <c r="DL9" s="70"/>
      <c r="DM9" s="70"/>
      <c r="DN9" s="70"/>
      <c r="DO9" s="70"/>
      <c r="DP9" s="70"/>
      <c r="DQ9" s="36"/>
      <c r="DR9" s="92" t="s">
        <v>149</v>
      </c>
      <c r="DS9" s="91"/>
      <c r="DT9" s="91"/>
      <c r="DU9" s="91"/>
      <c r="DV9" s="91"/>
      <c r="DW9" s="91"/>
      <c r="DX9" s="91"/>
      <c r="DY9" s="91"/>
      <c r="DZ9" s="91"/>
      <c r="EA9" s="91"/>
      <c r="EB9" s="91"/>
      <c r="EC9" s="91"/>
      <c r="ED9" s="91"/>
      <c r="EE9" s="91"/>
      <c r="EF9" s="91"/>
      <c r="EG9" s="91"/>
      <c r="EH9" s="91"/>
      <c r="EI9" s="91"/>
      <c r="EJ9" s="91"/>
      <c r="EK9" s="93"/>
      <c r="EL9" s="91"/>
      <c r="EM9" s="91"/>
      <c r="EN9" s="91"/>
      <c r="EO9" s="91"/>
      <c r="EP9" s="91"/>
      <c r="EQ9" s="91"/>
      <c r="ER9" s="91"/>
      <c r="ES9" s="91"/>
      <c r="ET9" s="92" t="s">
        <v>149</v>
      </c>
      <c r="EU9" s="91"/>
      <c r="EV9" s="91"/>
      <c r="EW9" s="91"/>
      <c r="EX9" s="91"/>
      <c r="EY9" s="91"/>
      <c r="EZ9" s="91"/>
      <c r="FA9" s="91"/>
      <c r="FB9" s="91"/>
      <c r="FC9" s="91"/>
      <c r="FD9" s="91"/>
      <c r="FE9" s="91"/>
      <c r="FF9" s="91"/>
      <c r="FG9" s="91"/>
      <c r="FH9" s="91"/>
      <c r="FI9" s="91"/>
      <c r="FJ9" s="91"/>
      <c r="FK9" s="91"/>
      <c r="FL9" s="91"/>
      <c r="FM9" s="91"/>
      <c r="FN9" s="91"/>
      <c r="FO9" s="98"/>
      <c r="FP9" s="91"/>
      <c r="FQ9" s="91"/>
      <c r="FR9" s="91"/>
      <c r="FS9" s="91"/>
      <c r="FT9" s="91"/>
      <c r="FU9" s="93"/>
    </row>
    <row r="10" spans="1:178" x14ac:dyDescent="0.25">
      <c r="A10" s="121" t="s">
        <v>3</v>
      </c>
      <c r="B10" s="121"/>
      <c r="C10" s="121"/>
      <c r="D10" s="121"/>
      <c r="E10" s="121"/>
      <c r="F10" s="121"/>
      <c r="G10" s="121"/>
      <c r="H10" s="133" t="s">
        <v>17</v>
      </c>
      <c r="I10" s="133"/>
      <c r="J10" s="141" t="s">
        <v>16</v>
      </c>
      <c r="K10" s="141"/>
      <c r="L10" s="126" t="s">
        <v>17</v>
      </c>
      <c r="M10" s="126"/>
      <c r="N10" s="131" t="s">
        <v>16</v>
      </c>
      <c r="O10" s="131"/>
      <c r="P10" s="80" t="s">
        <v>22</v>
      </c>
      <c r="Q10" s="81" t="s">
        <v>24</v>
      </c>
      <c r="R10" s="80" t="s">
        <v>22</v>
      </c>
      <c r="S10" s="81" t="s">
        <v>24</v>
      </c>
      <c r="T10" s="132" t="s">
        <v>27</v>
      </c>
      <c r="U10" s="132" t="s">
        <v>28</v>
      </c>
      <c r="V10" s="133" t="s">
        <v>29</v>
      </c>
      <c r="W10" s="133" t="s">
        <v>30</v>
      </c>
      <c r="X10" s="133" t="s">
        <v>31</v>
      </c>
      <c r="Y10" s="133" t="s">
        <v>32</v>
      </c>
      <c r="Z10" s="133" t="s">
        <v>33</v>
      </c>
      <c r="AA10" s="133" t="s">
        <v>40</v>
      </c>
      <c r="AB10" s="133" t="s">
        <v>41</v>
      </c>
      <c r="AC10" s="133" t="s">
        <v>43</v>
      </c>
      <c r="AD10" s="133" t="s">
        <v>44</v>
      </c>
      <c r="AE10" s="126" t="s">
        <v>29</v>
      </c>
      <c r="AF10" s="126" t="s">
        <v>30</v>
      </c>
      <c r="AG10" s="126" t="s">
        <v>31</v>
      </c>
      <c r="AH10" s="126" t="s">
        <v>32</v>
      </c>
      <c r="AI10" s="126" t="s">
        <v>33</v>
      </c>
      <c r="AJ10" s="126" t="s">
        <v>40</v>
      </c>
      <c r="AK10" s="126" t="s">
        <v>41</v>
      </c>
      <c r="AL10" s="126" t="s">
        <v>43</v>
      </c>
      <c r="AM10" s="126" t="s">
        <v>44</v>
      </c>
      <c r="AN10" s="132" t="s">
        <v>48</v>
      </c>
      <c r="AO10" s="132" t="s">
        <v>49</v>
      </c>
      <c r="AP10" s="132" t="s">
        <v>45</v>
      </c>
      <c r="AQ10" s="132" t="s">
        <v>46</v>
      </c>
      <c r="AR10" s="132" t="s">
        <v>53</v>
      </c>
      <c r="AS10" s="132" t="s">
        <v>54</v>
      </c>
      <c r="AT10" s="132" t="s">
        <v>45</v>
      </c>
      <c r="AU10" s="132" t="s">
        <v>46</v>
      </c>
      <c r="AV10" s="59" t="s">
        <v>107</v>
      </c>
      <c r="AW10" s="57" t="s">
        <v>80</v>
      </c>
      <c r="AX10" s="66">
        <f>$H$4</f>
        <v>34</v>
      </c>
      <c r="AY10" s="57" t="s">
        <v>81</v>
      </c>
      <c r="AZ10" s="57"/>
      <c r="BA10" s="57"/>
      <c r="BB10" s="57"/>
      <c r="BC10" s="57"/>
      <c r="BD10" s="57" t="s">
        <v>93</v>
      </c>
      <c r="BE10" s="57"/>
      <c r="BF10" s="57"/>
      <c r="BG10" s="57"/>
      <c r="BH10" s="57" t="s">
        <v>99</v>
      </c>
      <c r="BI10" s="57" t="s">
        <v>102</v>
      </c>
      <c r="BJ10" s="57"/>
      <c r="BK10" s="57"/>
      <c r="BL10" s="58"/>
      <c r="BM10" s="59" t="s">
        <v>107</v>
      </c>
      <c r="BN10" s="64" t="s">
        <v>80</v>
      </c>
      <c r="BO10" s="67">
        <f>$H$4</f>
        <v>34</v>
      </c>
      <c r="BP10" s="64" t="s">
        <v>81</v>
      </c>
      <c r="BQ10" s="64" t="s">
        <v>192</v>
      </c>
      <c r="BR10" s="64"/>
      <c r="BS10" s="64"/>
      <c r="BT10" s="64"/>
      <c r="BU10" s="64"/>
      <c r="BV10" s="64" t="s">
        <v>93</v>
      </c>
      <c r="BW10" s="64"/>
      <c r="BX10" s="64"/>
      <c r="BY10" s="64"/>
      <c r="BZ10" s="64" t="s">
        <v>99</v>
      </c>
      <c r="CA10" s="64" t="s">
        <v>102</v>
      </c>
      <c r="CB10" s="64"/>
      <c r="CC10" s="64"/>
      <c r="CD10" s="64"/>
      <c r="CE10" s="64" t="s">
        <v>99</v>
      </c>
      <c r="CF10" s="57"/>
      <c r="CG10" s="57"/>
      <c r="CH10" s="76" t="s">
        <v>110</v>
      </c>
      <c r="CI10" s="57"/>
      <c r="CJ10" s="57" t="s">
        <v>128</v>
      </c>
      <c r="CK10" s="57" t="s">
        <v>129</v>
      </c>
      <c r="CL10" s="64"/>
      <c r="CM10" s="64"/>
      <c r="CN10" s="77" t="s">
        <v>110</v>
      </c>
      <c r="CO10" s="64"/>
      <c r="CP10" s="78" t="s">
        <v>128</v>
      </c>
      <c r="CQ10" s="65" t="s">
        <v>129</v>
      </c>
      <c r="CR10" s="85"/>
      <c r="CS10" s="86"/>
      <c r="CT10" s="86"/>
      <c r="CU10" s="86"/>
      <c r="CV10" s="86"/>
      <c r="CW10" s="70"/>
      <c r="CX10" s="70"/>
      <c r="CY10" s="70"/>
      <c r="CZ10" s="70"/>
      <c r="DA10" s="70"/>
      <c r="DB10" s="70"/>
      <c r="DC10" s="70"/>
      <c r="DD10" s="36"/>
      <c r="DE10" s="85"/>
      <c r="DF10" s="86"/>
      <c r="DG10" s="86"/>
      <c r="DH10" s="86"/>
      <c r="DI10" s="86"/>
      <c r="DJ10" s="70"/>
      <c r="DK10" s="70"/>
      <c r="DL10" s="70"/>
      <c r="DM10" s="70"/>
      <c r="DN10" s="70"/>
      <c r="DO10" s="70"/>
      <c r="DP10" s="70"/>
      <c r="DQ10" s="36"/>
      <c r="DR10" s="90" t="s">
        <v>153</v>
      </c>
      <c r="DS10" s="96">
        <f>$I$4</f>
        <v>0</v>
      </c>
      <c r="DT10" s="94" t="s">
        <v>150</v>
      </c>
      <c r="DU10" s="94"/>
      <c r="DV10" s="94"/>
      <c r="DW10" s="94"/>
      <c r="DX10" s="94"/>
      <c r="DY10" s="94"/>
      <c r="DZ10" s="121" t="s">
        <v>155</v>
      </c>
      <c r="EA10" s="121"/>
      <c r="EB10" s="121" t="s">
        <v>156</v>
      </c>
      <c r="EC10" s="121"/>
      <c r="ED10" s="121" t="s">
        <v>154</v>
      </c>
      <c r="EE10" s="121"/>
      <c r="EF10" s="123" t="s">
        <v>154</v>
      </c>
      <c r="EG10" s="123"/>
      <c r="EH10" s="121" t="s">
        <v>165</v>
      </c>
      <c r="EI10" s="121"/>
      <c r="EJ10" s="121" t="s">
        <v>168</v>
      </c>
      <c r="EK10" s="121"/>
      <c r="EL10" s="121" t="s">
        <v>171</v>
      </c>
      <c r="EM10" s="121"/>
      <c r="EN10" s="122" t="s">
        <v>171</v>
      </c>
      <c r="EO10" s="122"/>
      <c r="EP10" s="121" t="s">
        <v>182</v>
      </c>
      <c r="EQ10" s="121"/>
      <c r="ER10" s="122" t="s">
        <v>182</v>
      </c>
      <c r="ES10" s="122"/>
      <c r="ET10" s="84" t="s">
        <v>153</v>
      </c>
      <c r="EU10" s="96">
        <f>$I$4</f>
        <v>0</v>
      </c>
      <c r="EV10" s="84" t="s">
        <v>150</v>
      </c>
      <c r="EW10" s="91"/>
      <c r="EX10" s="91"/>
      <c r="EY10" s="91"/>
      <c r="EZ10" s="91"/>
      <c r="FA10" s="91"/>
      <c r="FB10" s="144" t="s">
        <v>155</v>
      </c>
      <c r="FC10" s="121"/>
      <c r="FD10" s="121" t="s">
        <v>156</v>
      </c>
      <c r="FE10" s="121"/>
      <c r="FF10" s="121" t="s">
        <v>154</v>
      </c>
      <c r="FG10" s="121"/>
      <c r="FH10" s="123" t="s">
        <v>154</v>
      </c>
      <c r="FI10" s="123"/>
      <c r="FJ10" s="121" t="s">
        <v>165</v>
      </c>
      <c r="FK10" s="121"/>
      <c r="FL10" s="121" t="s">
        <v>168</v>
      </c>
      <c r="FM10" s="121"/>
      <c r="FN10" s="121" t="s">
        <v>171</v>
      </c>
      <c r="FO10" s="121"/>
      <c r="FP10" s="122" t="s">
        <v>171</v>
      </c>
      <c r="FQ10" s="122"/>
      <c r="FR10" s="121" t="s">
        <v>182</v>
      </c>
      <c r="FS10" s="121"/>
      <c r="FT10" s="122" t="s">
        <v>182</v>
      </c>
      <c r="FU10" s="122"/>
    </row>
    <row r="11" spans="1:178" x14ac:dyDescent="0.25">
      <c r="A11" s="6" t="s">
        <v>2</v>
      </c>
      <c r="B11" s="14" t="s">
        <v>10</v>
      </c>
      <c r="C11" s="14" t="s">
        <v>11</v>
      </c>
      <c r="D11" s="14" t="s">
        <v>12</v>
      </c>
      <c r="E11" s="14" t="s">
        <v>13</v>
      </c>
      <c r="F11" s="14" t="s">
        <v>14</v>
      </c>
      <c r="G11" s="14" t="s">
        <v>15</v>
      </c>
      <c r="H11" s="27" t="s">
        <v>18</v>
      </c>
      <c r="I11" s="27" t="s">
        <v>19</v>
      </c>
      <c r="J11" s="28" t="s">
        <v>18</v>
      </c>
      <c r="K11" s="28" t="s">
        <v>19</v>
      </c>
      <c r="L11" s="68" t="s">
        <v>20</v>
      </c>
      <c r="M11" s="68" t="s">
        <v>21</v>
      </c>
      <c r="N11" s="69" t="s">
        <v>20</v>
      </c>
      <c r="O11" s="69" t="s">
        <v>21</v>
      </c>
      <c r="P11" s="74" t="s">
        <v>23</v>
      </c>
      <c r="Q11" s="74" t="s">
        <v>23</v>
      </c>
      <c r="R11" s="74" t="s">
        <v>23</v>
      </c>
      <c r="S11" s="74" t="s">
        <v>23</v>
      </c>
      <c r="T11" s="132"/>
      <c r="U11" s="132"/>
      <c r="V11" s="133"/>
      <c r="W11" s="133"/>
      <c r="X11" s="133"/>
      <c r="Y11" s="133"/>
      <c r="Z11" s="133"/>
      <c r="AA11" s="133"/>
      <c r="AB11" s="133"/>
      <c r="AC11" s="133"/>
      <c r="AD11" s="133"/>
      <c r="AE11" s="126"/>
      <c r="AF11" s="126"/>
      <c r="AG11" s="126"/>
      <c r="AH11" s="126"/>
      <c r="AI11" s="126"/>
      <c r="AJ11" s="126"/>
      <c r="AK11" s="126"/>
      <c r="AL11" s="126"/>
      <c r="AM11" s="126"/>
      <c r="AN11" s="132"/>
      <c r="AO11" s="132"/>
      <c r="AP11" s="132"/>
      <c r="AQ11" s="132"/>
      <c r="AR11" s="132"/>
      <c r="AS11" s="132"/>
      <c r="AT11" s="132"/>
      <c r="AU11" s="132"/>
      <c r="AV11" s="82" t="s">
        <v>78</v>
      </c>
      <c r="AW11" s="82" t="s">
        <v>79</v>
      </c>
      <c r="AX11" s="82" t="s">
        <v>88</v>
      </c>
      <c r="AY11" s="82" t="s">
        <v>87</v>
      </c>
      <c r="AZ11" s="82" t="s">
        <v>85</v>
      </c>
      <c r="BA11" s="82" t="s">
        <v>86</v>
      </c>
      <c r="BB11" s="82" t="s">
        <v>89</v>
      </c>
      <c r="BC11" s="82" t="s">
        <v>90</v>
      </c>
      <c r="BD11" s="82" t="s">
        <v>92</v>
      </c>
      <c r="BE11" s="82" t="s">
        <v>94</v>
      </c>
      <c r="BF11" s="82" t="s">
        <v>97</v>
      </c>
      <c r="BG11" s="82" t="s">
        <v>98</v>
      </c>
      <c r="BH11" s="82" t="s">
        <v>100</v>
      </c>
      <c r="BI11" s="82" t="s">
        <v>101</v>
      </c>
      <c r="BJ11" s="82" t="s">
        <v>103</v>
      </c>
      <c r="BK11" s="82" t="s">
        <v>104</v>
      </c>
      <c r="BL11" s="82" t="s">
        <v>105</v>
      </c>
      <c r="BM11" s="82" t="s">
        <v>78</v>
      </c>
      <c r="BN11" s="82" t="s">
        <v>79</v>
      </c>
      <c r="BO11" s="82" t="s">
        <v>88</v>
      </c>
      <c r="BP11" s="82" t="s">
        <v>87</v>
      </c>
      <c r="BQ11" s="82" t="s">
        <v>193</v>
      </c>
      <c r="BR11" s="82" t="s">
        <v>85</v>
      </c>
      <c r="BS11" s="82" t="s">
        <v>86</v>
      </c>
      <c r="BT11" s="82" t="s">
        <v>89</v>
      </c>
      <c r="BU11" s="82" t="s">
        <v>90</v>
      </c>
      <c r="BV11" s="82" t="s">
        <v>92</v>
      </c>
      <c r="BW11" s="82" t="s">
        <v>94</v>
      </c>
      <c r="BX11" s="82" t="s">
        <v>97</v>
      </c>
      <c r="BY11" s="82" t="s">
        <v>98</v>
      </c>
      <c r="BZ11" s="82" t="s">
        <v>100</v>
      </c>
      <c r="CA11" s="82" t="s">
        <v>101</v>
      </c>
      <c r="CB11" s="82" t="s">
        <v>103</v>
      </c>
      <c r="CC11" s="82" t="s">
        <v>104</v>
      </c>
      <c r="CD11" s="82" t="s">
        <v>105</v>
      </c>
      <c r="CE11" s="82" t="s">
        <v>100</v>
      </c>
      <c r="CF11" s="83" t="s">
        <v>83</v>
      </c>
      <c r="CG11" s="81" t="s">
        <v>83</v>
      </c>
      <c r="CH11" s="84" t="s">
        <v>121</v>
      </c>
      <c r="CI11" s="84" t="s">
        <v>108</v>
      </c>
      <c r="CJ11" s="84" t="s">
        <v>130</v>
      </c>
      <c r="CK11" s="84" t="s">
        <v>131</v>
      </c>
      <c r="CL11" s="83" t="s">
        <v>83</v>
      </c>
      <c r="CM11" s="81" t="s">
        <v>83</v>
      </c>
      <c r="CN11" s="84" t="s">
        <v>121</v>
      </c>
      <c r="CO11" s="84" t="s">
        <v>108</v>
      </c>
      <c r="CP11" s="84" t="s">
        <v>130</v>
      </c>
      <c r="CQ11" s="84" t="s">
        <v>131</v>
      </c>
      <c r="CR11" s="87" t="s">
        <v>133</v>
      </c>
      <c r="CS11" s="87" t="s">
        <v>138</v>
      </c>
      <c r="CT11" s="87" t="s">
        <v>139</v>
      </c>
      <c r="CU11" s="87" t="s">
        <v>140</v>
      </c>
      <c r="CV11" s="87" t="s">
        <v>136</v>
      </c>
      <c r="CW11" s="87" t="s">
        <v>141</v>
      </c>
      <c r="CX11" s="87" t="s">
        <v>137</v>
      </c>
      <c r="CY11" s="87" t="s">
        <v>142</v>
      </c>
      <c r="CZ11" s="87" t="s">
        <v>143</v>
      </c>
      <c r="DA11" s="87" t="s">
        <v>78</v>
      </c>
      <c r="DB11" s="87" t="s">
        <v>144</v>
      </c>
      <c r="DC11" s="87" t="s">
        <v>145</v>
      </c>
      <c r="DD11" s="87" t="s">
        <v>79</v>
      </c>
      <c r="DE11" s="87" t="s">
        <v>133</v>
      </c>
      <c r="DF11" s="87" t="s">
        <v>138</v>
      </c>
      <c r="DG11" s="87" t="s">
        <v>139</v>
      </c>
      <c r="DH11" s="87" t="s">
        <v>140</v>
      </c>
      <c r="DI11" s="87" t="s">
        <v>136</v>
      </c>
      <c r="DJ11" s="87" t="s">
        <v>141</v>
      </c>
      <c r="DK11" s="87" t="s">
        <v>137</v>
      </c>
      <c r="DL11" s="87" t="s">
        <v>142</v>
      </c>
      <c r="DM11" s="87" t="s">
        <v>143</v>
      </c>
      <c r="DN11" s="87" t="s">
        <v>78</v>
      </c>
      <c r="DO11" s="87" t="s">
        <v>144</v>
      </c>
      <c r="DP11" s="87" t="s">
        <v>145</v>
      </c>
      <c r="DQ11" s="87" t="s">
        <v>79</v>
      </c>
      <c r="DR11" s="84" t="s">
        <v>10</v>
      </c>
      <c r="DS11" s="84" t="s">
        <v>11</v>
      </c>
      <c r="DT11" s="84" t="s">
        <v>12</v>
      </c>
      <c r="DU11" s="84" t="s">
        <v>13</v>
      </c>
      <c r="DV11" s="84" t="s">
        <v>14</v>
      </c>
      <c r="DW11" s="84" t="s">
        <v>15</v>
      </c>
      <c r="DX11" s="84" t="s">
        <v>151</v>
      </c>
      <c r="DY11" s="84" t="s">
        <v>152</v>
      </c>
      <c r="DZ11" s="84" t="s">
        <v>157</v>
      </c>
      <c r="EA11" s="84" t="s">
        <v>158</v>
      </c>
      <c r="EB11" s="84" t="s">
        <v>159</v>
      </c>
      <c r="EC11" s="84" t="s">
        <v>160</v>
      </c>
      <c r="ED11" s="84" t="s">
        <v>161</v>
      </c>
      <c r="EE11" s="84" t="s">
        <v>162</v>
      </c>
      <c r="EF11" s="84" t="s">
        <v>163</v>
      </c>
      <c r="EG11" s="84" t="s">
        <v>164</v>
      </c>
      <c r="EH11" s="84" t="s">
        <v>166</v>
      </c>
      <c r="EI11" s="84" t="s">
        <v>167</v>
      </c>
      <c r="EJ11" s="84" t="s">
        <v>169</v>
      </c>
      <c r="EK11" s="84" t="s">
        <v>170</v>
      </c>
      <c r="EL11" s="84" t="s">
        <v>172</v>
      </c>
      <c r="EM11" s="84" t="s">
        <v>173</v>
      </c>
      <c r="EN11" s="84" t="s">
        <v>174</v>
      </c>
      <c r="EO11" s="84" t="s">
        <v>175</v>
      </c>
      <c r="EP11" s="84" t="s">
        <v>180</v>
      </c>
      <c r="EQ11" s="84" t="s">
        <v>181</v>
      </c>
      <c r="ER11" s="84" t="s">
        <v>183</v>
      </c>
      <c r="ES11" s="84" t="s">
        <v>184</v>
      </c>
      <c r="ET11" s="84" t="s">
        <v>10</v>
      </c>
      <c r="EU11" s="84" t="s">
        <v>11</v>
      </c>
      <c r="EV11" s="84" t="s">
        <v>12</v>
      </c>
      <c r="EW11" s="84" t="s">
        <v>13</v>
      </c>
      <c r="EX11" s="84" t="s">
        <v>14</v>
      </c>
      <c r="EY11" s="84" t="s">
        <v>15</v>
      </c>
      <c r="EZ11" s="84" t="s">
        <v>151</v>
      </c>
      <c r="FA11" s="84" t="s">
        <v>152</v>
      </c>
      <c r="FB11" s="84" t="s">
        <v>157</v>
      </c>
      <c r="FC11" s="84" t="s">
        <v>158</v>
      </c>
      <c r="FD11" s="84" t="s">
        <v>159</v>
      </c>
      <c r="FE11" s="84" t="s">
        <v>160</v>
      </c>
      <c r="FF11" s="84" t="s">
        <v>161</v>
      </c>
      <c r="FG11" s="84" t="s">
        <v>162</v>
      </c>
      <c r="FH11" s="84" t="s">
        <v>163</v>
      </c>
      <c r="FI11" s="84" t="s">
        <v>164</v>
      </c>
      <c r="FJ11" s="84" t="s">
        <v>166</v>
      </c>
      <c r="FK11" s="84" t="s">
        <v>167</v>
      </c>
      <c r="FL11" s="84" t="s">
        <v>169</v>
      </c>
      <c r="FM11" s="84" t="s">
        <v>170</v>
      </c>
      <c r="FN11" s="84" t="s">
        <v>172</v>
      </c>
      <c r="FO11" s="84" t="s">
        <v>173</v>
      </c>
      <c r="FP11" s="84" t="s">
        <v>174</v>
      </c>
      <c r="FQ11" s="84" t="s">
        <v>175</v>
      </c>
      <c r="FR11" s="84" t="s">
        <v>180</v>
      </c>
      <c r="FS11" s="84" t="s">
        <v>181</v>
      </c>
      <c r="FT11" s="84" t="s">
        <v>183</v>
      </c>
      <c r="FU11" s="84" t="s">
        <v>184</v>
      </c>
      <c r="FV11" s="9"/>
    </row>
    <row r="12" spans="1:178" x14ac:dyDescent="0.25">
      <c r="A12" s="8">
        <v>0</v>
      </c>
      <c r="B12" s="7">
        <f>COS(A12*PI()/180)-$A$8-($B$8*COS(A12*PI()/180))+$C$8</f>
        <v>-0.67617260787992506</v>
      </c>
      <c r="C12" s="7">
        <f>-2*SIN(A12*PI()/180)</f>
        <v>0</v>
      </c>
      <c r="D12" s="7">
        <f t="shared" ref="D12:D48" si="0">$A$8-(($B$8+1)*COS(A12*PI()/180))+$C$8</f>
        <v>0.73846153846153895</v>
      </c>
      <c r="E12" s="7">
        <f>COS(A12*PI()/180)-$A$8+($D$8*COS(A12*PI()/180))+$E$8</f>
        <v>-0.97142857142857175</v>
      </c>
      <c r="F12" s="7">
        <f>C12</f>
        <v>0</v>
      </c>
      <c r="G12" s="7">
        <f>$A$8+(($D$8-1)*COS(A12*PI()/180))+$E$8</f>
        <v>0.44320557491289203</v>
      </c>
      <c r="H12" s="7">
        <f>2*DEGREES(ATAN2(2*E12,-F12+SQRT(F12^2-4*E12*G12)))</f>
        <v>291.92539669007493</v>
      </c>
      <c r="I12" s="7">
        <f>2*DEGREES(ATAN2(2*B12,-C12+SQRT(C12^2-4*B12*D12)))</f>
        <v>267.47634603708377</v>
      </c>
      <c r="J12" s="49">
        <f>IF(H12&lt;1,H12+360,H12)</f>
        <v>291.92539669007493</v>
      </c>
      <c r="K12" s="49">
        <f>IF(I12&lt;1,I12+360,I12)</f>
        <v>267.47634603708377</v>
      </c>
      <c r="L12" s="7">
        <f t="shared" ref="L12:L48" si="1">2*DEGREES(ATAN2(2*E12,-F12-SQRT(F12^2-4*E12*G12)))</f>
        <v>-291.92539669007493</v>
      </c>
      <c r="M12" s="7">
        <f t="shared" ref="M12:M48" si="2">2*DEGREES(ATAN2(2*B12,-C12-SQRT(C12^2-4*B12*D12)))</f>
        <v>-267.47634603708377</v>
      </c>
      <c r="N12" s="11">
        <f>IF(L12&lt;1,L12+360,L12)</f>
        <v>68.074603309925067</v>
      </c>
      <c r="O12" s="11">
        <f>IF(M12&lt;1,M12+360,M12)</f>
        <v>92.523653962916228</v>
      </c>
      <c r="P12" s="50">
        <f t="shared" ref="P12:P48" si="3">ABS(O12-N12)</f>
        <v>24.449050652991161</v>
      </c>
      <c r="Q12" s="51">
        <f>IF(P12&lt;90,P12,IF((AND(P12&gt;180,P12&lt;270)),P12-180,IF(AND(P12&lt;180,P12&gt;90),180-P12,IF(P12&gt;270,360-P12,P12))))</f>
        <v>24.449050652991161</v>
      </c>
      <c r="R12" s="8">
        <f t="shared" ref="R12:R48" si="4">ABS(K12-J12)</f>
        <v>24.449050652991161</v>
      </c>
      <c r="S12" s="51">
        <f>IF(R12&lt;90,R12,IF((AND(R12&gt;180,R12&lt;270)),R12-180,IF(AND(R12&lt;180,R12&gt;90),180-R12,IF(R12&gt;270,360-R12,R12))))</f>
        <v>24.449050652991161</v>
      </c>
      <c r="T12" s="8">
        <f t="shared" ref="T12:T48" si="5">$B$4*COS(A12*PI()/180)</f>
        <v>4.0999999999999996</v>
      </c>
      <c r="U12" s="8">
        <f t="shared" ref="U12:U48" si="6">$B$4*SIN(A12*PI()/180)</f>
        <v>0</v>
      </c>
      <c r="V12" s="7">
        <f t="shared" ref="V12:V48" si="7">$W$7*COS((J12+$W$8)*PI()/180)</f>
        <v>0</v>
      </c>
      <c r="W12" s="7">
        <f t="shared" ref="W12:W48" si="8">$W$7*SIN((J12+$W$8)*PI()/180)</f>
        <v>0</v>
      </c>
      <c r="X12" s="7">
        <f>T12+V12</f>
        <v>4.0999999999999996</v>
      </c>
      <c r="Y12" s="7">
        <f>U12+W12</f>
        <v>0</v>
      </c>
      <c r="Z12" s="7">
        <f>SQRT(X12^2+Y12^2)</f>
        <v>4.0999999999999996</v>
      </c>
      <c r="AA12" s="7">
        <f>DEGREES(ATAN2(X12,Y12))</f>
        <v>0</v>
      </c>
      <c r="AB12" s="7">
        <f>$AB$7+AA12</f>
        <v>50</v>
      </c>
      <c r="AC12" s="7">
        <f>Z12*COS(AB12*PI()/180)</f>
        <v>2.6354291997148112</v>
      </c>
      <c r="AD12" s="7">
        <f>Z12*SIN(AB12*PI()/180)</f>
        <v>3.1407822167878097</v>
      </c>
      <c r="AE12" s="7">
        <f>$W$7*COS((N12+$W$8)*PI()/180)</f>
        <v>0</v>
      </c>
      <c r="AF12" s="7">
        <f t="shared" ref="AF12:AF48" si="9">$W$7*SIN((N12+$W$8)*PI()/180)</f>
        <v>0</v>
      </c>
      <c r="AG12" s="7">
        <f>AE12+T12</f>
        <v>4.0999999999999996</v>
      </c>
      <c r="AH12" s="7">
        <f>AF12+U12</f>
        <v>0</v>
      </c>
      <c r="AI12" s="7">
        <f>SQRT(AG12^2+AH12^2)</f>
        <v>4.0999999999999996</v>
      </c>
      <c r="AJ12" s="7">
        <f>DEGREES(ATAN2(AG12,AH12))</f>
        <v>0</v>
      </c>
      <c r="AK12" s="7">
        <f>$AL$7+AJ12</f>
        <v>50</v>
      </c>
      <c r="AL12" s="7">
        <f>AI12*COS(AK12*PI()/180)</f>
        <v>2.6354291997148112</v>
      </c>
      <c r="AM12" s="7">
        <f>AI12*SIN(AK12*PI()/180)</f>
        <v>3.1407822167878097</v>
      </c>
      <c r="AN12" s="7">
        <v>0</v>
      </c>
      <c r="AO12" s="7">
        <v>0</v>
      </c>
      <c r="AP12" s="7">
        <f t="shared" ref="AP12:AP48" si="10">T12+$C$4*COS(J12*PI()/180)</f>
        <v>6.7137931034482721</v>
      </c>
      <c r="AQ12" s="8">
        <f>U12+$C$4*SIN(J12*PI()/180)</f>
        <v>-6.4936958361449486</v>
      </c>
      <c r="AR12" s="7">
        <f t="shared" ref="AR12:AR48" si="11">$A$4</f>
        <v>7</v>
      </c>
      <c r="AS12" s="7">
        <v>0</v>
      </c>
      <c r="AT12" s="7">
        <f t="shared" ref="AT12:AT48" si="12">T12+$C$4*COS(N12*PI()/180)</f>
        <v>6.713793103448273</v>
      </c>
      <c r="AU12" s="7">
        <f t="shared" ref="AU12:AU48" si="13">U12+$C$4*SIN(N12*PI()/180)</f>
        <v>6.4936958361449486</v>
      </c>
      <c r="AV12" s="7">
        <f t="shared" ref="AV12:AV48" si="14">(($B$4*$AX$10)/$C$4)*((SIN((K12-A12)*(PI()/180)))/(SIN((J12-K12)*(PI()/180))))</f>
        <v>-48.068965517241431</v>
      </c>
      <c r="AW12" s="7">
        <f t="shared" ref="AW12:AW48" si="15">(($B$4*$AX$10)/$D$4)*((SIN((A12-J12)*(PI()/180)))/(SIN((K12-J12)*(PI()/180))))</f>
        <v>-48.068965517241438</v>
      </c>
      <c r="AX12" s="7">
        <f t="shared" ref="AX12:AX48" si="16">-$B$4*$AX$10*SIN(A12*PI()/180)</f>
        <v>0</v>
      </c>
      <c r="AY12" s="7">
        <f t="shared" ref="AY12:AY48" si="17">$B$4*$AX$10*COS(A12*PI()/180)</f>
        <v>139.39999999999998</v>
      </c>
      <c r="AZ12" s="7">
        <f t="shared" ref="AZ12:AZ48" si="18">-$C$4*AV12*SIN(J12*PI()/180)</f>
        <v>-312.14524122710577</v>
      </c>
      <c r="BA12" s="7">
        <f t="shared" ref="BA12:BA48" si="19">$C$4*AV12*COS(J12*PI()/180)</f>
        <v>-125.64233055885848</v>
      </c>
      <c r="BB12" s="7">
        <f>AX12+AZ12</f>
        <v>-312.14524122710577</v>
      </c>
      <c r="BC12" s="7">
        <f>AY12+BA12</f>
        <v>13.757669441141502</v>
      </c>
      <c r="BD12" s="7">
        <f t="shared" ref="BD12:BD48" si="20">-$BE$8*AV12*SIN((J12+$BE$9)*(PI()/180))</f>
        <v>0</v>
      </c>
      <c r="BE12" s="7">
        <f t="shared" ref="BE12:BE48" si="21">$BE$8*AV12*COS((J12+$BE$9)*(PI()/180))</f>
        <v>0</v>
      </c>
      <c r="BF12" s="7">
        <f>BD12+AX12</f>
        <v>0</v>
      </c>
      <c r="BG12" s="7">
        <f>BE12+AY12</f>
        <v>139.39999999999998</v>
      </c>
      <c r="BH12" s="7">
        <f>SQRT((BF12)^2+(BG12)^2)</f>
        <v>139.39999999999998</v>
      </c>
      <c r="BI12" s="7">
        <f>DEGREES(ATAN2(BF12,BG12))</f>
        <v>90</v>
      </c>
      <c r="BJ12" s="7">
        <f>BI12+$BJ$9</f>
        <v>140</v>
      </c>
      <c r="BK12" s="7">
        <f>BH12*COS(BJ12*PI()/180)</f>
        <v>-106.78659537078551</v>
      </c>
      <c r="BL12" s="7">
        <f>BH12*SIN(BJ12*PI()/180)</f>
        <v>89.604592790303585</v>
      </c>
      <c r="BM12" s="7">
        <f t="shared" ref="BM12:BM48" si="22">(($B$4*$BO$10)/$C$4)*((SIN((O12-A12)*(PI()/180)))/(SIN((N12-O12)*(PI()/180))))</f>
        <v>-48.068965517241431</v>
      </c>
      <c r="BN12" s="7">
        <f t="shared" ref="BN12:BN48" si="23">(($B$4*$BO$10)/$D$4)*((SIN((A12-N12)*(PI()/180)))/(SIN((O12-N12)*(PI()/180))))</f>
        <v>-48.068965517241438</v>
      </c>
      <c r="BO12" s="7">
        <f>-$B$4*$BO$10*SIN(A12*PI()/180)</f>
        <v>0</v>
      </c>
      <c r="BP12" s="7">
        <f t="shared" ref="BP12:BP48" si="24">$B$4*$BO$10*COS(A12*PI()/180)</f>
        <v>139.39999999999998</v>
      </c>
      <c r="BQ12" s="7">
        <f>SQRT(BO12^2+BP12^2)</f>
        <v>139.39999999999998</v>
      </c>
      <c r="BR12" s="7">
        <f t="shared" ref="BR12:BR48" si="25">-$C$4*BM12*SIN(N12*PI()/180)</f>
        <v>312.14524122710577</v>
      </c>
      <c r="BS12" s="7">
        <f t="shared" ref="BS12:BS48" si="26">$C$4*BM12*COS(N12*PI()/180)</f>
        <v>-125.64233055885849</v>
      </c>
      <c r="BT12" s="7">
        <f t="shared" ref="BT12:BU48" si="27">BO12+BR12</f>
        <v>312.14524122710577</v>
      </c>
      <c r="BU12" s="7">
        <f t="shared" si="27"/>
        <v>13.757669441141488</v>
      </c>
      <c r="BV12" s="7">
        <f t="shared" ref="BV12:BV48" si="28">-$BW$8*BM12*SIN((N12+$BW$9)*(PI()/180))</f>
        <v>0</v>
      </c>
      <c r="BW12" s="7">
        <f t="shared" ref="BW12:BW48" si="29">$BW$8*BM12*COS((N12+$BW$9)*(PI()/180))</f>
        <v>0</v>
      </c>
      <c r="BX12" s="7">
        <f t="shared" ref="BX12:BY48" si="30">BV12+BO12</f>
        <v>0</v>
      </c>
      <c r="BY12" s="7">
        <f t="shared" si="30"/>
        <v>139.39999999999998</v>
      </c>
      <c r="BZ12" s="7">
        <f>SQRT((BX12)^2+(BY12)^2)</f>
        <v>139.39999999999998</v>
      </c>
      <c r="CA12" s="7">
        <f>DEGREES(ATAN2(BX12,BY12))</f>
        <v>90</v>
      </c>
      <c r="CB12" s="7">
        <f>CA12+$CB$9</f>
        <v>140</v>
      </c>
      <c r="CC12" s="7">
        <f>BZ12*COS(CB12*PI()/180)</f>
        <v>-106.78659537078551</v>
      </c>
      <c r="CD12" s="7">
        <f>BZ12*SIN(CB12*PI()/180)</f>
        <v>89.604592790303585</v>
      </c>
      <c r="CE12" s="7">
        <f>SQRT(CC12^2+CD12^2)</f>
        <v>139.39999999999998</v>
      </c>
      <c r="CF12" s="7">
        <f t="shared" ref="CF12:CF48" si="31">ABS(A12-J12)</f>
        <v>291.92539669007493</v>
      </c>
      <c r="CG12" s="79">
        <f>IF(CF12&lt;90,CF12,IF((AND(CF12&gt;180,CF12&lt;270)),CF12-180,IF(AND(CF12&lt;180,CF12&gt;90),180-CF12,IF(CF12&gt;270,360-CF12,CF12))))</f>
        <v>68.074603309925067</v>
      </c>
      <c r="CH12" s="7">
        <f>AW12/$AX$10</f>
        <v>-1.4137931034482776</v>
      </c>
      <c r="CI12" s="11">
        <f t="shared" ref="CI12:CI48" si="32">($B$4*SIN(CG12*PI()/180))/($D$4*SIN(Q12*PI()/180))</f>
        <v>1.4137931034482778</v>
      </c>
      <c r="CJ12" s="7" t="e">
        <f>(1/CI12)*($CL$6/$CL$7)</f>
        <v>#DIV/0!</v>
      </c>
      <c r="CK12" s="7" t="e">
        <f>($CO$6/$CO$7)*($CL$6/$CL$7)</f>
        <v>#DIV/0!</v>
      </c>
      <c r="CL12" s="7">
        <f t="shared" ref="CL12:CL48" si="33">ABS(A12-N12)</f>
        <v>68.074603309925067</v>
      </c>
      <c r="CM12" s="79">
        <f>IF(CL12&lt;90,CL12,IF((AND(CL12&gt;180,CL12&lt;270)),CL12-180,IF(AND(CL12&lt;180,CL12&gt;90),180-CL12,IF(CL12&gt;270,360-CL12,CL12))))</f>
        <v>68.074603309925067</v>
      </c>
      <c r="CN12" s="7">
        <f>BN12/$BO$10</f>
        <v>-1.4137931034482776</v>
      </c>
      <c r="CO12" s="11">
        <f>($B$4*SIN(CL12*PI()/180))/($D$4*SIN(Q12*PI()/180))</f>
        <v>1.4137931034482778</v>
      </c>
      <c r="CP12" s="7" t="e">
        <f>(1/CO12)*($CL$6/$CL$7)</f>
        <v>#DIV/0!</v>
      </c>
      <c r="CQ12" s="7" t="e">
        <f>($CO$6/$CO$7)*($CL$6/$CL$7)</f>
        <v>#DIV/0!</v>
      </c>
      <c r="CR12" s="7">
        <f t="shared" ref="CR12:CR48" si="34">$A$4/SIN((K12-A12)*(PI()/180))</f>
        <v>-7.0067956904817956</v>
      </c>
      <c r="CS12" s="7">
        <f t="shared" ref="CS12:CS48" si="35">SIN((180-K12)*(PI()/180))</f>
        <v>-0.99903012863768426</v>
      </c>
      <c r="CT12" s="7">
        <f t="shared" ref="CT12:CT48" si="36">SIN(A12*PI()/180)</f>
        <v>0</v>
      </c>
      <c r="CU12" s="7">
        <f>CR12*CS12</f>
        <v>7</v>
      </c>
      <c r="CV12" s="7">
        <f t="shared" ref="CV12:CV48" si="37">CU12-$B$4</f>
        <v>2.9000000000000004</v>
      </c>
      <c r="CW12" s="7">
        <f>CR12*CT12</f>
        <v>0</v>
      </c>
      <c r="CX12" s="7">
        <f t="shared" ref="CX12:CX48" si="38">CW12-$D$4</f>
        <v>-6.5</v>
      </c>
      <c r="CY12" s="7">
        <f>AV12*CV12</f>
        <v>-139.40000000000018</v>
      </c>
      <c r="CZ12" s="7">
        <f t="shared" ref="CZ12:CZ48" si="39">$AX$10*$B$4</f>
        <v>139.39999999999998</v>
      </c>
      <c r="DA12" s="7">
        <f>CY12/CV12</f>
        <v>-48.068965517241438</v>
      </c>
      <c r="DB12" s="7">
        <f>DA12*CX12</f>
        <v>312.44827586206935</v>
      </c>
      <c r="DC12" s="7">
        <f t="shared" ref="DC12:DC48" si="40">AW12*$D$4</f>
        <v>-312.44827586206935</v>
      </c>
      <c r="DD12" s="7">
        <f t="shared" ref="DD12:DD48" si="41">DC12/$D$4</f>
        <v>-48.068965517241438</v>
      </c>
      <c r="DE12" s="7">
        <f t="shared" ref="DE12:DE48" si="42">$A$4/SIN((O12-A12)*(PI()/180))</f>
        <v>7.0067956904817956</v>
      </c>
      <c r="DF12" s="7">
        <f t="shared" ref="DF12:DF48" si="43">SIN((180-O12)*(PI()/180))</f>
        <v>0.99903012863768426</v>
      </c>
      <c r="DG12" s="7">
        <f t="shared" ref="DG12:DG48" si="44">SIN(A12*PI()/180)</f>
        <v>0</v>
      </c>
      <c r="DH12" s="7">
        <f>DE12*DF12</f>
        <v>7</v>
      </c>
      <c r="DI12" s="7">
        <f t="shared" ref="DI12:DI48" si="45">DH12-$B$4</f>
        <v>2.9000000000000004</v>
      </c>
      <c r="DJ12" s="7">
        <f>DE12*DG12</f>
        <v>0</v>
      </c>
      <c r="DK12" s="7">
        <f t="shared" ref="DK12:DK48" si="46">DJ12-$D$4</f>
        <v>-6.5</v>
      </c>
      <c r="DL12" s="7">
        <f>BM12*DI12</f>
        <v>-139.40000000000018</v>
      </c>
      <c r="DM12" s="7">
        <f t="shared" ref="DM12:DM48" si="47">$BO$10*$B$4</f>
        <v>139.39999999999998</v>
      </c>
      <c r="DN12" s="7">
        <f>DL12/DI12</f>
        <v>-48.068965517241438</v>
      </c>
      <c r="DO12" s="7">
        <f>DK12*BM12</f>
        <v>312.44827586206929</v>
      </c>
      <c r="DP12" s="7">
        <f t="shared" ref="DP12:DP48" si="48">BN12*$D$4</f>
        <v>-312.44827586206935</v>
      </c>
      <c r="DQ12" s="7">
        <f t="shared" ref="DQ12:DQ48" si="49">DP12/$D$4</f>
        <v>-48.068965517241438</v>
      </c>
      <c r="DR12" s="7">
        <f>$D$4*SIN(K12*PI()/180)</f>
        <v>-6.4936958361449477</v>
      </c>
      <c r="DS12" s="8">
        <f>$C$4*SIN(J12*PI()/180)</f>
        <v>-6.4936958361449486</v>
      </c>
      <c r="DT12" s="8">
        <f>$B$4*$DS$10*SIN(A12*PI()/180)+$B$4*($AX$10^2)*COS(A12*PI()/180)+$C$4*(AV12^2)*COS(J12*PI()/180)-$D$4*(AW12^2)*COS(K12*PI()/180)</f>
        <v>11440.413793103462</v>
      </c>
      <c r="DU12" s="7">
        <f>$D$4*COS(K12*PI()/180)</f>
        <v>-0.28620689655172787</v>
      </c>
      <c r="DV12" s="7">
        <f>$C$4*COS(J12*PI()/180)</f>
        <v>2.6137931034482724</v>
      </c>
      <c r="DW12" s="7">
        <f>$B$4*$DS$10*COS(A12*PI()/180)-$B$4*($AX$10^2)*SIN(A12*PI()/180)-$C$4*(AV12^2)*SIN(J12*PI()/180)+$D$4*(AW12^2)*SIN(K12*PI()/180)</f>
        <v>0</v>
      </c>
      <c r="DX12" s="7">
        <f>(DT12*DU12-DR12*DW12)/(DR12*DV12-DS12*DU12)</f>
        <v>173.87289572111408</v>
      </c>
      <c r="DY12" s="7">
        <f>(DT12*DV12-DS12*DW12)/(DR12*DV12-DS12*DU12)</f>
        <v>-1587.8994573084647</v>
      </c>
      <c r="DZ12" s="7">
        <f>-$B$4*$DS$10*SIN(A12*PI()/180)</f>
        <v>0</v>
      </c>
      <c r="EA12" s="7">
        <f>$B$4*$DS$10*COS(A12*PI()/180)</f>
        <v>0</v>
      </c>
      <c r="EB12" s="7">
        <f>-$B$4*($AX$10^2)*COS(A12*PI()/180)</f>
        <v>-4739.5999999999995</v>
      </c>
      <c r="EC12" s="7">
        <f>-$B$4*($AX$10^2)*SIN(A12*PI()/180)</f>
        <v>0</v>
      </c>
      <c r="ED12" s="7">
        <f>DZ12+EB12</f>
        <v>-4739.5999999999995</v>
      </c>
      <c r="EE12" s="7">
        <f>EA12+EC12</f>
        <v>0</v>
      </c>
      <c r="EF12" s="7">
        <f>SQRT(ED12^2+EE12^2)</f>
        <v>4739.5999999999995</v>
      </c>
      <c r="EG12" s="7">
        <f>ATAN2(ED12,EE12)</f>
        <v>3.1415926535897931</v>
      </c>
      <c r="EH12" s="7">
        <f>-$E$4*DX12*SIN((J12+$F$4)*(PI()/180))</f>
        <v>0</v>
      </c>
      <c r="EI12" s="7">
        <f>$E$4*DX12*COS((J12+$F$4)*(PI()/180))</f>
        <v>0</v>
      </c>
      <c r="EJ12" s="7">
        <f>-$E$4*(AV12^2)*COS((J12+$F$4)*(PI()/180))</f>
        <v>0</v>
      </c>
      <c r="EK12" s="7">
        <f>-$E$4*(AV12^2)*SIN((J12+$F$4)*(PI()/180))</f>
        <v>0</v>
      </c>
      <c r="EL12" s="7">
        <f>EH12+EJ12</f>
        <v>0</v>
      </c>
      <c r="EM12" s="7">
        <f>EK12+EI12</f>
        <v>0</v>
      </c>
      <c r="EN12" s="7">
        <f>SQRT(EL12^2+EM12^2)</f>
        <v>0</v>
      </c>
      <c r="EO12" s="7" t="e">
        <f>ATAN2(EL12,EM12)</f>
        <v>#DIV/0!</v>
      </c>
      <c r="EP12" s="7">
        <f>EL12+ED12</f>
        <v>-4739.5999999999995</v>
      </c>
      <c r="EQ12" s="7">
        <f>EE12+EM12</f>
        <v>0</v>
      </c>
      <c r="ER12" s="7">
        <f>SQRT(EP12^2+EQ12^2)</f>
        <v>4739.5999999999995</v>
      </c>
      <c r="ES12" s="7">
        <f>ATAN2(EP12,EQ12)</f>
        <v>3.1415926535897931</v>
      </c>
      <c r="ET12" s="7">
        <f>$D$4*SIN(O12*PI()/180)</f>
        <v>6.4936958361449477</v>
      </c>
      <c r="EU12" s="7">
        <f>$C$4*SIN(N12*PI()/180)</f>
        <v>6.4936958361449486</v>
      </c>
      <c r="EV12" s="7">
        <f>$B$4*$EU$10*SIN(A12*PI()/180)+$B$4*($BO$10^2)*COS(A12*PI()/180)+$C$4*(BM12^2)*COS(N12*PI()/180)-$D$4*(BN12^2)*COS(O12*PI()/180)</f>
        <v>11440.413793103458</v>
      </c>
      <c r="EW12" s="7">
        <f>$D$4*COS(O12*PI()/180)</f>
        <v>-0.28620689655172488</v>
      </c>
      <c r="EX12" s="7">
        <f>$C$4*COS(N12*PI()/180)</f>
        <v>2.6137931034482729</v>
      </c>
      <c r="EY12" s="7">
        <f>$B$4*$EU$10*COS(A12*PI()/180)-$B$4*($BO$10^2)*SIN(A12*PI()/180)-$C$4*(BM12^2)*SIN(N12*PI()/180)+$D$4*(BN12^2)*SIN(O12*PI()/180)</f>
        <v>0</v>
      </c>
      <c r="EZ12" s="7">
        <f>(EV12*EW12-ET12*EY12)/(ET12*EX12-EU12*EW12)</f>
        <v>-173.87289572111231</v>
      </c>
      <c r="FA12" s="7">
        <f>(EV12*EX12-EU12*EY12)/(ET12*EX12-EU12*EW12)</f>
        <v>1587.8994573084656</v>
      </c>
      <c r="FB12" s="7">
        <f>-$B$4*$EU$10*SIN(A12*PI()/180)</f>
        <v>0</v>
      </c>
      <c r="FC12" s="7">
        <f>$B$4*$EU$10*COS(A12*PI()/180)</f>
        <v>0</v>
      </c>
      <c r="FD12" s="7">
        <f>-$B$4*($BO$10^2)*COS(A12*PI()/180)</f>
        <v>-4739.5999999999995</v>
      </c>
      <c r="FE12" s="7">
        <f>-$B$4*($BO$10^2)*SIN(A12*PI()/180)</f>
        <v>0</v>
      </c>
      <c r="FF12" s="7">
        <f>FB12+FD12</f>
        <v>-4739.5999999999995</v>
      </c>
      <c r="FG12" s="7">
        <f>FE12+FC12</f>
        <v>0</v>
      </c>
      <c r="FH12" s="7">
        <f>SQRT(FF12^2+FG12^2)</f>
        <v>4739.5999999999995</v>
      </c>
      <c r="FI12" s="7">
        <f>ATAN2(FF12,FG12)</f>
        <v>3.1415926535897931</v>
      </c>
      <c r="FJ12" s="7">
        <f>-$E$4*EZ12*SIN((N12+$F$4)*(PI()/180))</f>
        <v>0</v>
      </c>
      <c r="FK12" s="7">
        <f>$E$4*EZ12*COS((N12+$F$4)*(PI()/180))</f>
        <v>0</v>
      </c>
      <c r="FL12" s="7">
        <f>-$E$4*(BM12^2)*COS((N12+$F$4)*(PI()/180))</f>
        <v>0</v>
      </c>
      <c r="FM12" s="7">
        <f>-$E$4*(BM12^2)*SIN((N12+$F$4)*(PI()/180))</f>
        <v>0</v>
      </c>
      <c r="FN12" s="7">
        <f>FJ12+FL12</f>
        <v>0</v>
      </c>
      <c r="FO12" s="7">
        <f>FM12+FK12</f>
        <v>0</v>
      </c>
      <c r="FP12" s="7">
        <f>SQRT(FN12^2+FO12^2)</f>
        <v>0</v>
      </c>
      <c r="FQ12" s="7" t="e">
        <f>ATAN2(FN12,FO12)</f>
        <v>#DIV/0!</v>
      </c>
      <c r="FR12" s="7">
        <f>FF12+FN12</f>
        <v>-4739.5999999999995</v>
      </c>
      <c r="FS12" s="7">
        <f>FG12+FO12</f>
        <v>0</v>
      </c>
      <c r="FT12" s="7">
        <f>SQRT(FR12^2+FS12^2)</f>
        <v>4739.5999999999995</v>
      </c>
      <c r="FU12" s="7">
        <f>ATAN2(FR12,FS12)</f>
        <v>3.1415926535897931</v>
      </c>
    </row>
    <row r="13" spans="1:178" x14ac:dyDescent="0.25">
      <c r="A13" s="8">
        <v>10</v>
      </c>
      <c r="B13" s="7">
        <f t="shared" ref="B13:B48" si="50">COS(A13*PI()/180)-$A$8-($B$8*COS(A13*PI()/180))+$C$8</f>
        <v>-0.67500397349624874</v>
      </c>
      <c r="C13" s="7">
        <f t="shared" ref="C13:C48" si="51">-2*SIN(A13*PI()/180)</f>
        <v>-0.34729635533386066</v>
      </c>
      <c r="D13" s="7">
        <f t="shared" si="0"/>
        <v>0.77001466682079922</v>
      </c>
      <c r="E13" s="7">
        <f t="shared" ref="E13:E48" si="52">COS(A13*PI()/180)-$A$8+($D$8*COS(A13*PI()/180))+$E$8</f>
        <v>-1.0018130654041557</v>
      </c>
      <c r="F13" s="7">
        <f t="shared" ref="F13:F48" si="53">C13</f>
        <v>-0.34729635533386066</v>
      </c>
      <c r="G13" s="7">
        <f t="shared" ref="G13:G48" si="54">$A$8+(($D$8-1)*COS(A13*PI()/180))+$E$8</f>
        <v>0.44320557491289203</v>
      </c>
      <c r="H13" s="7">
        <f t="shared" ref="H13:H48" si="55">2*DEGREES(ATAN2(2*E13,-F13+SQRT(F13^2-4*E13*G13)))</f>
        <v>278.5639936674624</v>
      </c>
      <c r="I13" s="7">
        <f t="shared" ref="I13:I48" si="56">2*DEGREES(ATAN2(2*B13,-C13+SQRT(C13^2-4*B13*D13)))</f>
        <v>252.82040773984028</v>
      </c>
      <c r="J13" s="49">
        <f t="shared" ref="J13:K48" si="57">IF(H13&lt;1,H13+360,H13)</f>
        <v>278.5639936674624</v>
      </c>
      <c r="K13" s="49">
        <f t="shared" si="57"/>
        <v>252.82040773984028</v>
      </c>
      <c r="L13" s="7">
        <f t="shared" si="1"/>
        <v>-305.59233971027834</v>
      </c>
      <c r="M13" s="7">
        <f t="shared" si="2"/>
        <v>-279.84875378265616</v>
      </c>
      <c r="N13" s="11">
        <f t="shared" ref="N13:O48" si="58">IF(L13&lt;1,L13+360,L13)</f>
        <v>54.407660289721662</v>
      </c>
      <c r="O13" s="11">
        <f t="shared" si="58"/>
        <v>80.151246217343839</v>
      </c>
      <c r="P13" s="50">
        <f t="shared" si="3"/>
        <v>25.743585927622178</v>
      </c>
      <c r="Q13" s="51">
        <f t="shared" ref="Q13:Q48" si="59">IF(P13&lt;90,P13,IF((AND(P13&gt;180,P13&lt;270)),P13-180,IF(AND(P13&lt;180,P13&gt;90),180-P13,IF(P13&gt;270,360-P13,P13))))</f>
        <v>25.743585927622178</v>
      </c>
      <c r="R13" s="8">
        <f t="shared" si="4"/>
        <v>25.743585927622121</v>
      </c>
      <c r="S13" s="51">
        <f t="shared" ref="S13:S48" si="60">IF(R13&lt;90,R13,IF((AND(R13&gt;180,R13&lt;270)),R13-180,IF(AND(R13&lt;180,R13&gt;90),180-R13,IF(R13&gt;270,360-R13,R13))))</f>
        <v>25.743585927622121</v>
      </c>
      <c r="T13" s="8">
        <f t="shared" si="5"/>
        <v>4.0377117873500525</v>
      </c>
      <c r="U13" s="8">
        <f t="shared" si="6"/>
        <v>0.71195752843441429</v>
      </c>
      <c r="V13" s="7">
        <f t="shared" si="7"/>
        <v>0</v>
      </c>
      <c r="W13" s="7">
        <f t="shared" si="8"/>
        <v>0</v>
      </c>
      <c r="X13" s="7">
        <f t="shared" ref="X13:Y48" si="61">T13+V13</f>
        <v>4.0377117873500525</v>
      </c>
      <c r="Y13" s="7">
        <f t="shared" si="61"/>
        <v>0.71195752843441429</v>
      </c>
      <c r="Z13" s="7">
        <f>SQRT(X13^2+Y13^2)</f>
        <v>4.0999999999999996</v>
      </c>
      <c r="AA13" s="7">
        <f t="shared" ref="AA13:AA48" si="62">DEGREES(ATAN2(X13,Y13))</f>
        <v>9.9999999999999982</v>
      </c>
      <c r="AB13" s="7">
        <f t="shared" ref="AB13:AB48" si="63">$AB$7+AA13</f>
        <v>60</v>
      </c>
      <c r="AC13" s="7">
        <f t="shared" ref="AC13:AC48" si="64">Z13*COS(AB13*PI()/180)</f>
        <v>2.0500000000000003</v>
      </c>
      <c r="AD13" s="7">
        <f t="shared" ref="AD13:AD48" si="65">Z13*SIN(AB13*PI()/180)</f>
        <v>3.5507041555161978</v>
      </c>
      <c r="AE13" s="7">
        <f t="shared" ref="AE13:AE48" si="66">$W$7*COS((N13+$W$8)*PI()/180)</f>
        <v>0</v>
      </c>
      <c r="AF13" s="7">
        <f t="shared" si="9"/>
        <v>0</v>
      </c>
      <c r="AG13" s="7">
        <f t="shared" ref="AG13:AH48" si="67">AE13+T13</f>
        <v>4.0377117873500525</v>
      </c>
      <c r="AH13" s="7">
        <f t="shared" si="67"/>
        <v>0.71195752843441429</v>
      </c>
      <c r="AI13" s="7">
        <f t="shared" ref="AI13:AI48" si="68">SQRT(AG13^2+AH13^2)</f>
        <v>4.0999999999999996</v>
      </c>
      <c r="AJ13" s="7">
        <f t="shared" ref="AJ13:AJ48" si="69">DEGREES(ATAN2(AG13,AH13))</f>
        <v>9.9999999999999982</v>
      </c>
      <c r="AK13" s="7">
        <f t="shared" ref="AK13:AK48" si="70">$AL$7+AJ13</f>
        <v>60</v>
      </c>
      <c r="AL13" s="7">
        <f t="shared" ref="AL13:AL48" si="71">AI13*COS(AK13*PI()/180)</f>
        <v>2.0500000000000003</v>
      </c>
      <c r="AM13" s="7">
        <f t="shared" ref="AM13:AM48" si="72">AI13*SIN(AK13*PI()/180)</f>
        <v>3.5507041555161978</v>
      </c>
      <c r="AN13" s="7">
        <v>0</v>
      </c>
      <c r="AO13" s="7">
        <v>0</v>
      </c>
      <c r="AP13" s="7">
        <f t="shared" si="10"/>
        <v>5.0801094423872968</v>
      </c>
      <c r="AQ13" s="8">
        <f t="shared" ref="AQ13:AQ48" si="73">U13+$C$4*SIN(J13*PI()/180)</f>
        <v>-6.2099935786431883</v>
      </c>
      <c r="AR13" s="7">
        <f t="shared" si="11"/>
        <v>7</v>
      </c>
      <c r="AS13" s="7">
        <v>0</v>
      </c>
      <c r="AT13" s="7">
        <f t="shared" si="12"/>
        <v>8.1118115765288987</v>
      </c>
      <c r="AU13" s="7">
        <f t="shared" si="13"/>
        <v>6.4042076026856227</v>
      </c>
      <c r="AV13" s="7">
        <f t="shared" si="14"/>
        <v>-40.786371142148319</v>
      </c>
      <c r="AW13" s="7">
        <f t="shared" si="15"/>
        <v>-49.360408986898577</v>
      </c>
      <c r="AX13" s="7">
        <f t="shared" si="16"/>
        <v>-24.206555966770082</v>
      </c>
      <c r="AY13" s="7">
        <f t="shared" si="17"/>
        <v>137.28220076990178</v>
      </c>
      <c r="AZ13" s="7">
        <f t="shared" si="18"/>
        <v>-282.32126688107155</v>
      </c>
      <c r="BA13" s="7">
        <f t="shared" si="19"/>
        <v>-42.515617636054117</v>
      </c>
      <c r="BB13" s="7">
        <f t="shared" ref="BB13:BC48" si="74">AX13+AZ13</f>
        <v>-306.52782284784166</v>
      </c>
      <c r="BC13" s="7">
        <f t="shared" si="74"/>
        <v>94.766583133847661</v>
      </c>
      <c r="BD13" s="7">
        <f t="shared" si="20"/>
        <v>0</v>
      </c>
      <c r="BE13" s="7">
        <f t="shared" si="21"/>
        <v>0</v>
      </c>
      <c r="BF13" s="7">
        <f t="shared" ref="BF13:BG48" si="75">BD13+AX13</f>
        <v>-24.206555966770082</v>
      </c>
      <c r="BG13" s="7">
        <f t="shared" si="75"/>
        <v>137.28220076990178</v>
      </c>
      <c r="BH13" s="7">
        <f t="shared" ref="BH13:BH48" si="76">SQRT((BF13)^2+(BG13)^2)</f>
        <v>139.39999999999998</v>
      </c>
      <c r="BI13" s="7">
        <f t="shared" ref="BI13:BI48" si="77">DEGREES(ATAN2(BF13,BG13))</f>
        <v>100</v>
      </c>
      <c r="BJ13" s="7">
        <f t="shared" ref="BJ13:BJ48" si="78">BI13+$BJ$9</f>
        <v>150</v>
      </c>
      <c r="BK13" s="7">
        <f t="shared" ref="BK13:BK48" si="79">BH13*COS(BJ13*PI()/180)</f>
        <v>-120.72394128755073</v>
      </c>
      <c r="BL13" s="7">
        <f t="shared" ref="BL13:BL48" si="80">BH13*SIN(BJ13*PI()/180)</f>
        <v>69.699999999999974</v>
      </c>
      <c r="BM13" s="7">
        <f t="shared" si="22"/>
        <v>-43.1252724468129</v>
      </c>
      <c r="BN13" s="7">
        <f t="shared" si="23"/>
        <v>-34.55123460206265</v>
      </c>
      <c r="BO13" s="7">
        <f t="shared" ref="BO13:BO48" si="81">-$B$4*$BO$10*SIN(A13*PI()/180)</f>
        <v>-24.206555966770082</v>
      </c>
      <c r="BP13" s="7">
        <f t="shared" si="24"/>
        <v>137.28220076990178</v>
      </c>
      <c r="BQ13" s="7">
        <f t="shared" ref="BQ13:BQ48" si="82">SQRT(BO13^2+BP13^2)</f>
        <v>139.39999999999998</v>
      </c>
      <c r="BR13" s="7">
        <f t="shared" si="25"/>
        <v>245.47983528747432</v>
      </c>
      <c r="BS13" s="7">
        <f t="shared" si="26"/>
        <v>-175.69666338384073</v>
      </c>
      <c r="BT13" s="7">
        <f t="shared" si="27"/>
        <v>221.27327932070423</v>
      </c>
      <c r="BU13" s="7">
        <f t="shared" si="27"/>
        <v>-38.414462613938952</v>
      </c>
      <c r="BV13" s="7">
        <f t="shared" si="28"/>
        <v>0</v>
      </c>
      <c r="BW13" s="7">
        <f t="shared" si="29"/>
        <v>0</v>
      </c>
      <c r="BX13" s="7">
        <f t="shared" si="30"/>
        <v>-24.206555966770082</v>
      </c>
      <c r="BY13" s="7">
        <f t="shared" si="30"/>
        <v>137.28220076990178</v>
      </c>
      <c r="BZ13" s="7">
        <f t="shared" ref="BZ13:BZ48" si="83">SQRT((BX13)^2+(BY13)^2)</f>
        <v>139.39999999999998</v>
      </c>
      <c r="CA13" s="7">
        <f t="shared" ref="CA13:CA48" si="84">DEGREES(ATAN2(BX13,BY13))</f>
        <v>100</v>
      </c>
      <c r="CB13" s="7">
        <f t="shared" ref="CB13:CB48" si="85">CA13+$CB$9</f>
        <v>150</v>
      </c>
      <c r="CC13" s="7">
        <f t="shared" ref="CC13:CC48" si="86">BZ13*COS(CB13*PI()/180)</f>
        <v>-120.72394128755073</v>
      </c>
      <c r="CD13" s="7">
        <f t="shared" ref="CD13:CD48" si="87">BZ13*SIN(CB13*PI()/180)</f>
        <v>69.699999999999974</v>
      </c>
      <c r="CE13" s="7">
        <f t="shared" ref="CE13:CE48" si="88">SQRT(CC13^2+CD13^2)</f>
        <v>139.39999999999998</v>
      </c>
      <c r="CF13" s="7">
        <f t="shared" si="31"/>
        <v>268.5639936674624</v>
      </c>
      <c r="CG13" s="79">
        <f t="shared" ref="CG13:CG48" si="89">IF(CF13&lt;90,CF13,IF((AND(CF13&gt;180,CF13&lt;270)),CF13-180,IF(AND(CF13&lt;180,CF13&gt;90),180-CF13,IF(CF13&gt;270,360-CF13,CF13))))</f>
        <v>88.563993667462398</v>
      </c>
      <c r="CH13" s="7">
        <f t="shared" ref="CH13:CH48" si="90">AW13/$AX$10</f>
        <v>-1.4517767349087816</v>
      </c>
      <c r="CI13" s="11">
        <f t="shared" si="32"/>
        <v>1.4517767349087791</v>
      </c>
      <c r="CJ13" s="7" t="e">
        <f t="shared" ref="CJ13:CJ48" si="91">(1/CI13)*($CL$6/$CL$7)</f>
        <v>#DIV/0!</v>
      </c>
      <c r="CK13" s="7" t="e">
        <f t="shared" ref="CK13:CK48" si="92">($CO$6/$CO$7)*($CL$6/$CL$7)</f>
        <v>#DIV/0!</v>
      </c>
      <c r="CL13" s="7">
        <f t="shared" si="33"/>
        <v>44.407660289721662</v>
      </c>
      <c r="CM13" s="79">
        <f t="shared" ref="CM13:CM48" si="93">IF(CL13&lt;90,CL13,IF((AND(CL13&gt;180,CL13&lt;270)),CL13-180,IF(AND(CL13&lt;180,CL13&gt;90),180-CL13,IF(CL13&gt;270,360-CL13,CL13))))</f>
        <v>44.407660289721662</v>
      </c>
      <c r="CN13" s="7">
        <f t="shared" ref="CN13:CN48" si="94">BN13/$BO$10</f>
        <v>-1.0162127824136074</v>
      </c>
      <c r="CO13" s="11">
        <f t="shared" ref="CO13:CO48" si="95">($B$4*SIN(CL13*PI()/180))/($D$4*SIN(Q13*PI()/180))</f>
        <v>1.0162127824136076</v>
      </c>
      <c r="CP13" s="7" t="e">
        <f t="shared" ref="CP13:CP48" si="96">(1/CO13)*($CL$6/$CL$7)</f>
        <v>#DIV/0!</v>
      </c>
      <c r="CQ13" s="7" t="e">
        <f t="shared" ref="CQ13:CQ48" si="97">($CO$6/$CO$7)*($CL$6/$CL$7)</f>
        <v>#DIV/0!</v>
      </c>
      <c r="CR13" s="7">
        <f t="shared" si="34"/>
        <v>-7.8688896661712793</v>
      </c>
      <c r="CS13" s="7">
        <f t="shared" si="35"/>
        <v>-0.9553836274835672</v>
      </c>
      <c r="CT13" s="7">
        <f t="shared" si="36"/>
        <v>0.17364817766693033</v>
      </c>
      <c r="CU13" s="7">
        <f t="shared" ref="CU13:CU48" si="98">CR13*CS13</f>
        <v>7.5178083535346731</v>
      </c>
      <c r="CV13" s="7">
        <f t="shared" si="37"/>
        <v>3.4178083535346735</v>
      </c>
      <c r="CW13" s="7">
        <f t="shared" ref="CW13:CW48" si="99">CR13*CT13</f>
        <v>-1.3664183507927825</v>
      </c>
      <c r="CX13" s="7">
        <f t="shared" si="38"/>
        <v>-7.8664183507927827</v>
      </c>
      <c r="CY13" s="7">
        <f t="shared" ref="CY13:CY48" si="100">AV13*CV13</f>
        <v>-139.40000000000006</v>
      </c>
      <c r="CZ13" s="7">
        <f t="shared" si="39"/>
        <v>139.39999999999998</v>
      </c>
      <c r="DA13" s="7">
        <f t="shared" ref="DA13:DA48" si="101">CY13/CV13</f>
        <v>-40.786371142148319</v>
      </c>
      <c r="DB13" s="7">
        <f t="shared" ref="DB13:DB48" si="102">DA13*CX13</f>
        <v>320.84265841484074</v>
      </c>
      <c r="DC13" s="7">
        <f t="shared" si="40"/>
        <v>-320.84265841484074</v>
      </c>
      <c r="DD13" s="7">
        <f t="shared" si="41"/>
        <v>-49.360408986898577</v>
      </c>
      <c r="DE13" s="7">
        <f t="shared" si="42"/>
        <v>7.4421200421841158</v>
      </c>
      <c r="DF13" s="7">
        <f t="shared" si="43"/>
        <v>0.98526270810548044</v>
      </c>
      <c r="DG13" s="7">
        <f t="shared" si="44"/>
        <v>0.17364817766693033</v>
      </c>
      <c r="DH13" s="7">
        <f t="shared" ref="DH13:DH48" si="103">DE13*DF13</f>
        <v>7.332443346808394</v>
      </c>
      <c r="DI13" s="7">
        <f t="shared" si="45"/>
        <v>3.2324433468083944</v>
      </c>
      <c r="DJ13" s="7">
        <f t="shared" ref="DJ13:DJ48" si="104">DE13*DG13</f>
        <v>1.2923105833038104</v>
      </c>
      <c r="DK13" s="7">
        <f t="shared" si="46"/>
        <v>-5.2076894166961898</v>
      </c>
      <c r="DL13" s="7">
        <f t="shared" ref="DL13:DL48" si="105">BM13*DI13</f>
        <v>-139.39999999999972</v>
      </c>
      <c r="DM13" s="7">
        <f t="shared" si="47"/>
        <v>139.39999999999998</v>
      </c>
      <c r="DN13" s="7">
        <f t="shared" ref="DN13:DN48" si="106">DL13/DI13</f>
        <v>-43.1252724468129</v>
      </c>
      <c r="DO13" s="7">
        <f t="shared" ref="DO13:DO48" si="107">DK13*BM13</f>
        <v>224.58302491340734</v>
      </c>
      <c r="DP13" s="7">
        <f t="shared" si="48"/>
        <v>-224.58302491340723</v>
      </c>
      <c r="DQ13" s="7">
        <f t="shared" si="49"/>
        <v>-34.55123460206265</v>
      </c>
      <c r="DR13" s="7">
        <f t="shared" ref="DR13:DR48" si="108">$D$4*SIN(K13*PI()/180)</f>
        <v>-6.2099935786431857</v>
      </c>
      <c r="DS13" s="8">
        <f t="shared" ref="DS13:DS48" si="109">$C$4*SIN(J13*PI()/180)</f>
        <v>-6.9219511070776027</v>
      </c>
      <c r="DT13" s="8">
        <f t="shared" ref="DT13:DT48" si="110">$B$4*$DS$10*SIN(A13*PI()/180)+$B$4*($AX$10^2)*COS(A13*PI()/180)+$C$4*(AV13^2)*COS(J13*PI()/180)-$D$4*(AW13^2)*COS(K13*PI()/180)</f>
        <v>11079.369888196066</v>
      </c>
      <c r="DU13" s="7">
        <f t="shared" ref="DU13:DU48" si="111">$D$4*COS(K13*PI()/180)</f>
        <v>-1.9198905576126972</v>
      </c>
      <c r="DV13" s="7">
        <f t="shared" ref="DV13:DV48" si="112">$C$4*COS(J13*PI()/180)</f>
        <v>1.0423976550372438</v>
      </c>
      <c r="DW13" s="7">
        <f t="shared" ref="DW13:DW48" si="113">$B$4*$DS$10*COS(A13*PI()/180)-$B$4*($AX$10^2)*SIN(A13*PI()/180)-$C$4*(AV13^2)*SIN(J13*PI()/180)+$D$4*(AW13^2)*SIN(K13*PI()/180)</f>
        <v>-4438.5016321703442</v>
      </c>
      <c r="DX13" s="7">
        <f t="shared" ref="DX13:DX48" si="114">(DT13*DU13-DR13*DW13)/(DR13*DV13-DS13*DU13)</f>
        <v>2471.0345827783135</v>
      </c>
      <c r="DY13" s="7">
        <f t="shared" ref="DY13:DY48" si="115">(DT13*DV13-DS13*DW13)/(DR13*DV13-DS13*DU13)</f>
        <v>970.21206244302107</v>
      </c>
      <c r="DZ13" s="7">
        <f t="shared" ref="DZ13:DZ48" si="116">-$B$4*$DS$10*SIN(A13*PI()/180)</f>
        <v>0</v>
      </c>
      <c r="EA13" s="7">
        <f t="shared" ref="EA13:EA48" si="117">$B$4*$DS$10*COS(A13*PI()/180)</f>
        <v>0</v>
      </c>
      <c r="EB13" s="7">
        <f t="shared" ref="EB13:EB48" si="118">-$B$4*($AX$10^2)*COS(A13*PI()/180)</f>
        <v>-4667.5948261766607</v>
      </c>
      <c r="EC13" s="7">
        <f t="shared" ref="EC13:EC48" si="119">-$B$4*($AX$10^2)*SIN(A13*PI()/180)</f>
        <v>-823.02290287018286</v>
      </c>
      <c r="ED13" s="7">
        <f t="shared" ref="ED13:EE48" si="120">DZ13+EB13</f>
        <v>-4667.5948261766607</v>
      </c>
      <c r="EE13" s="7">
        <f t="shared" si="120"/>
        <v>-823.02290287018286</v>
      </c>
      <c r="EF13" s="7">
        <f t="shared" ref="EF13:EF48" si="121">SQRT(ED13^2+EE13^2)</f>
        <v>4739.5999999999995</v>
      </c>
      <c r="EG13" s="7">
        <f t="shared" ref="EG13:EG48" si="122">ATAN2(ED13,EE13)</f>
        <v>-2.9670597283903604</v>
      </c>
      <c r="EH13" s="7">
        <f t="shared" ref="EH13:EH48" si="123">-$E$4*DX13*SIN((J13+$F$4)*(PI()/180))</f>
        <v>0</v>
      </c>
      <c r="EI13" s="7">
        <f t="shared" ref="EI13:EI48" si="124">$E$4*DX13*COS((J13+$F$4)*(PI()/180))</f>
        <v>0</v>
      </c>
      <c r="EJ13" s="7">
        <f t="shared" ref="EJ13:EJ48" si="125">-$E$4*(AV13^2)*COS((J13+$F$4)*(PI()/180))</f>
        <v>0</v>
      </c>
      <c r="EK13" s="7">
        <f t="shared" ref="EK13:EK48" si="126">-$E$4*(AV13^2)*SIN((J13+$F$4)*(PI()/180))</f>
        <v>0</v>
      </c>
      <c r="EL13" s="7">
        <f t="shared" ref="EL13:EL48" si="127">EH13+EJ13</f>
        <v>0</v>
      </c>
      <c r="EM13" s="7">
        <f t="shared" ref="EM13:EM48" si="128">EK13+EI13</f>
        <v>0</v>
      </c>
      <c r="EN13" s="7">
        <f t="shared" ref="EN13:EN48" si="129">SQRT(EL13^2+EM13^2)</f>
        <v>0</v>
      </c>
      <c r="EO13" s="7" t="e">
        <f t="shared" ref="EO13:EO48" si="130">ATAN2(EL13,EM13)</f>
        <v>#DIV/0!</v>
      </c>
      <c r="EP13" s="7">
        <f t="shared" ref="EP13:EP48" si="131">EL13+ED13</f>
        <v>-4667.5948261766607</v>
      </c>
      <c r="EQ13" s="7">
        <f t="shared" ref="EQ13:EQ48" si="132">EE13+EM13</f>
        <v>-823.02290287018286</v>
      </c>
      <c r="ER13" s="7">
        <f t="shared" ref="ER13:ER48" si="133">SQRT(EP13^2+EQ13^2)</f>
        <v>4739.5999999999995</v>
      </c>
      <c r="ES13" s="7">
        <f t="shared" ref="ES13:ES48" si="134">ATAN2(EP13,EQ13)</f>
        <v>-2.9670597283903604</v>
      </c>
      <c r="ET13" s="7">
        <f t="shared" ref="ET13:ET48" si="135">$D$4*SIN(O13*PI()/180)</f>
        <v>6.4042076026856227</v>
      </c>
      <c r="EU13" s="7">
        <f t="shared" ref="EU13:EU48" si="136">$C$4*SIN(N13*PI()/180)</f>
        <v>5.6922500742512083</v>
      </c>
      <c r="EV13" s="7">
        <f t="shared" ref="EV13:EV48" si="137">$B$4*$EU$10*SIN(A13*PI()/180)+$B$4*($BO$10^2)*COS(A13*PI()/180)+$C$4*(BM13^2)*COS(N13*PI()/180)-$D$4*(BN13^2)*COS(O13*PI()/180)</f>
        <v>10917.2941927144</v>
      </c>
      <c r="EW13" s="7">
        <f t="shared" ref="EW13:EW48" si="138">$D$4*COS(O13*PI()/180)</f>
        <v>1.1118115765288952</v>
      </c>
      <c r="EX13" s="7">
        <f t="shared" ref="EX13:EX48" si="139">$C$4*COS(N13*PI()/180)</f>
        <v>4.0740997891788462</v>
      </c>
      <c r="EY13" s="7">
        <f t="shared" ref="EY13:EY48" si="140">$B$4*$EU$10*COS(A13*PI()/180)-$B$4*($BO$10^2)*SIN(A13*PI()/180)-$C$4*(BM13^2)*SIN(N13*PI()/180)+$D$4*(BN13^2)*SIN(O13*PI()/180)</f>
        <v>-3764.1426948638791</v>
      </c>
      <c r="EZ13" s="7">
        <f t="shared" ref="EZ13:EZ48" si="141">(EV13*EW13-ET13*EY13)/(ET13*EX13-EU13*EW13)</f>
        <v>1833.9790585157064</v>
      </c>
      <c r="FA13" s="7">
        <f t="shared" ref="FA13:FA48" si="142">(EV13*EX13-EU13*EY13)/(ET13*EX13-EU13*EW13)</f>
        <v>3334.8015788509997</v>
      </c>
      <c r="FB13" s="7">
        <f t="shared" ref="FB13:FB48" si="143">-$B$4*$EU$10*SIN(A13*PI()/180)</f>
        <v>0</v>
      </c>
      <c r="FC13" s="7">
        <f t="shared" ref="FC13:FC48" si="144">$B$4*$EU$10*COS(A13*PI()/180)</f>
        <v>0</v>
      </c>
      <c r="FD13" s="7">
        <f t="shared" ref="FD13:FD48" si="145">-$B$4*($BO$10^2)*COS(A13*PI()/180)</f>
        <v>-4667.5948261766607</v>
      </c>
      <c r="FE13" s="7">
        <f t="shared" ref="FE13:FE48" si="146">-$B$4*($BO$10^2)*SIN(A13*PI()/180)</f>
        <v>-823.02290287018286</v>
      </c>
      <c r="FF13" s="7">
        <f t="shared" ref="FF13:FF48" si="147">FB13+FD13</f>
        <v>-4667.5948261766607</v>
      </c>
      <c r="FG13" s="7">
        <f t="shared" ref="FG13:FG48" si="148">FE13+FC13</f>
        <v>-823.02290287018286</v>
      </c>
      <c r="FH13" s="7">
        <f t="shared" ref="FH13:FH48" si="149">SQRT(FF13^2+FG13^2)</f>
        <v>4739.5999999999995</v>
      </c>
      <c r="FI13" s="7">
        <f t="shared" ref="FI13:FI48" si="150">ATAN2(FF13,FG13)</f>
        <v>-2.9670597283903604</v>
      </c>
      <c r="FJ13" s="7">
        <f t="shared" ref="FJ13:FJ48" si="151">-$E$4*EZ13*SIN((N13+$F$4)*(PI()/180))</f>
        <v>0</v>
      </c>
      <c r="FK13" s="7">
        <f t="shared" ref="FK13:FK48" si="152">$E$4*EZ13*COS((N13+$F$4)*(PI()/180))</f>
        <v>0</v>
      </c>
      <c r="FL13" s="7">
        <f t="shared" ref="FL13:FL48" si="153">-$E$4*(BM13^2)*COS((N13+$F$4)*(PI()/180))</f>
        <v>0</v>
      </c>
      <c r="FM13" s="7">
        <f t="shared" ref="FM13:FM48" si="154">-$E$4*(BM13^2)*SIN((N13+$F$4)*(PI()/180))</f>
        <v>0</v>
      </c>
      <c r="FN13" s="7">
        <f t="shared" ref="FN13:FN48" si="155">FJ13+FL13</f>
        <v>0</v>
      </c>
      <c r="FO13" s="7">
        <f t="shared" ref="FO13:FO48" si="156">FM13+FK13</f>
        <v>0</v>
      </c>
      <c r="FP13" s="7">
        <f t="shared" ref="FP13:FP48" si="157">SQRT(FN13^2+FO13^2)</f>
        <v>0</v>
      </c>
      <c r="FQ13" s="7" t="e">
        <f t="shared" ref="FQ13:FQ48" si="158">ATAN2(FN13,FO13)</f>
        <v>#DIV/0!</v>
      </c>
      <c r="FR13" s="7">
        <f t="shared" ref="FR13:FS48" si="159">FF13+FN13</f>
        <v>-4667.5948261766607</v>
      </c>
      <c r="FS13" s="7">
        <f t="shared" si="159"/>
        <v>-823.02290287018286</v>
      </c>
      <c r="FT13" s="7">
        <f t="shared" ref="FT13:FT48" si="160">SQRT(FR13^2+FS13^2)</f>
        <v>4739.5999999999995</v>
      </c>
      <c r="FU13" s="7">
        <f t="shared" ref="FU13:FU48" si="161">ATAN2(FR13,FS13)</f>
        <v>-2.9670597283903604</v>
      </c>
    </row>
    <row r="14" spans="1:178" x14ac:dyDescent="0.25">
      <c r="A14" s="8">
        <v>20</v>
      </c>
      <c r="B14" s="7">
        <f t="shared" si="50"/>
        <v>-0.67153357870961039</v>
      </c>
      <c r="C14" s="7">
        <f t="shared" si="51"/>
        <v>-0.68404028665133743</v>
      </c>
      <c r="D14" s="7">
        <f t="shared" si="0"/>
        <v>0.86371532606003676</v>
      </c>
      <c r="E14" s="7">
        <f t="shared" si="52"/>
        <v>-1.0920433298567549</v>
      </c>
      <c r="F14" s="7">
        <f t="shared" si="53"/>
        <v>-0.68404028665133743</v>
      </c>
      <c r="G14" s="7">
        <f t="shared" si="54"/>
        <v>0.44320557491289203</v>
      </c>
      <c r="H14" s="7">
        <f t="shared" si="55"/>
        <v>268.69276558163182</v>
      </c>
      <c r="I14" s="7">
        <f t="shared" si="56"/>
        <v>239.4185750345849</v>
      </c>
      <c r="J14" s="49">
        <f t="shared" si="57"/>
        <v>268.69276558163182</v>
      </c>
      <c r="K14" s="49">
        <f t="shared" si="57"/>
        <v>239.4185750345849</v>
      </c>
      <c r="L14" s="7">
        <f t="shared" si="1"/>
        <v>-316.72412187908168</v>
      </c>
      <c r="M14" s="7">
        <f t="shared" si="2"/>
        <v>-287.44993133203479</v>
      </c>
      <c r="N14" s="11">
        <f t="shared" si="58"/>
        <v>43.275878120918321</v>
      </c>
      <c r="O14" s="11">
        <f t="shared" si="58"/>
        <v>72.550068667965206</v>
      </c>
      <c r="P14" s="50">
        <f t="shared" si="3"/>
        <v>29.274190547046885</v>
      </c>
      <c r="Q14" s="51">
        <f t="shared" si="59"/>
        <v>29.274190547046885</v>
      </c>
      <c r="R14" s="8">
        <f t="shared" si="4"/>
        <v>29.274190547046913</v>
      </c>
      <c r="S14" s="51">
        <f t="shared" si="60"/>
        <v>29.274190547046913</v>
      </c>
      <c r="T14" s="8">
        <f t="shared" si="5"/>
        <v>3.8527397452222241</v>
      </c>
      <c r="U14" s="8">
        <f t="shared" si="6"/>
        <v>1.4022825876352416</v>
      </c>
      <c r="V14" s="7">
        <f t="shared" si="7"/>
        <v>0</v>
      </c>
      <c r="W14" s="7">
        <f t="shared" si="8"/>
        <v>0</v>
      </c>
      <c r="X14" s="7">
        <f t="shared" si="61"/>
        <v>3.8527397452222241</v>
      </c>
      <c r="Y14" s="7">
        <f t="shared" si="61"/>
        <v>1.4022825876352416</v>
      </c>
      <c r="Z14" s="7">
        <f t="shared" ref="Z14:Z48" si="162">SQRT(X14^2+Y14^2)</f>
        <v>4.0999999999999996</v>
      </c>
      <c r="AA14" s="7">
        <f t="shared" si="62"/>
        <v>20</v>
      </c>
      <c r="AB14" s="7">
        <f t="shared" si="63"/>
        <v>70</v>
      </c>
      <c r="AC14" s="7">
        <f t="shared" si="64"/>
        <v>1.4022825876352421</v>
      </c>
      <c r="AD14" s="7">
        <f t="shared" si="65"/>
        <v>3.8527397452222236</v>
      </c>
      <c r="AE14" s="7">
        <f t="shared" si="66"/>
        <v>0</v>
      </c>
      <c r="AF14" s="7">
        <f t="shared" si="9"/>
        <v>0</v>
      </c>
      <c r="AG14" s="7">
        <f t="shared" si="67"/>
        <v>3.8527397452222241</v>
      </c>
      <c r="AH14" s="7">
        <f t="shared" si="67"/>
        <v>1.4022825876352416</v>
      </c>
      <c r="AI14" s="7">
        <f t="shared" si="68"/>
        <v>4.0999999999999996</v>
      </c>
      <c r="AJ14" s="7">
        <f t="shared" si="69"/>
        <v>20</v>
      </c>
      <c r="AK14" s="7">
        <f t="shared" si="70"/>
        <v>70</v>
      </c>
      <c r="AL14" s="7">
        <f t="shared" si="71"/>
        <v>1.4022825876352421</v>
      </c>
      <c r="AM14" s="7">
        <f t="shared" si="72"/>
        <v>3.8527397452222236</v>
      </c>
      <c r="AN14" s="7">
        <v>0</v>
      </c>
      <c r="AO14" s="7">
        <v>0</v>
      </c>
      <c r="AP14" s="7">
        <f t="shared" si="10"/>
        <v>3.6930447880360973</v>
      </c>
      <c r="AQ14" s="8">
        <f t="shared" si="73"/>
        <v>-5.5958955696174959</v>
      </c>
      <c r="AR14" s="7">
        <f t="shared" si="11"/>
        <v>7</v>
      </c>
      <c r="AS14" s="7">
        <v>0</v>
      </c>
      <c r="AT14" s="7">
        <f t="shared" si="12"/>
        <v>8.9491697337875458</v>
      </c>
      <c r="AU14" s="7">
        <f t="shared" si="13"/>
        <v>6.2008658547727489</v>
      </c>
      <c r="AV14" s="7">
        <f t="shared" si="14"/>
        <v>-25.859841945914429</v>
      </c>
      <c r="AW14" s="7">
        <f t="shared" si="15"/>
        <v>-40.860195868725611</v>
      </c>
      <c r="AX14" s="7">
        <f t="shared" si="16"/>
        <v>-47.677607979598214</v>
      </c>
      <c r="AY14" s="7">
        <f t="shared" si="17"/>
        <v>130.99315133755562</v>
      </c>
      <c r="AZ14" s="7">
        <f t="shared" si="18"/>
        <v>-180.97178105590646</v>
      </c>
      <c r="BA14" s="7">
        <f t="shared" si="19"/>
        <v>4.1296863523928113</v>
      </c>
      <c r="BB14" s="7">
        <f t="shared" si="74"/>
        <v>-228.64938903550467</v>
      </c>
      <c r="BC14" s="7">
        <f t="shared" si="74"/>
        <v>135.12283768994843</v>
      </c>
      <c r="BD14" s="7">
        <f t="shared" si="20"/>
        <v>0</v>
      </c>
      <c r="BE14" s="7">
        <f t="shared" si="21"/>
        <v>0</v>
      </c>
      <c r="BF14" s="7">
        <f t="shared" si="75"/>
        <v>-47.677607979598214</v>
      </c>
      <c r="BG14" s="7">
        <f t="shared" si="75"/>
        <v>130.99315133755562</v>
      </c>
      <c r="BH14" s="7">
        <f t="shared" si="76"/>
        <v>139.39999999999998</v>
      </c>
      <c r="BI14" s="7">
        <f t="shared" si="77"/>
        <v>109.99999999999999</v>
      </c>
      <c r="BJ14" s="7">
        <f t="shared" si="78"/>
        <v>160</v>
      </c>
      <c r="BK14" s="7">
        <f t="shared" si="79"/>
        <v>-130.99315133755559</v>
      </c>
      <c r="BL14" s="7">
        <f t="shared" si="80"/>
        <v>47.677607979598235</v>
      </c>
      <c r="BM14" s="7">
        <f t="shared" si="22"/>
        <v>-32.331268226273679</v>
      </c>
      <c r="BN14" s="7">
        <f t="shared" si="23"/>
        <v>-17.330914303462492</v>
      </c>
      <c r="BO14" s="7">
        <f t="shared" si="81"/>
        <v>-47.677607979598214</v>
      </c>
      <c r="BP14" s="7">
        <f t="shared" si="24"/>
        <v>130.99315133755562</v>
      </c>
      <c r="BQ14" s="7">
        <f t="shared" si="82"/>
        <v>139.39999999999998</v>
      </c>
      <c r="BR14" s="7">
        <f t="shared" si="25"/>
        <v>155.14428271593147</v>
      </c>
      <c r="BS14" s="7">
        <f t="shared" si="26"/>
        <v>-164.77404495673031</v>
      </c>
      <c r="BT14" s="7">
        <f t="shared" si="27"/>
        <v>107.46667473633326</v>
      </c>
      <c r="BU14" s="7">
        <f t="shared" si="27"/>
        <v>-33.780893619174691</v>
      </c>
      <c r="BV14" s="7">
        <f t="shared" si="28"/>
        <v>0</v>
      </c>
      <c r="BW14" s="7">
        <f t="shared" si="29"/>
        <v>0</v>
      </c>
      <c r="BX14" s="7">
        <f t="shared" si="30"/>
        <v>-47.677607979598214</v>
      </c>
      <c r="BY14" s="7">
        <f t="shared" si="30"/>
        <v>130.99315133755562</v>
      </c>
      <c r="BZ14" s="7">
        <f t="shared" si="83"/>
        <v>139.39999999999998</v>
      </c>
      <c r="CA14" s="7">
        <f t="shared" si="84"/>
        <v>109.99999999999999</v>
      </c>
      <c r="CB14" s="7">
        <f t="shared" si="85"/>
        <v>160</v>
      </c>
      <c r="CC14" s="7">
        <f t="shared" si="86"/>
        <v>-130.99315133755559</v>
      </c>
      <c r="CD14" s="7">
        <f t="shared" si="87"/>
        <v>47.677607979598235</v>
      </c>
      <c r="CE14" s="7">
        <f t="shared" si="88"/>
        <v>139.39999999999998</v>
      </c>
      <c r="CF14" s="7">
        <f t="shared" si="31"/>
        <v>248.69276558163182</v>
      </c>
      <c r="CG14" s="79">
        <f t="shared" si="89"/>
        <v>68.692765581631818</v>
      </c>
      <c r="CH14" s="7">
        <f t="shared" si="90"/>
        <v>-1.2017704667272238</v>
      </c>
      <c r="CI14" s="11">
        <f t="shared" si="32"/>
        <v>1.2017704667272249</v>
      </c>
      <c r="CJ14" s="7" t="e">
        <f t="shared" si="91"/>
        <v>#DIV/0!</v>
      </c>
      <c r="CK14" s="7" t="e">
        <f t="shared" si="92"/>
        <v>#DIV/0!</v>
      </c>
      <c r="CL14" s="7">
        <f t="shared" si="33"/>
        <v>23.275878120918321</v>
      </c>
      <c r="CM14" s="79">
        <f t="shared" si="93"/>
        <v>23.275878120918321</v>
      </c>
      <c r="CN14" s="7">
        <f t="shared" si="94"/>
        <v>-0.5097327736312498</v>
      </c>
      <c r="CO14" s="11">
        <f t="shared" si="95"/>
        <v>0.5097327736312498</v>
      </c>
      <c r="CP14" s="7" t="e">
        <f t="shared" si="96"/>
        <v>#DIV/0!</v>
      </c>
      <c r="CQ14" s="7" t="e">
        <f t="shared" si="97"/>
        <v>#DIV/0!</v>
      </c>
      <c r="CR14" s="7">
        <f t="shared" si="34"/>
        <v>-11.023951956825938</v>
      </c>
      <c r="CS14" s="7">
        <f t="shared" si="35"/>
        <v>-0.86090701071038389</v>
      </c>
      <c r="CT14" s="7">
        <f t="shared" si="36"/>
        <v>0.34202014332566871</v>
      </c>
      <c r="CU14" s="7">
        <f t="shared" si="98"/>
        <v>9.4905975253659047</v>
      </c>
      <c r="CV14" s="7">
        <f t="shared" si="37"/>
        <v>5.3905975253659051</v>
      </c>
      <c r="CW14" s="7">
        <f t="shared" si="99"/>
        <v>-3.7704136282888934</v>
      </c>
      <c r="CX14" s="7">
        <f t="shared" si="38"/>
        <v>-10.270413628288892</v>
      </c>
      <c r="CY14" s="7">
        <f t="shared" si="100"/>
        <v>-139.39999999999975</v>
      </c>
      <c r="CZ14" s="7">
        <f t="shared" si="39"/>
        <v>139.39999999999998</v>
      </c>
      <c r="DA14" s="7">
        <f t="shared" si="101"/>
        <v>-25.859841945914429</v>
      </c>
      <c r="DB14" s="7">
        <f t="shared" si="102"/>
        <v>265.59127314671628</v>
      </c>
      <c r="DC14" s="7">
        <f t="shared" si="40"/>
        <v>-265.5912731467165</v>
      </c>
      <c r="DD14" s="7">
        <f t="shared" si="41"/>
        <v>-40.860195868725619</v>
      </c>
      <c r="DE14" s="7">
        <f t="shared" si="42"/>
        <v>8.8173978585599553</v>
      </c>
      <c r="DF14" s="7">
        <f t="shared" si="43"/>
        <v>0.95397936227273095</v>
      </c>
      <c r="DG14" s="7">
        <f t="shared" si="44"/>
        <v>0.34202014332566871</v>
      </c>
      <c r="DH14" s="7">
        <f t="shared" si="103"/>
        <v>8.4116155860139692</v>
      </c>
      <c r="DI14" s="7">
        <f t="shared" si="45"/>
        <v>4.3116155860139695</v>
      </c>
      <c r="DJ14" s="7">
        <f t="shared" si="104"/>
        <v>3.0157276793441201</v>
      </c>
      <c r="DK14" s="7">
        <f t="shared" si="46"/>
        <v>-3.4842723206558799</v>
      </c>
      <c r="DL14" s="7">
        <f t="shared" si="105"/>
        <v>-139.39999999999981</v>
      </c>
      <c r="DM14" s="7">
        <f t="shared" si="47"/>
        <v>139.39999999999998</v>
      </c>
      <c r="DN14" s="7">
        <f t="shared" si="106"/>
        <v>-32.331268226273679</v>
      </c>
      <c r="DO14" s="7">
        <f t="shared" si="107"/>
        <v>112.6509429725063</v>
      </c>
      <c r="DP14" s="7">
        <f t="shared" si="48"/>
        <v>-112.6509429725062</v>
      </c>
      <c r="DQ14" s="7">
        <f t="shared" si="49"/>
        <v>-17.330914303462492</v>
      </c>
      <c r="DR14" s="7">
        <f t="shared" si="108"/>
        <v>-5.595895569617495</v>
      </c>
      <c r="DS14" s="8">
        <f t="shared" si="109"/>
        <v>-6.9981781572527373</v>
      </c>
      <c r="DT14" s="8">
        <f t="shared" si="110"/>
        <v>9868.119723467129</v>
      </c>
      <c r="DU14" s="7">
        <f t="shared" si="111"/>
        <v>-3.3069552119639134</v>
      </c>
      <c r="DV14" s="7">
        <f t="shared" si="112"/>
        <v>-0.15969495718612683</v>
      </c>
      <c r="DW14" s="7">
        <f t="shared" si="113"/>
        <v>-6283.7958377851292</v>
      </c>
      <c r="DX14" s="7">
        <f t="shared" si="114"/>
        <v>3047.1849412160686</v>
      </c>
      <c r="DY14" s="7">
        <f t="shared" si="115"/>
        <v>2047.3261573113557</v>
      </c>
      <c r="DZ14" s="7">
        <f t="shared" si="116"/>
        <v>0</v>
      </c>
      <c r="EA14" s="7">
        <f t="shared" si="117"/>
        <v>0</v>
      </c>
      <c r="EB14" s="7">
        <f t="shared" si="118"/>
        <v>-4453.7671454768906</v>
      </c>
      <c r="EC14" s="7">
        <f t="shared" si="119"/>
        <v>-1621.0386713063392</v>
      </c>
      <c r="ED14" s="7">
        <f t="shared" si="120"/>
        <v>-4453.7671454768906</v>
      </c>
      <c r="EE14" s="7">
        <f t="shared" si="120"/>
        <v>-1621.0386713063392</v>
      </c>
      <c r="EF14" s="7">
        <f t="shared" si="121"/>
        <v>4739.5999999999995</v>
      </c>
      <c r="EG14" s="7">
        <f t="shared" si="122"/>
        <v>-2.7925268031909272</v>
      </c>
      <c r="EH14" s="7">
        <f t="shared" si="123"/>
        <v>0</v>
      </c>
      <c r="EI14" s="7">
        <f t="shared" si="124"/>
        <v>0</v>
      </c>
      <c r="EJ14" s="7">
        <f t="shared" si="125"/>
        <v>0</v>
      </c>
      <c r="EK14" s="7">
        <f t="shared" si="126"/>
        <v>0</v>
      </c>
      <c r="EL14" s="7">
        <f t="shared" si="127"/>
        <v>0</v>
      </c>
      <c r="EM14" s="7">
        <f t="shared" si="128"/>
        <v>0</v>
      </c>
      <c r="EN14" s="7">
        <f t="shared" si="129"/>
        <v>0</v>
      </c>
      <c r="EO14" s="7" t="e">
        <f t="shared" si="130"/>
        <v>#DIV/0!</v>
      </c>
      <c r="EP14" s="7">
        <f t="shared" si="131"/>
        <v>-4453.7671454768906</v>
      </c>
      <c r="EQ14" s="7">
        <f t="shared" si="132"/>
        <v>-1621.0386713063392</v>
      </c>
      <c r="ER14" s="7">
        <f t="shared" si="133"/>
        <v>4739.5999999999995</v>
      </c>
      <c r="ES14" s="7">
        <f t="shared" si="134"/>
        <v>-2.7925268031909272</v>
      </c>
      <c r="ET14" s="7">
        <f t="shared" si="135"/>
        <v>6.2008658547727515</v>
      </c>
      <c r="EU14" s="7">
        <f t="shared" si="136"/>
        <v>4.7985832671375075</v>
      </c>
      <c r="EV14" s="7">
        <f t="shared" si="137"/>
        <v>9195.6672172927174</v>
      </c>
      <c r="EW14" s="7">
        <f t="shared" si="138"/>
        <v>1.9491697337875409</v>
      </c>
      <c r="EX14" s="7">
        <f t="shared" si="139"/>
        <v>5.0964299885653208</v>
      </c>
      <c r="EY14" s="7">
        <f t="shared" si="140"/>
        <v>-4774.5543592344839</v>
      </c>
      <c r="EZ14" s="7">
        <f t="shared" si="141"/>
        <v>2136.2862599864297</v>
      </c>
      <c r="FA14" s="7">
        <f t="shared" si="142"/>
        <v>3136.1450438911411</v>
      </c>
      <c r="FB14" s="7">
        <f t="shared" si="143"/>
        <v>0</v>
      </c>
      <c r="FC14" s="7">
        <f t="shared" si="144"/>
        <v>0</v>
      </c>
      <c r="FD14" s="7">
        <f t="shared" si="145"/>
        <v>-4453.7671454768906</v>
      </c>
      <c r="FE14" s="7">
        <f t="shared" si="146"/>
        <v>-1621.0386713063392</v>
      </c>
      <c r="FF14" s="7">
        <f t="shared" si="147"/>
        <v>-4453.7671454768906</v>
      </c>
      <c r="FG14" s="7">
        <f t="shared" si="148"/>
        <v>-1621.0386713063392</v>
      </c>
      <c r="FH14" s="7">
        <f t="shared" si="149"/>
        <v>4739.5999999999995</v>
      </c>
      <c r="FI14" s="7">
        <f t="shared" si="150"/>
        <v>-2.7925268031909272</v>
      </c>
      <c r="FJ14" s="7">
        <f t="shared" si="151"/>
        <v>0</v>
      </c>
      <c r="FK14" s="7">
        <f t="shared" si="152"/>
        <v>0</v>
      </c>
      <c r="FL14" s="7">
        <f t="shared" si="153"/>
        <v>0</v>
      </c>
      <c r="FM14" s="7">
        <f t="shared" si="154"/>
        <v>0</v>
      </c>
      <c r="FN14" s="7">
        <f t="shared" si="155"/>
        <v>0</v>
      </c>
      <c r="FO14" s="7">
        <f t="shared" si="156"/>
        <v>0</v>
      </c>
      <c r="FP14" s="7">
        <f t="shared" si="157"/>
        <v>0</v>
      </c>
      <c r="FQ14" s="7" t="e">
        <f t="shared" si="158"/>
        <v>#DIV/0!</v>
      </c>
      <c r="FR14" s="7">
        <f t="shared" si="159"/>
        <v>-4453.7671454768906</v>
      </c>
      <c r="FS14" s="7">
        <f t="shared" si="159"/>
        <v>-1621.0386713063392</v>
      </c>
      <c r="FT14" s="7">
        <f t="shared" si="160"/>
        <v>4739.5999999999995</v>
      </c>
      <c r="FU14" s="7">
        <f t="shared" si="161"/>
        <v>-2.7925268031909272</v>
      </c>
    </row>
    <row r="15" spans="1:178" x14ac:dyDescent="0.25">
      <c r="A15" s="8">
        <v>30</v>
      </c>
      <c r="B15" s="7">
        <f t="shared" si="50"/>
        <v>-0.66586686970949716</v>
      </c>
      <c r="C15" s="7">
        <f t="shared" si="51"/>
        <v>-0.99999999999999989</v>
      </c>
      <c r="D15" s="7">
        <f t="shared" si="0"/>
        <v>1.0167164690630892</v>
      </c>
      <c r="E15" s="7">
        <f t="shared" si="52"/>
        <v>-1.2393777638596943</v>
      </c>
      <c r="F15" s="7">
        <f t="shared" si="53"/>
        <v>-0.99999999999999989</v>
      </c>
      <c r="G15" s="7">
        <f t="shared" si="54"/>
        <v>0.44320557491289203</v>
      </c>
      <c r="H15" s="7">
        <f t="shared" si="55"/>
        <v>263.27788106336828</v>
      </c>
      <c r="I15" s="7">
        <f t="shared" si="56"/>
        <v>228.94986198771224</v>
      </c>
      <c r="J15" s="49">
        <f t="shared" si="57"/>
        <v>263.27788106336828</v>
      </c>
      <c r="K15" s="49">
        <f t="shared" si="57"/>
        <v>228.94986198771224</v>
      </c>
      <c r="L15" s="7">
        <f t="shared" si="1"/>
        <v>-324.72596217918482</v>
      </c>
      <c r="M15" s="7">
        <f t="shared" si="2"/>
        <v>-290.39794310352875</v>
      </c>
      <c r="N15" s="11">
        <f t="shared" si="58"/>
        <v>35.274037820815181</v>
      </c>
      <c r="O15" s="11">
        <f t="shared" si="58"/>
        <v>69.602056896471254</v>
      </c>
      <c r="P15" s="50">
        <f t="shared" si="3"/>
        <v>34.328019075656073</v>
      </c>
      <c r="Q15" s="51">
        <f t="shared" si="59"/>
        <v>34.328019075656073</v>
      </c>
      <c r="R15" s="8">
        <f t="shared" si="4"/>
        <v>34.328019075656044</v>
      </c>
      <c r="S15" s="51">
        <f t="shared" si="60"/>
        <v>34.328019075656044</v>
      </c>
      <c r="T15" s="8">
        <f t="shared" si="5"/>
        <v>3.5507041555161982</v>
      </c>
      <c r="U15" s="8">
        <f t="shared" si="6"/>
        <v>2.0499999999999994</v>
      </c>
      <c r="V15" s="7">
        <f t="shared" si="7"/>
        <v>0</v>
      </c>
      <c r="W15" s="7">
        <f t="shared" si="8"/>
        <v>0</v>
      </c>
      <c r="X15" s="7">
        <f t="shared" si="61"/>
        <v>3.5507041555161982</v>
      </c>
      <c r="Y15" s="7">
        <f t="shared" si="61"/>
        <v>2.0499999999999994</v>
      </c>
      <c r="Z15" s="7">
        <f t="shared" si="162"/>
        <v>4.0999999999999996</v>
      </c>
      <c r="AA15" s="7">
        <f t="shared" si="62"/>
        <v>29.999999999999996</v>
      </c>
      <c r="AB15" s="7">
        <f t="shared" si="63"/>
        <v>80</v>
      </c>
      <c r="AC15" s="7">
        <f t="shared" si="64"/>
        <v>0.71195752843441462</v>
      </c>
      <c r="AD15" s="7">
        <f t="shared" si="65"/>
        <v>4.0377117873500525</v>
      </c>
      <c r="AE15" s="7">
        <f t="shared" si="66"/>
        <v>0</v>
      </c>
      <c r="AF15" s="7">
        <f t="shared" si="9"/>
        <v>0</v>
      </c>
      <c r="AG15" s="7">
        <f t="shared" si="67"/>
        <v>3.5507041555161982</v>
      </c>
      <c r="AH15" s="7">
        <f t="shared" si="67"/>
        <v>2.0499999999999994</v>
      </c>
      <c r="AI15" s="7">
        <f t="shared" si="68"/>
        <v>4.0999999999999996</v>
      </c>
      <c r="AJ15" s="7">
        <f t="shared" si="69"/>
        <v>29.999999999999996</v>
      </c>
      <c r="AK15" s="7">
        <f t="shared" si="70"/>
        <v>80</v>
      </c>
      <c r="AL15" s="7">
        <f t="shared" si="71"/>
        <v>0.71195752843441462</v>
      </c>
      <c r="AM15" s="7">
        <f t="shared" si="72"/>
        <v>4.0377117873500525</v>
      </c>
      <c r="AN15" s="7">
        <v>0</v>
      </c>
      <c r="AO15" s="7">
        <v>0</v>
      </c>
      <c r="AP15" s="7">
        <f t="shared" si="10"/>
        <v>2.7313251740586382</v>
      </c>
      <c r="AQ15" s="8">
        <f t="shared" si="73"/>
        <v>-4.9018787449685561</v>
      </c>
      <c r="AR15" s="7">
        <f t="shared" si="11"/>
        <v>7</v>
      </c>
      <c r="AS15" s="7">
        <v>0</v>
      </c>
      <c r="AT15" s="7">
        <f t="shared" si="12"/>
        <v>9.2654995937202909</v>
      </c>
      <c r="AU15" s="7">
        <f t="shared" si="13"/>
        <v>6.0924142661881771</v>
      </c>
      <c r="AV15" s="7">
        <f t="shared" si="14"/>
        <v>-11.467696580477375</v>
      </c>
      <c r="AW15" s="7">
        <f t="shared" si="15"/>
        <v>-30.482605524451369</v>
      </c>
      <c r="AX15" s="7">
        <f t="shared" si="16"/>
        <v>-69.699999999999974</v>
      </c>
      <c r="AY15" s="7">
        <f t="shared" si="17"/>
        <v>120.72394128755073</v>
      </c>
      <c r="AZ15" s="7">
        <f t="shared" si="18"/>
        <v>-79.722036111569238</v>
      </c>
      <c r="BA15" s="7">
        <f t="shared" si="19"/>
        <v>9.3963895437758946</v>
      </c>
      <c r="BB15" s="7">
        <f t="shared" si="74"/>
        <v>-149.42203611156921</v>
      </c>
      <c r="BC15" s="7">
        <f t="shared" si="74"/>
        <v>130.12033083132661</v>
      </c>
      <c r="BD15" s="7">
        <f t="shared" si="20"/>
        <v>0</v>
      </c>
      <c r="BE15" s="7">
        <f t="shared" si="21"/>
        <v>0</v>
      </c>
      <c r="BF15" s="7">
        <f t="shared" si="75"/>
        <v>-69.699999999999974</v>
      </c>
      <c r="BG15" s="7">
        <f t="shared" si="75"/>
        <v>120.72394128755073</v>
      </c>
      <c r="BH15" s="7">
        <f t="shared" si="76"/>
        <v>139.39999999999998</v>
      </c>
      <c r="BI15" s="7">
        <f t="shared" si="77"/>
        <v>119.99999999999999</v>
      </c>
      <c r="BJ15" s="7">
        <f t="shared" si="78"/>
        <v>170</v>
      </c>
      <c r="BK15" s="7">
        <f t="shared" si="79"/>
        <v>-137.28220076990178</v>
      </c>
      <c r="BL15" s="7">
        <f t="shared" si="80"/>
        <v>24.206555966770075</v>
      </c>
      <c r="BM15" s="7">
        <f t="shared" si="22"/>
        <v>-22.510586595383575</v>
      </c>
      <c r="BN15" s="7">
        <f t="shared" si="23"/>
        <v>-3.4956776514095824</v>
      </c>
      <c r="BO15" s="7">
        <f t="shared" si="81"/>
        <v>-69.699999999999974</v>
      </c>
      <c r="BP15" s="7">
        <f t="shared" si="24"/>
        <v>120.72394128755073</v>
      </c>
      <c r="BQ15" s="7">
        <f t="shared" si="82"/>
        <v>139.39999999999998</v>
      </c>
      <c r="BR15" s="7">
        <f t="shared" si="25"/>
        <v>90.997116393442909</v>
      </c>
      <c r="BS15" s="7">
        <f t="shared" si="26"/>
        <v>-128.64339758659622</v>
      </c>
      <c r="BT15" s="7">
        <f t="shared" si="27"/>
        <v>21.297116393442934</v>
      </c>
      <c r="BU15" s="7">
        <f t="shared" si="27"/>
        <v>-7.9194562990454926</v>
      </c>
      <c r="BV15" s="7">
        <f t="shared" si="28"/>
        <v>0</v>
      </c>
      <c r="BW15" s="7">
        <f t="shared" si="29"/>
        <v>0</v>
      </c>
      <c r="BX15" s="7">
        <f t="shared" si="30"/>
        <v>-69.699999999999974</v>
      </c>
      <c r="BY15" s="7">
        <f t="shared" si="30"/>
        <v>120.72394128755073</v>
      </c>
      <c r="BZ15" s="7">
        <f t="shared" si="83"/>
        <v>139.39999999999998</v>
      </c>
      <c r="CA15" s="7">
        <f t="shared" si="84"/>
        <v>119.99999999999999</v>
      </c>
      <c r="CB15" s="7">
        <f t="shared" si="85"/>
        <v>170</v>
      </c>
      <c r="CC15" s="7">
        <f t="shared" si="86"/>
        <v>-137.28220076990178</v>
      </c>
      <c r="CD15" s="7">
        <f t="shared" si="87"/>
        <v>24.206555966770075</v>
      </c>
      <c r="CE15" s="7">
        <f t="shared" si="88"/>
        <v>139.39999999999998</v>
      </c>
      <c r="CF15" s="7">
        <f t="shared" si="31"/>
        <v>233.27788106336828</v>
      </c>
      <c r="CG15" s="79">
        <f t="shared" si="89"/>
        <v>53.277881063368284</v>
      </c>
      <c r="CH15" s="7">
        <f t="shared" si="90"/>
        <v>-0.89654722130739317</v>
      </c>
      <c r="CI15" s="11">
        <f t="shared" si="32"/>
        <v>0.89654722130739273</v>
      </c>
      <c r="CJ15" s="7" t="e">
        <f t="shared" si="91"/>
        <v>#DIV/0!</v>
      </c>
      <c r="CK15" s="7" t="e">
        <f t="shared" si="92"/>
        <v>#DIV/0!</v>
      </c>
      <c r="CL15" s="7">
        <f t="shared" si="33"/>
        <v>5.274037820815181</v>
      </c>
      <c r="CM15" s="79">
        <f t="shared" si="93"/>
        <v>5.274037820815181</v>
      </c>
      <c r="CN15" s="7">
        <f t="shared" si="94"/>
        <v>-0.10281404857087006</v>
      </c>
      <c r="CO15" s="11">
        <f t="shared" si="95"/>
        <v>0.10281404857087009</v>
      </c>
      <c r="CP15" s="7" t="e">
        <f t="shared" si="96"/>
        <v>#DIV/0!</v>
      </c>
      <c r="CQ15" s="7" t="e">
        <f t="shared" si="97"/>
        <v>#DIV/0!</v>
      </c>
      <c r="CR15" s="7">
        <f t="shared" si="34"/>
        <v>-21.555664168206647</v>
      </c>
      <c r="CS15" s="7">
        <f t="shared" si="35"/>
        <v>-0.75413519153362374</v>
      </c>
      <c r="CT15" s="7">
        <f t="shared" si="36"/>
        <v>0.49999999999999994</v>
      </c>
      <c r="CU15" s="7">
        <f t="shared" si="98"/>
        <v>16.255884926124988</v>
      </c>
      <c r="CV15" s="7">
        <f t="shared" si="37"/>
        <v>12.155884926124989</v>
      </c>
      <c r="CW15" s="7">
        <f t="shared" si="99"/>
        <v>-10.777832084103322</v>
      </c>
      <c r="CX15" s="7">
        <f t="shared" si="38"/>
        <v>-17.277832084103323</v>
      </c>
      <c r="CY15" s="7">
        <f t="shared" si="100"/>
        <v>-139.4</v>
      </c>
      <c r="CZ15" s="7">
        <f t="shared" si="39"/>
        <v>139.39999999999998</v>
      </c>
      <c r="DA15" s="7">
        <f t="shared" si="101"/>
        <v>-11.467696580477375</v>
      </c>
      <c r="DB15" s="7">
        <f t="shared" si="102"/>
        <v>198.13693590893396</v>
      </c>
      <c r="DC15" s="7">
        <f t="shared" si="40"/>
        <v>-198.13693590893391</v>
      </c>
      <c r="DD15" s="7">
        <f t="shared" si="41"/>
        <v>-30.482605524451369</v>
      </c>
      <c r="DE15" s="7">
        <f t="shared" si="42"/>
        <v>10.981224999367891</v>
      </c>
      <c r="DF15" s="7">
        <f t="shared" si="43"/>
        <v>0.93729450249048862</v>
      </c>
      <c r="DG15" s="7">
        <f t="shared" si="44"/>
        <v>0.49999999999999994</v>
      </c>
      <c r="DH15" s="7">
        <f t="shared" si="103"/>
        <v>10.292641822518643</v>
      </c>
      <c r="DI15" s="7">
        <f t="shared" si="45"/>
        <v>6.1926418225186435</v>
      </c>
      <c r="DJ15" s="7">
        <f t="shared" si="104"/>
        <v>5.4906124996839445</v>
      </c>
      <c r="DK15" s="7">
        <f t="shared" si="46"/>
        <v>-1.0093875003160555</v>
      </c>
      <c r="DL15" s="7">
        <f t="shared" si="105"/>
        <v>-139.39999999999989</v>
      </c>
      <c r="DM15" s="7">
        <f t="shared" si="47"/>
        <v>139.39999999999998</v>
      </c>
      <c r="DN15" s="7">
        <f t="shared" si="106"/>
        <v>-22.510586595383575</v>
      </c>
      <c r="DO15" s="7">
        <f t="shared" si="107"/>
        <v>22.721904734162333</v>
      </c>
      <c r="DP15" s="7">
        <f t="shared" si="48"/>
        <v>-22.721904734162287</v>
      </c>
      <c r="DQ15" s="7">
        <f t="shared" si="49"/>
        <v>-3.4956776514095824</v>
      </c>
      <c r="DR15" s="7">
        <f t="shared" si="108"/>
        <v>-4.9018787449685526</v>
      </c>
      <c r="DS15" s="8">
        <f t="shared" si="109"/>
        <v>-6.9518787449685551</v>
      </c>
      <c r="DT15" s="8">
        <f t="shared" si="110"/>
        <v>7963.2657749791724</v>
      </c>
      <c r="DU15" s="7">
        <f t="shared" si="111"/>
        <v>-4.268674825941364</v>
      </c>
      <c r="DV15" s="7">
        <f t="shared" si="112"/>
        <v>-0.81937898145756005</v>
      </c>
      <c r="DW15" s="7">
        <f t="shared" si="113"/>
        <v>-6010.3448625439523</v>
      </c>
      <c r="DX15" s="7">
        <f t="shared" si="114"/>
        <v>2473.0127984436317</v>
      </c>
      <c r="DY15" s="7">
        <f t="shared" si="115"/>
        <v>1882.7106533447154</v>
      </c>
      <c r="DZ15" s="7">
        <f t="shared" si="116"/>
        <v>0</v>
      </c>
      <c r="EA15" s="7">
        <f t="shared" si="117"/>
        <v>0</v>
      </c>
      <c r="EB15" s="7">
        <f t="shared" si="118"/>
        <v>-4104.6140037767254</v>
      </c>
      <c r="EC15" s="7">
        <f t="shared" si="119"/>
        <v>-2369.7999999999993</v>
      </c>
      <c r="ED15" s="7">
        <f t="shared" si="120"/>
        <v>-4104.6140037767254</v>
      </c>
      <c r="EE15" s="7">
        <f t="shared" si="120"/>
        <v>-2369.7999999999993</v>
      </c>
      <c r="EF15" s="7">
        <f t="shared" si="121"/>
        <v>4739.5999999999995</v>
      </c>
      <c r="EG15" s="7">
        <f t="shared" si="122"/>
        <v>-2.6179938779914944</v>
      </c>
      <c r="EH15" s="7">
        <f t="shared" si="123"/>
        <v>0</v>
      </c>
      <c r="EI15" s="7">
        <f t="shared" si="124"/>
        <v>0</v>
      </c>
      <c r="EJ15" s="7">
        <f t="shared" si="125"/>
        <v>0</v>
      </c>
      <c r="EK15" s="7">
        <f t="shared" si="126"/>
        <v>0</v>
      </c>
      <c r="EL15" s="7">
        <f t="shared" si="127"/>
        <v>0</v>
      </c>
      <c r="EM15" s="7">
        <f t="shared" si="128"/>
        <v>0</v>
      </c>
      <c r="EN15" s="7">
        <f t="shared" si="129"/>
        <v>0</v>
      </c>
      <c r="EO15" s="7" t="e">
        <f t="shared" si="130"/>
        <v>#DIV/0!</v>
      </c>
      <c r="EP15" s="7">
        <f t="shared" si="131"/>
        <v>-4104.6140037767254</v>
      </c>
      <c r="EQ15" s="7">
        <f t="shared" si="132"/>
        <v>-2369.7999999999993</v>
      </c>
      <c r="ER15" s="7">
        <f t="shared" si="133"/>
        <v>4739.5999999999995</v>
      </c>
      <c r="ES15" s="7">
        <f t="shared" si="134"/>
        <v>-2.6179938779914944</v>
      </c>
      <c r="ET15" s="7">
        <f t="shared" si="135"/>
        <v>6.0924142661881762</v>
      </c>
      <c r="EU15" s="7">
        <f t="shared" si="136"/>
        <v>4.0424142661881772</v>
      </c>
      <c r="EV15" s="7">
        <f t="shared" si="137"/>
        <v>6972.7684786782702</v>
      </c>
      <c r="EW15" s="7">
        <f t="shared" si="138"/>
        <v>2.2654995937202878</v>
      </c>
      <c r="EX15" s="7">
        <f t="shared" si="139"/>
        <v>5.7147954382040922</v>
      </c>
      <c r="EY15" s="7">
        <f t="shared" si="140"/>
        <v>-4343.7506146887672</v>
      </c>
      <c r="EZ15" s="7">
        <f t="shared" si="141"/>
        <v>1647.0259846420236</v>
      </c>
      <c r="FA15" s="7">
        <f t="shared" si="142"/>
        <v>2237.3281297409408</v>
      </c>
      <c r="FB15" s="7">
        <f t="shared" si="143"/>
        <v>0</v>
      </c>
      <c r="FC15" s="7">
        <f t="shared" si="144"/>
        <v>0</v>
      </c>
      <c r="FD15" s="7">
        <f t="shared" si="145"/>
        <v>-4104.6140037767254</v>
      </c>
      <c r="FE15" s="7">
        <f t="shared" si="146"/>
        <v>-2369.7999999999993</v>
      </c>
      <c r="FF15" s="7">
        <f t="shared" si="147"/>
        <v>-4104.6140037767254</v>
      </c>
      <c r="FG15" s="7">
        <f t="shared" si="148"/>
        <v>-2369.7999999999993</v>
      </c>
      <c r="FH15" s="7">
        <f>SQRT(FF15^2+FG15^2)</f>
        <v>4739.5999999999995</v>
      </c>
      <c r="FI15" s="7">
        <f t="shared" si="150"/>
        <v>-2.6179938779914944</v>
      </c>
      <c r="FJ15" s="7">
        <f t="shared" si="151"/>
        <v>0</v>
      </c>
      <c r="FK15" s="7">
        <f t="shared" si="152"/>
        <v>0</v>
      </c>
      <c r="FL15" s="7">
        <f t="shared" si="153"/>
        <v>0</v>
      </c>
      <c r="FM15" s="7">
        <f t="shared" si="154"/>
        <v>0</v>
      </c>
      <c r="FN15" s="7">
        <f t="shared" si="155"/>
        <v>0</v>
      </c>
      <c r="FO15" s="7">
        <f t="shared" si="156"/>
        <v>0</v>
      </c>
      <c r="FP15" s="7">
        <f t="shared" si="157"/>
        <v>0</v>
      </c>
      <c r="FQ15" s="7" t="e">
        <f t="shared" si="158"/>
        <v>#DIV/0!</v>
      </c>
      <c r="FR15" s="7">
        <f t="shared" si="159"/>
        <v>-4104.6140037767254</v>
      </c>
      <c r="FS15" s="7">
        <f t="shared" si="159"/>
        <v>-2369.7999999999993</v>
      </c>
      <c r="FT15" s="7">
        <f t="shared" si="160"/>
        <v>4739.5999999999995</v>
      </c>
      <c r="FU15" s="7">
        <f t="shared" si="161"/>
        <v>-2.6179938779914944</v>
      </c>
    </row>
    <row r="16" spans="1:178" x14ac:dyDescent="0.25">
      <c r="A16" s="8">
        <v>40</v>
      </c>
      <c r="B16" s="7">
        <f t="shared" si="50"/>
        <v>-0.65817602658138497</v>
      </c>
      <c r="C16" s="7">
        <f t="shared" si="51"/>
        <v>-1.2855752193730785</v>
      </c>
      <c r="D16" s="7">
        <f t="shared" si="0"/>
        <v>1.224369233522123</v>
      </c>
      <c r="E16" s="7">
        <f t="shared" si="52"/>
        <v>-1.4393396851906157</v>
      </c>
      <c r="F16" s="7">
        <f t="shared" si="53"/>
        <v>-1.2855752193730785</v>
      </c>
      <c r="G16" s="7">
        <f t="shared" si="54"/>
        <v>0.44320557491289203</v>
      </c>
      <c r="H16" s="7">
        <f t="shared" si="55"/>
        <v>261.58206007196043</v>
      </c>
      <c r="I16" s="7">
        <f t="shared" si="56"/>
        <v>221.2899778987732</v>
      </c>
      <c r="J16" s="49">
        <f t="shared" si="57"/>
        <v>261.58206007196043</v>
      </c>
      <c r="K16" s="49">
        <f t="shared" si="57"/>
        <v>221.2899778987732</v>
      </c>
      <c r="L16" s="7">
        <f t="shared" si="1"/>
        <v>-330.23977771999523</v>
      </c>
      <c r="M16" s="7">
        <f t="shared" si="2"/>
        <v>-289.94769554680801</v>
      </c>
      <c r="N16" s="11">
        <f t="shared" si="58"/>
        <v>29.760222280004768</v>
      </c>
      <c r="O16" s="11">
        <f t="shared" si="58"/>
        <v>70.052304453191994</v>
      </c>
      <c r="P16" s="50">
        <f t="shared" si="3"/>
        <v>40.292082173187225</v>
      </c>
      <c r="Q16" s="51">
        <f t="shared" si="59"/>
        <v>40.292082173187225</v>
      </c>
      <c r="R16" s="8">
        <f t="shared" si="4"/>
        <v>40.292082173187225</v>
      </c>
      <c r="S16" s="51">
        <f t="shared" si="60"/>
        <v>40.292082173187225</v>
      </c>
      <c r="T16" s="8">
        <f t="shared" si="5"/>
        <v>3.1407822167878097</v>
      </c>
      <c r="U16" s="8">
        <f t="shared" si="6"/>
        <v>2.6354291997148107</v>
      </c>
      <c r="V16" s="7">
        <f t="shared" si="7"/>
        <v>0</v>
      </c>
      <c r="W16" s="7">
        <f t="shared" si="8"/>
        <v>0</v>
      </c>
      <c r="X16" s="7">
        <f t="shared" si="61"/>
        <v>3.1407822167878097</v>
      </c>
      <c r="Y16" s="7">
        <f t="shared" si="61"/>
        <v>2.6354291997148107</v>
      </c>
      <c r="Z16" s="7">
        <f t="shared" si="162"/>
        <v>4.0999999999999996</v>
      </c>
      <c r="AA16" s="7">
        <f t="shared" si="62"/>
        <v>40</v>
      </c>
      <c r="AB16" s="7">
        <f t="shared" si="63"/>
        <v>90</v>
      </c>
      <c r="AC16" s="7">
        <f t="shared" si="64"/>
        <v>2.511554332562671E-16</v>
      </c>
      <c r="AD16" s="7">
        <f t="shared" si="65"/>
        <v>4.0999999999999996</v>
      </c>
      <c r="AE16" s="7">
        <f t="shared" si="66"/>
        <v>0</v>
      </c>
      <c r="AF16" s="7">
        <f t="shared" si="9"/>
        <v>0</v>
      </c>
      <c r="AG16" s="7">
        <f t="shared" si="67"/>
        <v>3.1407822167878097</v>
      </c>
      <c r="AH16" s="7">
        <f t="shared" si="67"/>
        <v>2.6354291997148107</v>
      </c>
      <c r="AI16" s="7">
        <f t="shared" si="68"/>
        <v>4.0999999999999996</v>
      </c>
      <c r="AJ16" s="7">
        <f t="shared" si="69"/>
        <v>40</v>
      </c>
      <c r="AK16" s="7">
        <f t="shared" si="70"/>
        <v>90</v>
      </c>
      <c r="AL16" s="7">
        <f t="shared" si="71"/>
        <v>2.511554332562671E-16</v>
      </c>
      <c r="AM16" s="7">
        <f t="shared" si="72"/>
        <v>4.0999999999999996</v>
      </c>
      <c r="AN16" s="7">
        <v>0</v>
      </c>
      <c r="AO16" s="7">
        <v>0</v>
      </c>
      <c r="AP16" s="7">
        <f t="shared" si="10"/>
        <v>2.116032803969178</v>
      </c>
      <c r="AQ16" s="8">
        <f t="shared" si="73"/>
        <v>-4.2891566103483356</v>
      </c>
      <c r="AR16" s="7">
        <f t="shared" si="11"/>
        <v>7</v>
      </c>
      <c r="AS16" s="7">
        <v>0</v>
      </c>
      <c r="AT16" s="7">
        <f t="shared" si="12"/>
        <v>9.2175541030991219</v>
      </c>
      <c r="AU16" s="7">
        <f t="shared" si="13"/>
        <v>6.110028952454174</v>
      </c>
      <c r="AV16" s="7">
        <f t="shared" si="14"/>
        <v>-0.69325867016918441</v>
      </c>
      <c r="AW16" s="7">
        <f t="shared" si="15"/>
        <v>-22.010183007235415</v>
      </c>
      <c r="AX16" s="7">
        <f t="shared" si="16"/>
        <v>-89.604592790303556</v>
      </c>
      <c r="AY16" s="7">
        <f t="shared" si="17"/>
        <v>106.78659537078552</v>
      </c>
      <c r="AZ16" s="7">
        <f t="shared" si="18"/>
        <v>-4.8005291501567813</v>
      </c>
      <c r="BA16" s="7">
        <f t="shared" si="19"/>
        <v>0.71041641518729703</v>
      </c>
      <c r="BB16" s="7">
        <f t="shared" si="74"/>
        <v>-94.405121940460333</v>
      </c>
      <c r="BC16" s="7">
        <f t="shared" si="74"/>
        <v>107.49701178597282</v>
      </c>
      <c r="BD16" s="7">
        <f t="shared" si="20"/>
        <v>0</v>
      </c>
      <c r="BE16" s="7">
        <f t="shared" si="21"/>
        <v>0</v>
      </c>
      <c r="BF16" s="7">
        <f t="shared" si="75"/>
        <v>-89.604592790303556</v>
      </c>
      <c r="BG16" s="7">
        <f t="shared" si="75"/>
        <v>106.78659537078552</v>
      </c>
      <c r="BH16" s="7">
        <f t="shared" si="76"/>
        <v>139.39999999999998</v>
      </c>
      <c r="BI16" s="7">
        <f t="shared" si="77"/>
        <v>130</v>
      </c>
      <c r="BJ16" s="7">
        <f t="shared" si="78"/>
        <v>180</v>
      </c>
      <c r="BK16" s="7">
        <f t="shared" si="79"/>
        <v>-139.39999999999998</v>
      </c>
      <c r="BL16" s="7">
        <f t="shared" si="80"/>
        <v>1.707856946142616E-14</v>
      </c>
      <c r="BM16" s="7">
        <f t="shared" si="22"/>
        <v>-15.421560970351299</v>
      </c>
      <c r="BN16" s="7">
        <f t="shared" si="23"/>
        <v>5.8953633667149301</v>
      </c>
      <c r="BO16" s="7">
        <f t="shared" si="81"/>
        <v>-89.604592790303556</v>
      </c>
      <c r="BP16" s="7">
        <f t="shared" si="24"/>
        <v>106.78659537078552</v>
      </c>
      <c r="BQ16" s="7">
        <f t="shared" si="82"/>
        <v>139.39999999999998</v>
      </c>
      <c r="BR16" s="7">
        <f t="shared" si="25"/>
        <v>53.583751934437643</v>
      </c>
      <c r="BS16" s="7">
        <f t="shared" si="26"/>
        <v>-93.713308147666595</v>
      </c>
      <c r="BT16" s="7">
        <f t="shared" si="27"/>
        <v>-36.020840855865913</v>
      </c>
      <c r="BU16" s="7">
        <f t="shared" si="27"/>
        <v>13.073287223118925</v>
      </c>
      <c r="BV16" s="7">
        <f t="shared" si="28"/>
        <v>0</v>
      </c>
      <c r="BW16" s="7">
        <f t="shared" si="29"/>
        <v>0</v>
      </c>
      <c r="BX16" s="7">
        <f t="shared" si="30"/>
        <v>-89.604592790303556</v>
      </c>
      <c r="BY16" s="7">
        <f t="shared" si="30"/>
        <v>106.78659537078552</v>
      </c>
      <c r="BZ16" s="7">
        <f t="shared" si="83"/>
        <v>139.39999999999998</v>
      </c>
      <c r="CA16" s="7">
        <f t="shared" si="84"/>
        <v>130</v>
      </c>
      <c r="CB16" s="7">
        <f t="shared" si="85"/>
        <v>180</v>
      </c>
      <c r="CC16" s="7">
        <f t="shared" si="86"/>
        <v>-139.39999999999998</v>
      </c>
      <c r="CD16" s="7">
        <f t="shared" si="87"/>
        <v>1.707856946142616E-14</v>
      </c>
      <c r="CE16" s="7">
        <f t="shared" si="88"/>
        <v>139.39999999999998</v>
      </c>
      <c r="CF16" s="7">
        <f t="shared" si="31"/>
        <v>221.58206007196043</v>
      </c>
      <c r="CG16" s="79">
        <f t="shared" si="89"/>
        <v>41.582060071960427</v>
      </c>
      <c r="CH16" s="7">
        <f t="shared" si="90"/>
        <v>-0.64735832374221813</v>
      </c>
      <c r="CI16" s="11">
        <f t="shared" si="32"/>
        <v>0.64735832374221802</v>
      </c>
      <c r="CJ16" s="7" t="e">
        <f t="shared" si="91"/>
        <v>#DIV/0!</v>
      </c>
      <c r="CK16" s="7" t="e">
        <f t="shared" si="92"/>
        <v>#DIV/0!</v>
      </c>
      <c r="CL16" s="7">
        <f t="shared" si="33"/>
        <v>10.239777719995232</v>
      </c>
      <c r="CM16" s="79">
        <f t="shared" si="93"/>
        <v>10.239777719995232</v>
      </c>
      <c r="CN16" s="7">
        <f t="shared" si="94"/>
        <v>0.17339304019749793</v>
      </c>
      <c r="CO16" s="11">
        <f t="shared" si="95"/>
        <v>0.17339304019749793</v>
      </c>
      <c r="CP16" s="7" t="e">
        <f t="shared" si="96"/>
        <v>#DIV/0!</v>
      </c>
      <c r="CQ16" s="7" t="e">
        <f t="shared" si="97"/>
        <v>#DIV/0!</v>
      </c>
      <c r="CR16" s="7">
        <f t="shared" si="34"/>
        <v>-310.93892578364495</v>
      </c>
      <c r="CS16" s="7">
        <f t="shared" si="35"/>
        <v>-0.65987024774589753</v>
      </c>
      <c r="CT16" s="7">
        <f t="shared" si="36"/>
        <v>0.64278760968653925</v>
      </c>
      <c r="CU16" s="7">
        <f t="shared" si="98"/>
        <v>205.17934599069704</v>
      </c>
      <c r="CV16" s="7">
        <f t="shared" si="37"/>
        <v>201.07934599069705</v>
      </c>
      <c r="CW16" s="7">
        <f t="shared" si="99"/>
        <v>-199.86768886296937</v>
      </c>
      <c r="CX16" s="7">
        <f t="shared" si="38"/>
        <v>-206.36768886296937</v>
      </c>
      <c r="CY16" s="7">
        <f t="shared" si="100"/>
        <v>-139.39999999999995</v>
      </c>
      <c r="CZ16" s="7">
        <f t="shared" si="39"/>
        <v>139.39999999999998</v>
      </c>
      <c r="DA16" s="7">
        <f t="shared" si="101"/>
        <v>-0.69325867016918441</v>
      </c>
      <c r="DB16" s="7">
        <f t="shared" si="102"/>
        <v>143.06618954703015</v>
      </c>
      <c r="DC16" s="7">
        <f t="shared" si="40"/>
        <v>-143.06618954703021</v>
      </c>
      <c r="DD16" s="7">
        <f t="shared" si="41"/>
        <v>-22.010183007235415</v>
      </c>
      <c r="DE16" s="7">
        <f t="shared" si="42"/>
        <v>13.977904481072386</v>
      </c>
      <c r="DF16" s="7">
        <f t="shared" si="43"/>
        <v>0.94000445422371903</v>
      </c>
      <c r="DG16" s="7">
        <f t="shared" si="44"/>
        <v>0.64278760968653925</v>
      </c>
      <c r="DH16" s="7">
        <f t="shared" si="103"/>
        <v>13.139292472921724</v>
      </c>
      <c r="DI16" s="7">
        <f t="shared" si="45"/>
        <v>9.0392924729217246</v>
      </c>
      <c r="DJ16" s="7">
        <f t="shared" si="104"/>
        <v>8.9848238098152855</v>
      </c>
      <c r="DK16" s="7">
        <f t="shared" si="46"/>
        <v>2.4848238098152855</v>
      </c>
      <c r="DL16" s="7">
        <f t="shared" si="105"/>
        <v>-139.39999999999995</v>
      </c>
      <c r="DM16" s="7">
        <f t="shared" si="47"/>
        <v>139.39999999999998</v>
      </c>
      <c r="DN16" s="7">
        <f t="shared" si="106"/>
        <v>-15.421560970351299</v>
      </c>
      <c r="DO16" s="7">
        <f t="shared" si="107"/>
        <v>-38.319861883647029</v>
      </c>
      <c r="DP16" s="7">
        <f t="shared" si="48"/>
        <v>38.319861883647043</v>
      </c>
      <c r="DQ16" s="7">
        <f t="shared" si="49"/>
        <v>5.8953633667149301</v>
      </c>
      <c r="DR16" s="7">
        <f t="shared" si="108"/>
        <v>-4.2891566103483321</v>
      </c>
      <c r="DS16" s="8">
        <f t="shared" si="109"/>
        <v>-6.9245858100631459</v>
      </c>
      <c r="DT16" s="8">
        <f t="shared" si="110"/>
        <v>5996.2806424076534</v>
      </c>
      <c r="DU16" s="7">
        <f t="shared" si="111"/>
        <v>-4.8839671960308255</v>
      </c>
      <c r="DV16" s="7">
        <f t="shared" si="112"/>
        <v>-1.0247494128186314</v>
      </c>
      <c r="DW16" s="7">
        <f t="shared" si="113"/>
        <v>-5121.1021571454821</v>
      </c>
      <c r="DX16" s="7">
        <f t="shared" si="114"/>
        <v>1741.7959701134259</v>
      </c>
      <c r="DY16" s="7">
        <f t="shared" si="115"/>
        <v>1414.015753500873</v>
      </c>
      <c r="DZ16" s="7">
        <f t="shared" si="116"/>
        <v>0</v>
      </c>
      <c r="EA16" s="7">
        <f t="shared" si="117"/>
        <v>0</v>
      </c>
      <c r="EB16" s="7">
        <f t="shared" si="118"/>
        <v>-3630.7442426067078</v>
      </c>
      <c r="EC16" s="7">
        <f t="shared" si="119"/>
        <v>-3046.5561548703213</v>
      </c>
      <c r="ED16" s="7">
        <f t="shared" si="120"/>
        <v>-3630.7442426067078</v>
      </c>
      <c r="EE16" s="7">
        <f t="shared" si="120"/>
        <v>-3046.5561548703213</v>
      </c>
      <c r="EF16" s="7">
        <f t="shared" si="121"/>
        <v>4739.5999999999995</v>
      </c>
      <c r="EG16" s="7">
        <f t="shared" si="122"/>
        <v>-2.4434609527920612</v>
      </c>
      <c r="EH16" s="7">
        <f t="shared" si="123"/>
        <v>0</v>
      </c>
      <c r="EI16" s="7">
        <f t="shared" si="124"/>
        <v>0</v>
      </c>
      <c r="EJ16" s="7">
        <f t="shared" si="125"/>
        <v>0</v>
      </c>
      <c r="EK16" s="7">
        <f t="shared" si="126"/>
        <v>0</v>
      </c>
      <c r="EL16" s="7">
        <f t="shared" si="127"/>
        <v>0</v>
      </c>
      <c r="EM16" s="7">
        <f t="shared" si="128"/>
        <v>0</v>
      </c>
      <c r="EN16" s="7">
        <f t="shared" si="129"/>
        <v>0</v>
      </c>
      <c r="EO16" s="7" t="e">
        <f t="shared" si="130"/>
        <v>#DIV/0!</v>
      </c>
      <c r="EP16" s="7">
        <f t="shared" si="131"/>
        <v>-3630.7442426067078</v>
      </c>
      <c r="EQ16" s="7">
        <f t="shared" si="132"/>
        <v>-3046.5561548703213</v>
      </c>
      <c r="ER16" s="7">
        <f t="shared" si="133"/>
        <v>4739.5999999999995</v>
      </c>
      <c r="ES16" s="7">
        <f t="shared" si="134"/>
        <v>-2.4434609527920612</v>
      </c>
      <c r="ET16" s="7">
        <f t="shared" si="135"/>
        <v>6.110028952454174</v>
      </c>
      <c r="EU16" s="7">
        <f t="shared" si="136"/>
        <v>3.4745997527393633</v>
      </c>
      <c r="EV16" s="7">
        <f t="shared" si="137"/>
        <v>4998.8779593615491</v>
      </c>
      <c r="EW16" s="7">
        <f t="shared" si="138"/>
        <v>2.2175541030991215</v>
      </c>
      <c r="EX16" s="7">
        <f t="shared" si="139"/>
        <v>6.0767718863113132</v>
      </c>
      <c r="EY16" s="7">
        <f t="shared" si="140"/>
        <v>-3660.5453067274902</v>
      </c>
      <c r="EZ16" s="7">
        <f t="shared" si="141"/>
        <v>1136.866566607584</v>
      </c>
      <c r="FA16" s="7">
        <f t="shared" si="142"/>
        <v>1464.6467832201372</v>
      </c>
      <c r="FB16" s="7">
        <f t="shared" si="143"/>
        <v>0</v>
      </c>
      <c r="FC16" s="7">
        <f t="shared" si="144"/>
        <v>0</v>
      </c>
      <c r="FD16" s="7">
        <f t="shared" si="145"/>
        <v>-3630.7442426067078</v>
      </c>
      <c r="FE16" s="7">
        <f t="shared" si="146"/>
        <v>-3046.5561548703213</v>
      </c>
      <c r="FF16" s="7">
        <f t="shared" si="147"/>
        <v>-3630.7442426067078</v>
      </c>
      <c r="FG16" s="7">
        <f t="shared" si="148"/>
        <v>-3046.5561548703213</v>
      </c>
      <c r="FH16" s="7">
        <f t="shared" si="149"/>
        <v>4739.5999999999995</v>
      </c>
      <c r="FI16" s="7">
        <f t="shared" si="150"/>
        <v>-2.4434609527920612</v>
      </c>
      <c r="FJ16" s="7">
        <f t="shared" si="151"/>
        <v>0</v>
      </c>
      <c r="FK16" s="7">
        <f t="shared" si="152"/>
        <v>0</v>
      </c>
      <c r="FL16" s="7">
        <f t="shared" si="153"/>
        <v>0</v>
      </c>
      <c r="FM16" s="7">
        <f t="shared" si="154"/>
        <v>0</v>
      </c>
      <c r="FN16" s="7">
        <f t="shared" si="155"/>
        <v>0</v>
      </c>
      <c r="FO16" s="7">
        <f t="shared" si="156"/>
        <v>0</v>
      </c>
      <c r="FP16" s="7">
        <f t="shared" si="157"/>
        <v>0</v>
      </c>
      <c r="FQ16" s="7" t="e">
        <f t="shared" si="158"/>
        <v>#DIV/0!</v>
      </c>
      <c r="FR16" s="7">
        <f t="shared" si="159"/>
        <v>-3630.7442426067078</v>
      </c>
      <c r="FS16" s="7">
        <f t="shared" si="159"/>
        <v>-3046.5561548703213</v>
      </c>
      <c r="FT16" s="7">
        <f t="shared" si="160"/>
        <v>4739.5999999999995</v>
      </c>
      <c r="FU16" s="7">
        <f t="shared" si="161"/>
        <v>-2.4434609527920612</v>
      </c>
    </row>
    <row r="17" spans="1:177" x14ac:dyDescent="0.25">
      <c r="A17" s="8">
        <v>50</v>
      </c>
      <c r="B17" s="7">
        <f t="shared" si="50"/>
        <v>-0.64869473170196668</v>
      </c>
      <c r="C17" s="7">
        <f t="shared" si="51"/>
        <v>-1.532088886237956</v>
      </c>
      <c r="D17" s="7">
        <f t="shared" si="0"/>
        <v>1.4803641952664186</v>
      </c>
      <c r="E17" s="7">
        <f t="shared" si="52"/>
        <v>-1.685853352055493</v>
      </c>
      <c r="F17" s="7">
        <f t="shared" si="53"/>
        <v>-1.532088886237956</v>
      </c>
      <c r="G17" s="7">
        <f t="shared" si="54"/>
        <v>0.44320557491289203</v>
      </c>
      <c r="H17" s="7">
        <f t="shared" si="55"/>
        <v>262.53878766334731</v>
      </c>
      <c r="I17" s="7">
        <f t="shared" si="56"/>
        <v>215.7752666436601</v>
      </c>
      <c r="J17" s="49">
        <f t="shared" si="57"/>
        <v>262.53878766334731</v>
      </c>
      <c r="K17" s="49">
        <f t="shared" si="57"/>
        <v>215.7752666436601</v>
      </c>
      <c r="L17" s="7">
        <f t="shared" si="1"/>
        <v>-334.01701020242734</v>
      </c>
      <c r="M17" s="7">
        <f t="shared" si="2"/>
        <v>-287.25348918274017</v>
      </c>
      <c r="N17" s="11">
        <f t="shared" si="58"/>
        <v>25.982989797572657</v>
      </c>
      <c r="O17" s="11">
        <f t="shared" si="58"/>
        <v>72.746510817259832</v>
      </c>
      <c r="P17" s="50">
        <f t="shared" si="3"/>
        <v>46.763521019687175</v>
      </c>
      <c r="Q17" s="51">
        <f t="shared" si="59"/>
        <v>46.763521019687175</v>
      </c>
      <c r="R17" s="8">
        <f t="shared" si="4"/>
        <v>46.763521019687204</v>
      </c>
      <c r="S17" s="51">
        <f t="shared" si="60"/>
        <v>46.763521019687204</v>
      </c>
      <c r="T17" s="8">
        <f t="shared" si="5"/>
        <v>2.6354291997148112</v>
      </c>
      <c r="U17" s="8">
        <f t="shared" si="6"/>
        <v>3.1407822167878097</v>
      </c>
      <c r="V17" s="7">
        <f t="shared" si="7"/>
        <v>0</v>
      </c>
      <c r="W17" s="7">
        <f t="shared" si="8"/>
        <v>0</v>
      </c>
      <c r="X17" s="7">
        <f t="shared" si="61"/>
        <v>2.6354291997148112</v>
      </c>
      <c r="Y17" s="7">
        <f t="shared" si="61"/>
        <v>3.1407822167878097</v>
      </c>
      <c r="Z17" s="7">
        <f t="shared" si="162"/>
        <v>4.0999999999999996</v>
      </c>
      <c r="AA17" s="7">
        <f t="shared" si="62"/>
        <v>50</v>
      </c>
      <c r="AB17" s="7">
        <f t="shared" si="63"/>
        <v>100</v>
      </c>
      <c r="AC17" s="7">
        <f t="shared" si="64"/>
        <v>-0.71195752843441418</v>
      </c>
      <c r="AD17" s="7">
        <f t="shared" si="65"/>
        <v>4.0377117873500525</v>
      </c>
      <c r="AE17" s="7">
        <f t="shared" si="66"/>
        <v>0</v>
      </c>
      <c r="AF17" s="7">
        <f t="shared" si="9"/>
        <v>0</v>
      </c>
      <c r="AG17" s="7">
        <f t="shared" si="67"/>
        <v>2.6354291997148112</v>
      </c>
      <c r="AH17" s="7">
        <f t="shared" si="67"/>
        <v>3.1407822167878097</v>
      </c>
      <c r="AI17" s="7">
        <f t="shared" si="68"/>
        <v>4.0999999999999996</v>
      </c>
      <c r="AJ17" s="7">
        <f t="shared" si="69"/>
        <v>50</v>
      </c>
      <c r="AK17" s="7">
        <f t="shared" si="70"/>
        <v>100</v>
      </c>
      <c r="AL17" s="7">
        <f t="shared" si="71"/>
        <v>-0.71195752843441418</v>
      </c>
      <c r="AM17" s="7">
        <f t="shared" si="72"/>
        <v>4.0377117873500525</v>
      </c>
      <c r="AN17" s="7">
        <v>0</v>
      </c>
      <c r="AO17" s="7">
        <v>0</v>
      </c>
      <c r="AP17" s="7">
        <f t="shared" si="10"/>
        <v>1.7264443290731053</v>
      </c>
      <c r="AQ17" s="8">
        <f t="shared" si="73"/>
        <v>-3.7999487609222822</v>
      </c>
      <c r="AR17" s="7">
        <f t="shared" si="11"/>
        <v>7</v>
      </c>
      <c r="AS17" s="7">
        <v>0</v>
      </c>
      <c r="AT17" s="7">
        <f t="shared" si="12"/>
        <v>8.9278982643020335</v>
      </c>
      <c r="AU17" s="7">
        <f t="shared" si="13"/>
        <v>6.2075122458599461</v>
      </c>
      <c r="AV17" s="7">
        <f t="shared" si="14"/>
        <v>6.7168641830570639</v>
      </c>
      <c r="AW17" s="7">
        <f t="shared" si="15"/>
        <v>-15.833541936435754</v>
      </c>
      <c r="AX17" s="7">
        <f t="shared" si="16"/>
        <v>-106.78659537078552</v>
      </c>
      <c r="AY17" s="7">
        <f t="shared" si="17"/>
        <v>89.60459279030357</v>
      </c>
      <c r="AZ17" s="7">
        <f t="shared" si="18"/>
        <v>46.619947308415554</v>
      </c>
      <c r="BA17" s="7">
        <f t="shared" si="19"/>
        <v>-6.1055279205540325</v>
      </c>
      <c r="BB17" s="7">
        <f t="shared" si="74"/>
        <v>-60.166648062369966</v>
      </c>
      <c r="BC17" s="7">
        <f t="shared" si="74"/>
        <v>83.499064869749532</v>
      </c>
      <c r="BD17" s="7">
        <f t="shared" si="20"/>
        <v>0</v>
      </c>
      <c r="BE17" s="7">
        <f t="shared" si="21"/>
        <v>0</v>
      </c>
      <c r="BF17" s="7">
        <f t="shared" si="75"/>
        <v>-106.78659537078552</v>
      </c>
      <c r="BG17" s="7">
        <f t="shared" si="75"/>
        <v>89.60459279030357</v>
      </c>
      <c r="BH17" s="7">
        <f t="shared" si="76"/>
        <v>139.39999999999998</v>
      </c>
      <c r="BI17" s="7">
        <f t="shared" si="77"/>
        <v>140</v>
      </c>
      <c r="BJ17" s="7">
        <f t="shared" si="78"/>
        <v>190</v>
      </c>
      <c r="BK17" s="7">
        <f t="shared" si="79"/>
        <v>-137.28220076990178</v>
      </c>
      <c r="BL17" s="7">
        <f t="shared" si="80"/>
        <v>-24.206555966770104</v>
      </c>
      <c r="BM17" s="7">
        <f t="shared" si="22"/>
        <v>-10.56912720265947</v>
      </c>
      <c r="BN17" s="7">
        <f t="shared" si="23"/>
        <v>11.981278916833334</v>
      </c>
      <c r="BO17" s="7">
        <f t="shared" si="81"/>
        <v>-106.78659537078552</v>
      </c>
      <c r="BP17" s="7">
        <f t="shared" si="24"/>
        <v>89.60459279030357</v>
      </c>
      <c r="BQ17" s="7">
        <f t="shared" si="82"/>
        <v>139.39999999999998</v>
      </c>
      <c r="BR17" s="7">
        <f t="shared" si="25"/>
        <v>32.412659773478985</v>
      </c>
      <c r="BS17" s="7">
        <f t="shared" si="26"/>
        <v>-66.505905962422005</v>
      </c>
      <c r="BT17" s="7">
        <f t="shared" si="27"/>
        <v>-74.373935597306541</v>
      </c>
      <c r="BU17" s="7">
        <f t="shared" si="27"/>
        <v>23.098686827881565</v>
      </c>
      <c r="BV17" s="7">
        <f t="shared" si="28"/>
        <v>0</v>
      </c>
      <c r="BW17" s="7">
        <f t="shared" si="29"/>
        <v>0</v>
      </c>
      <c r="BX17" s="7">
        <f t="shared" si="30"/>
        <v>-106.78659537078552</v>
      </c>
      <c r="BY17" s="7">
        <f t="shared" si="30"/>
        <v>89.60459279030357</v>
      </c>
      <c r="BZ17" s="7">
        <f t="shared" si="83"/>
        <v>139.39999999999998</v>
      </c>
      <c r="CA17" s="7">
        <f t="shared" si="84"/>
        <v>140</v>
      </c>
      <c r="CB17" s="7">
        <f t="shared" si="85"/>
        <v>190</v>
      </c>
      <c r="CC17" s="7">
        <f t="shared" si="86"/>
        <v>-137.28220076990178</v>
      </c>
      <c r="CD17" s="7">
        <f t="shared" si="87"/>
        <v>-24.206555966770104</v>
      </c>
      <c r="CE17" s="7">
        <f t="shared" si="88"/>
        <v>139.39999999999998</v>
      </c>
      <c r="CF17" s="7">
        <f t="shared" si="31"/>
        <v>212.53878766334731</v>
      </c>
      <c r="CG17" s="79">
        <f t="shared" si="89"/>
        <v>32.538787663347307</v>
      </c>
      <c r="CH17" s="7">
        <f t="shared" si="90"/>
        <v>-0.46569240989516925</v>
      </c>
      <c r="CI17" s="11">
        <f t="shared" si="32"/>
        <v>0.46569240989516941</v>
      </c>
      <c r="CJ17" s="7" t="e">
        <f t="shared" si="91"/>
        <v>#DIV/0!</v>
      </c>
      <c r="CK17" s="7" t="e">
        <f t="shared" si="92"/>
        <v>#DIV/0!</v>
      </c>
      <c r="CL17" s="7">
        <f t="shared" si="33"/>
        <v>24.017010202427343</v>
      </c>
      <c r="CM17" s="79">
        <f t="shared" si="93"/>
        <v>24.017010202427343</v>
      </c>
      <c r="CN17" s="7">
        <f t="shared" si="94"/>
        <v>0.35239055637745098</v>
      </c>
      <c r="CO17" s="11">
        <f t="shared" si="95"/>
        <v>0.35239055637745098</v>
      </c>
      <c r="CP17" s="7" t="e">
        <f t="shared" si="96"/>
        <v>#DIV/0!</v>
      </c>
      <c r="CQ17" s="7" t="e">
        <f t="shared" si="97"/>
        <v>#DIV/0!</v>
      </c>
      <c r="CR17" s="7">
        <f t="shared" si="34"/>
        <v>28.487031180455194</v>
      </c>
      <c r="CS17" s="7">
        <f t="shared" si="35"/>
        <v>-0.58460750168035103</v>
      </c>
      <c r="CT17" s="7">
        <f t="shared" si="36"/>
        <v>0.76604444311897801</v>
      </c>
      <c r="CU17" s="7">
        <f t="shared" si="98"/>
        <v>-16.653732128696173</v>
      </c>
      <c r="CV17" s="7">
        <f t="shared" si="37"/>
        <v>-20.753732128696171</v>
      </c>
      <c r="CW17" s="7">
        <f t="shared" si="99"/>
        <v>21.82233193674476</v>
      </c>
      <c r="CX17" s="7">
        <f t="shared" si="38"/>
        <v>15.32233193674476</v>
      </c>
      <c r="CY17" s="7">
        <f t="shared" si="100"/>
        <v>-139.39999999999995</v>
      </c>
      <c r="CZ17" s="7">
        <f t="shared" si="39"/>
        <v>139.39999999999998</v>
      </c>
      <c r="DA17" s="7">
        <f t="shared" si="101"/>
        <v>6.7168641830570639</v>
      </c>
      <c r="DB17" s="7">
        <f t="shared" si="102"/>
        <v>102.91802258683225</v>
      </c>
      <c r="DC17" s="7">
        <f t="shared" si="40"/>
        <v>-102.91802258683241</v>
      </c>
      <c r="DD17" s="7">
        <f t="shared" si="41"/>
        <v>-15.833541936435754</v>
      </c>
      <c r="DE17" s="7">
        <f t="shared" si="42"/>
        <v>18.104003835764441</v>
      </c>
      <c r="DF17" s="7">
        <f t="shared" si="43"/>
        <v>0.95500188397845343</v>
      </c>
      <c r="DG17" s="7">
        <f t="shared" si="44"/>
        <v>0.76604444311897801</v>
      </c>
      <c r="DH17" s="7">
        <f t="shared" si="103"/>
        <v>17.28935777070819</v>
      </c>
      <c r="DI17" s="7">
        <f t="shared" si="45"/>
        <v>13.18935777070819</v>
      </c>
      <c r="DJ17" s="7">
        <f t="shared" si="104"/>
        <v>13.868471536592013</v>
      </c>
      <c r="DK17" s="7">
        <f t="shared" si="46"/>
        <v>7.368471536592013</v>
      </c>
      <c r="DL17" s="7">
        <f t="shared" si="105"/>
        <v>-139.39999999999998</v>
      </c>
      <c r="DM17" s="7">
        <f t="shared" si="47"/>
        <v>139.39999999999998</v>
      </c>
      <c r="DN17" s="7">
        <f t="shared" si="106"/>
        <v>-10.569127202659468</v>
      </c>
      <c r="DO17" s="7">
        <f t="shared" si="107"/>
        <v>-77.878312959416661</v>
      </c>
      <c r="DP17" s="7">
        <f t="shared" si="48"/>
        <v>77.878312959416675</v>
      </c>
      <c r="DQ17" s="7">
        <f t="shared" si="49"/>
        <v>11.981278916833334</v>
      </c>
      <c r="DR17" s="7">
        <f t="shared" si="108"/>
        <v>-3.7999487609222804</v>
      </c>
      <c r="DS17" s="8">
        <f t="shared" si="109"/>
        <v>-6.9407309777100918</v>
      </c>
      <c r="DT17" s="8">
        <f t="shared" si="110"/>
        <v>4327.6320983304468</v>
      </c>
      <c r="DU17" s="7">
        <f t="shared" si="111"/>
        <v>-5.2735556709268963</v>
      </c>
      <c r="DV17" s="7">
        <f t="shared" si="112"/>
        <v>-0.90898487064170586</v>
      </c>
      <c r="DW17" s="7">
        <f t="shared" si="113"/>
        <v>-4270.2555335851102</v>
      </c>
      <c r="DX17" s="7">
        <f t="shared" si="114"/>
        <v>1178.0042193367417</v>
      </c>
      <c r="DY17" s="7">
        <f t="shared" si="115"/>
        <v>1012.7974140786009</v>
      </c>
      <c r="DZ17" s="7">
        <f t="shared" si="116"/>
        <v>0</v>
      </c>
      <c r="EA17" s="7">
        <f t="shared" si="117"/>
        <v>0</v>
      </c>
      <c r="EB17" s="7">
        <f t="shared" si="118"/>
        <v>-3046.5561548703217</v>
      </c>
      <c r="EC17" s="7">
        <f t="shared" si="119"/>
        <v>-3630.7442426067078</v>
      </c>
      <c r="ED17" s="7">
        <f t="shared" si="120"/>
        <v>-3046.5561548703217</v>
      </c>
      <c r="EE17" s="7">
        <f t="shared" si="120"/>
        <v>-3630.7442426067078</v>
      </c>
      <c r="EF17" s="7">
        <f t="shared" si="121"/>
        <v>4739.5999999999995</v>
      </c>
      <c r="EG17" s="7">
        <f t="shared" si="122"/>
        <v>-2.2689280275926285</v>
      </c>
      <c r="EH17" s="7">
        <f t="shared" si="123"/>
        <v>0</v>
      </c>
      <c r="EI17" s="7">
        <f t="shared" si="124"/>
        <v>0</v>
      </c>
      <c r="EJ17" s="7">
        <f t="shared" si="125"/>
        <v>0</v>
      </c>
      <c r="EK17" s="7">
        <f t="shared" si="126"/>
        <v>0</v>
      </c>
      <c r="EL17" s="7">
        <f t="shared" si="127"/>
        <v>0</v>
      </c>
      <c r="EM17" s="7">
        <f t="shared" si="128"/>
        <v>0</v>
      </c>
      <c r="EN17" s="7">
        <f t="shared" si="129"/>
        <v>0</v>
      </c>
      <c r="EO17" s="7" t="e">
        <f t="shared" si="130"/>
        <v>#DIV/0!</v>
      </c>
      <c r="EP17" s="7">
        <f t="shared" si="131"/>
        <v>-3046.5561548703217</v>
      </c>
      <c r="EQ17" s="7">
        <f t="shared" si="132"/>
        <v>-3630.7442426067078</v>
      </c>
      <c r="ER17" s="7">
        <f t="shared" si="133"/>
        <v>4739.5999999999995</v>
      </c>
      <c r="ES17" s="7">
        <f t="shared" si="134"/>
        <v>-2.2689280275926285</v>
      </c>
      <c r="ET17" s="7">
        <f t="shared" si="135"/>
        <v>6.207512245859947</v>
      </c>
      <c r="EU17" s="7">
        <f t="shared" si="136"/>
        <v>3.0667300290721364</v>
      </c>
      <c r="EV17" s="7">
        <f t="shared" si="137"/>
        <v>3472.7137252178359</v>
      </c>
      <c r="EW17" s="7">
        <f t="shared" si="138"/>
        <v>1.927898264302035</v>
      </c>
      <c r="EX17" s="7">
        <f t="shared" si="139"/>
        <v>6.2924690645872232</v>
      </c>
      <c r="EY17" s="7">
        <f t="shared" si="140"/>
        <v>-3082.2229001952019</v>
      </c>
      <c r="EZ17" s="7">
        <f t="shared" si="141"/>
        <v>779.16591777616395</v>
      </c>
      <c r="FA17" s="7">
        <f t="shared" si="142"/>
        <v>944.3727230343045</v>
      </c>
      <c r="FB17" s="7">
        <f t="shared" si="143"/>
        <v>0</v>
      </c>
      <c r="FC17" s="7">
        <f t="shared" si="144"/>
        <v>0</v>
      </c>
      <c r="FD17" s="7">
        <f t="shared" si="145"/>
        <v>-3046.5561548703217</v>
      </c>
      <c r="FE17" s="7">
        <f t="shared" si="146"/>
        <v>-3630.7442426067078</v>
      </c>
      <c r="FF17" s="7">
        <f t="shared" si="147"/>
        <v>-3046.5561548703217</v>
      </c>
      <c r="FG17" s="7">
        <f t="shared" si="148"/>
        <v>-3630.7442426067078</v>
      </c>
      <c r="FH17" s="7">
        <f t="shared" si="149"/>
        <v>4739.5999999999995</v>
      </c>
      <c r="FI17" s="7">
        <f t="shared" si="150"/>
        <v>-2.2689280275926285</v>
      </c>
      <c r="FJ17" s="7">
        <f t="shared" si="151"/>
        <v>0</v>
      </c>
      <c r="FK17" s="7">
        <f t="shared" si="152"/>
        <v>0</v>
      </c>
      <c r="FL17" s="7">
        <f t="shared" si="153"/>
        <v>0</v>
      </c>
      <c r="FM17" s="7">
        <f t="shared" si="154"/>
        <v>0</v>
      </c>
      <c r="FN17" s="7">
        <f t="shared" si="155"/>
        <v>0</v>
      </c>
      <c r="FO17" s="7">
        <f t="shared" si="156"/>
        <v>0</v>
      </c>
      <c r="FP17" s="7">
        <f t="shared" si="157"/>
        <v>0</v>
      </c>
      <c r="FQ17" s="7" t="e">
        <f t="shared" si="158"/>
        <v>#DIV/0!</v>
      </c>
      <c r="FR17" s="7">
        <f t="shared" si="159"/>
        <v>-3046.5561548703217</v>
      </c>
      <c r="FS17" s="7">
        <f t="shared" si="159"/>
        <v>-3630.7442426067078</v>
      </c>
      <c r="FT17" s="7">
        <f t="shared" si="160"/>
        <v>4739.5999999999995</v>
      </c>
      <c r="FU17" s="7">
        <f t="shared" si="161"/>
        <v>-2.2689280275926285</v>
      </c>
    </row>
    <row r="18" spans="1:177" x14ac:dyDescent="0.25">
      <c r="A18" s="8">
        <v>60</v>
      </c>
      <c r="B18" s="7">
        <f t="shared" si="50"/>
        <v>-0.63771106941838673</v>
      </c>
      <c r="C18" s="7">
        <f t="shared" si="51"/>
        <v>-1.7320508075688772</v>
      </c>
      <c r="D18" s="7">
        <f t="shared" si="0"/>
        <v>1.776923076923077</v>
      </c>
      <c r="E18" s="7">
        <f t="shared" si="52"/>
        <v>-1.9714285714285715</v>
      </c>
      <c r="F18" s="7">
        <f t="shared" si="53"/>
        <v>-1.7320508075688772</v>
      </c>
      <c r="G18" s="7">
        <f t="shared" si="54"/>
        <v>0.44320557491289203</v>
      </c>
      <c r="H18" s="7">
        <f t="shared" si="55"/>
        <v>265.2965810389602</v>
      </c>
      <c r="I18" s="7">
        <f t="shared" si="56"/>
        <v>211.80529632909852</v>
      </c>
      <c r="J18" s="49">
        <f t="shared" si="57"/>
        <v>265.2965810389602</v>
      </c>
      <c r="K18" s="49">
        <f t="shared" si="57"/>
        <v>211.80529632909852</v>
      </c>
      <c r="L18" s="7">
        <f t="shared" si="1"/>
        <v>-336.60138631643491</v>
      </c>
      <c r="M18" s="7">
        <f t="shared" si="2"/>
        <v>-283.11010160657332</v>
      </c>
      <c r="N18" s="11">
        <f t="shared" si="58"/>
        <v>23.398613683565088</v>
      </c>
      <c r="O18" s="11">
        <f t="shared" si="58"/>
        <v>76.889898393426677</v>
      </c>
      <c r="P18" s="50">
        <f t="shared" si="3"/>
        <v>53.491284709861588</v>
      </c>
      <c r="Q18" s="51">
        <f t="shared" si="59"/>
        <v>53.491284709861588</v>
      </c>
      <c r="R18" s="8">
        <f t="shared" si="4"/>
        <v>53.491284709861674</v>
      </c>
      <c r="S18" s="51">
        <f t="shared" si="60"/>
        <v>53.491284709861674</v>
      </c>
      <c r="T18" s="8">
        <f t="shared" si="5"/>
        <v>2.0500000000000003</v>
      </c>
      <c r="U18" s="8">
        <f t="shared" si="6"/>
        <v>3.5507041555161978</v>
      </c>
      <c r="V18" s="7">
        <f t="shared" si="7"/>
        <v>0</v>
      </c>
      <c r="W18" s="7">
        <f t="shared" si="8"/>
        <v>0</v>
      </c>
      <c r="X18" s="7">
        <f t="shared" si="61"/>
        <v>2.0500000000000003</v>
      </c>
      <c r="Y18" s="7">
        <f t="shared" si="61"/>
        <v>3.5507041555161978</v>
      </c>
      <c r="Z18" s="7">
        <f t="shared" si="162"/>
        <v>4.0999999999999996</v>
      </c>
      <c r="AA18" s="7">
        <f t="shared" si="62"/>
        <v>59.999999999999993</v>
      </c>
      <c r="AB18" s="7">
        <f t="shared" si="63"/>
        <v>110</v>
      </c>
      <c r="AC18" s="7">
        <f t="shared" si="64"/>
        <v>-1.4022825876352416</v>
      </c>
      <c r="AD18" s="7">
        <f t="shared" si="65"/>
        <v>3.8527397452222241</v>
      </c>
      <c r="AE18" s="7">
        <f t="shared" si="66"/>
        <v>0</v>
      </c>
      <c r="AF18" s="7">
        <f t="shared" si="9"/>
        <v>0</v>
      </c>
      <c r="AG18" s="7">
        <f t="shared" si="67"/>
        <v>2.0500000000000003</v>
      </c>
      <c r="AH18" s="7">
        <f t="shared" si="67"/>
        <v>3.5507041555161978</v>
      </c>
      <c r="AI18" s="7">
        <f t="shared" si="68"/>
        <v>4.0999999999999996</v>
      </c>
      <c r="AJ18" s="7">
        <f t="shared" si="69"/>
        <v>59.999999999999993</v>
      </c>
      <c r="AK18" s="7">
        <f t="shared" si="70"/>
        <v>110</v>
      </c>
      <c r="AL18" s="7">
        <f t="shared" si="71"/>
        <v>-1.4022825876352416</v>
      </c>
      <c r="AM18" s="7">
        <f t="shared" si="72"/>
        <v>3.8527397452222241</v>
      </c>
      <c r="AN18" s="7">
        <v>0</v>
      </c>
      <c r="AO18" s="7">
        <v>0</v>
      </c>
      <c r="AP18" s="7">
        <f t="shared" si="10"/>
        <v>1.4760141403011076</v>
      </c>
      <c r="AQ18" s="8">
        <f t="shared" si="73"/>
        <v>-3.4257233136735827</v>
      </c>
      <c r="AR18" s="7">
        <f t="shared" si="11"/>
        <v>7</v>
      </c>
      <c r="AS18" s="7">
        <v>0</v>
      </c>
      <c r="AT18" s="7">
        <f t="shared" si="12"/>
        <v>8.4743496430456968</v>
      </c>
      <c r="AU18" s="7">
        <f t="shared" si="13"/>
        <v>6.3305839485825519</v>
      </c>
      <c r="AV18" s="7">
        <f t="shared" si="14"/>
        <v>11.705999261853297</v>
      </c>
      <c r="AW18" s="7">
        <f t="shared" si="15"/>
        <v>-11.401354664851294</v>
      </c>
      <c r="AX18" s="7">
        <f t="shared" si="16"/>
        <v>-120.72394128755072</v>
      </c>
      <c r="AY18" s="7">
        <f t="shared" si="17"/>
        <v>69.7</v>
      </c>
      <c r="AZ18" s="7">
        <f t="shared" si="18"/>
        <v>81.666054804708637</v>
      </c>
      <c r="BA18" s="7">
        <f t="shared" si="19"/>
        <v>-6.7190780499494682</v>
      </c>
      <c r="BB18" s="7">
        <f t="shared" si="74"/>
        <v>-39.057886482842079</v>
      </c>
      <c r="BC18" s="7">
        <f t="shared" si="74"/>
        <v>62.980921950050536</v>
      </c>
      <c r="BD18" s="7">
        <f t="shared" si="20"/>
        <v>0</v>
      </c>
      <c r="BE18" s="7">
        <f t="shared" si="21"/>
        <v>0</v>
      </c>
      <c r="BF18" s="7">
        <f t="shared" si="75"/>
        <v>-120.72394128755072</v>
      </c>
      <c r="BG18" s="7">
        <f t="shared" si="75"/>
        <v>69.7</v>
      </c>
      <c r="BH18" s="7">
        <f t="shared" si="76"/>
        <v>139.39999999999998</v>
      </c>
      <c r="BI18" s="7">
        <f t="shared" si="77"/>
        <v>149.99999999999997</v>
      </c>
      <c r="BJ18" s="7">
        <f t="shared" si="78"/>
        <v>199.99999999999997</v>
      </c>
      <c r="BK18" s="7">
        <f t="shared" si="79"/>
        <v>-130.99315133755562</v>
      </c>
      <c r="BL18" s="7">
        <f t="shared" si="80"/>
        <v>-47.677607979598143</v>
      </c>
      <c r="BM18" s="7">
        <f t="shared" si="22"/>
        <v>-7.1983193911984706</v>
      </c>
      <c r="BN18" s="7">
        <f t="shared" si="23"/>
        <v>15.909034535506107</v>
      </c>
      <c r="BO18" s="7">
        <f t="shared" si="81"/>
        <v>-120.72394128755072</v>
      </c>
      <c r="BP18" s="7">
        <f t="shared" si="24"/>
        <v>69.7</v>
      </c>
      <c r="BQ18" s="7">
        <f t="shared" si="82"/>
        <v>139.39999999999998</v>
      </c>
      <c r="BR18" s="7">
        <f t="shared" si="25"/>
        <v>20.010462619630328</v>
      </c>
      <c r="BS18" s="7">
        <f t="shared" si="26"/>
        <v>-46.244520611374817</v>
      </c>
      <c r="BT18" s="7">
        <f t="shared" si="27"/>
        <v>-100.71347866792038</v>
      </c>
      <c r="BU18" s="7">
        <f t="shared" si="27"/>
        <v>23.455479388625186</v>
      </c>
      <c r="BV18" s="7">
        <f t="shared" si="28"/>
        <v>0</v>
      </c>
      <c r="BW18" s="7">
        <f t="shared" si="29"/>
        <v>0</v>
      </c>
      <c r="BX18" s="7">
        <f t="shared" si="30"/>
        <v>-120.72394128755072</v>
      </c>
      <c r="BY18" s="7">
        <f t="shared" si="30"/>
        <v>69.7</v>
      </c>
      <c r="BZ18" s="7">
        <f t="shared" si="83"/>
        <v>139.39999999999998</v>
      </c>
      <c r="CA18" s="7">
        <f t="shared" si="84"/>
        <v>149.99999999999997</v>
      </c>
      <c r="CB18" s="7">
        <f t="shared" si="85"/>
        <v>199.99999999999997</v>
      </c>
      <c r="CC18" s="7">
        <f t="shared" si="86"/>
        <v>-130.99315133755562</v>
      </c>
      <c r="CD18" s="7">
        <f t="shared" si="87"/>
        <v>-47.677607979598143</v>
      </c>
      <c r="CE18" s="7">
        <f t="shared" si="88"/>
        <v>139.39999999999995</v>
      </c>
      <c r="CF18" s="7">
        <f t="shared" si="31"/>
        <v>205.2965810389602</v>
      </c>
      <c r="CG18" s="79">
        <f t="shared" si="89"/>
        <v>25.296581038960198</v>
      </c>
      <c r="CH18" s="7">
        <f t="shared" si="90"/>
        <v>-0.33533396073092042</v>
      </c>
      <c r="CI18" s="11">
        <f t="shared" si="32"/>
        <v>0.33533396073092075</v>
      </c>
      <c r="CJ18" s="7" t="e">
        <f t="shared" si="91"/>
        <v>#DIV/0!</v>
      </c>
      <c r="CK18" s="7" t="e">
        <f t="shared" si="92"/>
        <v>#DIV/0!</v>
      </c>
      <c r="CL18" s="7">
        <f t="shared" si="33"/>
        <v>36.601386316434912</v>
      </c>
      <c r="CM18" s="79">
        <f t="shared" si="93"/>
        <v>36.601386316434912</v>
      </c>
      <c r="CN18" s="7">
        <f t="shared" si="94"/>
        <v>0.46791278045606199</v>
      </c>
      <c r="CO18" s="11">
        <f t="shared" si="95"/>
        <v>0.46791278045606227</v>
      </c>
      <c r="CP18" s="7" t="e">
        <f t="shared" si="96"/>
        <v>#DIV/0!</v>
      </c>
      <c r="CQ18" s="7" t="e">
        <f t="shared" si="97"/>
        <v>#DIV/0!</v>
      </c>
      <c r="CR18" s="7">
        <f t="shared" si="34"/>
        <v>14.815777555456549</v>
      </c>
      <c r="CS18" s="7">
        <f t="shared" si="35"/>
        <v>-0.52703435594978154</v>
      </c>
      <c r="CT18" s="7">
        <f t="shared" si="36"/>
        <v>0.8660254037844386</v>
      </c>
      <c r="CU18" s="7">
        <f t="shared" si="98"/>
        <v>-7.8084237818352706</v>
      </c>
      <c r="CV18" s="7">
        <f t="shared" si="37"/>
        <v>-11.908423781835271</v>
      </c>
      <c r="CW18" s="7">
        <f t="shared" si="99"/>
        <v>12.830839739844681</v>
      </c>
      <c r="CX18" s="7">
        <f t="shared" si="38"/>
        <v>6.3308397398446807</v>
      </c>
      <c r="CY18" s="7">
        <f t="shared" si="100"/>
        <v>-139.39999999999992</v>
      </c>
      <c r="CZ18" s="7">
        <f t="shared" si="39"/>
        <v>139.39999999999998</v>
      </c>
      <c r="DA18" s="7">
        <f t="shared" si="101"/>
        <v>11.705999261853297</v>
      </c>
      <c r="DB18" s="7">
        <f t="shared" si="102"/>
        <v>74.108805321533353</v>
      </c>
      <c r="DC18" s="7">
        <f t="shared" si="40"/>
        <v>-74.10880532153341</v>
      </c>
      <c r="DD18" s="7">
        <f t="shared" si="41"/>
        <v>-11.401354664851294</v>
      </c>
      <c r="DE18" s="7">
        <f t="shared" si="42"/>
        <v>24.093607368966953</v>
      </c>
      <c r="DF18" s="7">
        <f t="shared" si="43"/>
        <v>0.97393599208962289</v>
      </c>
      <c r="DG18" s="7">
        <f t="shared" si="44"/>
        <v>0.8660254037844386</v>
      </c>
      <c r="DH18" s="7">
        <f t="shared" si="103"/>
        <v>23.465631395912677</v>
      </c>
      <c r="DI18" s="7">
        <f t="shared" si="45"/>
        <v>19.365631395912679</v>
      </c>
      <c r="DJ18" s="7">
        <f t="shared" si="104"/>
        <v>20.865676050333331</v>
      </c>
      <c r="DK18" s="7">
        <f t="shared" si="46"/>
        <v>14.365676050333331</v>
      </c>
      <c r="DL18" s="7">
        <f t="shared" si="105"/>
        <v>-139.40000000000015</v>
      </c>
      <c r="DM18" s="7">
        <f t="shared" si="47"/>
        <v>139.39999999999998</v>
      </c>
      <c r="DN18" s="7">
        <f t="shared" si="106"/>
        <v>-7.1983193911984706</v>
      </c>
      <c r="DO18" s="7">
        <f t="shared" si="107"/>
        <v>-103.40872448078987</v>
      </c>
      <c r="DP18" s="7">
        <f t="shared" si="48"/>
        <v>103.4087244807897</v>
      </c>
      <c r="DQ18" s="7">
        <f t="shared" si="49"/>
        <v>15.909034535506107</v>
      </c>
      <c r="DR18" s="7">
        <f t="shared" si="108"/>
        <v>-3.4257233136735779</v>
      </c>
      <c r="DS18" s="8">
        <f t="shared" si="109"/>
        <v>-6.9764274691897805</v>
      </c>
      <c r="DT18" s="8">
        <f t="shared" si="110"/>
        <v>3009.214305578801</v>
      </c>
      <c r="DU18" s="7">
        <f t="shared" si="111"/>
        <v>-5.5239858596988931</v>
      </c>
      <c r="DV18" s="7">
        <f t="shared" si="112"/>
        <v>-0.57398585969889271</v>
      </c>
      <c r="DW18" s="7">
        <f t="shared" si="113"/>
        <v>-3593.9440427647182</v>
      </c>
      <c r="DX18" s="7">
        <f t="shared" si="114"/>
        <v>791.18488609891563</v>
      </c>
      <c r="DY18" s="7">
        <f t="shared" si="115"/>
        <v>732.81740442645366</v>
      </c>
      <c r="DZ18" s="7">
        <f t="shared" si="116"/>
        <v>0</v>
      </c>
      <c r="EA18" s="7">
        <f t="shared" si="117"/>
        <v>0</v>
      </c>
      <c r="EB18" s="7">
        <f t="shared" si="118"/>
        <v>-2369.8000000000002</v>
      </c>
      <c r="EC18" s="7">
        <f t="shared" si="119"/>
        <v>-4104.6140037767245</v>
      </c>
      <c r="ED18" s="7">
        <f t="shared" si="120"/>
        <v>-2369.8000000000002</v>
      </c>
      <c r="EE18" s="7">
        <f t="shared" si="120"/>
        <v>-4104.6140037767245</v>
      </c>
      <c r="EF18" s="7">
        <f t="shared" si="121"/>
        <v>4739.5999999999995</v>
      </c>
      <c r="EG18" s="7">
        <f t="shared" si="122"/>
        <v>-2.0943951023931957</v>
      </c>
      <c r="EH18" s="7">
        <f t="shared" si="123"/>
        <v>0</v>
      </c>
      <c r="EI18" s="7">
        <f t="shared" si="124"/>
        <v>0</v>
      </c>
      <c r="EJ18" s="7">
        <f t="shared" si="125"/>
        <v>0</v>
      </c>
      <c r="EK18" s="7">
        <f t="shared" si="126"/>
        <v>0</v>
      </c>
      <c r="EL18" s="7">
        <f t="shared" si="127"/>
        <v>0</v>
      </c>
      <c r="EM18" s="7">
        <f t="shared" si="128"/>
        <v>0</v>
      </c>
      <c r="EN18" s="7">
        <f t="shared" si="129"/>
        <v>0</v>
      </c>
      <c r="EO18" s="7" t="e">
        <f t="shared" si="130"/>
        <v>#DIV/0!</v>
      </c>
      <c r="EP18" s="7">
        <f t="shared" si="131"/>
        <v>-2369.8000000000002</v>
      </c>
      <c r="EQ18" s="7">
        <f t="shared" si="132"/>
        <v>-4104.6140037767245</v>
      </c>
      <c r="ER18" s="7">
        <f t="shared" si="133"/>
        <v>4739.5999999999995</v>
      </c>
      <c r="ES18" s="7">
        <f t="shared" si="134"/>
        <v>-2.0943951023931957</v>
      </c>
      <c r="ET18" s="7">
        <f t="shared" si="135"/>
        <v>6.3305839485825484</v>
      </c>
      <c r="EU18" s="7">
        <f t="shared" si="136"/>
        <v>2.7798797930663537</v>
      </c>
      <c r="EV18" s="7">
        <f t="shared" si="137"/>
        <v>2329.5287978130473</v>
      </c>
      <c r="EW18" s="7">
        <f t="shared" si="138"/>
        <v>1.4743496430457022</v>
      </c>
      <c r="EX18" s="7">
        <f t="shared" si="139"/>
        <v>6.424349643045697</v>
      </c>
      <c r="EY18" s="7">
        <f t="shared" si="140"/>
        <v>-2646.4014945595586</v>
      </c>
      <c r="EZ18" s="7">
        <f t="shared" si="141"/>
        <v>552.01122632905697</v>
      </c>
      <c r="FA18" s="7">
        <f t="shared" si="142"/>
        <v>610.37870800151893</v>
      </c>
      <c r="FB18" s="7">
        <f t="shared" si="143"/>
        <v>0</v>
      </c>
      <c r="FC18" s="7">
        <f t="shared" si="144"/>
        <v>0</v>
      </c>
      <c r="FD18" s="7">
        <f t="shared" si="145"/>
        <v>-2369.8000000000002</v>
      </c>
      <c r="FE18" s="7">
        <f t="shared" si="146"/>
        <v>-4104.6140037767245</v>
      </c>
      <c r="FF18" s="7">
        <f t="shared" si="147"/>
        <v>-2369.8000000000002</v>
      </c>
      <c r="FG18" s="7">
        <f t="shared" si="148"/>
        <v>-4104.6140037767245</v>
      </c>
      <c r="FH18" s="7">
        <f t="shared" si="149"/>
        <v>4739.5999999999995</v>
      </c>
      <c r="FI18" s="7">
        <f t="shared" si="150"/>
        <v>-2.0943951023931957</v>
      </c>
      <c r="FJ18" s="7">
        <f t="shared" si="151"/>
        <v>0</v>
      </c>
      <c r="FK18" s="7">
        <f t="shared" si="152"/>
        <v>0</v>
      </c>
      <c r="FL18" s="7">
        <f t="shared" si="153"/>
        <v>0</v>
      </c>
      <c r="FM18" s="7">
        <f t="shared" si="154"/>
        <v>0</v>
      </c>
      <c r="FN18" s="7">
        <f t="shared" si="155"/>
        <v>0</v>
      </c>
      <c r="FO18" s="7">
        <f t="shared" si="156"/>
        <v>0</v>
      </c>
      <c r="FP18" s="7">
        <f t="shared" si="157"/>
        <v>0</v>
      </c>
      <c r="FQ18" s="7" t="e">
        <f t="shared" si="158"/>
        <v>#DIV/0!</v>
      </c>
      <c r="FR18" s="7">
        <f t="shared" si="159"/>
        <v>-2369.8000000000002</v>
      </c>
      <c r="FS18" s="7">
        <f t="shared" si="159"/>
        <v>-4104.6140037767245</v>
      </c>
      <c r="FT18" s="7">
        <f t="shared" si="160"/>
        <v>4739.5999999999995</v>
      </c>
      <c r="FU18" s="7">
        <f t="shared" si="161"/>
        <v>-2.0943951023931957</v>
      </c>
    </row>
    <row r="19" spans="1:177" x14ac:dyDescent="0.25">
      <c r="A19" s="8">
        <v>70</v>
      </c>
      <c r="B19" s="7">
        <f t="shared" si="50"/>
        <v>-0.62555877275113025</v>
      </c>
      <c r="C19" s="7">
        <f t="shared" si="51"/>
        <v>-1.8793852415718166</v>
      </c>
      <c r="D19" s="7">
        <f t="shared" si="0"/>
        <v>2.1050350869389955</v>
      </c>
      <c r="E19" s="7">
        <f t="shared" si="52"/>
        <v>-2.2873882847772338</v>
      </c>
      <c r="F19" s="7">
        <f t="shared" si="53"/>
        <v>-1.8793852415718166</v>
      </c>
      <c r="G19" s="7">
        <f t="shared" si="54"/>
        <v>0.44320557491289203</v>
      </c>
      <c r="H19" s="7">
        <f t="shared" si="55"/>
        <v>269.26457702054091</v>
      </c>
      <c r="I19" s="7">
        <f t="shared" si="56"/>
        <v>208.95386248528101</v>
      </c>
      <c r="J19" s="49">
        <f t="shared" si="57"/>
        <v>269.26457702054091</v>
      </c>
      <c r="K19" s="49">
        <f t="shared" si="57"/>
        <v>208.95386248528101</v>
      </c>
      <c r="L19" s="7">
        <f t="shared" si="1"/>
        <v>-338.34150042221643</v>
      </c>
      <c r="M19" s="7">
        <f t="shared" si="2"/>
        <v>-278.03078588695655</v>
      </c>
      <c r="N19" s="11">
        <f t="shared" si="58"/>
        <v>21.658499577783573</v>
      </c>
      <c r="O19" s="11">
        <f t="shared" si="58"/>
        <v>81.969214113043449</v>
      </c>
      <c r="P19" s="50">
        <f t="shared" si="3"/>
        <v>60.310714535259876</v>
      </c>
      <c r="Q19" s="51">
        <f t="shared" si="59"/>
        <v>60.310714535259876</v>
      </c>
      <c r="R19" s="8">
        <f t="shared" si="4"/>
        <v>60.310714535259905</v>
      </c>
      <c r="S19" s="51">
        <f t="shared" si="60"/>
        <v>60.310714535259905</v>
      </c>
      <c r="T19" s="8">
        <f t="shared" si="5"/>
        <v>1.4022825876352421</v>
      </c>
      <c r="U19" s="8">
        <f t="shared" si="6"/>
        <v>3.8527397452222236</v>
      </c>
      <c r="V19" s="7">
        <f t="shared" si="7"/>
        <v>0</v>
      </c>
      <c r="W19" s="7">
        <f t="shared" si="8"/>
        <v>0</v>
      </c>
      <c r="X19" s="7">
        <f t="shared" si="61"/>
        <v>1.4022825876352421</v>
      </c>
      <c r="Y19" s="7">
        <f t="shared" si="61"/>
        <v>3.8527397452222236</v>
      </c>
      <c r="Z19" s="7">
        <f t="shared" si="162"/>
        <v>4.0999999999999996</v>
      </c>
      <c r="AA19" s="7">
        <f t="shared" si="62"/>
        <v>70</v>
      </c>
      <c r="AB19" s="7">
        <f t="shared" si="63"/>
        <v>120</v>
      </c>
      <c r="AC19" s="7">
        <f t="shared" si="64"/>
        <v>-2.0499999999999989</v>
      </c>
      <c r="AD19" s="7">
        <f t="shared" si="65"/>
        <v>3.5507041555161982</v>
      </c>
      <c r="AE19" s="7">
        <f t="shared" si="66"/>
        <v>0</v>
      </c>
      <c r="AF19" s="7">
        <f t="shared" si="9"/>
        <v>0</v>
      </c>
      <c r="AG19" s="7">
        <f t="shared" si="67"/>
        <v>1.4022825876352421</v>
      </c>
      <c r="AH19" s="7">
        <f t="shared" si="67"/>
        <v>3.8527397452222236</v>
      </c>
      <c r="AI19" s="7">
        <f t="shared" si="68"/>
        <v>4.0999999999999996</v>
      </c>
      <c r="AJ19" s="7">
        <f t="shared" si="69"/>
        <v>70</v>
      </c>
      <c r="AK19" s="7">
        <f t="shared" si="70"/>
        <v>120</v>
      </c>
      <c r="AL19" s="7">
        <f t="shared" si="71"/>
        <v>-2.0499999999999989</v>
      </c>
      <c r="AM19" s="7">
        <f t="shared" si="72"/>
        <v>3.5507041555161982</v>
      </c>
      <c r="AN19" s="7">
        <v>0</v>
      </c>
      <c r="AO19" s="7">
        <v>0</v>
      </c>
      <c r="AP19" s="7">
        <f t="shared" si="10"/>
        <v>1.3124361880313731</v>
      </c>
      <c r="AQ19" s="8">
        <f t="shared" si="73"/>
        <v>-3.146683632776726</v>
      </c>
      <c r="AR19" s="7">
        <f t="shared" si="11"/>
        <v>7</v>
      </c>
      <c r="AS19" s="7">
        <v>0</v>
      </c>
      <c r="AT19" s="7">
        <f t="shared" si="12"/>
        <v>7.9080835843385584</v>
      </c>
      <c r="AU19" s="7">
        <f t="shared" si="13"/>
        <v>6.4362554489279589</v>
      </c>
      <c r="AV19" s="7">
        <f t="shared" si="14"/>
        <v>15.053161825734971</v>
      </c>
      <c r="AW19" s="7">
        <f t="shared" si="15"/>
        <v>-8.1449874003026181</v>
      </c>
      <c r="AX19" s="7">
        <f t="shared" si="16"/>
        <v>-130.99315133755559</v>
      </c>
      <c r="AY19" s="7">
        <f t="shared" si="17"/>
        <v>47.677607979598228</v>
      </c>
      <c r="AZ19" s="7">
        <f t="shared" si="18"/>
        <v>105.36345279585071</v>
      </c>
      <c r="BA19" s="7">
        <f t="shared" si="19"/>
        <v>-1.3524723926966895</v>
      </c>
      <c r="BB19" s="7">
        <f t="shared" si="74"/>
        <v>-25.629698541704883</v>
      </c>
      <c r="BC19" s="7">
        <f t="shared" si="74"/>
        <v>46.325135586901538</v>
      </c>
      <c r="BD19" s="7">
        <f t="shared" si="20"/>
        <v>0</v>
      </c>
      <c r="BE19" s="7">
        <f t="shared" si="21"/>
        <v>0</v>
      </c>
      <c r="BF19" s="7">
        <f t="shared" si="75"/>
        <v>-130.99315133755559</v>
      </c>
      <c r="BG19" s="7">
        <f t="shared" si="75"/>
        <v>47.677607979598228</v>
      </c>
      <c r="BH19" s="7">
        <f t="shared" si="76"/>
        <v>139.39999999999998</v>
      </c>
      <c r="BI19" s="7">
        <f t="shared" si="77"/>
        <v>160</v>
      </c>
      <c r="BJ19" s="7">
        <f t="shared" si="78"/>
        <v>210</v>
      </c>
      <c r="BK19" s="7">
        <f t="shared" si="79"/>
        <v>-120.72394128755072</v>
      </c>
      <c r="BL19" s="7">
        <f t="shared" si="80"/>
        <v>-69.7</v>
      </c>
      <c r="BM19" s="7">
        <f t="shared" si="22"/>
        <v>-4.7540358899887876</v>
      </c>
      <c r="BN19" s="7">
        <f t="shared" si="23"/>
        <v>18.444113336048801</v>
      </c>
      <c r="BO19" s="7">
        <f t="shared" si="81"/>
        <v>-130.99315133755559</v>
      </c>
      <c r="BP19" s="7">
        <f t="shared" si="24"/>
        <v>47.677607979598228</v>
      </c>
      <c r="BQ19" s="7">
        <f t="shared" si="82"/>
        <v>139.39999999999998</v>
      </c>
      <c r="BR19" s="7">
        <f t="shared" si="25"/>
        <v>12.282126377766701</v>
      </c>
      <c r="BS19" s="7">
        <f t="shared" si="26"/>
        <v>-30.928811431452395</v>
      </c>
      <c r="BT19" s="7">
        <f t="shared" si="27"/>
        <v>-118.71102495978889</v>
      </c>
      <c r="BU19" s="7">
        <f t="shared" si="27"/>
        <v>16.748796548145833</v>
      </c>
      <c r="BV19" s="7">
        <f t="shared" si="28"/>
        <v>0</v>
      </c>
      <c r="BW19" s="7">
        <f t="shared" si="29"/>
        <v>0</v>
      </c>
      <c r="BX19" s="7">
        <f t="shared" si="30"/>
        <v>-130.99315133755559</v>
      </c>
      <c r="BY19" s="7">
        <f t="shared" si="30"/>
        <v>47.677607979598228</v>
      </c>
      <c r="BZ19" s="7">
        <f t="shared" si="83"/>
        <v>139.39999999999998</v>
      </c>
      <c r="CA19" s="7">
        <f t="shared" si="84"/>
        <v>160</v>
      </c>
      <c r="CB19" s="7">
        <f t="shared" si="85"/>
        <v>210</v>
      </c>
      <c r="CC19" s="7">
        <f t="shared" si="86"/>
        <v>-120.72394128755072</v>
      </c>
      <c r="CD19" s="7">
        <f t="shared" si="87"/>
        <v>-69.7</v>
      </c>
      <c r="CE19" s="7">
        <f t="shared" si="88"/>
        <v>139.39999999999998</v>
      </c>
      <c r="CF19" s="7">
        <f t="shared" si="31"/>
        <v>199.26457702054091</v>
      </c>
      <c r="CG19" s="79">
        <f t="shared" si="89"/>
        <v>19.264577020540912</v>
      </c>
      <c r="CH19" s="7">
        <f t="shared" si="90"/>
        <v>-0.23955845295007699</v>
      </c>
      <c r="CI19" s="11">
        <f t="shared" si="32"/>
        <v>0.23955845295007713</v>
      </c>
      <c r="CJ19" s="7" t="e">
        <f t="shared" si="91"/>
        <v>#DIV/0!</v>
      </c>
      <c r="CK19" s="7" t="e">
        <f t="shared" si="92"/>
        <v>#DIV/0!</v>
      </c>
      <c r="CL19" s="7">
        <f t="shared" si="33"/>
        <v>48.341500422216427</v>
      </c>
      <c r="CM19" s="79">
        <f t="shared" si="93"/>
        <v>48.341500422216427</v>
      </c>
      <c r="CN19" s="7">
        <f t="shared" si="94"/>
        <v>0.54247392164849417</v>
      </c>
      <c r="CO19" s="11">
        <f t="shared" si="95"/>
        <v>0.54247392164849417</v>
      </c>
      <c r="CP19" s="7" t="e">
        <f t="shared" si="96"/>
        <v>#DIV/0!</v>
      </c>
      <c r="CQ19" s="7" t="e">
        <f t="shared" si="97"/>
        <v>#DIV/0!</v>
      </c>
      <c r="CR19" s="7">
        <f t="shared" si="34"/>
        <v>10.65990041532025</v>
      </c>
      <c r="CS19" s="7">
        <f t="shared" si="35"/>
        <v>-0.48410517427334243</v>
      </c>
      <c r="CT19" s="7">
        <f t="shared" si="36"/>
        <v>0.93969262078590832</v>
      </c>
      <c r="CU19" s="7">
        <f t="shared" si="98"/>
        <v>-5.1605129482950849</v>
      </c>
      <c r="CV19" s="7">
        <f t="shared" si="37"/>
        <v>-9.2605129482950836</v>
      </c>
      <c r="CW19" s="7">
        <f t="shared" si="99"/>
        <v>10.017029758589079</v>
      </c>
      <c r="CX19" s="7">
        <f t="shared" si="38"/>
        <v>3.5170297585890786</v>
      </c>
      <c r="CY19" s="7">
        <f t="shared" si="100"/>
        <v>-139.39999999999998</v>
      </c>
      <c r="CZ19" s="7">
        <f t="shared" si="39"/>
        <v>139.39999999999998</v>
      </c>
      <c r="DA19" s="7">
        <f t="shared" si="101"/>
        <v>15.053161825734973</v>
      </c>
      <c r="DB19" s="7">
        <f t="shared" si="102"/>
        <v>52.942418101967007</v>
      </c>
      <c r="DC19" s="7">
        <f t="shared" si="40"/>
        <v>-52.942418101967021</v>
      </c>
      <c r="DD19" s="7">
        <f t="shared" si="41"/>
        <v>-8.1449874003026181</v>
      </c>
      <c r="DE19" s="7">
        <f t="shared" si="42"/>
        <v>33.753469622715386</v>
      </c>
      <c r="DF19" s="7">
        <f t="shared" si="43"/>
        <v>0.99019314598891672</v>
      </c>
      <c r="DG19" s="7">
        <f t="shared" si="44"/>
        <v>0.93969262078590832</v>
      </c>
      <c r="DH19" s="7">
        <f t="shared" si="103"/>
        <v>33.422454273757879</v>
      </c>
      <c r="DI19" s="7">
        <f t="shared" si="45"/>
        <v>29.322454273757877</v>
      </c>
      <c r="DJ19" s="7">
        <f t="shared" si="104"/>
        <v>31.717886330386964</v>
      </c>
      <c r="DK19" s="7">
        <f t="shared" si="46"/>
        <v>25.217886330386964</v>
      </c>
      <c r="DL19" s="7">
        <f t="shared" si="105"/>
        <v>-139.40000000000006</v>
      </c>
      <c r="DM19" s="7">
        <f t="shared" si="47"/>
        <v>139.39999999999998</v>
      </c>
      <c r="DN19" s="7">
        <f t="shared" si="106"/>
        <v>-4.7540358899887876</v>
      </c>
      <c r="DO19" s="7">
        <f t="shared" si="107"/>
        <v>-119.88673668431727</v>
      </c>
      <c r="DP19" s="7">
        <f t="shared" si="48"/>
        <v>119.88673668431721</v>
      </c>
      <c r="DQ19" s="7">
        <f t="shared" si="49"/>
        <v>18.444113336048801</v>
      </c>
      <c r="DR19" s="7">
        <f t="shared" si="108"/>
        <v>-3.1466836327767269</v>
      </c>
      <c r="DS19" s="8">
        <f t="shared" si="109"/>
        <v>-6.9994233779989496</v>
      </c>
      <c r="DT19" s="8">
        <f t="shared" si="110"/>
        <v>1977.9973311868612</v>
      </c>
      <c r="DU19" s="7">
        <f t="shared" si="111"/>
        <v>-5.6875638119686238</v>
      </c>
      <c r="DV19" s="7">
        <f t="shared" si="112"/>
        <v>-8.9846399603868948E-2</v>
      </c>
      <c r="DW19" s="7">
        <f t="shared" si="113"/>
        <v>-3076.4676117185036</v>
      </c>
      <c r="DX19" s="7">
        <f t="shared" si="114"/>
        <v>529.52876193391069</v>
      </c>
      <c r="DY19" s="7">
        <f t="shared" si="115"/>
        <v>549.27627500035749</v>
      </c>
      <c r="DZ19" s="7">
        <f t="shared" si="116"/>
        <v>0</v>
      </c>
      <c r="EA19" s="7">
        <f t="shared" si="117"/>
        <v>0</v>
      </c>
      <c r="EB19" s="7">
        <f t="shared" si="118"/>
        <v>-1621.0386713063397</v>
      </c>
      <c r="EC19" s="7">
        <f t="shared" si="119"/>
        <v>-4453.7671454768906</v>
      </c>
      <c r="ED19" s="7">
        <f t="shared" si="120"/>
        <v>-1621.0386713063397</v>
      </c>
      <c r="EE19" s="7">
        <f t="shared" si="120"/>
        <v>-4453.7671454768906</v>
      </c>
      <c r="EF19" s="7">
        <f t="shared" si="121"/>
        <v>4739.5999999999995</v>
      </c>
      <c r="EG19" s="7">
        <f t="shared" si="122"/>
        <v>-1.9198621771937625</v>
      </c>
      <c r="EH19" s="7">
        <f t="shared" si="123"/>
        <v>0</v>
      </c>
      <c r="EI19" s="7">
        <f t="shared" si="124"/>
        <v>0</v>
      </c>
      <c r="EJ19" s="7">
        <f t="shared" si="125"/>
        <v>0</v>
      </c>
      <c r="EK19" s="7">
        <f t="shared" si="126"/>
        <v>0</v>
      </c>
      <c r="EL19" s="7">
        <f t="shared" si="127"/>
        <v>0</v>
      </c>
      <c r="EM19" s="7">
        <f t="shared" si="128"/>
        <v>0</v>
      </c>
      <c r="EN19" s="7">
        <f t="shared" si="129"/>
        <v>0</v>
      </c>
      <c r="EO19" s="7" t="e">
        <f t="shared" si="130"/>
        <v>#DIV/0!</v>
      </c>
      <c r="EP19" s="7">
        <f t="shared" si="131"/>
        <v>-1621.0386713063397</v>
      </c>
      <c r="EQ19" s="7">
        <f t="shared" si="132"/>
        <v>-4453.7671454768906</v>
      </c>
      <c r="ER19" s="7">
        <f t="shared" si="133"/>
        <v>4739.5999999999995</v>
      </c>
      <c r="ES19" s="7">
        <f t="shared" si="134"/>
        <v>-1.9198621771937625</v>
      </c>
      <c r="ET19" s="7">
        <f t="shared" si="135"/>
        <v>6.436255448927958</v>
      </c>
      <c r="EU19" s="7">
        <f t="shared" si="136"/>
        <v>2.5835157037057348</v>
      </c>
      <c r="EV19" s="7">
        <f t="shared" si="137"/>
        <v>1459.1586491097353</v>
      </c>
      <c r="EW19" s="7">
        <f t="shared" si="138"/>
        <v>0.90808358433855996</v>
      </c>
      <c r="EX19" s="7">
        <f t="shared" si="139"/>
        <v>6.5058009967033161</v>
      </c>
      <c r="EY19" s="7">
        <f t="shared" si="140"/>
        <v>-2322.6372164853065</v>
      </c>
      <c r="EZ19" s="7">
        <f t="shared" si="141"/>
        <v>411.72225288602635</v>
      </c>
      <c r="FA19" s="7">
        <f t="shared" si="142"/>
        <v>391.97473981957967</v>
      </c>
      <c r="FB19" s="7">
        <f t="shared" si="143"/>
        <v>0</v>
      </c>
      <c r="FC19" s="7">
        <f t="shared" si="144"/>
        <v>0</v>
      </c>
      <c r="FD19" s="7">
        <f t="shared" si="145"/>
        <v>-1621.0386713063397</v>
      </c>
      <c r="FE19" s="7">
        <f t="shared" si="146"/>
        <v>-4453.7671454768906</v>
      </c>
      <c r="FF19" s="7">
        <f t="shared" si="147"/>
        <v>-1621.0386713063397</v>
      </c>
      <c r="FG19" s="7">
        <f t="shared" si="148"/>
        <v>-4453.7671454768906</v>
      </c>
      <c r="FH19" s="7">
        <f t="shared" si="149"/>
        <v>4739.5999999999995</v>
      </c>
      <c r="FI19" s="7">
        <f t="shared" si="150"/>
        <v>-1.9198621771937625</v>
      </c>
      <c r="FJ19" s="7">
        <f t="shared" si="151"/>
        <v>0</v>
      </c>
      <c r="FK19" s="7">
        <f t="shared" si="152"/>
        <v>0</v>
      </c>
      <c r="FL19" s="7">
        <f t="shared" si="153"/>
        <v>0</v>
      </c>
      <c r="FM19" s="7">
        <f t="shared" si="154"/>
        <v>0</v>
      </c>
      <c r="FN19" s="7">
        <f t="shared" si="155"/>
        <v>0</v>
      </c>
      <c r="FO19" s="7">
        <f t="shared" si="156"/>
        <v>0</v>
      </c>
      <c r="FP19" s="7">
        <f t="shared" si="157"/>
        <v>0</v>
      </c>
      <c r="FQ19" s="7" t="e">
        <f t="shared" si="158"/>
        <v>#DIV/0!</v>
      </c>
      <c r="FR19" s="7">
        <f t="shared" si="159"/>
        <v>-1621.0386713063397</v>
      </c>
      <c r="FS19" s="7">
        <f t="shared" si="159"/>
        <v>-4453.7671454768906</v>
      </c>
      <c r="FT19" s="7">
        <f t="shared" si="160"/>
        <v>4739.5999999999995</v>
      </c>
      <c r="FU19" s="7">
        <f t="shared" si="161"/>
        <v>-1.9198621771937625</v>
      </c>
    </row>
    <row r="20" spans="1:177" x14ac:dyDescent="0.25">
      <c r="A20" s="8">
        <v>80</v>
      </c>
      <c r="B20" s="7">
        <f t="shared" si="50"/>
        <v>-0.61260708308507339</v>
      </c>
      <c r="C20" s="7">
        <f t="shared" si="51"/>
        <v>-1.969615506024416</v>
      </c>
      <c r="D20" s="7">
        <f t="shared" si="0"/>
        <v>2.4547307079225291</v>
      </c>
      <c r="E20" s="7">
        <f t="shared" si="52"/>
        <v>-2.6241322160947105</v>
      </c>
      <c r="F20" s="7">
        <f t="shared" si="53"/>
        <v>-1.969615506024416</v>
      </c>
      <c r="G20" s="7">
        <f t="shared" si="54"/>
        <v>0.44320557491289203</v>
      </c>
      <c r="H20" s="7">
        <f t="shared" si="55"/>
        <v>274.04201280551018</v>
      </c>
      <c r="I20" s="7">
        <f t="shared" si="56"/>
        <v>206.94004841610251</v>
      </c>
      <c r="J20" s="49">
        <f t="shared" si="57"/>
        <v>274.04201280551018</v>
      </c>
      <c r="K20" s="49">
        <f t="shared" si="57"/>
        <v>206.94004841610251</v>
      </c>
      <c r="L20" s="7">
        <f t="shared" si="1"/>
        <v>-339.45311381478723</v>
      </c>
      <c r="M20" s="7">
        <f t="shared" si="2"/>
        <v>-272.35114942537956</v>
      </c>
      <c r="N20" s="11">
        <f t="shared" si="58"/>
        <v>20.54688618521277</v>
      </c>
      <c r="O20" s="11">
        <f t="shared" si="58"/>
        <v>87.64885057462044</v>
      </c>
      <c r="P20" s="50">
        <f t="shared" si="3"/>
        <v>67.101964389407669</v>
      </c>
      <c r="Q20" s="51">
        <f t="shared" si="59"/>
        <v>67.101964389407669</v>
      </c>
      <c r="R20" s="8">
        <f t="shared" si="4"/>
        <v>67.101964389407669</v>
      </c>
      <c r="S20" s="51">
        <f t="shared" si="60"/>
        <v>67.101964389407669</v>
      </c>
      <c r="T20" s="8">
        <f t="shared" si="5"/>
        <v>0.71195752843441462</v>
      </c>
      <c r="U20" s="8">
        <f t="shared" si="6"/>
        <v>4.0377117873500525</v>
      </c>
      <c r="V20" s="7">
        <f t="shared" si="7"/>
        <v>0</v>
      </c>
      <c r="W20" s="7">
        <f t="shared" si="8"/>
        <v>0</v>
      </c>
      <c r="X20" s="7">
        <f t="shared" si="61"/>
        <v>0.71195752843441462</v>
      </c>
      <c r="Y20" s="7">
        <f t="shared" si="61"/>
        <v>4.0377117873500525</v>
      </c>
      <c r="Z20" s="7">
        <f t="shared" si="162"/>
        <v>4.0999999999999996</v>
      </c>
      <c r="AA20" s="7">
        <f t="shared" si="62"/>
        <v>80</v>
      </c>
      <c r="AB20" s="7">
        <f t="shared" si="63"/>
        <v>130</v>
      </c>
      <c r="AC20" s="7">
        <f t="shared" si="64"/>
        <v>-2.6354291997148112</v>
      </c>
      <c r="AD20" s="7">
        <f t="shared" si="65"/>
        <v>3.1407822167878097</v>
      </c>
      <c r="AE20" s="7">
        <f t="shared" si="66"/>
        <v>0</v>
      </c>
      <c r="AF20" s="7">
        <f t="shared" si="9"/>
        <v>0</v>
      </c>
      <c r="AG20" s="7">
        <f t="shared" si="67"/>
        <v>0.71195752843441462</v>
      </c>
      <c r="AH20" s="7">
        <f t="shared" si="67"/>
        <v>4.0377117873500525</v>
      </c>
      <c r="AI20" s="7">
        <f t="shared" si="68"/>
        <v>4.0999999999999996</v>
      </c>
      <c r="AJ20" s="7">
        <f t="shared" si="69"/>
        <v>80</v>
      </c>
      <c r="AK20" s="7">
        <f t="shared" si="70"/>
        <v>130</v>
      </c>
      <c r="AL20" s="7">
        <f t="shared" si="71"/>
        <v>-2.6354291997148112</v>
      </c>
      <c r="AM20" s="7">
        <f t="shared" si="72"/>
        <v>3.1407822167878097</v>
      </c>
      <c r="AN20" s="7">
        <v>0</v>
      </c>
      <c r="AO20" s="7">
        <v>0</v>
      </c>
      <c r="AP20" s="7">
        <f t="shared" si="10"/>
        <v>1.2053730420799835</v>
      </c>
      <c r="AQ20" s="8">
        <f t="shared" si="73"/>
        <v>-2.9448766389352805</v>
      </c>
      <c r="AR20" s="7">
        <f t="shared" si="11"/>
        <v>7</v>
      </c>
      <c r="AS20" s="7">
        <v>0</v>
      </c>
      <c r="AT20" s="7">
        <f t="shared" si="12"/>
        <v>7.2666545902891979</v>
      </c>
      <c r="AU20" s="7">
        <f t="shared" si="13"/>
        <v>6.4945281067586222</v>
      </c>
      <c r="AV20" s="7">
        <f t="shared" si="14"/>
        <v>17.278342295289185</v>
      </c>
      <c r="AW20" s="7">
        <f t="shared" si="15"/>
        <v>-5.6486739082671598</v>
      </c>
      <c r="AX20" s="7">
        <f t="shared" si="16"/>
        <v>-137.28220076990178</v>
      </c>
      <c r="AY20" s="7">
        <f t="shared" si="17"/>
        <v>24.206555966770097</v>
      </c>
      <c r="AZ20" s="7">
        <f t="shared" si="18"/>
        <v>120.64755293648263</v>
      </c>
      <c r="BA20" s="7">
        <f t="shared" si="19"/>
        <v>8.5254021385740728</v>
      </c>
      <c r="BB20" s="7">
        <f t="shared" si="74"/>
        <v>-16.634647833419152</v>
      </c>
      <c r="BC20" s="7">
        <f t="shared" si="74"/>
        <v>32.731958105344169</v>
      </c>
      <c r="BD20" s="7">
        <f t="shared" si="20"/>
        <v>0</v>
      </c>
      <c r="BE20" s="7">
        <f t="shared" si="21"/>
        <v>0</v>
      </c>
      <c r="BF20" s="7">
        <f t="shared" si="75"/>
        <v>-137.28220076990178</v>
      </c>
      <c r="BG20" s="7">
        <f t="shared" si="75"/>
        <v>24.206555966770097</v>
      </c>
      <c r="BH20" s="7">
        <f t="shared" si="76"/>
        <v>139.39999999999998</v>
      </c>
      <c r="BI20" s="7">
        <f t="shared" si="77"/>
        <v>169.99999999999997</v>
      </c>
      <c r="BJ20" s="7">
        <f t="shared" si="78"/>
        <v>219.99999999999997</v>
      </c>
      <c r="BK20" s="7">
        <f t="shared" si="79"/>
        <v>-106.78659537078556</v>
      </c>
      <c r="BL20" s="7">
        <f t="shared" si="80"/>
        <v>-89.604592790303514</v>
      </c>
      <c r="BM20" s="7">
        <f t="shared" si="22"/>
        <v>-2.8773599949861963</v>
      </c>
      <c r="BN20" s="7">
        <f t="shared" si="23"/>
        <v>20.049656208570152</v>
      </c>
      <c r="BO20" s="7">
        <f t="shared" si="81"/>
        <v>-137.28220076990178</v>
      </c>
      <c r="BP20" s="7">
        <f t="shared" si="24"/>
        <v>24.206555966770097</v>
      </c>
      <c r="BQ20" s="7">
        <f t="shared" si="82"/>
        <v>139.39999999999998</v>
      </c>
      <c r="BR20" s="7">
        <f t="shared" si="25"/>
        <v>7.0691449924954473</v>
      </c>
      <c r="BS20" s="7">
        <f t="shared" si="26"/>
        <v>-18.860223105034514</v>
      </c>
      <c r="BT20" s="7">
        <f t="shared" si="27"/>
        <v>-130.21305577740634</v>
      </c>
      <c r="BU20" s="7">
        <f t="shared" si="27"/>
        <v>5.3463328617355828</v>
      </c>
      <c r="BV20" s="7">
        <f t="shared" si="28"/>
        <v>0</v>
      </c>
      <c r="BW20" s="7">
        <f t="shared" si="29"/>
        <v>0</v>
      </c>
      <c r="BX20" s="7">
        <f t="shared" si="30"/>
        <v>-137.28220076990178</v>
      </c>
      <c r="BY20" s="7">
        <f t="shared" si="30"/>
        <v>24.206555966770097</v>
      </c>
      <c r="BZ20" s="7">
        <f t="shared" si="83"/>
        <v>139.39999999999998</v>
      </c>
      <c r="CA20" s="7">
        <f t="shared" si="84"/>
        <v>169.99999999999997</v>
      </c>
      <c r="CB20" s="7">
        <f t="shared" si="85"/>
        <v>219.99999999999997</v>
      </c>
      <c r="CC20" s="7">
        <f t="shared" si="86"/>
        <v>-106.78659537078556</v>
      </c>
      <c r="CD20" s="7">
        <f t="shared" si="87"/>
        <v>-89.604592790303514</v>
      </c>
      <c r="CE20" s="7">
        <f t="shared" si="88"/>
        <v>139.39999999999998</v>
      </c>
      <c r="CF20" s="7">
        <f t="shared" si="31"/>
        <v>194.04201280551018</v>
      </c>
      <c r="CG20" s="79">
        <f t="shared" si="89"/>
        <v>14.042012805510183</v>
      </c>
      <c r="CH20" s="7">
        <f t="shared" si="90"/>
        <v>-0.16613746789021058</v>
      </c>
      <c r="CI20" s="11">
        <f t="shared" si="32"/>
        <v>0.16613746789021061</v>
      </c>
      <c r="CJ20" s="7" t="e">
        <f t="shared" si="91"/>
        <v>#DIV/0!</v>
      </c>
      <c r="CK20" s="7" t="e">
        <f t="shared" si="92"/>
        <v>#DIV/0!</v>
      </c>
      <c r="CL20" s="7">
        <f t="shared" si="33"/>
        <v>59.45311381478723</v>
      </c>
      <c r="CM20" s="79">
        <f t="shared" si="93"/>
        <v>59.45311381478723</v>
      </c>
      <c r="CN20" s="7">
        <f t="shared" si="94"/>
        <v>0.58969577084029856</v>
      </c>
      <c r="CO20" s="11">
        <f t="shared" si="95"/>
        <v>0.58969577084029867</v>
      </c>
      <c r="CP20" s="7" t="e">
        <f t="shared" si="96"/>
        <v>#DIV/0!</v>
      </c>
      <c r="CQ20" s="7" t="e">
        <f t="shared" si="97"/>
        <v>#DIV/0!</v>
      </c>
      <c r="CR20" s="7">
        <f t="shared" si="34"/>
        <v>8.7580488284881248</v>
      </c>
      <c r="CS20" s="7">
        <f t="shared" si="35"/>
        <v>-0.45305794445158104</v>
      </c>
      <c r="CT20" s="7">
        <f t="shared" si="36"/>
        <v>0.98480775301220802</v>
      </c>
      <c r="CU20" s="7">
        <f t="shared" si="98"/>
        <v>-3.9679035996414074</v>
      </c>
      <c r="CV20" s="7">
        <f t="shared" si="37"/>
        <v>-8.0679035996414079</v>
      </c>
      <c r="CW20" s="7">
        <f t="shared" si="99"/>
        <v>8.6249943875545902</v>
      </c>
      <c r="CX20" s="7">
        <f t="shared" si="38"/>
        <v>2.1249943875545902</v>
      </c>
      <c r="CY20" s="7">
        <f t="shared" si="100"/>
        <v>-139.4</v>
      </c>
      <c r="CZ20" s="7">
        <f t="shared" si="39"/>
        <v>139.39999999999998</v>
      </c>
      <c r="DA20" s="7">
        <f t="shared" si="101"/>
        <v>17.278342295289185</v>
      </c>
      <c r="DB20" s="7">
        <f t="shared" si="102"/>
        <v>36.716380403736615</v>
      </c>
      <c r="DC20" s="7">
        <f t="shared" si="40"/>
        <v>-36.716380403736537</v>
      </c>
      <c r="DD20" s="7">
        <f t="shared" si="41"/>
        <v>-5.6486739082671598</v>
      </c>
      <c r="DE20" s="7">
        <f t="shared" si="42"/>
        <v>52.591460839504798</v>
      </c>
      <c r="DF20" s="7">
        <f t="shared" si="43"/>
        <v>0.99915817027055687</v>
      </c>
      <c r="DG20" s="7">
        <f t="shared" si="44"/>
        <v>0.98480775301220802</v>
      </c>
      <c r="DH20" s="7">
        <f t="shared" si="103"/>
        <v>52.547187784255257</v>
      </c>
      <c r="DI20" s="7">
        <f t="shared" si="45"/>
        <v>48.447187784255256</v>
      </c>
      <c r="DJ20" s="7">
        <f t="shared" si="104"/>
        <v>51.792478376982253</v>
      </c>
      <c r="DK20" s="7">
        <f t="shared" si="46"/>
        <v>45.292478376982253</v>
      </c>
      <c r="DL20" s="7">
        <f t="shared" si="105"/>
        <v>-139.4</v>
      </c>
      <c r="DM20" s="7">
        <f t="shared" si="47"/>
        <v>139.39999999999998</v>
      </c>
      <c r="DN20" s="7">
        <f t="shared" si="106"/>
        <v>-2.8773599949861963</v>
      </c>
      <c r="DO20" s="7">
        <f t="shared" si="107"/>
        <v>-130.32276535570605</v>
      </c>
      <c r="DP20" s="7">
        <f t="shared" si="48"/>
        <v>130.322765355706</v>
      </c>
      <c r="DQ20" s="7">
        <f t="shared" si="49"/>
        <v>20.049656208570152</v>
      </c>
      <c r="DR20" s="7">
        <f t="shared" si="108"/>
        <v>-2.9448766389352743</v>
      </c>
      <c r="DS20" s="8">
        <f t="shared" si="109"/>
        <v>-6.982588426285333</v>
      </c>
      <c r="DT20" s="8">
        <f t="shared" si="110"/>
        <v>1155.2198769416084</v>
      </c>
      <c r="DU20" s="7">
        <f t="shared" si="111"/>
        <v>-5.7946269579200074</v>
      </c>
      <c r="DV20" s="7">
        <f t="shared" si="112"/>
        <v>0.49341551364556896</v>
      </c>
      <c r="DW20" s="7">
        <f t="shared" si="113"/>
        <v>-2676.9688106409394</v>
      </c>
      <c r="DX20" s="7">
        <f t="shared" si="114"/>
        <v>347.78886106675253</v>
      </c>
      <c r="DY20" s="7">
        <f t="shared" si="115"/>
        <v>432.35991019114471</v>
      </c>
      <c r="DZ20" s="7">
        <f t="shared" si="116"/>
        <v>0</v>
      </c>
      <c r="EA20" s="7">
        <f t="shared" si="117"/>
        <v>0</v>
      </c>
      <c r="EB20" s="7">
        <f t="shared" si="118"/>
        <v>-823.02290287018332</v>
      </c>
      <c r="EC20" s="7">
        <f t="shared" si="119"/>
        <v>-4667.5948261766607</v>
      </c>
      <c r="ED20" s="7">
        <f t="shared" si="120"/>
        <v>-823.02290287018332</v>
      </c>
      <c r="EE20" s="7">
        <f t="shared" si="120"/>
        <v>-4667.5948261766607</v>
      </c>
      <c r="EF20" s="7">
        <f t="shared" si="121"/>
        <v>4739.5999999999995</v>
      </c>
      <c r="EG20" s="7">
        <f t="shared" si="122"/>
        <v>-1.7453292519943295</v>
      </c>
      <c r="EH20" s="7">
        <f t="shared" si="123"/>
        <v>0</v>
      </c>
      <c r="EI20" s="7">
        <f t="shared" si="124"/>
        <v>0</v>
      </c>
      <c r="EJ20" s="7">
        <f t="shared" si="125"/>
        <v>0</v>
      </c>
      <c r="EK20" s="7">
        <f t="shared" si="126"/>
        <v>0</v>
      </c>
      <c r="EL20" s="7">
        <f t="shared" si="127"/>
        <v>0</v>
      </c>
      <c r="EM20" s="7">
        <f t="shared" si="128"/>
        <v>0</v>
      </c>
      <c r="EN20" s="7">
        <f t="shared" si="129"/>
        <v>0</v>
      </c>
      <c r="EO20" s="7" t="e">
        <f t="shared" si="130"/>
        <v>#DIV/0!</v>
      </c>
      <c r="EP20" s="7">
        <f t="shared" si="131"/>
        <v>-823.02290287018332</v>
      </c>
      <c r="EQ20" s="7">
        <f t="shared" si="132"/>
        <v>-4667.5948261766607</v>
      </c>
      <c r="ER20" s="7">
        <f t="shared" si="133"/>
        <v>4739.5999999999995</v>
      </c>
      <c r="ES20" s="7">
        <f t="shared" si="134"/>
        <v>-1.7453292519943295</v>
      </c>
      <c r="ET20" s="7">
        <f t="shared" si="135"/>
        <v>6.4945281067586196</v>
      </c>
      <c r="EU20" s="7">
        <f t="shared" si="136"/>
        <v>2.4568163194085697</v>
      </c>
      <c r="EV20" s="7">
        <f t="shared" si="137"/>
        <v>770.09841847474434</v>
      </c>
      <c r="EW20" s="7">
        <f t="shared" si="138"/>
        <v>0.26665459028920019</v>
      </c>
      <c r="EX20" s="7">
        <f t="shared" si="139"/>
        <v>6.5546970618547835</v>
      </c>
      <c r="EY20" s="7">
        <f t="shared" si="140"/>
        <v>-2077.2082989724586</v>
      </c>
      <c r="EZ20" s="7">
        <f t="shared" si="141"/>
        <v>326.75622815987475</v>
      </c>
      <c r="FA20" s="7">
        <f t="shared" si="142"/>
        <v>242.18517903548326</v>
      </c>
      <c r="FB20" s="7">
        <f t="shared" si="143"/>
        <v>0</v>
      </c>
      <c r="FC20" s="7">
        <f t="shared" si="144"/>
        <v>0</v>
      </c>
      <c r="FD20" s="7">
        <f t="shared" si="145"/>
        <v>-823.02290287018332</v>
      </c>
      <c r="FE20" s="7">
        <f t="shared" si="146"/>
        <v>-4667.5948261766607</v>
      </c>
      <c r="FF20" s="7">
        <f t="shared" si="147"/>
        <v>-823.02290287018332</v>
      </c>
      <c r="FG20" s="7">
        <f t="shared" si="148"/>
        <v>-4667.5948261766607</v>
      </c>
      <c r="FH20" s="7">
        <f t="shared" si="149"/>
        <v>4739.5999999999995</v>
      </c>
      <c r="FI20" s="7">
        <f t="shared" si="150"/>
        <v>-1.7453292519943295</v>
      </c>
      <c r="FJ20" s="7">
        <f t="shared" si="151"/>
        <v>0</v>
      </c>
      <c r="FK20" s="7">
        <f t="shared" si="152"/>
        <v>0</v>
      </c>
      <c r="FL20" s="7">
        <f t="shared" si="153"/>
        <v>0</v>
      </c>
      <c r="FM20" s="7">
        <f t="shared" si="154"/>
        <v>0</v>
      </c>
      <c r="FN20" s="7">
        <f t="shared" si="155"/>
        <v>0</v>
      </c>
      <c r="FO20" s="7">
        <f t="shared" si="156"/>
        <v>0</v>
      </c>
      <c r="FP20" s="7">
        <f t="shared" si="157"/>
        <v>0</v>
      </c>
      <c r="FQ20" s="7" t="e">
        <f t="shared" si="158"/>
        <v>#DIV/0!</v>
      </c>
      <c r="FR20" s="7">
        <f t="shared" si="159"/>
        <v>-823.02290287018332</v>
      </c>
      <c r="FS20" s="7">
        <f t="shared" si="159"/>
        <v>-4667.5948261766607</v>
      </c>
      <c r="FT20" s="7">
        <f t="shared" si="160"/>
        <v>4739.5999999999995</v>
      </c>
      <c r="FU20" s="7">
        <f t="shared" si="161"/>
        <v>-1.7453292519943295</v>
      </c>
    </row>
    <row r="21" spans="1:177" x14ac:dyDescent="0.25">
      <c r="A21" s="8">
        <v>90</v>
      </c>
      <c r="B21" s="7">
        <f t="shared" si="50"/>
        <v>-0.59924953095684819</v>
      </c>
      <c r="C21" s="7">
        <f t="shared" si="51"/>
        <v>-2</v>
      </c>
      <c r="D21" s="7">
        <f t="shared" si="0"/>
        <v>2.8153846153846152</v>
      </c>
      <c r="E21" s="7">
        <f t="shared" si="52"/>
        <v>-2.9714285714285715</v>
      </c>
      <c r="F21" s="7">
        <f t="shared" si="53"/>
        <v>-2</v>
      </c>
      <c r="G21" s="7">
        <f t="shared" si="54"/>
        <v>0.44320557491289203</v>
      </c>
      <c r="H21" s="7">
        <f t="shared" si="55"/>
        <v>279.35067733490092</v>
      </c>
      <c r="I21" s="7">
        <f t="shared" si="56"/>
        <v>205.58464946254193</v>
      </c>
      <c r="J21" s="49">
        <f t="shared" si="57"/>
        <v>279.35067733490092</v>
      </c>
      <c r="K21" s="49">
        <f t="shared" si="57"/>
        <v>205.58464946254193</v>
      </c>
      <c r="L21" s="7">
        <f t="shared" si="1"/>
        <v>-340.06690825243425</v>
      </c>
      <c r="M21" s="7">
        <f t="shared" si="2"/>
        <v>-266.30088038007523</v>
      </c>
      <c r="N21" s="11">
        <f t="shared" si="58"/>
        <v>19.933091747565754</v>
      </c>
      <c r="O21" s="11">
        <f t="shared" si="58"/>
        <v>93.699119619924772</v>
      </c>
      <c r="P21" s="50">
        <f t="shared" si="3"/>
        <v>73.766027872359018</v>
      </c>
      <c r="Q21" s="51">
        <f t="shared" si="59"/>
        <v>73.766027872359018</v>
      </c>
      <c r="R21" s="8">
        <f t="shared" si="4"/>
        <v>73.76602787235899</v>
      </c>
      <c r="S21" s="51">
        <f t="shared" si="60"/>
        <v>73.76602787235899</v>
      </c>
      <c r="T21" s="8">
        <f t="shared" si="5"/>
        <v>2.511554332562671E-16</v>
      </c>
      <c r="U21" s="8">
        <f t="shared" si="6"/>
        <v>4.0999999999999996</v>
      </c>
      <c r="V21" s="7">
        <f t="shared" si="7"/>
        <v>0</v>
      </c>
      <c r="W21" s="7">
        <f t="shared" si="8"/>
        <v>0</v>
      </c>
      <c r="X21" s="7">
        <f t="shared" si="61"/>
        <v>2.511554332562671E-16</v>
      </c>
      <c r="Y21" s="7">
        <f t="shared" si="61"/>
        <v>4.0999999999999996</v>
      </c>
      <c r="Z21" s="7">
        <f t="shared" si="162"/>
        <v>4.0999999999999996</v>
      </c>
      <c r="AA21" s="7">
        <f t="shared" si="62"/>
        <v>90</v>
      </c>
      <c r="AB21" s="7">
        <f t="shared" si="63"/>
        <v>140</v>
      </c>
      <c r="AC21" s="7">
        <f t="shared" si="64"/>
        <v>-3.1407822167878092</v>
      </c>
      <c r="AD21" s="7">
        <f t="shared" si="65"/>
        <v>2.6354291997148116</v>
      </c>
      <c r="AE21" s="7">
        <f t="shared" si="66"/>
        <v>0</v>
      </c>
      <c r="AF21" s="7">
        <f t="shared" si="9"/>
        <v>0</v>
      </c>
      <c r="AG21" s="7">
        <f t="shared" si="67"/>
        <v>2.511554332562671E-16</v>
      </c>
      <c r="AH21" s="7">
        <f t="shared" si="67"/>
        <v>4.0999999999999996</v>
      </c>
      <c r="AI21" s="7">
        <f t="shared" si="68"/>
        <v>4.0999999999999996</v>
      </c>
      <c r="AJ21" s="7">
        <f t="shared" si="69"/>
        <v>90</v>
      </c>
      <c r="AK21" s="7">
        <f t="shared" si="70"/>
        <v>140</v>
      </c>
      <c r="AL21" s="7">
        <f t="shared" si="71"/>
        <v>-3.1407822167878092</v>
      </c>
      <c r="AM21" s="7">
        <f t="shared" si="72"/>
        <v>2.6354291997148116</v>
      </c>
      <c r="AN21" s="7">
        <v>0</v>
      </c>
      <c r="AO21" s="7">
        <v>0</v>
      </c>
      <c r="AP21" s="7">
        <f t="shared" si="10"/>
        <v>1.1373363273135988</v>
      </c>
      <c r="AQ21" s="8">
        <f t="shared" si="73"/>
        <v>-2.8069867582450758</v>
      </c>
      <c r="AR21" s="7">
        <f t="shared" si="11"/>
        <v>7</v>
      </c>
      <c r="AS21" s="7">
        <v>0</v>
      </c>
      <c r="AT21" s="7">
        <f t="shared" si="12"/>
        <v>6.5806396641770579</v>
      </c>
      <c r="AU21" s="7">
        <f t="shared" si="13"/>
        <v>6.4864579632291139</v>
      </c>
      <c r="AV21" s="7">
        <f t="shared" si="14"/>
        <v>18.707561388800325</v>
      </c>
      <c r="AW21" s="7">
        <f t="shared" si="15"/>
        <v>-3.6292017333449218</v>
      </c>
      <c r="AX21" s="7">
        <f t="shared" si="16"/>
        <v>-139.39999999999998</v>
      </c>
      <c r="AY21" s="7">
        <f t="shared" si="17"/>
        <v>8.5392847307130799E-15</v>
      </c>
      <c r="AZ21" s="7">
        <f t="shared" si="18"/>
        <v>129.21287879150071</v>
      </c>
      <c r="BA21" s="7">
        <f t="shared" si="19"/>
        <v>21.276789162931848</v>
      </c>
      <c r="BB21" s="7">
        <f t="shared" si="74"/>
        <v>-10.187121208499264</v>
      </c>
      <c r="BC21" s="7">
        <f t="shared" si="74"/>
        <v>21.276789162931856</v>
      </c>
      <c r="BD21" s="7">
        <f t="shared" si="20"/>
        <v>0</v>
      </c>
      <c r="BE21" s="7">
        <f t="shared" si="21"/>
        <v>0</v>
      </c>
      <c r="BF21" s="7">
        <f t="shared" si="75"/>
        <v>-139.39999999999998</v>
      </c>
      <c r="BG21" s="7">
        <f t="shared" si="75"/>
        <v>8.5392847307130799E-15</v>
      </c>
      <c r="BH21" s="7">
        <f t="shared" si="76"/>
        <v>139.39999999999998</v>
      </c>
      <c r="BI21" s="7">
        <f t="shared" si="77"/>
        <v>180</v>
      </c>
      <c r="BJ21" s="7">
        <f t="shared" si="78"/>
        <v>230</v>
      </c>
      <c r="BK21" s="7">
        <f t="shared" si="79"/>
        <v>-89.604592790303585</v>
      </c>
      <c r="BL21" s="7">
        <f t="shared" si="80"/>
        <v>-106.78659537078551</v>
      </c>
      <c r="BM21" s="7">
        <f t="shared" si="22"/>
        <v>-1.3381646405857586</v>
      </c>
      <c r="BN21" s="7">
        <f t="shared" si="23"/>
        <v>20.998598481559487</v>
      </c>
      <c r="BO21" s="7">
        <f t="shared" si="81"/>
        <v>-139.39999999999998</v>
      </c>
      <c r="BP21" s="7">
        <f t="shared" si="24"/>
        <v>8.5392847307130799E-15</v>
      </c>
      <c r="BQ21" s="7">
        <f t="shared" si="82"/>
        <v>139.39999999999998</v>
      </c>
      <c r="BR21" s="7">
        <f t="shared" si="25"/>
        <v>3.1934736626375089</v>
      </c>
      <c r="BS21" s="7">
        <f t="shared" si="26"/>
        <v>-8.8059793110378788</v>
      </c>
      <c r="BT21" s="7">
        <f t="shared" si="27"/>
        <v>-136.20652633736248</v>
      </c>
      <c r="BU21" s="7">
        <f t="shared" si="27"/>
        <v>-8.8059793110378699</v>
      </c>
      <c r="BV21" s="7">
        <f t="shared" si="28"/>
        <v>0</v>
      </c>
      <c r="BW21" s="7">
        <f t="shared" si="29"/>
        <v>0</v>
      </c>
      <c r="BX21" s="7">
        <f t="shared" si="30"/>
        <v>-139.39999999999998</v>
      </c>
      <c r="BY21" s="7">
        <f t="shared" si="30"/>
        <v>8.5392847307130799E-15</v>
      </c>
      <c r="BZ21" s="7">
        <f t="shared" si="83"/>
        <v>139.39999999999998</v>
      </c>
      <c r="CA21" s="7">
        <f t="shared" si="84"/>
        <v>180</v>
      </c>
      <c r="CB21" s="7">
        <f t="shared" si="85"/>
        <v>230</v>
      </c>
      <c r="CC21" s="7">
        <f t="shared" si="86"/>
        <v>-89.604592790303585</v>
      </c>
      <c r="CD21" s="7">
        <f t="shared" si="87"/>
        <v>-106.78659537078551</v>
      </c>
      <c r="CE21" s="7">
        <f t="shared" si="88"/>
        <v>139.39999999999998</v>
      </c>
      <c r="CF21" s="7">
        <f t="shared" si="31"/>
        <v>189.35067733490092</v>
      </c>
      <c r="CG21" s="79">
        <f t="shared" si="89"/>
        <v>9.3506773349009222</v>
      </c>
      <c r="CH21" s="7">
        <f t="shared" si="90"/>
        <v>-0.10674122745132122</v>
      </c>
      <c r="CI21" s="11">
        <f t="shared" si="32"/>
        <v>0.10674122745132136</v>
      </c>
      <c r="CJ21" s="7" t="e">
        <f t="shared" si="91"/>
        <v>#DIV/0!</v>
      </c>
      <c r="CK21" s="7" t="e">
        <f t="shared" si="92"/>
        <v>#DIV/0!</v>
      </c>
      <c r="CL21" s="7">
        <f t="shared" si="33"/>
        <v>70.066908252434246</v>
      </c>
      <c r="CM21" s="79">
        <f t="shared" si="93"/>
        <v>70.066908252434246</v>
      </c>
      <c r="CN21" s="7">
        <f t="shared" si="94"/>
        <v>0.6176058376929261</v>
      </c>
      <c r="CO21" s="11">
        <f t="shared" si="95"/>
        <v>0.61760583769292621</v>
      </c>
      <c r="CP21" s="7" t="e">
        <f t="shared" si="96"/>
        <v>#DIV/0!</v>
      </c>
      <c r="CQ21" s="7" t="e">
        <f t="shared" si="97"/>
        <v>#DIV/0!</v>
      </c>
      <c r="CR21" s="7">
        <f t="shared" si="34"/>
        <v>7.760977354368837</v>
      </c>
      <c r="CS21" s="7">
        <f t="shared" si="35"/>
        <v>-0.43184411665308842</v>
      </c>
      <c r="CT21" s="7">
        <f t="shared" si="36"/>
        <v>1</v>
      </c>
      <c r="CU21" s="7">
        <f t="shared" si="98"/>
        <v>-3.3515324099620334</v>
      </c>
      <c r="CV21" s="7">
        <f t="shared" si="37"/>
        <v>-7.4515324099620326</v>
      </c>
      <c r="CW21" s="7">
        <f t="shared" si="99"/>
        <v>7.760977354368837</v>
      </c>
      <c r="CX21" s="7">
        <f t="shared" si="38"/>
        <v>1.260977354368837</v>
      </c>
      <c r="CY21" s="7">
        <f t="shared" si="100"/>
        <v>-139.39999999999995</v>
      </c>
      <c r="CZ21" s="7">
        <f t="shared" si="39"/>
        <v>139.39999999999998</v>
      </c>
      <c r="DA21" s="7">
        <f t="shared" si="101"/>
        <v>18.707561388800325</v>
      </c>
      <c r="DB21" s="7">
        <f t="shared" si="102"/>
        <v>23.589811266742039</v>
      </c>
      <c r="DC21" s="7">
        <f t="shared" si="40"/>
        <v>-23.589811266741993</v>
      </c>
      <c r="DD21" s="7">
        <f t="shared" si="41"/>
        <v>-3.6292017333449218</v>
      </c>
      <c r="DE21" s="7">
        <f t="shared" si="42"/>
        <v>108.49857774630044</v>
      </c>
      <c r="DF21" s="7">
        <f t="shared" si="43"/>
        <v>0.99791660972755702</v>
      </c>
      <c r="DG21" s="7">
        <f t="shared" si="44"/>
        <v>1</v>
      </c>
      <c r="DH21" s="7">
        <f t="shared" si="103"/>
        <v>108.27253286484991</v>
      </c>
      <c r="DI21" s="7">
        <f t="shared" si="45"/>
        <v>104.17253286484991</v>
      </c>
      <c r="DJ21" s="7">
        <f t="shared" si="104"/>
        <v>108.49857774630044</v>
      </c>
      <c r="DK21" s="7">
        <f t="shared" si="46"/>
        <v>101.99857774630044</v>
      </c>
      <c r="DL21" s="7">
        <f t="shared" si="105"/>
        <v>-139.4</v>
      </c>
      <c r="DM21" s="7">
        <f t="shared" si="47"/>
        <v>139.39999999999998</v>
      </c>
      <c r="DN21" s="7">
        <f t="shared" si="106"/>
        <v>-1.3381646405857586</v>
      </c>
      <c r="DO21" s="7">
        <f t="shared" si="107"/>
        <v>-136.49089013013668</v>
      </c>
      <c r="DP21" s="7">
        <f t="shared" si="48"/>
        <v>136.49089013013668</v>
      </c>
      <c r="DQ21" s="7">
        <f t="shared" si="49"/>
        <v>20.99859848155949</v>
      </c>
      <c r="DR21" s="7">
        <f t="shared" si="108"/>
        <v>-2.806986758245074</v>
      </c>
      <c r="DS21" s="8">
        <f t="shared" si="109"/>
        <v>-6.9069867582450755</v>
      </c>
      <c r="DT21" s="8">
        <f t="shared" si="110"/>
        <v>475.25459953223577</v>
      </c>
      <c r="DU21" s="7">
        <f t="shared" si="111"/>
        <v>-5.8626636726864021</v>
      </c>
      <c r="DV21" s="7">
        <f t="shared" si="112"/>
        <v>1.1373363273135986</v>
      </c>
      <c r="DW21" s="7">
        <f t="shared" si="113"/>
        <v>-2359.313255732065</v>
      </c>
      <c r="DX21" s="7">
        <f t="shared" si="114"/>
        <v>215.37462594454726</v>
      </c>
      <c r="DY21" s="7">
        <f t="shared" si="115"/>
        <v>360.64833115267334</v>
      </c>
      <c r="DZ21" s="7">
        <f t="shared" si="116"/>
        <v>0</v>
      </c>
      <c r="EA21" s="7">
        <f t="shared" si="117"/>
        <v>0</v>
      </c>
      <c r="EB21" s="7">
        <f t="shared" si="118"/>
        <v>-2.9033568084424472E-13</v>
      </c>
      <c r="EC21" s="7">
        <f t="shared" si="119"/>
        <v>-4739.5999999999995</v>
      </c>
      <c r="ED21" s="7">
        <f t="shared" si="120"/>
        <v>-2.9033568084424472E-13</v>
      </c>
      <c r="EE21" s="7">
        <f t="shared" si="120"/>
        <v>-4739.5999999999995</v>
      </c>
      <c r="EF21" s="7">
        <f t="shared" si="121"/>
        <v>4739.5999999999995</v>
      </c>
      <c r="EG21" s="7">
        <f t="shared" si="122"/>
        <v>-1.5707963267948966</v>
      </c>
      <c r="EH21" s="7">
        <f t="shared" si="123"/>
        <v>0</v>
      </c>
      <c r="EI21" s="7">
        <f t="shared" si="124"/>
        <v>0</v>
      </c>
      <c r="EJ21" s="7">
        <f t="shared" si="125"/>
        <v>0</v>
      </c>
      <c r="EK21" s="7">
        <f t="shared" si="126"/>
        <v>0</v>
      </c>
      <c r="EL21" s="7">
        <f t="shared" si="127"/>
        <v>0</v>
      </c>
      <c r="EM21" s="7">
        <f t="shared" si="128"/>
        <v>0</v>
      </c>
      <c r="EN21" s="7">
        <f t="shared" si="129"/>
        <v>0</v>
      </c>
      <c r="EO21" s="7" t="e">
        <f t="shared" si="130"/>
        <v>#DIV/0!</v>
      </c>
      <c r="EP21" s="7">
        <f t="shared" si="131"/>
        <v>-2.9033568084424472E-13</v>
      </c>
      <c r="EQ21" s="7">
        <f t="shared" si="132"/>
        <v>-4739.5999999999995</v>
      </c>
      <c r="ER21" s="7">
        <f t="shared" si="133"/>
        <v>4739.5999999999995</v>
      </c>
      <c r="ES21" s="7">
        <f t="shared" si="134"/>
        <v>-1.5707963267948966</v>
      </c>
      <c r="ET21" s="7">
        <f t="shared" si="135"/>
        <v>6.486457963229121</v>
      </c>
      <c r="EU21" s="7">
        <f t="shared" si="136"/>
        <v>2.3864579632291143</v>
      </c>
      <c r="EV21" s="7">
        <f t="shared" si="137"/>
        <v>196.69707392916527</v>
      </c>
      <c r="EW21" s="7">
        <f t="shared" si="138"/>
        <v>-0.41936033582294086</v>
      </c>
      <c r="EX21" s="7">
        <f t="shared" si="139"/>
        <v>6.5806396641770579</v>
      </c>
      <c r="EY21" s="7">
        <f t="shared" si="140"/>
        <v>-1883.7272364097516</v>
      </c>
      <c r="EZ21" s="7">
        <f t="shared" si="141"/>
        <v>277.80703803029638</v>
      </c>
      <c r="FA21" s="7">
        <f t="shared" si="142"/>
        <v>132.53333282216991</v>
      </c>
      <c r="FB21" s="7">
        <f t="shared" si="143"/>
        <v>0</v>
      </c>
      <c r="FC21" s="7">
        <f t="shared" si="144"/>
        <v>0</v>
      </c>
      <c r="FD21" s="7">
        <f t="shared" si="145"/>
        <v>-2.9033568084424472E-13</v>
      </c>
      <c r="FE21" s="7">
        <f t="shared" si="146"/>
        <v>-4739.5999999999995</v>
      </c>
      <c r="FF21" s="7">
        <f t="shared" si="147"/>
        <v>-2.9033568084424472E-13</v>
      </c>
      <c r="FG21" s="7">
        <f t="shared" si="148"/>
        <v>-4739.5999999999995</v>
      </c>
      <c r="FH21" s="7">
        <f t="shared" si="149"/>
        <v>4739.5999999999995</v>
      </c>
      <c r="FI21" s="7">
        <f t="shared" si="150"/>
        <v>-1.5707963267948966</v>
      </c>
      <c r="FJ21" s="7">
        <f t="shared" si="151"/>
        <v>0</v>
      </c>
      <c r="FK21" s="7">
        <f t="shared" si="152"/>
        <v>0</v>
      </c>
      <c r="FL21" s="7">
        <f t="shared" si="153"/>
        <v>0</v>
      </c>
      <c r="FM21" s="7">
        <f t="shared" si="154"/>
        <v>0</v>
      </c>
      <c r="FN21" s="7">
        <f t="shared" si="155"/>
        <v>0</v>
      </c>
      <c r="FO21" s="7">
        <f t="shared" si="156"/>
        <v>0</v>
      </c>
      <c r="FP21" s="7">
        <f t="shared" si="157"/>
        <v>0</v>
      </c>
      <c r="FQ21" s="7" t="e">
        <f t="shared" si="158"/>
        <v>#DIV/0!</v>
      </c>
      <c r="FR21" s="7">
        <f t="shared" si="159"/>
        <v>-2.9033568084424472E-13</v>
      </c>
      <c r="FS21" s="7">
        <f t="shared" si="159"/>
        <v>-4739.5999999999995</v>
      </c>
      <c r="FT21" s="7">
        <f t="shared" si="160"/>
        <v>4739.5999999999995</v>
      </c>
      <c r="FU21" s="7">
        <f t="shared" si="161"/>
        <v>-1.5707963267948966</v>
      </c>
    </row>
    <row r="22" spans="1:177" x14ac:dyDescent="0.25">
      <c r="A22" s="8">
        <v>100</v>
      </c>
      <c r="B22" s="7">
        <f t="shared" si="50"/>
        <v>-0.58589197882862276</v>
      </c>
      <c r="C22" s="7">
        <f t="shared" si="51"/>
        <v>-1.969615506024416</v>
      </c>
      <c r="D22" s="7">
        <f t="shared" si="0"/>
        <v>3.1760385228467016</v>
      </c>
      <c r="E22" s="7">
        <f t="shared" si="52"/>
        <v>-3.3187249267624326</v>
      </c>
      <c r="F22" s="7">
        <f t="shared" si="53"/>
        <v>-1.969615506024416</v>
      </c>
      <c r="G22" s="7">
        <f t="shared" si="54"/>
        <v>0.44320557491289203</v>
      </c>
      <c r="H22" s="7">
        <f t="shared" si="55"/>
        <v>284.98821917956656</v>
      </c>
      <c r="I22" s="7">
        <f t="shared" si="56"/>
        <v>204.77769599408725</v>
      </c>
      <c r="J22" s="49">
        <f t="shared" si="57"/>
        <v>284.98821917956656</v>
      </c>
      <c r="K22" s="49">
        <f t="shared" si="57"/>
        <v>204.77769599408725</v>
      </c>
      <c r="L22" s="7">
        <f t="shared" si="1"/>
        <v>-340.25818886325766</v>
      </c>
      <c r="M22" s="7">
        <f t="shared" si="2"/>
        <v>-260.04766567777835</v>
      </c>
      <c r="N22" s="11">
        <f t="shared" si="58"/>
        <v>19.741811136742342</v>
      </c>
      <c r="O22" s="11">
        <f t="shared" si="58"/>
        <v>99.952334322221645</v>
      </c>
      <c r="P22" s="50">
        <f t="shared" si="3"/>
        <v>80.210523185479303</v>
      </c>
      <c r="Q22" s="51">
        <f t="shared" si="59"/>
        <v>80.210523185479303</v>
      </c>
      <c r="R22" s="8">
        <f t="shared" si="4"/>
        <v>80.210523185479303</v>
      </c>
      <c r="S22" s="51">
        <f t="shared" si="60"/>
        <v>80.210523185479303</v>
      </c>
      <c r="T22" s="8">
        <f t="shared" si="5"/>
        <v>-0.71195752843441418</v>
      </c>
      <c r="U22" s="8">
        <f t="shared" si="6"/>
        <v>4.0377117873500525</v>
      </c>
      <c r="V22" s="7">
        <f t="shared" si="7"/>
        <v>0</v>
      </c>
      <c r="W22" s="7">
        <f t="shared" si="8"/>
        <v>0</v>
      </c>
      <c r="X22" s="7">
        <f t="shared" si="61"/>
        <v>-0.71195752843441418</v>
      </c>
      <c r="Y22" s="7">
        <f t="shared" si="61"/>
        <v>4.0377117873500525</v>
      </c>
      <c r="Z22" s="7">
        <f t="shared" si="162"/>
        <v>4.0999999999999996</v>
      </c>
      <c r="AA22" s="7">
        <f t="shared" si="62"/>
        <v>99.999999999999986</v>
      </c>
      <c r="AB22" s="7">
        <f t="shared" si="63"/>
        <v>150</v>
      </c>
      <c r="AC22" s="7">
        <f t="shared" si="64"/>
        <v>-3.5507041555161982</v>
      </c>
      <c r="AD22" s="7">
        <f t="shared" si="65"/>
        <v>2.0499999999999994</v>
      </c>
      <c r="AE22" s="7">
        <f t="shared" si="66"/>
        <v>0</v>
      </c>
      <c r="AF22" s="7">
        <f t="shared" si="9"/>
        <v>0</v>
      </c>
      <c r="AG22" s="7">
        <f t="shared" si="67"/>
        <v>-0.71195752843441418</v>
      </c>
      <c r="AH22" s="7">
        <f t="shared" si="67"/>
        <v>4.0377117873500525</v>
      </c>
      <c r="AI22" s="7">
        <f t="shared" si="68"/>
        <v>4.0999999999999996</v>
      </c>
      <c r="AJ22" s="7">
        <f t="shared" si="69"/>
        <v>99.999999999999986</v>
      </c>
      <c r="AK22" s="7">
        <f t="shared" si="70"/>
        <v>150</v>
      </c>
      <c r="AL22" s="7">
        <f t="shared" si="71"/>
        <v>-3.5507041555161982</v>
      </c>
      <c r="AM22" s="7">
        <f t="shared" si="72"/>
        <v>2.0499999999999994</v>
      </c>
      <c r="AN22" s="7">
        <v>0</v>
      </c>
      <c r="AO22" s="7">
        <v>0</v>
      </c>
      <c r="AP22" s="7">
        <f t="shared" si="10"/>
        <v>1.0983854931746635</v>
      </c>
      <c r="AQ22" s="8">
        <f t="shared" si="73"/>
        <v>-2.7241413716671792</v>
      </c>
      <c r="AR22" s="7">
        <f t="shared" si="11"/>
        <v>7</v>
      </c>
      <c r="AS22" s="7">
        <v>0</v>
      </c>
      <c r="AT22" s="7">
        <f t="shared" si="12"/>
        <v>5.8766125826830953</v>
      </c>
      <c r="AU22" s="7">
        <f t="shared" si="13"/>
        <v>6.4021871817851483</v>
      </c>
      <c r="AV22" s="7">
        <f t="shared" si="14"/>
        <v>19.540096550218667</v>
      </c>
      <c r="AW22" s="7">
        <f t="shared" si="15"/>
        <v>-1.8923163231976912</v>
      </c>
      <c r="AX22" s="7">
        <f t="shared" si="16"/>
        <v>-137.28220076990178</v>
      </c>
      <c r="AY22" s="7">
        <f t="shared" si="17"/>
        <v>-24.206555966770079</v>
      </c>
      <c r="AZ22" s="7">
        <f t="shared" si="18"/>
        <v>132.1272635855978</v>
      </c>
      <c r="BA22" s="7">
        <f t="shared" si="19"/>
        <v>35.374277431255976</v>
      </c>
      <c r="BB22" s="7">
        <f t="shared" si="74"/>
        <v>-5.1549371843039751</v>
      </c>
      <c r="BC22" s="7">
        <f t="shared" si="74"/>
        <v>11.167721464485897</v>
      </c>
      <c r="BD22" s="7">
        <f t="shared" si="20"/>
        <v>0</v>
      </c>
      <c r="BE22" s="7">
        <f t="shared" si="21"/>
        <v>0</v>
      </c>
      <c r="BF22" s="7">
        <f t="shared" si="75"/>
        <v>-137.28220076990178</v>
      </c>
      <c r="BG22" s="7">
        <f t="shared" si="75"/>
        <v>-24.206555966770079</v>
      </c>
      <c r="BH22" s="7">
        <f t="shared" si="76"/>
        <v>139.39999999999998</v>
      </c>
      <c r="BI22" s="7">
        <f t="shared" si="77"/>
        <v>-170</v>
      </c>
      <c r="BJ22" s="7">
        <f t="shared" si="78"/>
        <v>-120</v>
      </c>
      <c r="BK22" s="7">
        <f t="shared" si="79"/>
        <v>-69.69999999999996</v>
      </c>
      <c r="BL22" s="7">
        <f t="shared" si="80"/>
        <v>-120.72394128755073</v>
      </c>
      <c r="BM22" s="7">
        <f t="shared" si="22"/>
        <v>1.6811947103609549E-2</v>
      </c>
      <c r="BN22" s="7">
        <f t="shared" si="23"/>
        <v>21.449224820519969</v>
      </c>
      <c r="BO22" s="7">
        <f t="shared" si="81"/>
        <v>-137.28220076990178</v>
      </c>
      <c r="BP22" s="7">
        <f t="shared" si="24"/>
        <v>-24.206555966770079</v>
      </c>
      <c r="BQ22" s="7">
        <f t="shared" si="82"/>
        <v>139.39999999999998</v>
      </c>
      <c r="BR22" s="7">
        <f t="shared" si="25"/>
        <v>-3.9751435259029147E-2</v>
      </c>
      <c r="BS22" s="7">
        <f t="shared" si="26"/>
        <v>0.11076669219653046</v>
      </c>
      <c r="BT22" s="7">
        <f t="shared" si="27"/>
        <v>-137.32195220516081</v>
      </c>
      <c r="BU22" s="7">
        <f t="shared" si="27"/>
        <v>-24.095789274573548</v>
      </c>
      <c r="BV22" s="7">
        <f t="shared" si="28"/>
        <v>0</v>
      </c>
      <c r="BW22" s="7">
        <f t="shared" si="29"/>
        <v>0</v>
      </c>
      <c r="BX22" s="7">
        <f t="shared" si="30"/>
        <v>-137.28220076990178</v>
      </c>
      <c r="BY22" s="7">
        <f t="shared" si="30"/>
        <v>-24.206555966770079</v>
      </c>
      <c r="BZ22" s="7">
        <f t="shared" si="83"/>
        <v>139.39999999999998</v>
      </c>
      <c r="CA22" s="7">
        <f t="shared" si="84"/>
        <v>-170</v>
      </c>
      <c r="CB22" s="7">
        <f t="shared" si="85"/>
        <v>-120</v>
      </c>
      <c r="CC22" s="7">
        <f t="shared" si="86"/>
        <v>-69.69999999999996</v>
      </c>
      <c r="CD22" s="7">
        <f t="shared" si="87"/>
        <v>-120.72394128755073</v>
      </c>
      <c r="CE22" s="7">
        <f t="shared" si="88"/>
        <v>139.39999999999995</v>
      </c>
      <c r="CF22" s="7">
        <f t="shared" si="31"/>
        <v>184.98821917956656</v>
      </c>
      <c r="CG22" s="79">
        <f t="shared" si="89"/>
        <v>4.9882191795665562</v>
      </c>
      <c r="CH22" s="7">
        <f t="shared" si="90"/>
        <v>-5.5656362446990917E-2</v>
      </c>
      <c r="CI22" s="11">
        <f t="shared" si="32"/>
        <v>5.5656362446990952E-2</v>
      </c>
      <c r="CJ22" s="7" t="e">
        <f t="shared" si="91"/>
        <v>#DIV/0!</v>
      </c>
      <c r="CK22" s="7" t="e">
        <f t="shared" si="92"/>
        <v>#DIV/0!</v>
      </c>
      <c r="CL22" s="7">
        <f t="shared" si="33"/>
        <v>80.258188863257658</v>
      </c>
      <c r="CM22" s="79">
        <f t="shared" si="93"/>
        <v>80.258188863257658</v>
      </c>
      <c r="CN22" s="7">
        <f t="shared" si="94"/>
        <v>0.63085955354470502</v>
      </c>
      <c r="CO22" s="11">
        <f t="shared" si="95"/>
        <v>0.63085955354470513</v>
      </c>
      <c r="CP22" s="7" t="e">
        <f t="shared" si="96"/>
        <v>#DIV/0!</v>
      </c>
      <c r="CQ22" s="7" t="e">
        <f t="shared" si="97"/>
        <v>#DIV/0!</v>
      </c>
      <c r="CR22" s="7">
        <f t="shared" si="34"/>
        <v>7.239461440851958</v>
      </c>
      <c r="CS22" s="7">
        <f t="shared" si="35"/>
        <v>-0.41909867256418137</v>
      </c>
      <c r="CT22" s="7">
        <f t="shared" si="36"/>
        <v>0.98480775301220802</v>
      </c>
      <c r="CU22" s="7">
        <f t="shared" si="98"/>
        <v>-3.0340486799406317</v>
      </c>
      <c r="CV22" s="7">
        <f t="shared" si="37"/>
        <v>-7.1340486799406317</v>
      </c>
      <c r="CW22" s="7">
        <f t="shared" si="99"/>
        <v>7.129477754583939</v>
      </c>
      <c r="CX22" s="7">
        <f t="shared" si="38"/>
        <v>0.62947775458393895</v>
      </c>
      <c r="CY22" s="7">
        <f t="shared" si="100"/>
        <v>-139.39999999999998</v>
      </c>
      <c r="CZ22" s="7">
        <f t="shared" si="39"/>
        <v>139.39999999999998</v>
      </c>
      <c r="DA22" s="7">
        <f t="shared" si="101"/>
        <v>19.540096550218667</v>
      </c>
      <c r="DB22" s="7">
        <f t="shared" si="102"/>
        <v>12.300056100785019</v>
      </c>
      <c r="DC22" s="7">
        <f t="shared" si="40"/>
        <v>-12.300056100784992</v>
      </c>
      <c r="DD22" s="7">
        <f t="shared" si="41"/>
        <v>-1.8923163231976912</v>
      </c>
      <c r="DE22" s="7">
        <f t="shared" si="42"/>
        <v>-8414.2410545332259</v>
      </c>
      <c r="DF22" s="7">
        <f t="shared" si="43"/>
        <v>0.98495187412079199</v>
      </c>
      <c r="DG22" s="7">
        <f t="shared" si="44"/>
        <v>0.98480775301220802</v>
      </c>
      <c r="DH22" s="7">
        <f t="shared" si="103"/>
        <v>-8287.6224959666106</v>
      </c>
      <c r="DI22" s="7">
        <f t="shared" si="45"/>
        <v>-8291.7224959666109</v>
      </c>
      <c r="DJ22" s="7">
        <f t="shared" si="104"/>
        <v>-8286.4098262179377</v>
      </c>
      <c r="DK22" s="7">
        <f t="shared" si="46"/>
        <v>-8292.9098262179377</v>
      </c>
      <c r="DL22" s="7">
        <f t="shared" si="105"/>
        <v>-139.4</v>
      </c>
      <c r="DM22" s="7">
        <f t="shared" si="47"/>
        <v>139.39999999999998</v>
      </c>
      <c r="DN22" s="7">
        <f t="shared" si="106"/>
        <v>1.6811947103609549E-2</v>
      </c>
      <c r="DO22" s="7">
        <f t="shared" si="107"/>
        <v>-139.41996133337983</v>
      </c>
      <c r="DP22" s="7">
        <f t="shared" si="48"/>
        <v>139.4199613333798</v>
      </c>
      <c r="DQ22" s="7">
        <f t="shared" si="49"/>
        <v>21.449224820519969</v>
      </c>
      <c r="DR22" s="7">
        <f t="shared" si="108"/>
        <v>-2.7241413716671787</v>
      </c>
      <c r="DS22" s="8">
        <f t="shared" si="109"/>
        <v>-6.7618531590172317</v>
      </c>
      <c r="DT22" s="8">
        <f t="shared" si="110"/>
        <v>-110.67324484904783</v>
      </c>
      <c r="DU22" s="7">
        <f t="shared" si="111"/>
        <v>-5.9016145068253367</v>
      </c>
      <c r="DV22" s="7">
        <f t="shared" si="112"/>
        <v>1.8103430216090777</v>
      </c>
      <c r="DW22" s="7">
        <f t="shared" si="113"/>
        <v>-2095.5701105768053</v>
      </c>
      <c r="DX22" s="7">
        <f t="shared" si="114"/>
        <v>112.75116918507388</v>
      </c>
      <c r="DY22" s="7">
        <f t="shared" si="115"/>
        <v>320.49735137339792</v>
      </c>
      <c r="DZ22" s="7">
        <f t="shared" si="116"/>
        <v>0</v>
      </c>
      <c r="EA22" s="7">
        <f t="shared" si="117"/>
        <v>0</v>
      </c>
      <c r="EB22" s="7">
        <f t="shared" si="118"/>
        <v>823.02290287018275</v>
      </c>
      <c r="EC22" s="7">
        <f t="shared" si="119"/>
        <v>-4667.5948261766607</v>
      </c>
      <c r="ED22" s="7">
        <f t="shared" si="120"/>
        <v>823.02290287018275</v>
      </c>
      <c r="EE22" s="7">
        <f t="shared" si="120"/>
        <v>-4667.5948261766607</v>
      </c>
      <c r="EF22" s="7">
        <f t="shared" si="121"/>
        <v>4739.5999999999995</v>
      </c>
      <c r="EG22" s="7">
        <f t="shared" si="122"/>
        <v>-1.3962634015954638</v>
      </c>
      <c r="EH22" s="7">
        <f t="shared" si="123"/>
        <v>0</v>
      </c>
      <c r="EI22" s="7">
        <f t="shared" si="124"/>
        <v>0</v>
      </c>
      <c r="EJ22" s="7">
        <f t="shared" si="125"/>
        <v>0</v>
      </c>
      <c r="EK22" s="7">
        <f t="shared" si="126"/>
        <v>0</v>
      </c>
      <c r="EL22" s="7">
        <f t="shared" si="127"/>
        <v>0</v>
      </c>
      <c r="EM22" s="7">
        <f t="shared" si="128"/>
        <v>0</v>
      </c>
      <c r="EN22" s="7">
        <f t="shared" si="129"/>
        <v>0</v>
      </c>
      <c r="EO22" s="7" t="e">
        <f t="shared" si="130"/>
        <v>#DIV/0!</v>
      </c>
      <c r="EP22" s="7">
        <f t="shared" si="131"/>
        <v>823.02290287018275</v>
      </c>
      <c r="EQ22" s="7">
        <f t="shared" si="132"/>
        <v>-4667.5948261766607</v>
      </c>
      <c r="ER22" s="7">
        <f t="shared" si="133"/>
        <v>4739.5999999999995</v>
      </c>
      <c r="ES22" s="7">
        <f t="shared" si="134"/>
        <v>-1.3962634015954638</v>
      </c>
      <c r="ET22" s="7">
        <f t="shared" si="135"/>
        <v>6.4021871817851483</v>
      </c>
      <c r="EU22" s="7">
        <f t="shared" si="136"/>
        <v>2.3644753944350954</v>
      </c>
      <c r="EV22" s="7">
        <f t="shared" si="137"/>
        <v>-306.18503928821144</v>
      </c>
      <c r="EW22" s="7">
        <f t="shared" si="138"/>
        <v>-1.1233874173169021</v>
      </c>
      <c r="EX22" s="7">
        <f t="shared" si="139"/>
        <v>6.5885701111175097</v>
      </c>
      <c r="EY22" s="7">
        <f t="shared" si="140"/>
        <v>-1722.1460688344955</v>
      </c>
      <c r="EZ22" s="7">
        <f t="shared" si="141"/>
        <v>253.57057643151606</v>
      </c>
      <c r="FA22" s="7">
        <f t="shared" si="142"/>
        <v>45.824394243191854</v>
      </c>
      <c r="FB22" s="7">
        <f t="shared" si="143"/>
        <v>0</v>
      </c>
      <c r="FC22" s="7">
        <f t="shared" si="144"/>
        <v>0</v>
      </c>
      <c r="FD22" s="7">
        <f t="shared" si="145"/>
        <v>823.02290287018275</v>
      </c>
      <c r="FE22" s="7">
        <f t="shared" si="146"/>
        <v>-4667.5948261766607</v>
      </c>
      <c r="FF22" s="7">
        <f t="shared" si="147"/>
        <v>823.02290287018275</v>
      </c>
      <c r="FG22" s="7">
        <f t="shared" si="148"/>
        <v>-4667.5948261766607</v>
      </c>
      <c r="FH22" s="7">
        <f t="shared" si="149"/>
        <v>4739.5999999999995</v>
      </c>
      <c r="FI22" s="7">
        <f t="shared" si="150"/>
        <v>-1.3962634015954638</v>
      </c>
      <c r="FJ22" s="7">
        <f t="shared" si="151"/>
        <v>0</v>
      </c>
      <c r="FK22" s="7">
        <f t="shared" si="152"/>
        <v>0</v>
      </c>
      <c r="FL22" s="7">
        <f t="shared" si="153"/>
        <v>0</v>
      </c>
      <c r="FM22" s="7">
        <f t="shared" si="154"/>
        <v>0</v>
      </c>
      <c r="FN22" s="7">
        <f t="shared" si="155"/>
        <v>0</v>
      </c>
      <c r="FO22" s="7">
        <f t="shared" si="156"/>
        <v>0</v>
      </c>
      <c r="FP22" s="7">
        <f t="shared" si="157"/>
        <v>0</v>
      </c>
      <c r="FQ22" s="7" t="e">
        <f t="shared" si="158"/>
        <v>#DIV/0!</v>
      </c>
      <c r="FR22" s="7">
        <f t="shared" si="159"/>
        <v>823.02290287018275</v>
      </c>
      <c r="FS22" s="7">
        <f t="shared" si="159"/>
        <v>-4667.5948261766607</v>
      </c>
      <c r="FT22" s="7">
        <f t="shared" si="160"/>
        <v>4739.5999999999995</v>
      </c>
      <c r="FU22" s="7">
        <f t="shared" si="161"/>
        <v>-1.3962634015954638</v>
      </c>
    </row>
    <row r="23" spans="1:177" x14ac:dyDescent="0.25">
      <c r="A23" s="8">
        <v>110</v>
      </c>
      <c r="B23" s="7">
        <f t="shared" si="50"/>
        <v>-0.57294028916256612</v>
      </c>
      <c r="C23" s="7">
        <f t="shared" si="51"/>
        <v>-1.8793852415718169</v>
      </c>
      <c r="D23" s="7">
        <f t="shared" si="0"/>
        <v>3.5257341438302352</v>
      </c>
      <c r="E23" s="7">
        <f t="shared" si="52"/>
        <v>-3.6554688580799093</v>
      </c>
      <c r="F23" s="7">
        <f t="shared" si="53"/>
        <v>-1.8793852415718169</v>
      </c>
      <c r="G23" s="7">
        <f t="shared" si="54"/>
        <v>0.44320557491289203</v>
      </c>
      <c r="H23" s="7">
        <f t="shared" si="55"/>
        <v>290.79815079229797</v>
      </c>
      <c r="I23" s="7">
        <f t="shared" si="56"/>
        <v>204.45752159284049</v>
      </c>
      <c r="J23" s="49">
        <f t="shared" si="57"/>
        <v>290.79815079229797</v>
      </c>
      <c r="K23" s="49">
        <f t="shared" si="57"/>
        <v>204.45752159284049</v>
      </c>
      <c r="L23" s="7">
        <f t="shared" si="1"/>
        <v>-340.0643662486026</v>
      </c>
      <c r="M23" s="7">
        <f t="shared" si="2"/>
        <v>-253.72373704914514</v>
      </c>
      <c r="N23" s="11">
        <f t="shared" si="58"/>
        <v>19.935633751397404</v>
      </c>
      <c r="O23" s="11">
        <f t="shared" si="58"/>
        <v>106.27626295085486</v>
      </c>
      <c r="P23" s="50">
        <f t="shared" si="3"/>
        <v>86.340629199457453</v>
      </c>
      <c r="Q23" s="51">
        <f t="shared" si="59"/>
        <v>86.340629199457453</v>
      </c>
      <c r="R23" s="8">
        <f t="shared" si="4"/>
        <v>86.340629199457481</v>
      </c>
      <c r="S23" s="51">
        <f t="shared" si="60"/>
        <v>86.340629199457481</v>
      </c>
      <c r="T23" s="8">
        <f t="shared" si="5"/>
        <v>-1.4022825876352416</v>
      </c>
      <c r="U23" s="8">
        <f t="shared" si="6"/>
        <v>3.8527397452222241</v>
      </c>
      <c r="V23" s="7">
        <f t="shared" si="7"/>
        <v>0</v>
      </c>
      <c r="W23" s="7">
        <f t="shared" si="8"/>
        <v>0</v>
      </c>
      <c r="X23" s="7">
        <f t="shared" si="61"/>
        <v>-1.4022825876352416</v>
      </c>
      <c r="Y23" s="7">
        <f t="shared" si="61"/>
        <v>3.8527397452222241</v>
      </c>
      <c r="Z23" s="7">
        <f t="shared" si="162"/>
        <v>4.0999999999999996</v>
      </c>
      <c r="AA23" s="7">
        <f t="shared" si="62"/>
        <v>109.99999999999999</v>
      </c>
      <c r="AB23" s="7">
        <f t="shared" si="63"/>
        <v>160</v>
      </c>
      <c r="AC23" s="7">
        <f t="shared" si="64"/>
        <v>-3.8527397452222236</v>
      </c>
      <c r="AD23" s="7">
        <f t="shared" si="65"/>
        <v>1.4022825876352423</v>
      </c>
      <c r="AE23" s="7">
        <f t="shared" si="66"/>
        <v>0</v>
      </c>
      <c r="AF23" s="7">
        <f t="shared" si="9"/>
        <v>0</v>
      </c>
      <c r="AG23" s="7">
        <f t="shared" si="67"/>
        <v>-1.4022825876352416</v>
      </c>
      <c r="AH23" s="7">
        <f t="shared" si="67"/>
        <v>3.8527397452222241</v>
      </c>
      <c r="AI23" s="7">
        <f t="shared" si="68"/>
        <v>4.0999999999999996</v>
      </c>
      <c r="AJ23" s="7">
        <f t="shared" si="69"/>
        <v>109.99999999999999</v>
      </c>
      <c r="AK23" s="7">
        <f t="shared" si="70"/>
        <v>160</v>
      </c>
      <c r="AL23" s="7">
        <f t="shared" si="71"/>
        <v>-3.8527397452222236</v>
      </c>
      <c r="AM23" s="7">
        <f t="shared" si="72"/>
        <v>1.4022825876352423</v>
      </c>
      <c r="AN23" s="7">
        <v>0</v>
      </c>
      <c r="AO23" s="7">
        <v>0</v>
      </c>
      <c r="AP23" s="7">
        <f t="shared" si="10"/>
        <v>1.0832549489873367</v>
      </c>
      <c r="AQ23" s="8">
        <f t="shared" si="73"/>
        <v>-2.6911202130929111</v>
      </c>
      <c r="AR23" s="7">
        <f t="shared" si="11"/>
        <v>7</v>
      </c>
      <c r="AS23" s="7">
        <v>0</v>
      </c>
      <c r="AT23" s="7">
        <f t="shared" si="12"/>
        <v>5.1782511916683331</v>
      </c>
      <c r="AU23" s="7">
        <f t="shared" si="13"/>
        <v>6.2394896649759914</v>
      </c>
      <c r="AV23" s="7">
        <f t="shared" si="14"/>
        <v>19.894612113909439</v>
      </c>
      <c r="AW23" s="7">
        <f t="shared" si="15"/>
        <v>-0.29935330841521846</v>
      </c>
      <c r="AX23" s="7">
        <f t="shared" si="16"/>
        <v>-130.99315133755562</v>
      </c>
      <c r="AY23" s="7">
        <f t="shared" si="17"/>
        <v>-47.677607979598214</v>
      </c>
      <c r="AZ23" s="7">
        <f t="shared" si="18"/>
        <v>130.18755559842322</v>
      </c>
      <c r="BA23" s="7">
        <f t="shared" si="19"/>
        <v>49.448805185668171</v>
      </c>
      <c r="BB23" s="7">
        <f t="shared" si="74"/>
        <v>-0.80559573913240001</v>
      </c>
      <c r="BC23" s="7">
        <f t="shared" si="74"/>
        <v>1.7711972060699566</v>
      </c>
      <c r="BD23" s="7">
        <f t="shared" si="20"/>
        <v>0</v>
      </c>
      <c r="BE23" s="7">
        <f t="shared" si="21"/>
        <v>0</v>
      </c>
      <c r="BF23" s="7">
        <f t="shared" si="75"/>
        <v>-130.99315133755562</v>
      </c>
      <c r="BG23" s="7">
        <f t="shared" si="75"/>
        <v>-47.677607979598214</v>
      </c>
      <c r="BH23" s="7">
        <f t="shared" si="76"/>
        <v>139.39999999999998</v>
      </c>
      <c r="BI23" s="7">
        <f t="shared" si="77"/>
        <v>-160</v>
      </c>
      <c r="BJ23" s="7">
        <f t="shared" si="78"/>
        <v>-110</v>
      </c>
      <c r="BK23" s="7">
        <f t="shared" si="79"/>
        <v>-47.677607979598214</v>
      </c>
      <c r="BL23" s="7">
        <f t="shared" si="80"/>
        <v>-130.99315133755562</v>
      </c>
      <c r="BM23" s="7">
        <f t="shared" si="22"/>
        <v>1.2959901577235666</v>
      </c>
      <c r="BN23" s="7">
        <f t="shared" si="23"/>
        <v>21.489955580048235</v>
      </c>
      <c r="BO23" s="7">
        <f t="shared" si="81"/>
        <v>-130.99315133755562</v>
      </c>
      <c r="BP23" s="7">
        <f t="shared" si="24"/>
        <v>-47.677607979598214</v>
      </c>
      <c r="BQ23" s="7">
        <f t="shared" si="82"/>
        <v>139.39999999999998</v>
      </c>
      <c r="BR23" s="7">
        <f t="shared" si="25"/>
        <v>-3.0932044049483944</v>
      </c>
      <c r="BS23" s="7">
        <f t="shared" si="26"/>
        <v>8.5283070105448981</v>
      </c>
      <c r="BT23" s="7">
        <f t="shared" si="27"/>
        <v>-134.086355742504</v>
      </c>
      <c r="BU23" s="7">
        <f t="shared" si="27"/>
        <v>-39.149300969053314</v>
      </c>
      <c r="BV23" s="7">
        <f t="shared" si="28"/>
        <v>0</v>
      </c>
      <c r="BW23" s="7">
        <f t="shared" si="29"/>
        <v>0</v>
      </c>
      <c r="BX23" s="7">
        <f t="shared" si="30"/>
        <v>-130.99315133755562</v>
      </c>
      <c r="BY23" s="7">
        <f t="shared" si="30"/>
        <v>-47.677607979598214</v>
      </c>
      <c r="BZ23" s="7">
        <f t="shared" si="83"/>
        <v>139.39999999999998</v>
      </c>
      <c r="CA23" s="7">
        <f t="shared" si="84"/>
        <v>-160</v>
      </c>
      <c r="CB23" s="7">
        <f t="shared" si="85"/>
        <v>-110</v>
      </c>
      <c r="CC23" s="7">
        <f t="shared" si="86"/>
        <v>-47.677607979598214</v>
      </c>
      <c r="CD23" s="7">
        <f t="shared" si="87"/>
        <v>-130.99315133755562</v>
      </c>
      <c r="CE23" s="7">
        <f t="shared" si="88"/>
        <v>139.39999999999998</v>
      </c>
      <c r="CF23" s="7">
        <f t="shared" si="31"/>
        <v>180.79815079229797</v>
      </c>
      <c r="CG23" s="79">
        <f t="shared" si="89"/>
        <v>0.79815079229797448</v>
      </c>
      <c r="CH23" s="7">
        <f t="shared" si="90"/>
        <v>-8.8045090710358372E-3</v>
      </c>
      <c r="CI23" s="11">
        <f t="shared" si="32"/>
        <v>8.8045090710360107E-3</v>
      </c>
      <c r="CJ23" s="7" t="e">
        <f t="shared" si="91"/>
        <v>#DIV/0!</v>
      </c>
      <c r="CK23" s="7" t="e">
        <f t="shared" si="92"/>
        <v>#DIV/0!</v>
      </c>
      <c r="CL23" s="7">
        <f t="shared" si="33"/>
        <v>90.064366248602596</v>
      </c>
      <c r="CM23" s="79">
        <f t="shared" si="93"/>
        <v>89.935633751397404</v>
      </c>
      <c r="CN23" s="7">
        <f t="shared" si="94"/>
        <v>0.63205751706024227</v>
      </c>
      <c r="CO23" s="11">
        <f t="shared" si="95"/>
        <v>0.63205751706024227</v>
      </c>
      <c r="CP23" s="7" t="e">
        <f t="shared" si="96"/>
        <v>#DIV/0!</v>
      </c>
      <c r="CQ23" s="7" t="e">
        <f t="shared" si="97"/>
        <v>#DIV/0!</v>
      </c>
      <c r="CR23" s="7">
        <f t="shared" si="34"/>
        <v>7.0212376403227985</v>
      </c>
      <c r="CS23" s="7">
        <f t="shared" si="35"/>
        <v>-0.41401849432198584</v>
      </c>
      <c r="CT23" s="7">
        <f t="shared" si="36"/>
        <v>0.93969262078590843</v>
      </c>
      <c r="CU23" s="7">
        <f t="shared" si="98"/>
        <v>-2.906922236123298</v>
      </c>
      <c r="CV23" s="7">
        <f t="shared" si="37"/>
        <v>-7.0069222361232981</v>
      </c>
      <c r="CW23" s="7">
        <f t="shared" si="99"/>
        <v>6.597805199395598</v>
      </c>
      <c r="CX23" s="7">
        <f t="shared" si="38"/>
        <v>9.7805199395597953E-2</v>
      </c>
      <c r="CY23" s="7">
        <f t="shared" si="100"/>
        <v>-139.39999999999998</v>
      </c>
      <c r="CZ23" s="7">
        <f t="shared" si="39"/>
        <v>139.39999999999998</v>
      </c>
      <c r="DA23" s="7">
        <f t="shared" si="101"/>
        <v>19.894612113909439</v>
      </c>
      <c r="DB23" s="7">
        <f t="shared" si="102"/>
        <v>1.9457965046989911</v>
      </c>
      <c r="DC23" s="7">
        <f t="shared" si="40"/>
        <v>-1.9457965046989201</v>
      </c>
      <c r="DD23" s="7">
        <f t="shared" si="41"/>
        <v>-0.29935330841521846</v>
      </c>
      <c r="DE23" s="7">
        <f t="shared" si="42"/>
        <v>-107.78229956557854</v>
      </c>
      <c r="DF23" s="7">
        <f t="shared" si="43"/>
        <v>0.95992148691938262</v>
      </c>
      <c r="DG23" s="7">
        <f t="shared" si="44"/>
        <v>0.93969262078590843</v>
      </c>
      <c r="DH23" s="7">
        <f t="shared" si="103"/>
        <v>-103.46254526258048</v>
      </c>
      <c r="DI23" s="7">
        <f t="shared" si="45"/>
        <v>-107.56254526258047</v>
      </c>
      <c r="DJ23" s="7">
        <f t="shared" si="104"/>
        <v>-101.28223155311038</v>
      </c>
      <c r="DK23" s="7">
        <f t="shared" si="46"/>
        <v>-107.78223155311038</v>
      </c>
      <c r="DL23" s="7">
        <f t="shared" si="105"/>
        <v>-139.39999999999995</v>
      </c>
      <c r="DM23" s="7">
        <f t="shared" si="47"/>
        <v>139.39999999999998</v>
      </c>
      <c r="DN23" s="7">
        <f t="shared" si="106"/>
        <v>1.2959901577235666</v>
      </c>
      <c r="DO23" s="7">
        <f t="shared" si="107"/>
        <v>-139.6847112703135</v>
      </c>
      <c r="DP23" s="7">
        <f t="shared" si="48"/>
        <v>139.68471127031353</v>
      </c>
      <c r="DQ23" s="7">
        <f t="shared" si="49"/>
        <v>21.489955580048235</v>
      </c>
      <c r="DR23" s="7">
        <f t="shared" si="108"/>
        <v>-2.6911202130929062</v>
      </c>
      <c r="DS23" s="8">
        <f t="shared" si="109"/>
        <v>-6.5438599583151351</v>
      </c>
      <c r="DT23" s="8">
        <f t="shared" si="110"/>
        <v>-636.74365889770479</v>
      </c>
      <c r="DU23" s="7">
        <f t="shared" si="111"/>
        <v>-5.9167450510126587</v>
      </c>
      <c r="DV23" s="7">
        <f t="shared" si="112"/>
        <v>2.4855375366225783</v>
      </c>
      <c r="DW23" s="7">
        <f t="shared" si="113"/>
        <v>-1863.9773825379964</v>
      </c>
      <c r="DX23" s="7">
        <f t="shared" si="114"/>
        <v>27.500846931772799</v>
      </c>
      <c r="DY23" s="7">
        <f t="shared" si="115"/>
        <v>303.48155611214651</v>
      </c>
      <c r="DZ23" s="7">
        <f t="shared" si="116"/>
        <v>0</v>
      </c>
      <c r="EA23" s="7">
        <f t="shared" si="117"/>
        <v>0</v>
      </c>
      <c r="EB23" s="7">
        <f t="shared" si="118"/>
        <v>1621.0386713063392</v>
      </c>
      <c r="EC23" s="7">
        <f t="shared" si="119"/>
        <v>-4453.7671454768906</v>
      </c>
      <c r="ED23" s="7">
        <f t="shared" si="120"/>
        <v>1621.0386713063392</v>
      </c>
      <c r="EE23" s="7">
        <f t="shared" si="120"/>
        <v>-4453.7671454768906</v>
      </c>
      <c r="EF23" s="7">
        <f t="shared" si="121"/>
        <v>4739.5999999999995</v>
      </c>
      <c r="EG23" s="7">
        <f t="shared" si="122"/>
        <v>-1.2217304763960308</v>
      </c>
      <c r="EH23" s="7">
        <f t="shared" si="123"/>
        <v>0</v>
      </c>
      <c r="EI23" s="7">
        <f t="shared" si="124"/>
        <v>0</v>
      </c>
      <c r="EJ23" s="7">
        <f t="shared" si="125"/>
        <v>0</v>
      </c>
      <c r="EK23" s="7">
        <f t="shared" si="126"/>
        <v>0</v>
      </c>
      <c r="EL23" s="7">
        <f t="shared" si="127"/>
        <v>0</v>
      </c>
      <c r="EM23" s="7">
        <f t="shared" si="128"/>
        <v>0</v>
      </c>
      <c r="EN23" s="7">
        <f t="shared" si="129"/>
        <v>0</v>
      </c>
      <c r="EO23" s="7" t="e">
        <f t="shared" si="130"/>
        <v>#DIV/0!</v>
      </c>
      <c r="EP23" s="7">
        <f t="shared" si="131"/>
        <v>1621.0386713063392</v>
      </c>
      <c r="EQ23" s="7">
        <f t="shared" si="132"/>
        <v>-4453.7671454768906</v>
      </c>
      <c r="ER23" s="7">
        <f t="shared" si="133"/>
        <v>4739.5999999999995</v>
      </c>
      <c r="ES23" s="7">
        <f t="shared" si="134"/>
        <v>-1.2217304763960308</v>
      </c>
      <c r="ET23" s="7">
        <f t="shared" si="135"/>
        <v>6.239489664975987</v>
      </c>
      <c r="EU23" s="7">
        <f t="shared" si="136"/>
        <v>2.3867499197537669</v>
      </c>
      <c r="EV23" s="7">
        <f t="shared" si="137"/>
        <v>-768.66933054373317</v>
      </c>
      <c r="EW23" s="7">
        <f t="shared" si="138"/>
        <v>-1.821748808331666</v>
      </c>
      <c r="EX23" s="7">
        <f t="shared" si="139"/>
        <v>6.5805337793035745</v>
      </c>
      <c r="EY23" s="7">
        <f t="shared" si="140"/>
        <v>-1576.2660791445742</v>
      </c>
      <c r="EZ23" s="7">
        <f t="shared" si="141"/>
        <v>247.43676322859488</v>
      </c>
      <c r="FA23" s="7">
        <f t="shared" si="142"/>
        <v>-28.543945951778063</v>
      </c>
      <c r="FB23" s="7">
        <f t="shared" si="143"/>
        <v>0</v>
      </c>
      <c r="FC23" s="7">
        <f t="shared" si="144"/>
        <v>0</v>
      </c>
      <c r="FD23" s="7">
        <f t="shared" si="145"/>
        <v>1621.0386713063392</v>
      </c>
      <c r="FE23" s="7">
        <f t="shared" si="146"/>
        <v>-4453.7671454768906</v>
      </c>
      <c r="FF23" s="7">
        <f t="shared" si="147"/>
        <v>1621.0386713063392</v>
      </c>
      <c r="FG23" s="7">
        <f t="shared" si="148"/>
        <v>-4453.7671454768906</v>
      </c>
      <c r="FH23" s="7">
        <f t="shared" si="149"/>
        <v>4739.5999999999995</v>
      </c>
      <c r="FI23" s="7">
        <f t="shared" si="150"/>
        <v>-1.2217304763960308</v>
      </c>
      <c r="FJ23" s="7">
        <f t="shared" si="151"/>
        <v>0</v>
      </c>
      <c r="FK23" s="7">
        <f t="shared" si="152"/>
        <v>0</v>
      </c>
      <c r="FL23" s="7">
        <f t="shared" si="153"/>
        <v>0</v>
      </c>
      <c r="FM23" s="7">
        <f t="shared" si="154"/>
        <v>0</v>
      </c>
      <c r="FN23" s="7">
        <f t="shared" si="155"/>
        <v>0</v>
      </c>
      <c r="FO23" s="7">
        <f t="shared" si="156"/>
        <v>0</v>
      </c>
      <c r="FP23" s="7">
        <f t="shared" si="157"/>
        <v>0</v>
      </c>
      <c r="FQ23" s="7" t="e">
        <f t="shared" si="158"/>
        <v>#DIV/0!</v>
      </c>
      <c r="FR23" s="7">
        <f t="shared" si="159"/>
        <v>1621.0386713063392</v>
      </c>
      <c r="FS23" s="7">
        <f t="shared" si="159"/>
        <v>-4453.7671454768906</v>
      </c>
      <c r="FT23" s="7">
        <f t="shared" si="160"/>
        <v>4739.5999999999995</v>
      </c>
      <c r="FU23" s="7">
        <f t="shared" si="161"/>
        <v>-1.2217304763960308</v>
      </c>
    </row>
    <row r="24" spans="1:177" x14ac:dyDescent="0.25">
      <c r="A24" s="8">
        <v>120</v>
      </c>
      <c r="B24" s="7">
        <f t="shared" si="50"/>
        <v>-0.56078799249530942</v>
      </c>
      <c r="C24" s="7">
        <f t="shared" si="51"/>
        <v>-1.7320508075688774</v>
      </c>
      <c r="D24" s="7">
        <f t="shared" si="0"/>
        <v>3.8538461538461535</v>
      </c>
      <c r="E24" s="7">
        <f t="shared" si="52"/>
        <v>-3.9714285714285715</v>
      </c>
      <c r="F24" s="7">
        <f t="shared" si="53"/>
        <v>-1.7320508075688774</v>
      </c>
      <c r="G24" s="7">
        <f t="shared" si="54"/>
        <v>0.44320557491289203</v>
      </c>
      <c r="H24" s="7">
        <f t="shared" si="55"/>
        <v>296.65078249495241</v>
      </c>
      <c r="I24" s="7">
        <f t="shared" si="56"/>
        <v>204.59776912607691</v>
      </c>
      <c r="J24" s="49">
        <f t="shared" si="57"/>
        <v>296.65078249495241</v>
      </c>
      <c r="K24" s="49">
        <f t="shared" si="57"/>
        <v>204.59776912607691</v>
      </c>
      <c r="L24" s="7">
        <f t="shared" si="1"/>
        <v>-339.49520707370544</v>
      </c>
      <c r="M24" s="7">
        <f t="shared" si="2"/>
        <v>-247.44219370483003</v>
      </c>
      <c r="N24" s="11">
        <f t="shared" si="58"/>
        <v>20.504792926294556</v>
      </c>
      <c r="O24" s="11">
        <f t="shared" si="58"/>
        <v>112.55780629516997</v>
      </c>
      <c r="P24" s="50">
        <f t="shared" si="3"/>
        <v>92.053013368875412</v>
      </c>
      <c r="Q24" s="51">
        <f t="shared" si="59"/>
        <v>87.946986631124588</v>
      </c>
      <c r="R24" s="8">
        <f t="shared" si="4"/>
        <v>92.053013368875497</v>
      </c>
      <c r="S24" s="51">
        <f t="shared" si="60"/>
        <v>87.946986631124503</v>
      </c>
      <c r="T24" s="8">
        <f t="shared" si="5"/>
        <v>-2.0499999999999989</v>
      </c>
      <c r="U24" s="8">
        <f t="shared" si="6"/>
        <v>3.5507041555161982</v>
      </c>
      <c r="V24" s="7">
        <f t="shared" si="7"/>
        <v>0</v>
      </c>
      <c r="W24" s="7">
        <f t="shared" si="8"/>
        <v>0</v>
      </c>
      <c r="X24" s="7">
        <f t="shared" si="61"/>
        <v>-2.0499999999999989</v>
      </c>
      <c r="Y24" s="7">
        <f t="shared" si="61"/>
        <v>3.5507041555161982</v>
      </c>
      <c r="Z24" s="7">
        <f t="shared" si="162"/>
        <v>4.0999999999999996</v>
      </c>
      <c r="AA24" s="7">
        <f t="shared" si="62"/>
        <v>119.99999999999999</v>
      </c>
      <c r="AB24" s="7">
        <f t="shared" si="63"/>
        <v>170</v>
      </c>
      <c r="AC24" s="7">
        <f t="shared" si="64"/>
        <v>-4.0377117873500525</v>
      </c>
      <c r="AD24" s="7">
        <f t="shared" si="65"/>
        <v>0.71195752843441407</v>
      </c>
      <c r="AE24" s="7">
        <f t="shared" si="66"/>
        <v>0</v>
      </c>
      <c r="AF24" s="7">
        <f t="shared" si="9"/>
        <v>0</v>
      </c>
      <c r="AG24" s="7">
        <f t="shared" si="67"/>
        <v>-2.0499999999999989</v>
      </c>
      <c r="AH24" s="7">
        <f t="shared" si="67"/>
        <v>3.5507041555161982</v>
      </c>
      <c r="AI24" s="7">
        <f t="shared" si="68"/>
        <v>4.0999999999999996</v>
      </c>
      <c r="AJ24" s="7">
        <f t="shared" si="69"/>
        <v>119.99999999999999</v>
      </c>
      <c r="AK24" s="7">
        <f t="shared" si="70"/>
        <v>170</v>
      </c>
      <c r="AL24" s="7">
        <f t="shared" si="71"/>
        <v>-4.0377117873500525</v>
      </c>
      <c r="AM24" s="7">
        <f t="shared" si="72"/>
        <v>0.71195752843441407</v>
      </c>
      <c r="AN24" s="7">
        <v>0</v>
      </c>
      <c r="AO24" s="7">
        <v>0</v>
      </c>
      <c r="AP24" s="7">
        <f t="shared" si="10"/>
        <v>1.0898599414084442</v>
      </c>
      <c r="AQ24" s="8">
        <f t="shared" si="73"/>
        <v>-2.7055950339678341</v>
      </c>
      <c r="AR24" s="7">
        <f t="shared" si="11"/>
        <v>7</v>
      </c>
      <c r="AS24" s="7">
        <v>0</v>
      </c>
      <c r="AT24" s="7">
        <f t="shared" si="12"/>
        <v>4.5065002321181655</v>
      </c>
      <c r="AU24" s="7">
        <f t="shared" si="13"/>
        <v>6.0027042995281139</v>
      </c>
      <c r="AV24" s="7">
        <f t="shared" si="14"/>
        <v>19.838566637457529</v>
      </c>
      <c r="AW24" s="7">
        <f t="shared" si="15"/>
        <v>1.2537231345835149</v>
      </c>
      <c r="AX24" s="7">
        <f t="shared" si="16"/>
        <v>-120.72394128755073</v>
      </c>
      <c r="AY24" s="7">
        <f t="shared" si="17"/>
        <v>-69.69999999999996</v>
      </c>
      <c r="AZ24" s="7">
        <f t="shared" si="18"/>
        <v>124.11600837445052</v>
      </c>
      <c r="BA24" s="7">
        <f t="shared" si="19"/>
        <v>62.290320679914899</v>
      </c>
      <c r="BB24" s="7">
        <f t="shared" si="74"/>
        <v>3.392067086899786</v>
      </c>
      <c r="BC24" s="7">
        <f t="shared" si="74"/>
        <v>-7.4096793200850612</v>
      </c>
      <c r="BD24" s="7">
        <f t="shared" si="20"/>
        <v>0</v>
      </c>
      <c r="BE24" s="7">
        <f t="shared" si="21"/>
        <v>0</v>
      </c>
      <c r="BF24" s="7">
        <f t="shared" si="75"/>
        <v>-120.72394128755073</v>
      </c>
      <c r="BG24" s="7">
        <f t="shared" si="75"/>
        <v>-69.69999999999996</v>
      </c>
      <c r="BH24" s="7">
        <f t="shared" si="76"/>
        <v>139.39999999999995</v>
      </c>
      <c r="BI24" s="7">
        <f t="shared" si="77"/>
        <v>-150</v>
      </c>
      <c r="BJ24" s="7">
        <f t="shared" si="78"/>
        <v>-100</v>
      </c>
      <c r="BK24" s="7">
        <f t="shared" si="79"/>
        <v>-24.206555966770075</v>
      </c>
      <c r="BL24" s="7">
        <f t="shared" si="80"/>
        <v>-137.28220076990175</v>
      </c>
      <c r="BM24" s="7">
        <f t="shared" si="22"/>
        <v>2.5810714960733114</v>
      </c>
      <c r="BN24" s="7">
        <f t="shared" si="23"/>
        <v>21.165914998947315</v>
      </c>
      <c r="BO24" s="7">
        <f t="shared" si="81"/>
        <v>-120.72394128755073</v>
      </c>
      <c r="BP24" s="7">
        <f t="shared" si="24"/>
        <v>-69.69999999999996</v>
      </c>
      <c r="BQ24" s="7">
        <f t="shared" si="82"/>
        <v>139.39999999999995</v>
      </c>
      <c r="BR24" s="7">
        <f t="shared" si="25"/>
        <v>-6.3287876800768119</v>
      </c>
      <c r="BS24" s="7">
        <f t="shared" si="26"/>
        <v>16.922795863118246</v>
      </c>
      <c r="BT24" s="7">
        <f t="shared" si="27"/>
        <v>-127.05272896762754</v>
      </c>
      <c r="BU24" s="7">
        <f t="shared" si="27"/>
        <v>-52.777204136881714</v>
      </c>
      <c r="BV24" s="7">
        <f t="shared" si="28"/>
        <v>0</v>
      </c>
      <c r="BW24" s="7">
        <f t="shared" si="29"/>
        <v>0</v>
      </c>
      <c r="BX24" s="7">
        <f t="shared" si="30"/>
        <v>-120.72394128755073</v>
      </c>
      <c r="BY24" s="7">
        <f t="shared" si="30"/>
        <v>-69.69999999999996</v>
      </c>
      <c r="BZ24" s="7">
        <f t="shared" si="83"/>
        <v>139.39999999999995</v>
      </c>
      <c r="CA24" s="7">
        <f t="shared" si="84"/>
        <v>-150</v>
      </c>
      <c r="CB24" s="7">
        <f t="shared" si="85"/>
        <v>-100</v>
      </c>
      <c r="CC24" s="7">
        <f t="shared" si="86"/>
        <v>-24.206555966770075</v>
      </c>
      <c r="CD24" s="7">
        <f t="shared" si="87"/>
        <v>-137.28220076990175</v>
      </c>
      <c r="CE24" s="7">
        <f t="shared" si="88"/>
        <v>139.39999999999995</v>
      </c>
      <c r="CF24" s="7">
        <f t="shared" si="31"/>
        <v>176.65078249495241</v>
      </c>
      <c r="CG24" s="79">
        <f t="shared" si="89"/>
        <v>3.3492175050475907</v>
      </c>
      <c r="CH24" s="7">
        <f t="shared" si="90"/>
        <v>3.6874209840691619E-2</v>
      </c>
      <c r="CI24" s="11">
        <f t="shared" si="32"/>
        <v>3.6874209840691612E-2</v>
      </c>
      <c r="CJ24" s="7" t="e">
        <f t="shared" si="91"/>
        <v>#DIV/0!</v>
      </c>
      <c r="CK24" s="7" t="e">
        <f t="shared" si="92"/>
        <v>#DIV/0!</v>
      </c>
      <c r="CL24" s="7">
        <f t="shared" si="33"/>
        <v>99.495207073705444</v>
      </c>
      <c r="CM24" s="79">
        <f t="shared" si="93"/>
        <v>80.504792926294556</v>
      </c>
      <c r="CN24" s="7">
        <f t="shared" si="94"/>
        <v>0.62252691173374453</v>
      </c>
      <c r="CO24" s="11">
        <f t="shared" si="95"/>
        <v>0.62252691173374464</v>
      </c>
      <c r="CP24" s="7" t="e">
        <f t="shared" si="96"/>
        <v>#DIV/0!</v>
      </c>
      <c r="CQ24" s="7" t="e">
        <f t="shared" si="97"/>
        <v>#DIV/0!</v>
      </c>
      <c r="CR24" s="7">
        <f t="shared" si="34"/>
        <v>7.0312306195869683</v>
      </c>
      <c r="CS24" s="7">
        <f t="shared" si="35"/>
        <v>-0.41624538984120518</v>
      </c>
      <c r="CT24" s="7">
        <f t="shared" si="36"/>
        <v>0.86602540378443871</v>
      </c>
      <c r="CU24" s="7">
        <f t="shared" si="98"/>
        <v>-2.9267173303133962</v>
      </c>
      <c r="CV24" s="7">
        <f t="shared" si="37"/>
        <v>-7.0267173303133958</v>
      </c>
      <c r="CW24" s="7">
        <f t="shared" si="99"/>
        <v>6.0892243364293135</v>
      </c>
      <c r="CX24" s="7">
        <f t="shared" si="38"/>
        <v>-0.41077566357068651</v>
      </c>
      <c r="CY24" s="7">
        <f t="shared" si="100"/>
        <v>-139.39999999999998</v>
      </c>
      <c r="CZ24" s="7">
        <f t="shared" si="39"/>
        <v>139.39999999999998</v>
      </c>
      <c r="DA24" s="7">
        <f t="shared" si="101"/>
        <v>19.838566637457529</v>
      </c>
      <c r="DB24" s="7">
        <f t="shared" si="102"/>
        <v>-8.1492003747928994</v>
      </c>
      <c r="DC24" s="7">
        <f t="shared" si="40"/>
        <v>8.1492003747928479</v>
      </c>
      <c r="DD24" s="7">
        <f t="shared" si="41"/>
        <v>1.2537231345835151</v>
      </c>
      <c r="DE24" s="7">
        <f t="shared" si="42"/>
        <v>-54.043267457805378</v>
      </c>
      <c r="DF24" s="7">
        <f t="shared" si="43"/>
        <v>0.92349296915817058</v>
      </c>
      <c r="DG24" s="7">
        <f t="shared" si="44"/>
        <v>0.86602540378443871</v>
      </c>
      <c r="DH24" s="7">
        <f t="shared" si="103"/>
        <v>-49.908577527617823</v>
      </c>
      <c r="DI24" s="7">
        <f t="shared" si="45"/>
        <v>-54.008577527617824</v>
      </c>
      <c r="DJ24" s="7">
        <f t="shared" si="104"/>
        <v>-46.802842521976316</v>
      </c>
      <c r="DK24" s="7">
        <f t="shared" si="46"/>
        <v>-53.302842521976316</v>
      </c>
      <c r="DL24" s="7">
        <f t="shared" si="105"/>
        <v>-139.39999999999998</v>
      </c>
      <c r="DM24" s="7">
        <f t="shared" si="47"/>
        <v>139.39999999999998</v>
      </c>
      <c r="DN24" s="7">
        <f t="shared" si="106"/>
        <v>2.5810714960733119</v>
      </c>
      <c r="DO24" s="7">
        <f t="shared" si="107"/>
        <v>-137.57844749315754</v>
      </c>
      <c r="DP24" s="7">
        <f t="shared" si="48"/>
        <v>137.57844749315754</v>
      </c>
      <c r="DQ24" s="7">
        <f t="shared" si="49"/>
        <v>21.165914998947315</v>
      </c>
      <c r="DR24" s="7">
        <f t="shared" si="108"/>
        <v>-2.7055950339678327</v>
      </c>
      <c r="DS24" s="8">
        <f t="shared" si="109"/>
        <v>-6.2562991894840323</v>
      </c>
      <c r="DT24" s="8">
        <f t="shared" si="110"/>
        <v>-1124.7596359394729</v>
      </c>
      <c r="DU24" s="7">
        <f t="shared" si="111"/>
        <v>-5.9101400585915558</v>
      </c>
      <c r="DV24" s="7">
        <f t="shared" si="112"/>
        <v>3.1398599414084432</v>
      </c>
      <c r="DW24" s="7">
        <f t="shared" si="113"/>
        <v>-1646.5830138458577</v>
      </c>
      <c r="DX24" s="7">
        <f t="shared" si="114"/>
        <v>-48.217767191000966</v>
      </c>
      <c r="DY24" s="7">
        <f t="shared" si="115"/>
        <v>304.2195331562948</v>
      </c>
      <c r="DZ24" s="7">
        <f t="shared" si="116"/>
        <v>0</v>
      </c>
      <c r="EA24" s="7">
        <f t="shared" si="117"/>
        <v>0</v>
      </c>
      <c r="EB24" s="7">
        <f t="shared" si="118"/>
        <v>2369.7999999999988</v>
      </c>
      <c r="EC24" s="7">
        <f t="shared" si="119"/>
        <v>-4104.6140037767254</v>
      </c>
      <c r="ED24" s="7">
        <f t="shared" si="120"/>
        <v>2369.7999999999988</v>
      </c>
      <c r="EE24" s="7">
        <f t="shared" si="120"/>
        <v>-4104.6140037767254</v>
      </c>
      <c r="EF24" s="7">
        <f t="shared" si="121"/>
        <v>4739.5999999999995</v>
      </c>
      <c r="EG24" s="7">
        <f t="shared" si="122"/>
        <v>-1.0471975511965979</v>
      </c>
      <c r="EH24" s="7">
        <f t="shared" si="123"/>
        <v>0</v>
      </c>
      <c r="EI24" s="7">
        <f t="shared" si="124"/>
        <v>0</v>
      </c>
      <c r="EJ24" s="7">
        <f t="shared" si="125"/>
        <v>0</v>
      </c>
      <c r="EK24" s="7">
        <f t="shared" si="126"/>
        <v>0</v>
      </c>
      <c r="EL24" s="7">
        <f t="shared" si="127"/>
        <v>0</v>
      </c>
      <c r="EM24" s="7">
        <f t="shared" si="128"/>
        <v>0</v>
      </c>
      <c r="EN24" s="7">
        <f t="shared" si="129"/>
        <v>0</v>
      </c>
      <c r="EO24" s="7" t="e">
        <f t="shared" si="130"/>
        <v>#DIV/0!</v>
      </c>
      <c r="EP24" s="7">
        <f t="shared" si="131"/>
        <v>2369.7999999999988</v>
      </c>
      <c r="EQ24" s="7">
        <f t="shared" si="132"/>
        <v>-4104.6140037767254</v>
      </c>
      <c r="ER24" s="7">
        <f t="shared" si="133"/>
        <v>4739.5999999999995</v>
      </c>
      <c r="ES24" s="7">
        <f t="shared" si="134"/>
        <v>-1.0471975511965979</v>
      </c>
      <c r="ET24" s="7">
        <f t="shared" si="135"/>
        <v>6.0027042995281095</v>
      </c>
      <c r="EU24" s="7">
        <f t="shared" si="136"/>
        <v>2.4520001440119161</v>
      </c>
      <c r="EV24" s="7">
        <f t="shared" si="137"/>
        <v>-1209.0432373205078</v>
      </c>
      <c r="EW24" s="7">
        <f t="shared" si="138"/>
        <v>-2.4934997678818318</v>
      </c>
      <c r="EX24" s="7">
        <f t="shared" si="139"/>
        <v>6.5565002321181645</v>
      </c>
      <c r="EY24" s="7">
        <f t="shared" si="140"/>
        <v>-1431.7617955493756</v>
      </c>
      <c r="EZ24" s="7">
        <f t="shared" si="141"/>
        <v>255.31095272466931</v>
      </c>
      <c r="FA24" s="7">
        <f t="shared" si="142"/>
        <v>-97.126347622626071</v>
      </c>
      <c r="FB24" s="7">
        <f t="shared" si="143"/>
        <v>0</v>
      </c>
      <c r="FC24" s="7">
        <f t="shared" si="144"/>
        <v>0</v>
      </c>
      <c r="FD24" s="7">
        <f t="shared" si="145"/>
        <v>2369.7999999999988</v>
      </c>
      <c r="FE24" s="7">
        <f t="shared" si="146"/>
        <v>-4104.6140037767254</v>
      </c>
      <c r="FF24" s="7">
        <f t="shared" si="147"/>
        <v>2369.7999999999988</v>
      </c>
      <c r="FG24" s="7">
        <f t="shared" si="148"/>
        <v>-4104.6140037767254</v>
      </c>
      <c r="FH24" s="7">
        <f t="shared" si="149"/>
        <v>4739.5999999999995</v>
      </c>
      <c r="FI24" s="7">
        <f t="shared" si="150"/>
        <v>-1.0471975511965979</v>
      </c>
      <c r="FJ24" s="7">
        <f t="shared" si="151"/>
        <v>0</v>
      </c>
      <c r="FK24" s="7">
        <f t="shared" si="152"/>
        <v>0</v>
      </c>
      <c r="FL24" s="7">
        <f t="shared" si="153"/>
        <v>0</v>
      </c>
      <c r="FM24" s="7">
        <f t="shared" si="154"/>
        <v>0</v>
      </c>
      <c r="FN24" s="7">
        <f t="shared" si="155"/>
        <v>0</v>
      </c>
      <c r="FO24" s="7">
        <f t="shared" si="156"/>
        <v>0</v>
      </c>
      <c r="FP24" s="7">
        <f t="shared" si="157"/>
        <v>0</v>
      </c>
      <c r="FQ24" s="7" t="e">
        <f t="shared" si="158"/>
        <v>#DIV/0!</v>
      </c>
      <c r="FR24" s="7">
        <f t="shared" si="159"/>
        <v>2369.7999999999988</v>
      </c>
      <c r="FS24" s="7">
        <f t="shared" si="159"/>
        <v>-4104.6140037767254</v>
      </c>
      <c r="FT24" s="7">
        <f t="shared" si="160"/>
        <v>4739.5999999999995</v>
      </c>
      <c r="FU24" s="7">
        <f t="shared" si="161"/>
        <v>-1.0471975511965979</v>
      </c>
    </row>
    <row r="25" spans="1:177" x14ac:dyDescent="0.25">
      <c r="A25" s="8">
        <v>130</v>
      </c>
      <c r="B25" s="7">
        <f t="shared" si="50"/>
        <v>-0.5498043302117297</v>
      </c>
      <c r="C25" s="7">
        <f t="shared" si="51"/>
        <v>-1.532088886237956</v>
      </c>
      <c r="D25" s="7">
        <f t="shared" si="0"/>
        <v>4.1504050355028124</v>
      </c>
      <c r="E25" s="7">
        <f t="shared" si="52"/>
        <v>-4.25700379080165</v>
      </c>
      <c r="F25" s="7">
        <f t="shared" si="53"/>
        <v>-1.532088886237956</v>
      </c>
      <c r="G25" s="7">
        <f t="shared" si="54"/>
        <v>0.44320557491289203</v>
      </c>
      <c r="H25" s="7">
        <f t="shared" si="55"/>
        <v>302.43122251694189</v>
      </c>
      <c r="I25" s="7">
        <f t="shared" si="56"/>
        <v>205.19905553594862</v>
      </c>
      <c r="J25" s="49">
        <f t="shared" si="57"/>
        <v>302.43122251694189</v>
      </c>
      <c r="K25" s="49">
        <f t="shared" si="57"/>
        <v>205.19905553594862</v>
      </c>
      <c r="L25" s="7">
        <f t="shared" si="1"/>
        <v>-338.53920645740192</v>
      </c>
      <c r="M25" s="7">
        <f t="shared" si="2"/>
        <v>-241.30703947640865</v>
      </c>
      <c r="N25" s="11">
        <f t="shared" si="58"/>
        <v>21.460793542598083</v>
      </c>
      <c r="O25" s="11">
        <f t="shared" si="58"/>
        <v>118.69296052359135</v>
      </c>
      <c r="P25" s="50">
        <f t="shared" si="3"/>
        <v>97.23216698099327</v>
      </c>
      <c r="Q25" s="51">
        <f t="shared" si="59"/>
        <v>82.76783301900673</v>
      </c>
      <c r="R25" s="8">
        <f t="shared" si="4"/>
        <v>97.23216698099327</v>
      </c>
      <c r="S25" s="51">
        <f t="shared" si="60"/>
        <v>82.76783301900673</v>
      </c>
      <c r="T25" s="8">
        <f t="shared" si="5"/>
        <v>-2.6354291997148112</v>
      </c>
      <c r="U25" s="8">
        <f t="shared" si="6"/>
        <v>3.1407822167878097</v>
      </c>
      <c r="V25" s="7">
        <f t="shared" si="7"/>
        <v>0</v>
      </c>
      <c r="W25" s="7">
        <f t="shared" si="8"/>
        <v>0</v>
      </c>
      <c r="X25" s="7">
        <f t="shared" si="61"/>
        <v>-2.6354291997148112</v>
      </c>
      <c r="Y25" s="7">
        <f t="shared" si="61"/>
        <v>3.1407822167878097</v>
      </c>
      <c r="Z25" s="7">
        <f t="shared" si="162"/>
        <v>4.0999999999999996</v>
      </c>
      <c r="AA25" s="7">
        <f t="shared" si="62"/>
        <v>130</v>
      </c>
      <c r="AB25" s="7">
        <f t="shared" si="63"/>
        <v>180</v>
      </c>
      <c r="AC25" s="7">
        <f t="shared" si="64"/>
        <v>-4.0999999999999996</v>
      </c>
      <c r="AD25" s="7">
        <f t="shared" si="65"/>
        <v>5.023108665125342E-16</v>
      </c>
      <c r="AE25" s="7">
        <f t="shared" si="66"/>
        <v>0</v>
      </c>
      <c r="AF25" s="7">
        <f t="shared" si="9"/>
        <v>0</v>
      </c>
      <c r="AG25" s="7">
        <f t="shared" si="67"/>
        <v>-2.6354291997148112</v>
      </c>
      <c r="AH25" s="7">
        <f t="shared" si="67"/>
        <v>3.1407822167878097</v>
      </c>
      <c r="AI25" s="7">
        <f t="shared" si="68"/>
        <v>4.0999999999999996</v>
      </c>
      <c r="AJ25" s="7">
        <f t="shared" si="69"/>
        <v>130</v>
      </c>
      <c r="AK25" s="7">
        <f t="shared" si="70"/>
        <v>180</v>
      </c>
      <c r="AL25" s="7">
        <f t="shared" si="71"/>
        <v>-4.0999999999999996</v>
      </c>
      <c r="AM25" s="7">
        <f t="shared" si="72"/>
        <v>5.023108665125342E-16</v>
      </c>
      <c r="AN25" s="7">
        <v>0</v>
      </c>
      <c r="AO25" s="7">
        <v>0</v>
      </c>
      <c r="AP25" s="7">
        <f t="shared" si="10"/>
        <v>1.1185785392015717</v>
      </c>
      <c r="AQ25" s="8">
        <f t="shared" si="73"/>
        <v>-2.7674684461543029</v>
      </c>
      <c r="AR25" s="7">
        <f t="shared" si="11"/>
        <v>7</v>
      </c>
      <c r="AS25" s="7">
        <v>0</v>
      </c>
      <c r="AT25" s="7">
        <f t="shared" si="12"/>
        <v>3.879247781968032</v>
      </c>
      <c r="AU25" s="7">
        <f t="shared" si="13"/>
        <v>5.7018335291069757</v>
      </c>
      <c r="AV25" s="7">
        <f t="shared" si="14"/>
        <v>19.407919242855158</v>
      </c>
      <c r="AW25" s="7">
        <f t="shared" si="15"/>
        <v>2.8474602386491092</v>
      </c>
      <c r="AX25" s="7">
        <f t="shared" si="16"/>
        <v>-106.78659537078552</v>
      </c>
      <c r="AY25" s="7">
        <f t="shared" si="17"/>
        <v>-89.60459279030357</v>
      </c>
      <c r="AZ25" s="7">
        <f t="shared" si="18"/>
        <v>114.66685173292598</v>
      </c>
      <c r="BA25" s="7">
        <f t="shared" si="19"/>
        <v>72.857479033942454</v>
      </c>
      <c r="BB25" s="7">
        <f t="shared" si="74"/>
        <v>7.8802563621404573</v>
      </c>
      <c r="BC25" s="7">
        <f t="shared" si="74"/>
        <v>-16.747113756361117</v>
      </c>
      <c r="BD25" s="7">
        <f t="shared" si="20"/>
        <v>0</v>
      </c>
      <c r="BE25" s="7">
        <f t="shared" si="21"/>
        <v>0</v>
      </c>
      <c r="BF25" s="7">
        <f t="shared" si="75"/>
        <v>-106.78659537078552</v>
      </c>
      <c r="BG25" s="7">
        <f t="shared" si="75"/>
        <v>-89.60459279030357</v>
      </c>
      <c r="BH25" s="7">
        <f t="shared" si="76"/>
        <v>139.39999999999998</v>
      </c>
      <c r="BI25" s="7">
        <f t="shared" si="77"/>
        <v>-140</v>
      </c>
      <c r="BJ25" s="7">
        <f t="shared" si="78"/>
        <v>-90</v>
      </c>
      <c r="BK25" s="7">
        <f t="shared" si="79"/>
        <v>8.5392847307130799E-15</v>
      </c>
      <c r="BL25" s="7">
        <f t="shared" si="80"/>
        <v>-139.39999999999998</v>
      </c>
      <c r="BM25" s="7">
        <f t="shared" si="22"/>
        <v>3.9358395807031212</v>
      </c>
      <c r="BN25" s="7">
        <f t="shared" si="23"/>
        <v>20.496298584909152</v>
      </c>
      <c r="BO25" s="7">
        <f t="shared" si="81"/>
        <v>-106.78659537078552</v>
      </c>
      <c r="BP25" s="7">
        <f t="shared" si="24"/>
        <v>-89.60459279030357</v>
      </c>
      <c r="BQ25" s="7">
        <f t="shared" si="82"/>
        <v>139.39999999999998</v>
      </c>
      <c r="BR25" s="7">
        <f t="shared" si="25"/>
        <v>-10.079887123237443</v>
      </c>
      <c r="BS25" s="7">
        <f t="shared" si="26"/>
        <v>25.640723520002879</v>
      </c>
      <c r="BT25" s="7">
        <f t="shared" si="27"/>
        <v>-116.86648249402296</v>
      </c>
      <c r="BU25" s="7">
        <f t="shared" si="27"/>
        <v>-63.963869270300691</v>
      </c>
      <c r="BV25" s="7">
        <f t="shared" si="28"/>
        <v>0</v>
      </c>
      <c r="BW25" s="7">
        <f t="shared" si="29"/>
        <v>0</v>
      </c>
      <c r="BX25" s="7">
        <f t="shared" si="30"/>
        <v>-106.78659537078552</v>
      </c>
      <c r="BY25" s="7">
        <f t="shared" si="30"/>
        <v>-89.60459279030357</v>
      </c>
      <c r="BZ25" s="7">
        <f t="shared" si="83"/>
        <v>139.39999999999998</v>
      </c>
      <c r="CA25" s="7">
        <f t="shared" si="84"/>
        <v>-140</v>
      </c>
      <c r="CB25" s="7">
        <f t="shared" si="85"/>
        <v>-90</v>
      </c>
      <c r="CC25" s="7">
        <f t="shared" si="86"/>
        <v>8.5392847307130799E-15</v>
      </c>
      <c r="CD25" s="7">
        <f t="shared" si="87"/>
        <v>-139.39999999999998</v>
      </c>
      <c r="CE25" s="7">
        <f t="shared" si="88"/>
        <v>139.39999999999998</v>
      </c>
      <c r="CF25" s="7">
        <f t="shared" si="31"/>
        <v>172.43122251694189</v>
      </c>
      <c r="CG25" s="79">
        <f t="shared" si="89"/>
        <v>7.5687774830581134</v>
      </c>
      <c r="CH25" s="7">
        <f t="shared" si="90"/>
        <v>8.3748830548503211E-2</v>
      </c>
      <c r="CI25" s="11">
        <f t="shared" si="32"/>
        <v>8.3748830548503253E-2</v>
      </c>
      <c r="CJ25" s="7" t="e">
        <f t="shared" si="91"/>
        <v>#DIV/0!</v>
      </c>
      <c r="CK25" s="7" t="e">
        <f t="shared" si="92"/>
        <v>#DIV/0!</v>
      </c>
      <c r="CL25" s="7">
        <f t="shared" si="33"/>
        <v>108.53920645740192</v>
      </c>
      <c r="CM25" s="79">
        <f t="shared" si="93"/>
        <v>71.460793542598083</v>
      </c>
      <c r="CN25" s="7">
        <f t="shared" si="94"/>
        <v>0.60283231132085735</v>
      </c>
      <c r="CO25" s="11">
        <f t="shared" si="95"/>
        <v>0.60283231132085746</v>
      </c>
      <c r="CP25" s="7" t="e">
        <f t="shared" si="96"/>
        <v>#DIV/0!</v>
      </c>
      <c r="CQ25" s="7" t="e">
        <f t="shared" si="97"/>
        <v>#DIV/0!</v>
      </c>
      <c r="CR25" s="7">
        <f t="shared" si="34"/>
        <v>7.2402370178757556</v>
      </c>
      <c r="CS25" s="7">
        <f t="shared" si="35"/>
        <v>-0.42576437633143099</v>
      </c>
      <c r="CT25" s="7">
        <f t="shared" si="36"/>
        <v>0.76604444311897801</v>
      </c>
      <c r="CU25" s="7">
        <f t="shared" si="98"/>
        <v>-3.0826349984076109</v>
      </c>
      <c r="CV25" s="7">
        <f t="shared" si="37"/>
        <v>-7.182634998407611</v>
      </c>
      <c r="CW25" s="7">
        <f t="shared" si="99"/>
        <v>5.5463433344080428</v>
      </c>
      <c r="CX25" s="7">
        <f t="shared" si="38"/>
        <v>-0.95365666559195716</v>
      </c>
      <c r="CY25" s="7">
        <f t="shared" si="100"/>
        <v>-139.4</v>
      </c>
      <c r="CZ25" s="7">
        <f t="shared" si="39"/>
        <v>139.39999999999998</v>
      </c>
      <c r="DA25" s="7">
        <f t="shared" si="101"/>
        <v>19.407919242855158</v>
      </c>
      <c r="DB25" s="7">
        <f t="shared" si="102"/>
        <v>-18.508491551219233</v>
      </c>
      <c r="DC25" s="7">
        <f t="shared" si="40"/>
        <v>18.508491551219208</v>
      </c>
      <c r="DD25" s="7">
        <f t="shared" si="41"/>
        <v>2.8474602386491088</v>
      </c>
      <c r="DE25" s="7">
        <f t="shared" si="42"/>
        <v>-35.702150065008539</v>
      </c>
      <c r="DF25" s="7">
        <f t="shared" si="43"/>
        <v>0.8772051583241508</v>
      </c>
      <c r="DG25" s="7">
        <f t="shared" si="44"/>
        <v>0.76604444311897801</v>
      </c>
      <c r="DH25" s="7">
        <f t="shared" si="103"/>
        <v>-31.318110200288405</v>
      </c>
      <c r="DI25" s="7">
        <f t="shared" si="45"/>
        <v>-35.418110200288403</v>
      </c>
      <c r="DJ25" s="7">
        <f t="shared" si="104"/>
        <v>-27.349433664699649</v>
      </c>
      <c r="DK25" s="7">
        <f t="shared" si="46"/>
        <v>-33.849433664699646</v>
      </c>
      <c r="DL25" s="7">
        <f t="shared" si="105"/>
        <v>-139.40000000000006</v>
      </c>
      <c r="DM25" s="7">
        <f t="shared" si="47"/>
        <v>139.39999999999998</v>
      </c>
      <c r="DN25" s="7">
        <f t="shared" si="106"/>
        <v>3.9358395807031217</v>
      </c>
      <c r="DO25" s="7">
        <f t="shared" si="107"/>
        <v>-133.22594080190956</v>
      </c>
      <c r="DP25" s="7">
        <f t="shared" si="48"/>
        <v>133.22594080190947</v>
      </c>
      <c r="DQ25" s="7">
        <f t="shared" si="49"/>
        <v>20.496298584909148</v>
      </c>
      <c r="DR25" s="7">
        <f t="shared" si="108"/>
        <v>-2.7674684461543007</v>
      </c>
      <c r="DS25" s="8">
        <f t="shared" si="109"/>
        <v>-5.9082506629421125</v>
      </c>
      <c r="DT25" s="8">
        <f t="shared" si="110"/>
        <v>-1584.8573450081822</v>
      </c>
      <c r="DU25" s="7">
        <f t="shared" si="111"/>
        <v>-5.8814214607984265</v>
      </c>
      <c r="DV25" s="7">
        <f t="shared" si="112"/>
        <v>3.7540077389163828</v>
      </c>
      <c r="DW25" s="7">
        <f t="shared" si="113"/>
        <v>-1427.7379610031912</v>
      </c>
      <c r="DX25" s="7">
        <f t="shared" si="114"/>
        <v>-118.96834220056854</v>
      </c>
      <c r="DY25" s="7">
        <f t="shared" si="115"/>
        <v>318.68929149242229</v>
      </c>
      <c r="DZ25" s="7">
        <f t="shared" si="116"/>
        <v>0</v>
      </c>
      <c r="EA25" s="7">
        <f t="shared" si="117"/>
        <v>0</v>
      </c>
      <c r="EB25" s="7">
        <f t="shared" si="118"/>
        <v>3046.5561548703217</v>
      </c>
      <c r="EC25" s="7">
        <f t="shared" si="119"/>
        <v>-3630.7442426067078</v>
      </c>
      <c r="ED25" s="7">
        <f t="shared" si="120"/>
        <v>3046.5561548703217</v>
      </c>
      <c r="EE25" s="7">
        <f t="shared" si="120"/>
        <v>-3630.7442426067078</v>
      </c>
      <c r="EF25" s="7">
        <f t="shared" si="121"/>
        <v>4739.5999999999995</v>
      </c>
      <c r="EG25" s="7">
        <f t="shared" si="122"/>
        <v>-0.87266462599716466</v>
      </c>
      <c r="EH25" s="7">
        <f t="shared" si="123"/>
        <v>0</v>
      </c>
      <c r="EI25" s="7">
        <f t="shared" si="124"/>
        <v>0</v>
      </c>
      <c r="EJ25" s="7">
        <f t="shared" si="125"/>
        <v>0</v>
      </c>
      <c r="EK25" s="7">
        <f t="shared" si="126"/>
        <v>0</v>
      </c>
      <c r="EL25" s="7">
        <f t="shared" si="127"/>
        <v>0</v>
      </c>
      <c r="EM25" s="7">
        <f t="shared" si="128"/>
        <v>0</v>
      </c>
      <c r="EN25" s="7">
        <f t="shared" si="129"/>
        <v>0</v>
      </c>
      <c r="EO25" s="7" t="e">
        <f t="shared" si="130"/>
        <v>#DIV/0!</v>
      </c>
      <c r="EP25" s="7">
        <f t="shared" si="131"/>
        <v>3046.5561548703217</v>
      </c>
      <c r="EQ25" s="7">
        <f t="shared" si="132"/>
        <v>-3630.7442426067078</v>
      </c>
      <c r="ER25" s="7">
        <f t="shared" si="133"/>
        <v>4739.5999999999995</v>
      </c>
      <c r="ES25" s="7">
        <f t="shared" si="134"/>
        <v>-0.87266462599716466</v>
      </c>
      <c r="ET25" s="7">
        <f t="shared" si="135"/>
        <v>5.701833529106981</v>
      </c>
      <c r="EU25" s="7">
        <f t="shared" si="136"/>
        <v>2.5610513123191656</v>
      </c>
      <c r="EV25" s="7">
        <f t="shared" si="137"/>
        <v>-1634.6158171522511</v>
      </c>
      <c r="EW25" s="7">
        <f t="shared" si="138"/>
        <v>-3.1207522180319662</v>
      </c>
      <c r="EX25" s="7">
        <f t="shared" si="139"/>
        <v>6.5146769816828431</v>
      </c>
      <c r="EY25" s="7">
        <f t="shared" si="140"/>
        <v>-1275.0867415498128</v>
      </c>
      <c r="EZ25" s="7">
        <f t="shared" si="141"/>
        <v>274.08304476089171</v>
      </c>
      <c r="FA25" s="7">
        <f t="shared" si="142"/>
        <v>-163.57458893209954</v>
      </c>
      <c r="FB25" s="7">
        <f t="shared" si="143"/>
        <v>0</v>
      </c>
      <c r="FC25" s="7">
        <f t="shared" si="144"/>
        <v>0</v>
      </c>
      <c r="FD25" s="7">
        <f t="shared" si="145"/>
        <v>3046.5561548703217</v>
      </c>
      <c r="FE25" s="7">
        <f t="shared" si="146"/>
        <v>-3630.7442426067078</v>
      </c>
      <c r="FF25" s="7">
        <f t="shared" si="147"/>
        <v>3046.5561548703217</v>
      </c>
      <c r="FG25" s="7">
        <f t="shared" si="148"/>
        <v>-3630.7442426067078</v>
      </c>
      <c r="FH25" s="7">
        <f t="shared" si="149"/>
        <v>4739.5999999999995</v>
      </c>
      <c r="FI25" s="7">
        <f t="shared" si="150"/>
        <v>-0.87266462599716466</v>
      </c>
      <c r="FJ25" s="7">
        <f t="shared" si="151"/>
        <v>0</v>
      </c>
      <c r="FK25" s="7">
        <f t="shared" si="152"/>
        <v>0</v>
      </c>
      <c r="FL25" s="7">
        <f t="shared" si="153"/>
        <v>0</v>
      </c>
      <c r="FM25" s="7">
        <f t="shared" si="154"/>
        <v>0</v>
      </c>
      <c r="FN25" s="7">
        <f t="shared" si="155"/>
        <v>0</v>
      </c>
      <c r="FO25" s="7">
        <f t="shared" si="156"/>
        <v>0</v>
      </c>
      <c r="FP25" s="7">
        <f t="shared" si="157"/>
        <v>0</v>
      </c>
      <c r="FQ25" s="7" t="e">
        <f t="shared" si="158"/>
        <v>#DIV/0!</v>
      </c>
      <c r="FR25" s="7">
        <f t="shared" si="159"/>
        <v>3046.5561548703217</v>
      </c>
      <c r="FS25" s="7">
        <f t="shared" si="159"/>
        <v>-3630.7442426067078</v>
      </c>
      <c r="FT25" s="7">
        <f t="shared" si="160"/>
        <v>4739.5999999999995</v>
      </c>
      <c r="FU25" s="7">
        <f t="shared" si="161"/>
        <v>-0.87266462599716466</v>
      </c>
    </row>
    <row r="26" spans="1:177" x14ac:dyDescent="0.25">
      <c r="A26" s="8">
        <v>140</v>
      </c>
      <c r="B26" s="7">
        <f t="shared" si="50"/>
        <v>-0.54032303533231163</v>
      </c>
      <c r="C26" s="7">
        <f t="shared" si="51"/>
        <v>-1.2855752193730789</v>
      </c>
      <c r="D26" s="7">
        <f t="shared" si="0"/>
        <v>4.4063999972471084</v>
      </c>
      <c r="E26" s="7">
        <f t="shared" si="52"/>
        <v>-4.5035174576665273</v>
      </c>
      <c r="F26" s="7">
        <f t="shared" si="53"/>
        <v>-1.2855752193730789</v>
      </c>
      <c r="G26" s="7">
        <f t="shared" si="54"/>
        <v>0.44320557491289203</v>
      </c>
      <c r="H26" s="7">
        <f t="shared" si="55"/>
        <v>308.03243502716003</v>
      </c>
      <c r="I26" s="7">
        <f t="shared" si="56"/>
        <v>206.2827233406941</v>
      </c>
      <c r="J26" s="49">
        <f t="shared" si="57"/>
        <v>308.03243502716003</v>
      </c>
      <c r="K26" s="49">
        <f t="shared" si="57"/>
        <v>206.2827233406941</v>
      </c>
      <c r="L26" s="7">
        <f t="shared" si="1"/>
        <v>-337.1684389354009</v>
      </c>
      <c r="M26" s="7">
        <f t="shared" si="2"/>
        <v>-235.41872724893503</v>
      </c>
      <c r="N26" s="11">
        <f t="shared" si="58"/>
        <v>22.8315610645991</v>
      </c>
      <c r="O26" s="11">
        <f t="shared" si="58"/>
        <v>124.58127275106497</v>
      </c>
      <c r="P26" s="50">
        <f t="shared" si="3"/>
        <v>101.74971168646587</v>
      </c>
      <c r="Q26" s="51">
        <f t="shared" si="59"/>
        <v>78.250288313534128</v>
      </c>
      <c r="R26" s="8">
        <f t="shared" si="4"/>
        <v>101.74971168646593</v>
      </c>
      <c r="S26" s="51">
        <f t="shared" si="60"/>
        <v>78.250288313534071</v>
      </c>
      <c r="T26" s="8">
        <f t="shared" si="5"/>
        <v>-3.1407822167878092</v>
      </c>
      <c r="U26" s="8">
        <f t="shared" si="6"/>
        <v>2.6354291997148116</v>
      </c>
      <c r="V26" s="7">
        <f t="shared" si="7"/>
        <v>0</v>
      </c>
      <c r="W26" s="7">
        <f t="shared" si="8"/>
        <v>0</v>
      </c>
      <c r="X26" s="7">
        <f t="shared" si="61"/>
        <v>-3.1407822167878092</v>
      </c>
      <c r="Y26" s="7">
        <f t="shared" si="61"/>
        <v>2.6354291997148116</v>
      </c>
      <c r="Z26" s="7">
        <f t="shared" si="162"/>
        <v>4.0999999999999996</v>
      </c>
      <c r="AA26" s="7">
        <f t="shared" si="62"/>
        <v>140</v>
      </c>
      <c r="AB26" s="7">
        <f t="shared" si="63"/>
        <v>190</v>
      </c>
      <c r="AC26" s="7">
        <f t="shared" si="64"/>
        <v>-4.0377117873500525</v>
      </c>
      <c r="AD26" s="7">
        <f t="shared" si="65"/>
        <v>-0.71195752843441484</v>
      </c>
      <c r="AE26" s="7">
        <f t="shared" si="66"/>
        <v>0</v>
      </c>
      <c r="AF26" s="7">
        <f t="shared" si="9"/>
        <v>0</v>
      </c>
      <c r="AG26" s="7">
        <f t="shared" si="67"/>
        <v>-3.1407822167878092</v>
      </c>
      <c r="AH26" s="7">
        <f t="shared" si="67"/>
        <v>2.6354291997148116</v>
      </c>
      <c r="AI26" s="7">
        <f t="shared" si="68"/>
        <v>4.0999999999999996</v>
      </c>
      <c r="AJ26" s="7">
        <f t="shared" si="69"/>
        <v>140</v>
      </c>
      <c r="AK26" s="7">
        <f t="shared" si="70"/>
        <v>190</v>
      </c>
      <c r="AL26" s="7">
        <f t="shared" si="71"/>
        <v>-4.0377117873500525</v>
      </c>
      <c r="AM26" s="7">
        <f t="shared" si="72"/>
        <v>-0.71195752843441484</v>
      </c>
      <c r="AN26" s="7">
        <v>0</v>
      </c>
      <c r="AO26" s="7">
        <v>0</v>
      </c>
      <c r="AP26" s="7">
        <f t="shared" si="10"/>
        <v>1.1719700590524345</v>
      </c>
      <c r="AQ26" s="8">
        <f t="shared" si="73"/>
        <v>-2.8782055186207072</v>
      </c>
      <c r="AR26" s="7">
        <f t="shared" si="11"/>
        <v>7</v>
      </c>
      <c r="AS26" s="7">
        <v>0</v>
      </c>
      <c r="AT26" s="7">
        <f t="shared" si="12"/>
        <v>3.3107646395987236</v>
      </c>
      <c r="AU26" s="7">
        <f t="shared" si="13"/>
        <v>5.3515925158372148</v>
      </c>
      <c r="AV26" s="7">
        <f t="shared" si="14"/>
        <v>18.622559899184619</v>
      </c>
      <c r="AW26" s="7">
        <f t="shared" si="15"/>
        <v>4.5422051794232345</v>
      </c>
      <c r="AX26" s="7">
        <f t="shared" si="16"/>
        <v>-89.604592790303585</v>
      </c>
      <c r="AY26" s="7">
        <f t="shared" si="17"/>
        <v>-106.78659537078551</v>
      </c>
      <c r="AZ26" s="7">
        <f t="shared" si="18"/>
        <v>102.67799280442713</v>
      </c>
      <c r="BA26" s="7">
        <f t="shared" si="19"/>
        <v>80.314487587179727</v>
      </c>
      <c r="BB26" s="7">
        <f t="shared" si="74"/>
        <v>13.07340001412355</v>
      </c>
      <c r="BC26" s="7">
        <f t="shared" si="74"/>
        <v>-26.472107783605779</v>
      </c>
      <c r="BD26" s="7">
        <f t="shared" si="20"/>
        <v>0</v>
      </c>
      <c r="BE26" s="7">
        <f t="shared" si="21"/>
        <v>0</v>
      </c>
      <c r="BF26" s="7">
        <f t="shared" si="75"/>
        <v>-89.604592790303585</v>
      </c>
      <c r="BG26" s="7">
        <f t="shared" si="75"/>
        <v>-106.78659537078551</v>
      </c>
      <c r="BH26" s="7">
        <f t="shared" si="76"/>
        <v>139.39999999999998</v>
      </c>
      <c r="BI26" s="7">
        <f t="shared" si="77"/>
        <v>-130</v>
      </c>
      <c r="BJ26" s="7">
        <f t="shared" si="78"/>
        <v>-80</v>
      </c>
      <c r="BK26" s="7">
        <f t="shared" si="79"/>
        <v>24.206555966770097</v>
      </c>
      <c r="BL26" s="7">
        <f t="shared" si="80"/>
        <v>-137.28220076990178</v>
      </c>
      <c r="BM26" s="7">
        <f t="shared" si="22"/>
        <v>5.407950952823068</v>
      </c>
      <c r="BN26" s="7">
        <f t="shared" si="23"/>
        <v>19.488305672584442</v>
      </c>
      <c r="BO26" s="7">
        <f t="shared" si="81"/>
        <v>-89.604592790303585</v>
      </c>
      <c r="BP26" s="7">
        <f t="shared" si="24"/>
        <v>-106.78659537078551</v>
      </c>
      <c r="BQ26" s="7">
        <f t="shared" si="82"/>
        <v>139.39999999999998</v>
      </c>
      <c r="BR26" s="7">
        <f t="shared" si="25"/>
        <v>-14.688877993447214</v>
      </c>
      <c r="BS26" s="7">
        <f t="shared" si="26"/>
        <v>34.889648969178211</v>
      </c>
      <c r="BT26" s="7">
        <f t="shared" si="27"/>
        <v>-104.29347078375079</v>
      </c>
      <c r="BU26" s="7">
        <f t="shared" si="27"/>
        <v>-71.896946401607295</v>
      </c>
      <c r="BV26" s="7">
        <f t="shared" si="28"/>
        <v>0</v>
      </c>
      <c r="BW26" s="7">
        <f t="shared" si="29"/>
        <v>0</v>
      </c>
      <c r="BX26" s="7">
        <f t="shared" si="30"/>
        <v>-89.604592790303585</v>
      </c>
      <c r="BY26" s="7">
        <f t="shared" si="30"/>
        <v>-106.78659537078551</v>
      </c>
      <c r="BZ26" s="7">
        <f t="shared" si="83"/>
        <v>139.39999999999998</v>
      </c>
      <c r="CA26" s="7">
        <f t="shared" si="84"/>
        <v>-130</v>
      </c>
      <c r="CB26" s="7">
        <f t="shared" si="85"/>
        <v>-80</v>
      </c>
      <c r="CC26" s="7">
        <f t="shared" si="86"/>
        <v>24.206555966770097</v>
      </c>
      <c r="CD26" s="7">
        <f t="shared" si="87"/>
        <v>-137.28220076990178</v>
      </c>
      <c r="CE26" s="7">
        <f t="shared" si="88"/>
        <v>139.39999999999998</v>
      </c>
      <c r="CF26" s="7">
        <f t="shared" si="31"/>
        <v>168.03243502716003</v>
      </c>
      <c r="CG26" s="79">
        <f t="shared" si="89"/>
        <v>11.967564972839966</v>
      </c>
      <c r="CH26" s="7">
        <f t="shared" si="90"/>
        <v>0.13359426998303631</v>
      </c>
      <c r="CI26" s="11">
        <f t="shared" si="32"/>
        <v>0.13359426998303633</v>
      </c>
      <c r="CJ26" s="7" t="e">
        <f t="shared" si="91"/>
        <v>#DIV/0!</v>
      </c>
      <c r="CK26" s="7" t="e">
        <f t="shared" si="92"/>
        <v>#DIV/0!</v>
      </c>
      <c r="CL26" s="7">
        <f t="shared" si="33"/>
        <v>117.1684389354009</v>
      </c>
      <c r="CM26" s="79">
        <f t="shared" si="93"/>
        <v>62.8315610645991</v>
      </c>
      <c r="CN26" s="7">
        <f t="shared" si="94"/>
        <v>0.57318546095836598</v>
      </c>
      <c r="CO26" s="11">
        <f t="shared" si="95"/>
        <v>0.57318546095836598</v>
      </c>
      <c r="CP26" s="7" t="e">
        <f t="shared" si="96"/>
        <v>#DIV/0!</v>
      </c>
      <c r="CQ26" s="7" t="e">
        <f t="shared" si="97"/>
        <v>#DIV/0!</v>
      </c>
      <c r="CR26" s="7">
        <f t="shared" si="34"/>
        <v>7.6457496930590727</v>
      </c>
      <c r="CS26" s="7">
        <f t="shared" si="35"/>
        <v>-0.44280084901857042</v>
      </c>
      <c r="CT26" s="7">
        <f t="shared" si="36"/>
        <v>0.64278760968653947</v>
      </c>
      <c r="CU26" s="7">
        <f t="shared" si="98"/>
        <v>-3.3855444554700318</v>
      </c>
      <c r="CV26" s="7">
        <f t="shared" si="37"/>
        <v>-7.4855444554700314</v>
      </c>
      <c r="CW26" s="7">
        <f t="shared" si="99"/>
        <v>4.9145931694630338</v>
      </c>
      <c r="CX26" s="7">
        <f t="shared" si="38"/>
        <v>-1.5854068305369662</v>
      </c>
      <c r="CY26" s="7">
        <f t="shared" si="100"/>
        <v>-139.39999999999998</v>
      </c>
      <c r="CZ26" s="7">
        <f t="shared" si="39"/>
        <v>139.39999999999998</v>
      </c>
      <c r="DA26" s="7">
        <f t="shared" si="101"/>
        <v>18.622559899184619</v>
      </c>
      <c r="DB26" s="7">
        <f t="shared" si="102"/>
        <v>-29.524333666251092</v>
      </c>
      <c r="DC26" s="7">
        <f t="shared" si="40"/>
        <v>29.524333666251025</v>
      </c>
      <c r="DD26" s="7">
        <f t="shared" si="41"/>
        <v>4.5422051794232345</v>
      </c>
      <c r="DE26" s="7">
        <f t="shared" si="42"/>
        <v>-26.328536052797912</v>
      </c>
      <c r="DF26" s="7">
        <f t="shared" si="43"/>
        <v>0.82332192551341732</v>
      </c>
      <c r="DG26" s="7">
        <f t="shared" si="44"/>
        <v>0.64278760968653947</v>
      </c>
      <c r="DH26" s="7">
        <f t="shared" si="103"/>
        <v>-21.676860998939006</v>
      </c>
      <c r="DI26" s="7">
        <f t="shared" si="45"/>
        <v>-25.776860998939007</v>
      </c>
      <c r="DJ26" s="7">
        <f t="shared" si="104"/>
        <v>-16.923656755923847</v>
      </c>
      <c r="DK26" s="7">
        <f t="shared" si="46"/>
        <v>-23.423656755923847</v>
      </c>
      <c r="DL26" s="7">
        <f t="shared" si="105"/>
        <v>-139.39999999999998</v>
      </c>
      <c r="DM26" s="7">
        <f t="shared" si="47"/>
        <v>139.39999999999998</v>
      </c>
      <c r="DN26" s="7">
        <f t="shared" si="106"/>
        <v>5.407950952823068</v>
      </c>
      <c r="DO26" s="7">
        <f t="shared" si="107"/>
        <v>-126.67398687179886</v>
      </c>
      <c r="DP26" s="7">
        <f t="shared" si="48"/>
        <v>126.67398687179887</v>
      </c>
      <c r="DQ26" s="7">
        <f t="shared" si="49"/>
        <v>19.488305672584442</v>
      </c>
      <c r="DR26" s="7">
        <f t="shared" si="108"/>
        <v>-2.8782055186207058</v>
      </c>
      <c r="DS26" s="8">
        <f t="shared" si="109"/>
        <v>-5.5136347183355188</v>
      </c>
      <c r="DT26" s="8">
        <f t="shared" si="110"/>
        <v>-2014.8411416571892</v>
      </c>
      <c r="DU26" s="7">
        <f t="shared" si="111"/>
        <v>-5.8280299409475678</v>
      </c>
      <c r="DV26" s="7">
        <f t="shared" si="112"/>
        <v>4.3127522758402437</v>
      </c>
      <c r="DW26" s="7">
        <f t="shared" si="113"/>
        <v>-1193.8111487986541</v>
      </c>
      <c r="DX26" s="7">
        <f t="shared" si="114"/>
        <v>-186.46805255705527</v>
      </c>
      <c r="DY26" s="7">
        <f t="shared" si="115"/>
        <v>342.82625296718044</v>
      </c>
      <c r="DZ26" s="7">
        <f t="shared" si="116"/>
        <v>0</v>
      </c>
      <c r="EA26" s="7">
        <f t="shared" si="117"/>
        <v>0</v>
      </c>
      <c r="EB26" s="7">
        <f t="shared" si="118"/>
        <v>3630.7442426067073</v>
      </c>
      <c r="EC26" s="7">
        <f t="shared" si="119"/>
        <v>-3046.5561548703222</v>
      </c>
      <c r="ED26" s="7">
        <f t="shared" si="120"/>
        <v>3630.7442426067073</v>
      </c>
      <c r="EE26" s="7">
        <f t="shared" si="120"/>
        <v>-3046.5561548703222</v>
      </c>
      <c r="EF26" s="7">
        <f t="shared" si="121"/>
        <v>4739.5999999999995</v>
      </c>
      <c r="EG26" s="7">
        <f t="shared" si="122"/>
        <v>-0.69813170079773201</v>
      </c>
      <c r="EH26" s="7">
        <f t="shared" si="123"/>
        <v>0</v>
      </c>
      <c r="EI26" s="7">
        <f t="shared" si="124"/>
        <v>0</v>
      </c>
      <c r="EJ26" s="7">
        <f t="shared" si="125"/>
        <v>0</v>
      </c>
      <c r="EK26" s="7">
        <f t="shared" si="126"/>
        <v>0</v>
      </c>
      <c r="EL26" s="7">
        <f t="shared" si="127"/>
        <v>0</v>
      </c>
      <c r="EM26" s="7">
        <f t="shared" si="128"/>
        <v>0</v>
      </c>
      <c r="EN26" s="7">
        <f t="shared" si="129"/>
        <v>0</v>
      </c>
      <c r="EO26" s="7" t="e">
        <f t="shared" si="130"/>
        <v>#DIV/0!</v>
      </c>
      <c r="EP26" s="7">
        <f t="shared" si="131"/>
        <v>3630.7442426067073</v>
      </c>
      <c r="EQ26" s="7">
        <f t="shared" si="132"/>
        <v>-3046.5561548703222</v>
      </c>
      <c r="ER26" s="7">
        <f t="shared" si="133"/>
        <v>4739.5999999999995</v>
      </c>
      <c r="ES26" s="7">
        <f t="shared" si="134"/>
        <v>-0.69813170079773201</v>
      </c>
      <c r="ET26" s="7">
        <f t="shared" si="135"/>
        <v>5.3515925158372131</v>
      </c>
      <c r="EU26" s="7">
        <f t="shared" si="136"/>
        <v>2.7161633161224032</v>
      </c>
      <c r="EV26" s="7">
        <f t="shared" si="137"/>
        <v>-2040.9130638202348</v>
      </c>
      <c r="EW26" s="7">
        <f t="shared" si="138"/>
        <v>-3.6892353604012755</v>
      </c>
      <c r="EX26" s="7">
        <f t="shared" si="139"/>
        <v>6.4515468563865328</v>
      </c>
      <c r="EY26" s="7">
        <f t="shared" si="140"/>
        <v>-1093.489848322396</v>
      </c>
      <c r="EZ26" s="7">
        <f t="shared" si="141"/>
        <v>300.38916635824847</v>
      </c>
      <c r="FA26" s="7">
        <f t="shared" si="142"/>
        <v>-228.90513916598672</v>
      </c>
      <c r="FB26" s="7">
        <f t="shared" si="143"/>
        <v>0</v>
      </c>
      <c r="FC26" s="7">
        <f t="shared" si="144"/>
        <v>0</v>
      </c>
      <c r="FD26" s="7">
        <f t="shared" si="145"/>
        <v>3630.7442426067073</v>
      </c>
      <c r="FE26" s="7">
        <f t="shared" si="146"/>
        <v>-3046.5561548703222</v>
      </c>
      <c r="FF26" s="7">
        <f t="shared" si="147"/>
        <v>3630.7442426067073</v>
      </c>
      <c r="FG26" s="7">
        <f t="shared" si="148"/>
        <v>-3046.5561548703222</v>
      </c>
      <c r="FH26" s="7">
        <f t="shared" si="149"/>
        <v>4739.5999999999995</v>
      </c>
      <c r="FI26" s="7">
        <f t="shared" si="150"/>
        <v>-0.69813170079773201</v>
      </c>
      <c r="FJ26" s="7">
        <f t="shared" si="151"/>
        <v>0</v>
      </c>
      <c r="FK26" s="7">
        <f t="shared" si="152"/>
        <v>0</v>
      </c>
      <c r="FL26" s="7">
        <f t="shared" si="153"/>
        <v>0</v>
      </c>
      <c r="FM26" s="7">
        <f t="shared" si="154"/>
        <v>0</v>
      </c>
      <c r="FN26" s="7">
        <f t="shared" si="155"/>
        <v>0</v>
      </c>
      <c r="FO26" s="7">
        <f t="shared" si="156"/>
        <v>0</v>
      </c>
      <c r="FP26" s="7">
        <f t="shared" si="157"/>
        <v>0</v>
      </c>
      <c r="FQ26" s="7" t="e">
        <f t="shared" si="158"/>
        <v>#DIV/0!</v>
      </c>
      <c r="FR26" s="7">
        <f t="shared" si="159"/>
        <v>3630.7442426067073</v>
      </c>
      <c r="FS26" s="7">
        <f t="shared" si="159"/>
        <v>-3046.5561548703222</v>
      </c>
      <c r="FT26" s="7">
        <f t="shared" si="160"/>
        <v>4739.5999999999995</v>
      </c>
      <c r="FU26" s="7">
        <f t="shared" si="161"/>
        <v>-0.69813170079773201</v>
      </c>
    </row>
    <row r="27" spans="1:177" x14ac:dyDescent="0.25">
      <c r="A27" s="8">
        <v>150</v>
      </c>
      <c r="B27" s="7">
        <f t="shared" si="50"/>
        <v>-0.53263219220419922</v>
      </c>
      <c r="C27" s="7">
        <f t="shared" si="51"/>
        <v>-0.99999999999999989</v>
      </c>
      <c r="D27" s="7">
        <f t="shared" si="0"/>
        <v>4.6140527617061418</v>
      </c>
      <c r="E27" s="7">
        <f t="shared" si="52"/>
        <v>-4.7034793789974492</v>
      </c>
      <c r="F27" s="7">
        <f t="shared" si="53"/>
        <v>-0.99999999999999989</v>
      </c>
      <c r="G27" s="7">
        <f t="shared" si="54"/>
        <v>0.44320557491289203</v>
      </c>
      <c r="H27" s="7">
        <f t="shared" si="55"/>
        <v>313.352652786882</v>
      </c>
      <c r="I27" s="7">
        <f t="shared" si="56"/>
        <v>207.88455787297733</v>
      </c>
      <c r="J27" s="49">
        <f t="shared" si="57"/>
        <v>313.352652786882</v>
      </c>
      <c r="K27" s="49">
        <f t="shared" si="57"/>
        <v>207.88455787297733</v>
      </c>
      <c r="L27" s="7">
        <f t="shared" si="1"/>
        <v>-335.34376593763977</v>
      </c>
      <c r="M27" s="7">
        <f t="shared" si="2"/>
        <v>-229.87567102373515</v>
      </c>
      <c r="N27" s="11">
        <f t="shared" si="58"/>
        <v>24.656234062360227</v>
      </c>
      <c r="O27" s="11">
        <f t="shared" si="58"/>
        <v>130.12432897626485</v>
      </c>
      <c r="P27" s="50">
        <f t="shared" si="3"/>
        <v>105.46809491390462</v>
      </c>
      <c r="Q27" s="51">
        <f t="shared" si="59"/>
        <v>74.531905086095378</v>
      </c>
      <c r="R27" s="8">
        <f t="shared" si="4"/>
        <v>105.46809491390468</v>
      </c>
      <c r="S27" s="51">
        <f t="shared" si="60"/>
        <v>74.531905086095321</v>
      </c>
      <c r="T27" s="8">
        <f t="shared" si="5"/>
        <v>-3.5507041555161982</v>
      </c>
      <c r="U27" s="8">
        <f t="shared" si="6"/>
        <v>2.0499999999999994</v>
      </c>
      <c r="V27" s="7">
        <f t="shared" si="7"/>
        <v>0</v>
      </c>
      <c r="W27" s="7">
        <f t="shared" si="8"/>
        <v>0</v>
      </c>
      <c r="X27" s="7">
        <f t="shared" si="61"/>
        <v>-3.5507041555161982</v>
      </c>
      <c r="Y27" s="7">
        <f t="shared" si="61"/>
        <v>2.0499999999999994</v>
      </c>
      <c r="Z27" s="7">
        <f t="shared" si="162"/>
        <v>4.0999999999999996</v>
      </c>
      <c r="AA27" s="7">
        <f t="shared" si="62"/>
        <v>150</v>
      </c>
      <c r="AB27" s="7">
        <f t="shared" si="63"/>
        <v>200</v>
      </c>
      <c r="AC27" s="7">
        <f t="shared" si="64"/>
        <v>-3.8527397452222241</v>
      </c>
      <c r="AD27" s="7">
        <f t="shared" si="65"/>
        <v>-1.4022825876352414</v>
      </c>
      <c r="AE27" s="7">
        <f t="shared" si="66"/>
        <v>0</v>
      </c>
      <c r="AF27" s="7">
        <f t="shared" si="9"/>
        <v>0</v>
      </c>
      <c r="AG27" s="7">
        <f t="shared" si="67"/>
        <v>-3.5507041555161982</v>
      </c>
      <c r="AH27" s="7">
        <f t="shared" si="67"/>
        <v>2.0499999999999994</v>
      </c>
      <c r="AI27" s="7">
        <f t="shared" si="68"/>
        <v>4.0999999999999996</v>
      </c>
      <c r="AJ27" s="7">
        <f t="shared" si="69"/>
        <v>150</v>
      </c>
      <c r="AK27" s="7">
        <f t="shared" si="70"/>
        <v>200</v>
      </c>
      <c r="AL27" s="7">
        <f t="shared" si="71"/>
        <v>-3.8527397452222241</v>
      </c>
      <c r="AM27" s="7">
        <f t="shared" si="72"/>
        <v>-1.4022825876352414</v>
      </c>
      <c r="AN27" s="7">
        <v>0</v>
      </c>
      <c r="AO27" s="7">
        <v>0</v>
      </c>
      <c r="AP27" s="7">
        <f t="shared" si="10"/>
        <v>1.2547038684741652</v>
      </c>
      <c r="AQ27" s="8">
        <f t="shared" si="73"/>
        <v>-3.0399954541206662</v>
      </c>
      <c r="AR27" s="7">
        <f t="shared" si="11"/>
        <v>7</v>
      </c>
      <c r="AS27" s="7">
        <v>0</v>
      </c>
      <c r="AT27" s="7">
        <f t="shared" si="12"/>
        <v>2.8110855743697969</v>
      </c>
      <c r="AU27" s="7">
        <f t="shared" si="13"/>
        <v>4.9702108541536987</v>
      </c>
      <c r="AV27" s="7">
        <f t="shared" si="14"/>
        <v>17.500872313142299</v>
      </c>
      <c r="AW27" s="7">
        <f t="shared" si="15"/>
        <v>6.3747991763514325</v>
      </c>
      <c r="AX27" s="7">
        <f t="shared" si="16"/>
        <v>-69.699999999999974</v>
      </c>
      <c r="AY27" s="7">
        <f t="shared" si="17"/>
        <v>-120.72394128755073</v>
      </c>
      <c r="AZ27" s="7">
        <f t="shared" si="18"/>
        <v>89.079360517040513</v>
      </c>
      <c r="BA27" s="7">
        <f t="shared" si="19"/>
        <v>84.098832240404803</v>
      </c>
      <c r="BB27" s="7">
        <f t="shared" si="74"/>
        <v>19.379360517040539</v>
      </c>
      <c r="BC27" s="7">
        <f t="shared" si="74"/>
        <v>-36.625109047145926</v>
      </c>
      <c r="BD27" s="7">
        <f t="shared" si="20"/>
        <v>0</v>
      </c>
      <c r="BE27" s="7">
        <f t="shared" si="21"/>
        <v>0</v>
      </c>
      <c r="BF27" s="7">
        <f t="shared" si="75"/>
        <v>-69.699999999999974</v>
      </c>
      <c r="BG27" s="7">
        <f t="shared" si="75"/>
        <v>-120.72394128755073</v>
      </c>
      <c r="BH27" s="7">
        <f t="shared" si="76"/>
        <v>139.39999999999998</v>
      </c>
      <c r="BI27" s="7">
        <f t="shared" si="77"/>
        <v>-119.99999999999999</v>
      </c>
      <c r="BJ27" s="7">
        <f t="shared" si="78"/>
        <v>-69.999999999999986</v>
      </c>
      <c r="BK27" s="7">
        <f t="shared" si="79"/>
        <v>47.677607979598257</v>
      </c>
      <c r="BL27" s="7">
        <f t="shared" si="80"/>
        <v>-130.99315133755559</v>
      </c>
      <c r="BM27" s="7">
        <f t="shared" si="22"/>
        <v>7.0249124543483763</v>
      </c>
      <c r="BN27" s="7">
        <f t="shared" si="23"/>
        <v>18.150985591139236</v>
      </c>
      <c r="BO27" s="7">
        <f t="shared" si="81"/>
        <v>-69.699999999999974</v>
      </c>
      <c r="BP27" s="7">
        <f t="shared" si="24"/>
        <v>-120.72394128755073</v>
      </c>
      <c r="BQ27" s="7">
        <f t="shared" si="82"/>
        <v>139.39999999999998</v>
      </c>
      <c r="BR27" s="7">
        <f t="shared" si="25"/>
        <v>-20.514225598667633</v>
      </c>
      <c r="BS27" s="7">
        <f t="shared" si="26"/>
        <v>44.691015905421722</v>
      </c>
      <c r="BT27" s="7">
        <f t="shared" si="27"/>
        <v>-90.21422559866761</v>
      </c>
      <c r="BU27" s="7">
        <f t="shared" si="27"/>
        <v>-76.032925382129008</v>
      </c>
      <c r="BV27" s="7">
        <f t="shared" si="28"/>
        <v>0</v>
      </c>
      <c r="BW27" s="7">
        <f t="shared" si="29"/>
        <v>0</v>
      </c>
      <c r="BX27" s="7">
        <f t="shared" si="30"/>
        <v>-69.699999999999974</v>
      </c>
      <c r="BY27" s="7">
        <f t="shared" si="30"/>
        <v>-120.72394128755073</v>
      </c>
      <c r="BZ27" s="7">
        <f t="shared" si="83"/>
        <v>139.39999999999998</v>
      </c>
      <c r="CA27" s="7">
        <f t="shared" si="84"/>
        <v>-119.99999999999999</v>
      </c>
      <c r="CB27" s="7">
        <f t="shared" si="85"/>
        <v>-69.999999999999986</v>
      </c>
      <c r="CC27" s="7">
        <f t="shared" si="86"/>
        <v>47.677607979598257</v>
      </c>
      <c r="CD27" s="7">
        <f t="shared" si="87"/>
        <v>-130.99315133755559</v>
      </c>
      <c r="CE27" s="7">
        <f t="shared" si="88"/>
        <v>139.39999999999998</v>
      </c>
      <c r="CF27" s="7">
        <f t="shared" si="31"/>
        <v>163.352652786882</v>
      </c>
      <c r="CG27" s="79">
        <f t="shared" si="89"/>
        <v>16.647347213117996</v>
      </c>
      <c r="CH27" s="7">
        <f t="shared" si="90"/>
        <v>0.18749409342210097</v>
      </c>
      <c r="CI27" s="11">
        <f t="shared" si="32"/>
        <v>0.1874940934221008</v>
      </c>
      <c r="CJ27" s="7" t="e">
        <f t="shared" si="91"/>
        <v>#DIV/0!</v>
      </c>
      <c r="CK27" s="7" t="e">
        <f t="shared" si="92"/>
        <v>#DIV/0!</v>
      </c>
      <c r="CL27" s="7">
        <f t="shared" si="33"/>
        <v>125.34376593763977</v>
      </c>
      <c r="CM27" s="79">
        <f t="shared" si="93"/>
        <v>54.656234062360227</v>
      </c>
      <c r="CN27" s="7">
        <f t="shared" si="94"/>
        <v>0.53385251738644812</v>
      </c>
      <c r="CO27" s="11">
        <f t="shared" si="95"/>
        <v>0.53385251738644823</v>
      </c>
      <c r="CP27" s="7" t="e">
        <f t="shared" si="96"/>
        <v>#DIV/0!</v>
      </c>
      <c r="CQ27" s="7" t="e">
        <f t="shared" si="97"/>
        <v>#DIV/0!</v>
      </c>
      <c r="CR27" s="7">
        <f t="shared" si="34"/>
        <v>8.2646709369832134</v>
      </c>
      <c r="CS27" s="7">
        <f t="shared" si="35"/>
        <v>-0.46769160832625606</v>
      </c>
      <c r="CT27" s="7">
        <f t="shared" si="36"/>
        <v>0.49999999999999994</v>
      </c>
      <c r="CU27" s="7">
        <f t="shared" si="98"/>
        <v>-3.8653172428049447</v>
      </c>
      <c r="CV27" s="7">
        <f t="shared" si="37"/>
        <v>-7.9653172428049448</v>
      </c>
      <c r="CW27" s="7">
        <f t="shared" si="99"/>
        <v>4.1323354684916058</v>
      </c>
      <c r="CX27" s="7">
        <f t="shared" si="38"/>
        <v>-2.3676645315083942</v>
      </c>
      <c r="CY27" s="7">
        <f t="shared" si="100"/>
        <v>-139.4</v>
      </c>
      <c r="CZ27" s="7">
        <f t="shared" si="39"/>
        <v>139.39999999999998</v>
      </c>
      <c r="DA27" s="7">
        <f t="shared" si="101"/>
        <v>17.500872313142299</v>
      </c>
      <c r="DB27" s="7">
        <f t="shared" si="102"/>
        <v>-41.436194646284285</v>
      </c>
      <c r="DC27" s="7">
        <f t="shared" si="40"/>
        <v>41.436194646284314</v>
      </c>
      <c r="DD27" s="7">
        <f t="shared" si="41"/>
        <v>6.3747991763514325</v>
      </c>
      <c r="DE27" s="7">
        <f t="shared" si="42"/>
        <v>-20.58943107379946</v>
      </c>
      <c r="DF27" s="7">
        <f t="shared" si="43"/>
        <v>0.76464782371595352</v>
      </c>
      <c r="DG27" s="7">
        <f t="shared" si="44"/>
        <v>0.49999999999999994</v>
      </c>
      <c r="DH27" s="7">
        <f t="shared" si="103"/>
        <v>-15.743663662130386</v>
      </c>
      <c r="DI27" s="7">
        <f t="shared" si="45"/>
        <v>-19.843663662130385</v>
      </c>
      <c r="DJ27" s="7">
        <f t="shared" si="104"/>
        <v>-10.294715536899728</v>
      </c>
      <c r="DK27" s="7">
        <f t="shared" si="46"/>
        <v>-16.79471553689973</v>
      </c>
      <c r="DL27" s="7">
        <f t="shared" si="105"/>
        <v>-139.40000000000006</v>
      </c>
      <c r="DM27" s="7">
        <f t="shared" si="47"/>
        <v>139.39999999999998</v>
      </c>
      <c r="DN27" s="7">
        <f t="shared" si="106"/>
        <v>7.0249124543483763</v>
      </c>
      <c r="DO27" s="7">
        <f t="shared" si="107"/>
        <v>-117.98140634240509</v>
      </c>
      <c r="DP27" s="7">
        <f t="shared" si="48"/>
        <v>117.98140634240504</v>
      </c>
      <c r="DQ27" s="7">
        <f t="shared" si="49"/>
        <v>18.150985591139236</v>
      </c>
      <c r="DR27" s="7">
        <f t="shared" si="108"/>
        <v>-3.0399954541206635</v>
      </c>
      <c r="DS27" s="8">
        <f t="shared" si="109"/>
        <v>-5.0899954541206656</v>
      </c>
      <c r="DT27" s="8">
        <f t="shared" si="110"/>
        <v>-2399.3333640654992</v>
      </c>
      <c r="DU27" s="7">
        <f t="shared" si="111"/>
        <v>-5.7452961315258326</v>
      </c>
      <c r="DV27" s="7">
        <f t="shared" si="112"/>
        <v>4.8054080239903634</v>
      </c>
      <c r="DW27" s="7">
        <f t="shared" si="113"/>
        <v>-934.37301731715104</v>
      </c>
      <c r="DX27" s="7">
        <f t="shared" si="114"/>
        <v>-249.57592614596936</v>
      </c>
      <c r="DY27" s="7">
        <f t="shared" si="115"/>
        <v>371.3798430172746</v>
      </c>
      <c r="DZ27" s="7">
        <f t="shared" si="116"/>
        <v>0</v>
      </c>
      <c r="EA27" s="7">
        <f t="shared" si="117"/>
        <v>0</v>
      </c>
      <c r="EB27" s="7">
        <f t="shared" si="118"/>
        <v>4104.6140037767254</v>
      </c>
      <c r="EC27" s="7">
        <f t="shared" si="119"/>
        <v>-2369.7999999999993</v>
      </c>
      <c r="ED27" s="7">
        <f t="shared" si="120"/>
        <v>4104.6140037767254</v>
      </c>
      <c r="EE27" s="7">
        <f t="shared" si="120"/>
        <v>-2369.7999999999993</v>
      </c>
      <c r="EF27" s="7">
        <f t="shared" si="121"/>
        <v>4739.5999999999995</v>
      </c>
      <c r="EG27" s="7">
        <f t="shared" si="122"/>
        <v>-0.52359877559829882</v>
      </c>
      <c r="EH27" s="7">
        <f t="shared" si="123"/>
        <v>0</v>
      </c>
      <c r="EI27" s="7">
        <f t="shared" si="124"/>
        <v>0</v>
      </c>
      <c r="EJ27" s="7">
        <f t="shared" si="125"/>
        <v>0</v>
      </c>
      <c r="EK27" s="7">
        <f t="shared" si="126"/>
        <v>0</v>
      </c>
      <c r="EL27" s="7">
        <f t="shared" si="127"/>
        <v>0</v>
      </c>
      <c r="EM27" s="7">
        <f t="shared" si="128"/>
        <v>0</v>
      </c>
      <c r="EN27" s="7">
        <f t="shared" si="129"/>
        <v>0</v>
      </c>
      <c r="EO27" s="7" t="e">
        <f t="shared" si="130"/>
        <v>#DIV/0!</v>
      </c>
      <c r="EP27" s="7">
        <f t="shared" si="131"/>
        <v>4104.6140037767254</v>
      </c>
      <c r="EQ27" s="7">
        <f t="shared" si="132"/>
        <v>-2369.7999999999993</v>
      </c>
      <c r="ER27" s="7">
        <f t="shared" si="133"/>
        <v>4739.5999999999995</v>
      </c>
      <c r="ES27" s="7">
        <f t="shared" si="134"/>
        <v>-0.52359877559829882</v>
      </c>
      <c r="ET27" s="7">
        <f t="shared" si="135"/>
        <v>4.9702108541536978</v>
      </c>
      <c r="EU27" s="7">
        <f t="shared" si="136"/>
        <v>2.9202108541536993</v>
      </c>
      <c r="EV27" s="7">
        <f t="shared" si="137"/>
        <v>-2410.5909964820585</v>
      </c>
      <c r="EW27" s="7">
        <f t="shared" si="138"/>
        <v>-4.1889144256301982</v>
      </c>
      <c r="EX27" s="7">
        <f t="shared" si="139"/>
        <v>6.3617897298859951</v>
      </c>
      <c r="EY27" s="7">
        <f t="shared" si="140"/>
        <v>-876.43352994219163</v>
      </c>
      <c r="EZ27" s="7">
        <f t="shared" si="141"/>
        <v>329.60493042070874</v>
      </c>
      <c r="FA27" s="7">
        <f t="shared" si="142"/>
        <v>-291.35083874253473</v>
      </c>
      <c r="FB27" s="7">
        <f t="shared" si="143"/>
        <v>0</v>
      </c>
      <c r="FC27" s="7">
        <f t="shared" si="144"/>
        <v>0</v>
      </c>
      <c r="FD27" s="7">
        <f t="shared" si="145"/>
        <v>4104.6140037767254</v>
      </c>
      <c r="FE27" s="7">
        <f t="shared" si="146"/>
        <v>-2369.7999999999993</v>
      </c>
      <c r="FF27" s="7">
        <f t="shared" si="147"/>
        <v>4104.6140037767254</v>
      </c>
      <c r="FG27" s="7">
        <f t="shared" si="148"/>
        <v>-2369.7999999999993</v>
      </c>
      <c r="FH27" s="7">
        <f t="shared" si="149"/>
        <v>4739.5999999999995</v>
      </c>
      <c r="FI27" s="7">
        <f t="shared" si="150"/>
        <v>-0.52359877559829882</v>
      </c>
      <c r="FJ27" s="7">
        <f t="shared" si="151"/>
        <v>0</v>
      </c>
      <c r="FK27" s="7">
        <f t="shared" si="152"/>
        <v>0</v>
      </c>
      <c r="FL27" s="7">
        <f t="shared" si="153"/>
        <v>0</v>
      </c>
      <c r="FM27" s="7">
        <f t="shared" si="154"/>
        <v>0</v>
      </c>
      <c r="FN27" s="7">
        <f t="shared" si="155"/>
        <v>0</v>
      </c>
      <c r="FO27" s="7">
        <f t="shared" si="156"/>
        <v>0</v>
      </c>
      <c r="FP27" s="7">
        <f t="shared" si="157"/>
        <v>0</v>
      </c>
      <c r="FQ27" s="7" t="e">
        <f t="shared" si="158"/>
        <v>#DIV/0!</v>
      </c>
      <c r="FR27" s="7">
        <f t="shared" si="159"/>
        <v>4104.6140037767254</v>
      </c>
      <c r="FS27" s="7">
        <f t="shared" si="159"/>
        <v>-2369.7999999999993</v>
      </c>
      <c r="FT27" s="7">
        <f t="shared" si="160"/>
        <v>4739.5999999999995</v>
      </c>
      <c r="FU27" s="7">
        <f t="shared" si="161"/>
        <v>-0.52359877559829882</v>
      </c>
    </row>
    <row r="28" spans="1:177" x14ac:dyDescent="0.25">
      <c r="A28" s="8">
        <v>160</v>
      </c>
      <c r="B28" s="7">
        <f t="shared" si="50"/>
        <v>-0.5269654832040862</v>
      </c>
      <c r="C28" s="7">
        <f t="shared" si="51"/>
        <v>-0.68404028665133776</v>
      </c>
      <c r="D28" s="7">
        <f t="shared" si="0"/>
        <v>4.7670539047091944</v>
      </c>
      <c r="E28" s="7">
        <f t="shared" si="52"/>
        <v>-4.8508138130003884</v>
      </c>
      <c r="F28" s="7">
        <f t="shared" si="53"/>
        <v>-0.68404028665133776</v>
      </c>
      <c r="G28" s="7">
        <f t="shared" si="54"/>
        <v>0.44320557491289203</v>
      </c>
      <c r="H28" s="7">
        <f t="shared" si="55"/>
        <v>318.29708610002729</v>
      </c>
      <c r="I28" s="7">
        <f t="shared" si="56"/>
        <v>210.04678773379351</v>
      </c>
      <c r="J28" s="49">
        <f t="shared" si="57"/>
        <v>318.29708610002729</v>
      </c>
      <c r="K28" s="49">
        <f t="shared" si="57"/>
        <v>210.04678773379351</v>
      </c>
      <c r="L28" s="7">
        <f t="shared" si="1"/>
        <v>-333.02187942214795</v>
      </c>
      <c r="M28" s="7">
        <f t="shared" si="2"/>
        <v>-224.77158105591417</v>
      </c>
      <c r="N28" s="11">
        <f t="shared" si="58"/>
        <v>26.978120577852053</v>
      </c>
      <c r="O28" s="11">
        <f t="shared" si="58"/>
        <v>135.22841894408583</v>
      </c>
      <c r="P28" s="50">
        <f t="shared" si="3"/>
        <v>108.25029836623378</v>
      </c>
      <c r="Q28" s="51">
        <f t="shared" si="59"/>
        <v>71.749701633766222</v>
      </c>
      <c r="R28" s="8">
        <f t="shared" si="4"/>
        <v>108.25029836623378</v>
      </c>
      <c r="S28" s="51">
        <f t="shared" si="60"/>
        <v>71.749701633766222</v>
      </c>
      <c r="T28" s="8">
        <f t="shared" si="5"/>
        <v>-3.8527397452222236</v>
      </c>
      <c r="U28" s="8">
        <f t="shared" si="6"/>
        <v>1.4022825876352423</v>
      </c>
      <c r="V28" s="7">
        <f t="shared" si="7"/>
        <v>0</v>
      </c>
      <c r="W28" s="7">
        <f t="shared" si="8"/>
        <v>0</v>
      </c>
      <c r="X28" s="7">
        <f t="shared" si="61"/>
        <v>-3.8527397452222236</v>
      </c>
      <c r="Y28" s="7">
        <f t="shared" si="61"/>
        <v>1.4022825876352423</v>
      </c>
      <c r="Z28" s="7">
        <f t="shared" si="162"/>
        <v>4.0999999999999996</v>
      </c>
      <c r="AA28" s="7">
        <f t="shared" si="62"/>
        <v>160</v>
      </c>
      <c r="AB28" s="7">
        <f t="shared" si="63"/>
        <v>210</v>
      </c>
      <c r="AC28" s="7">
        <f t="shared" si="64"/>
        <v>-3.5507041555161978</v>
      </c>
      <c r="AD28" s="7">
        <f t="shared" si="65"/>
        <v>-2.0500000000000003</v>
      </c>
      <c r="AE28" s="7">
        <f t="shared" si="66"/>
        <v>0</v>
      </c>
      <c r="AF28" s="7">
        <f t="shared" si="9"/>
        <v>0</v>
      </c>
      <c r="AG28" s="7">
        <f t="shared" si="67"/>
        <v>-3.8527397452222236</v>
      </c>
      <c r="AH28" s="7">
        <f t="shared" si="67"/>
        <v>1.4022825876352423</v>
      </c>
      <c r="AI28" s="7">
        <f t="shared" si="68"/>
        <v>4.0999999999999996</v>
      </c>
      <c r="AJ28" s="7">
        <f t="shared" si="69"/>
        <v>160</v>
      </c>
      <c r="AK28" s="7">
        <f t="shared" si="70"/>
        <v>210</v>
      </c>
      <c r="AL28" s="7">
        <f t="shared" si="71"/>
        <v>-3.5507041555161978</v>
      </c>
      <c r="AM28" s="7">
        <f t="shared" si="72"/>
        <v>-2.0500000000000003</v>
      </c>
      <c r="AN28" s="7">
        <v>0</v>
      </c>
      <c r="AO28" s="7">
        <v>0</v>
      </c>
      <c r="AP28" s="7">
        <f t="shared" si="10"/>
        <v>1.3734907019836329</v>
      </c>
      <c r="AQ28" s="8">
        <f t="shared" si="73"/>
        <v>-3.254595692146018</v>
      </c>
      <c r="AR28" s="7">
        <f t="shared" si="11"/>
        <v>7</v>
      </c>
      <c r="AS28" s="7">
        <v>0</v>
      </c>
      <c r="AT28" s="7">
        <f t="shared" si="12"/>
        <v>2.3855190202798933</v>
      </c>
      <c r="AU28" s="7">
        <f t="shared" si="13"/>
        <v>4.5778341262873887</v>
      </c>
      <c r="AV28" s="7">
        <f t="shared" si="14"/>
        <v>16.074250919281383</v>
      </c>
      <c r="AW28" s="7">
        <f t="shared" si="15"/>
        <v>8.3507214293141452</v>
      </c>
      <c r="AX28" s="7">
        <f t="shared" si="16"/>
        <v>-47.677607979598235</v>
      </c>
      <c r="AY28" s="7">
        <f t="shared" si="17"/>
        <v>-130.99315133755559</v>
      </c>
      <c r="AZ28" s="7">
        <f t="shared" si="18"/>
        <v>74.855829969755433</v>
      </c>
      <c r="BA28" s="7">
        <f t="shared" si="19"/>
        <v>84.007739570375094</v>
      </c>
      <c r="BB28" s="7">
        <f t="shared" si="74"/>
        <v>27.178221990157198</v>
      </c>
      <c r="BC28" s="7">
        <f t="shared" si="74"/>
        <v>-46.985411767180494</v>
      </c>
      <c r="BD28" s="7">
        <f t="shared" si="20"/>
        <v>0</v>
      </c>
      <c r="BE28" s="7">
        <f t="shared" si="21"/>
        <v>0</v>
      </c>
      <c r="BF28" s="7">
        <f t="shared" si="75"/>
        <v>-47.677607979598235</v>
      </c>
      <c r="BG28" s="7">
        <f t="shared" si="75"/>
        <v>-130.99315133755559</v>
      </c>
      <c r="BH28" s="7">
        <f t="shared" si="76"/>
        <v>139.39999999999998</v>
      </c>
      <c r="BI28" s="7">
        <f t="shared" si="77"/>
        <v>-110</v>
      </c>
      <c r="BJ28" s="7">
        <f t="shared" si="78"/>
        <v>-60</v>
      </c>
      <c r="BK28" s="7">
        <f t="shared" si="79"/>
        <v>69.7</v>
      </c>
      <c r="BL28" s="7">
        <f t="shared" si="80"/>
        <v>-120.72394128755072</v>
      </c>
      <c r="BM28" s="7">
        <f t="shared" si="22"/>
        <v>8.7860829291306199</v>
      </c>
      <c r="BN28" s="7">
        <f t="shared" si="23"/>
        <v>16.509612419097884</v>
      </c>
      <c r="BO28" s="7">
        <f t="shared" si="81"/>
        <v>-47.677607979598235</v>
      </c>
      <c r="BP28" s="7">
        <f t="shared" si="24"/>
        <v>-130.99315133755559</v>
      </c>
      <c r="BQ28" s="7">
        <f t="shared" si="82"/>
        <v>139.39999999999998</v>
      </c>
      <c r="BR28" s="7">
        <f t="shared" si="25"/>
        <v>-27.900659164326093</v>
      </c>
      <c r="BS28" s="7">
        <f t="shared" si="26"/>
        <v>54.809858847077599</v>
      </c>
      <c r="BT28" s="7">
        <f t="shared" si="27"/>
        <v>-75.578267143924336</v>
      </c>
      <c r="BU28" s="7">
        <f t="shared" si="27"/>
        <v>-76.183292490477982</v>
      </c>
      <c r="BV28" s="7">
        <f t="shared" si="28"/>
        <v>0</v>
      </c>
      <c r="BW28" s="7">
        <f t="shared" si="29"/>
        <v>0</v>
      </c>
      <c r="BX28" s="7">
        <f t="shared" si="30"/>
        <v>-47.677607979598235</v>
      </c>
      <c r="BY28" s="7">
        <f t="shared" si="30"/>
        <v>-130.99315133755559</v>
      </c>
      <c r="BZ28" s="7">
        <f t="shared" si="83"/>
        <v>139.39999999999998</v>
      </c>
      <c r="CA28" s="7">
        <f t="shared" si="84"/>
        <v>-110</v>
      </c>
      <c r="CB28" s="7">
        <f t="shared" si="85"/>
        <v>-60</v>
      </c>
      <c r="CC28" s="7">
        <f t="shared" si="86"/>
        <v>69.7</v>
      </c>
      <c r="CD28" s="7">
        <f t="shared" si="87"/>
        <v>-120.72394128755072</v>
      </c>
      <c r="CE28" s="7">
        <f t="shared" si="88"/>
        <v>139.39999999999998</v>
      </c>
      <c r="CF28" s="7">
        <f t="shared" si="31"/>
        <v>158.29708610002729</v>
      </c>
      <c r="CG28" s="79">
        <f t="shared" si="89"/>
        <v>21.702913899972714</v>
      </c>
      <c r="CH28" s="7">
        <f t="shared" si="90"/>
        <v>0.24560945380335722</v>
      </c>
      <c r="CI28" s="11">
        <f t="shared" si="32"/>
        <v>0.24560945380335711</v>
      </c>
      <c r="CJ28" s="7" t="e">
        <f t="shared" si="91"/>
        <v>#DIV/0!</v>
      </c>
      <c r="CK28" s="7" t="e">
        <f t="shared" si="92"/>
        <v>#DIV/0!</v>
      </c>
      <c r="CL28" s="7">
        <f t="shared" si="33"/>
        <v>133.02187942214795</v>
      </c>
      <c r="CM28" s="79">
        <f t="shared" si="93"/>
        <v>46.978120577852053</v>
      </c>
      <c r="CN28" s="7">
        <f t="shared" si="94"/>
        <v>0.48557683585582012</v>
      </c>
      <c r="CO28" s="11">
        <f t="shared" si="95"/>
        <v>0.48557683585582018</v>
      </c>
      <c r="CP28" s="7" t="e">
        <f t="shared" si="96"/>
        <v>#DIV/0!</v>
      </c>
      <c r="CQ28" s="7" t="e">
        <f t="shared" si="97"/>
        <v>#DIV/0!</v>
      </c>
      <c r="CR28" s="7">
        <f t="shared" si="34"/>
        <v>9.1315970203651471</v>
      </c>
      <c r="CS28" s="7">
        <f t="shared" si="35"/>
        <v>-0.50070702956092539</v>
      </c>
      <c r="CT28" s="7">
        <f t="shared" si="36"/>
        <v>0.34202014332566888</v>
      </c>
      <c r="CU28" s="7">
        <f t="shared" si="98"/>
        <v>-4.5722548192144297</v>
      </c>
      <c r="CV28" s="7">
        <f t="shared" si="37"/>
        <v>-8.6722548192144302</v>
      </c>
      <c r="CW28" s="7">
        <f t="shared" si="99"/>
        <v>3.1231901216975384</v>
      </c>
      <c r="CX28" s="7">
        <f t="shared" si="38"/>
        <v>-3.3768098783024616</v>
      </c>
      <c r="CY28" s="7">
        <f t="shared" si="100"/>
        <v>-139.39999999999995</v>
      </c>
      <c r="CZ28" s="7">
        <f t="shared" si="39"/>
        <v>139.39999999999998</v>
      </c>
      <c r="DA28" s="7">
        <f t="shared" si="101"/>
        <v>16.074250919281383</v>
      </c>
      <c r="DB28" s="7">
        <f t="shared" si="102"/>
        <v>-54.279689290541796</v>
      </c>
      <c r="DC28" s="7">
        <f t="shared" si="40"/>
        <v>54.279689290541945</v>
      </c>
      <c r="DD28" s="7">
        <f t="shared" si="41"/>
        <v>8.3507214293141452</v>
      </c>
      <c r="DE28" s="7">
        <f t="shared" si="42"/>
        <v>-16.706373361494755</v>
      </c>
      <c r="DF28" s="7">
        <f t="shared" si="43"/>
        <v>0.70428217327498222</v>
      </c>
      <c r="DG28" s="7">
        <f t="shared" si="44"/>
        <v>0.34202014332566888</v>
      </c>
      <c r="DH28" s="7">
        <f t="shared" si="103"/>
        <v>-11.766000938576797</v>
      </c>
      <c r="DI28" s="7">
        <f t="shared" si="45"/>
        <v>-15.866000938576796</v>
      </c>
      <c r="DJ28" s="7">
        <f t="shared" si="104"/>
        <v>-5.7139162115505728</v>
      </c>
      <c r="DK28" s="7">
        <f t="shared" si="46"/>
        <v>-12.213916211550572</v>
      </c>
      <c r="DL28" s="7">
        <f t="shared" si="105"/>
        <v>-139.39999999999998</v>
      </c>
      <c r="DM28" s="7">
        <f t="shared" si="47"/>
        <v>139.39999999999998</v>
      </c>
      <c r="DN28" s="7">
        <f t="shared" si="106"/>
        <v>8.7860829291306199</v>
      </c>
      <c r="DO28" s="7">
        <f t="shared" si="107"/>
        <v>-107.31248072413621</v>
      </c>
      <c r="DP28" s="7">
        <f t="shared" si="48"/>
        <v>107.31248072413625</v>
      </c>
      <c r="DQ28" s="7">
        <f t="shared" si="49"/>
        <v>16.509612419097884</v>
      </c>
      <c r="DR28" s="7">
        <f t="shared" si="108"/>
        <v>-3.2545956921460126</v>
      </c>
      <c r="DS28" s="8">
        <f t="shared" si="109"/>
        <v>-4.6568782797812602</v>
      </c>
      <c r="DT28" s="8">
        <f t="shared" si="110"/>
        <v>-2711.0435755516942</v>
      </c>
      <c r="DU28" s="7">
        <f t="shared" si="111"/>
        <v>-5.6265092980163658</v>
      </c>
      <c r="DV28" s="7">
        <f t="shared" si="112"/>
        <v>5.2262304472058565</v>
      </c>
      <c r="DW28" s="7">
        <f t="shared" si="113"/>
        <v>-644.74503838529108</v>
      </c>
      <c r="DX28" s="7">
        <f t="shared" si="114"/>
        <v>-304.44228552870402</v>
      </c>
      <c r="DY28" s="7">
        <f t="shared" si="115"/>
        <v>397.37436872637687</v>
      </c>
      <c r="DZ28" s="7">
        <f t="shared" si="116"/>
        <v>0</v>
      </c>
      <c r="EA28" s="7">
        <f t="shared" si="117"/>
        <v>0</v>
      </c>
      <c r="EB28" s="7">
        <f t="shared" si="118"/>
        <v>4453.7671454768906</v>
      </c>
      <c r="EC28" s="7">
        <f t="shared" si="119"/>
        <v>-1621.0386713063401</v>
      </c>
      <c r="ED28" s="7">
        <f t="shared" si="120"/>
        <v>4453.7671454768906</v>
      </c>
      <c r="EE28" s="7">
        <f t="shared" si="120"/>
        <v>-1621.0386713063401</v>
      </c>
      <c r="EF28" s="7">
        <f t="shared" si="121"/>
        <v>4739.5999999999995</v>
      </c>
      <c r="EG28" s="7">
        <f t="shared" si="122"/>
        <v>-0.34906585039886612</v>
      </c>
      <c r="EH28" s="7">
        <f t="shared" si="123"/>
        <v>0</v>
      </c>
      <c r="EI28" s="7">
        <f t="shared" si="124"/>
        <v>0</v>
      </c>
      <c r="EJ28" s="7">
        <f t="shared" si="125"/>
        <v>0</v>
      </c>
      <c r="EK28" s="7">
        <f t="shared" si="126"/>
        <v>0</v>
      </c>
      <c r="EL28" s="7">
        <f t="shared" si="127"/>
        <v>0</v>
      </c>
      <c r="EM28" s="7">
        <f t="shared" si="128"/>
        <v>0</v>
      </c>
      <c r="EN28" s="7">
        <f t="shared" si="129"/>
        <v>0</v>
      </c>
      <c r="EO28" s="7" t="e">
        <f t="shared" si="130"/>
        <v>#DIV/0!</v>
      </c>
      <c r="EP28" s="7">
        <f t="shared" si="131"/>
        <v>4453.7671454768906</v>
      </c>
      <c r="EQ28" s="7">
        <f t="shared" si="132"/>
        <v>-1621.0386713063401</v>
      </c>
      <c r="ER28" s="7">
        <f t="shared" si="133"/>
        <v>4739.5999999999995</v>
      </c>
      <c r="ES28" s="7">
        <f t="shared" si="134"/>
        <v>-0.34906585039886612</v>
      </c>
      <c r="ET28" s="7">
        <f t="shared" si="135"/>
        <v>4.5778341262873834</v>
      </c>
      <c r="EU28" s="7">
        <f t="shared" si="136"/>
        <v>3.175551538652146</v>
      </c>
      <c r="EV28" s="7">
        <f t="shared" si="137"/>
        <v>-2714.4465484839607</v>
      </c>
      <c r="EW28" s="7">
        <f t="shared" si="138"/>
        <v>-4.6144809797201054</v>
      </c>
      <c r="EX28" s="7">
        <f t="shared" si="139"/>
        <v>6.2382587655021169</v>
      </c>
      <c r="EY28" s="7">
        <f t="shared" si="140"/>
        <v>-618.40827864828725</v>
      </c>
      <c r="EZ28" s="7">
        <f t="shared" si="141"/>
        <v>355.38748477379823</v>
      </c>
      <c r="FA28" s="7">
        <f t="shared" si="142"/>
        <v>-346.4291694812822</v>
      </c>
      <c r="FB28" s="7">
        <f t="shared" si="143"/>
        <v>0</v>
      </c>
      <c r="FC28" s="7">
        <f t="shared" si="144"/>
        <v>0</v>
      </c>
      <c r="FD28" s="7">
        <f t="shared" si="145"/>
        <v>4453.7671454768906</v>
      </c>
      <c r="FE28" s="7">
        <f t="shared" si="146"/>
        <v>-1621.0386713063401</v>
      </c>
      <c r="FF28" s="7">
        <f t="shared" si="147"/>
        <v>4453.7671454768906</v>
      </c>
      <c r="FG28" s="7">
        <f t="shared" si="148"/>
        <v>-1621.0386713063401</v>
      </c>
      <c r="FH28" s="7">
        <f t="shared" si="149"/>
        <v>4739.5999999999995</v>
      </c>
      <c r="FI28" s="7">
        <f t="shared" si="150"/>
        <v>-0.34906585039886612</v>
      </c>
      <c r="FJ28" s="7">
        <f t="shared" si="151"/>
        <v>0</v>
      </c>
      <c r="FK28" s="7">
        <f t="shared" si="152"/>
        <v>0</v>
      </c>
      <c r="FL28" s="7">
        <f t="shared" si="153"/>
        <v>0</v>
      </c>
      <c r="FM28" s="7">
        <f t="shared" si="154"/>
        <v>0</v>
      </c>
      <c r="FN28" s="7">
        <f t="shared" si="155"/>
        <v>0</v>
      </c>
      <c r="FO28" s="7">
        <f t="shared" si="156"/>
        <v>0</v>
      </c>
      <c r="FP28" s="7">
        <f t="shared" si="157"/>
        <v>0</v>
      </c>
      <c r="FQ28" s="7" t="e">
        <f t="shared" si="158"/>
        <v>#DIV/0!</v>
      </c>
      <c r="FR28" s="7">
        <f t="shared" si="159"/>
        <v>4453.7671454768906</v>
      </c>
      <c r="FS28" s="7">
        <f t="shared" si="159"/>
        <v>-1621.0386713063401</v>
      </c>
      <c r="FT28" s="7">
        <f t="shared" si="160"/>
        <v>4739.5999999999995</v>
      </c>
      <c r="FU28" s="7">
        <f t="shared" si="161"/>
        <v>-0.34906585039886612</v>
      </c>
    </row>
    <row r="29" spans="1:177" x14ac:dyDescent="0.25">
      <c r="A29" s="8">
        <v>170</v>
      </c>
      <c r="B29" s="7">
        <f t="shared" si="50"/>
        <v>-0.52349508841744763</v>
      </c>
      <c r="C29" s="7">
        <f t="shared" si="51"/>
        <v>-0.34729635533386055</v>
      </c>
      <c r="D29" s="7">
        <f t="shared" si="0"/>
        <v>4.860754563948432</v>
      </c>
      <c r="E29" s="7">
        <f t="shared" si="52"/>
        <v>-4.9410440774529878</v>
      </c>
      <c r="F29" s="7">
        <f t="shared" si="53"/>
        <v>-0.34729635533386055</v>
      </c>
      <c r="G29" s="7">
        <f t="shared" si="54"/>
        <v>0.44320557491289203</v>
      </c>
      <c r="H29" s="7">
        <f t="shared" si="55"/>
        <v>322.78360544569341</v>
      </c>
      <c r="I29" s="7">
        <f t="shared" si="56"/>
        <v>212.80763632647722</v>
      </c>
      <c r="J29" s="49">
        <f t="shared" si="57"/>
        <v>322.78360544569341</v>
      </c>
      <c r="K29" s="49">
        <f t="shared" si="57"/>
        <v>212.80763632647722</v>
      </c>
      <c r="L29" s="7">
        <f t="shared" si="1"/>
        <v>-330.16479651862556</v>
      </c>
      <c r="M29" s="7">
        <f t="shared" si="2"/>
        <v>-220.18882739940935</v>
      </c>
      <c r="N29" s="11">
        <f t="shared" si="58"/>
        <v>29.835203481374435</v>
      </c>
      <c r="O29" s="11">
        <f t="shared" si="58"/>
        <v>139.81117260059065</v>
      </c>
      <c r="P29" s="50">
        <f t="shared" si="3"/>
        <v>109.97596911921622</v>
      </c>
      <c r="Q29" s="51">
        <f t="shared" si="59"/>
        <v>70.024030880783783</v>
      </c>
      <c r="R29" s="8">
        <f t="shared" si="4"/>
        <v>109.97596911921619</v>
      </c>
      <c r="S29" s="51">
        <f t="shared" si="60"/>
        <v>70.024030880783812</v>
      </c>
      <c r="T29" s="8">
        <f t="shared" si="5"/>
        <v>-4.0377117873500525</v>
      </c>
      <c r="U29" s="8">
        <f t="shared" si="6"/>
        <v>0.71195752843441407</v>
      </c>
      <c r="V29" s="7">
        <f t="shared" si="7"/>
        <v>0</v>
      </c>
      <c r="W29" s="7">
        <f t="shared" si="8"/>
        <v>0</v>
      </c>
      <c r="X29" s="7">
        <f t="shared" si="61"/>
        <v>-4.0377117873500525</v>
      </c>
      <c r="Y29" s="7">
        <f t="shared" si="61"/>
        <v>0.71195752843441407</v>
      </c>
      <c r="Z29" s="7">
        <f t="shared" si="162"/>
        <v>4.0999999999999996</v>
      </c>
      <c r="AA29" s="7">
        <f t="shared" si="62"/>
        <v>170</v>
      </c>
      <c r="AB29" s="7">
        <f t="shared" si="63"/>
        <v>220</v>
      </c>
      <c r="AC29" s="7">
        <f t="shared" si="64"/>
        <v>-3.1407822167878097</v>
      </c>
      <c r="AD29" s="7">
        <f t="shared" si="65"/>
        <v>-2.6354291997148107</v>
      </c>
      <c r="AE29" s="7">
        <f t="shared" si="66"/>
        <v>0</v>
      </c>
      <c r="AF29" s="7">
        <f t="shared" si="9"/>
        <v>0</v>
      </c>
      <c r="AG29" s="7">
        <f t="shared" si="67"/>
        <v>-4.0377117873500525</v>
      </c>
      <c r="AH29" s="7">
        <f t="shared" si="67"/>
        <v>0.71195752843441407</v>
      </c>
      <c r="AI29" s="7">
        <f t="shared" si="68"/>
        <v>4.0999999999999996</v>
      </c>
      <c r="AJ29" s="7">
        <f t="shared" si="69"/>
        <v>170</v>
      </c>
      <c r="AK29" s="7">
        <f t="shared" si="70"/>
        <v>220</v>
      </c>
      <c r="AL29" s="7">
        <f t="shared" si="71"/>
        <v>-3.1407822167878097</v>
      </c>
      <c r="AM29" s="7">
        <f t="shared" si="72"/>
        <v>-2.6354291997148107</v>
      </c>
      <c r="AN29" s="7">
        <v>0</v>
      </c>
      <c r="AO29" s="7">
        <v>0</v>
      </c>
      <c r="AP29" s="7">
        <f t="shared" si="10"/>
        <v>1.536786415078903</v>
      </c>
      <c r="AQ29" s="8">
        <f t="shared" si="73"/>
        <v>-3.5218315299760712</v>
      </c>
      <c r="AR29" s="7">
        <f t="shared" si="11"/>
        <v>7</v>
      </c>
      <c r="AS29" s="7">
        <v>0</v>
      </c>
      <c r="AT29" s="7">
        <f t="shared" si="12"/>
        <v>2.0345077962458316</v>
      </c>
      <c r="AU29" s="7">
        <f t="shared" si="13"/>
        <v>4.194506785601444</v>
      </c>
      <c r="AV29" s="7">
        <f t="shared" si="14"/>
        <v>14.398826766224683</v>
      </c>
      <c r="AW29" s="7">
        <f t="shared" si="15"/>
        <v>10.436342265999805</v>
      </c>
      <c r="AX29" s="7">
        <f t="shared" si="16"/>
        <v>-24.206555966770075</v>
      </c>
      <c r="AY29" s="7">
        <f t="shared" si="17"/>
        <v>-137.28220076990178</v>
      </c>
      <c r="AZ29" s="7">
        <f t="shared" si="18"/>
        <v>60.961595216790087</v>
      </c>
      <c r="BA29" s="7">
        <f t="shared" si="19"/>
        <v>80.26623392540543</v>
      </c>
      <c r="BB29" s="7">
        <f t="shared" si="74"/>
        <v>36.755039250020012</v>
      </c>
      <c r="BC29" s="7">
        <f t="shared" si="74"/>
        <v>-57.015966844496347</v>
      </c>
      <c r="BD29" s="7">
        <f t="shared" si="20"/>
        <v>0</v>
      </c>
      <c r="BE29" s="7">
        <f t="shared" si="21"/>
        <v>0</v>
      </c>
      <c r="BF29" s="7">
        <f t="shared" si="75"/>
        <v>-24.206555966770075</v>
      </c>
      <c r="BG29" s="7">
        <f t="shared" si="75"/>
        <v>-137.28220076990178</v>
      </c>
      <c r="BH29" s="7">
        <f t="shared" si="76"/>
        <v>139.39999999999998</v>
      </c>
      <c r="BI29" s="7">
        <f t="shared" si="77"/>
        <v>-99.999999999999986</v>
      </c>
      <c r="BJ29" s="7">
        <f t="shared" si="78"/>
        <v>-49.999999999999986</v>
      </c>
      <c r="BK29" s="7">
        <f t="shared" si="79"/>
        <v>89.604592790303599</v>
      </c>
      <c r="BL29" s="7">
        <f t="shared" si="80"/>
        <v>-106.78659537078549</v>
      </c>
      <c r="BM29" s="7">
        <f t="shared" si="22"/>
        <v>10.65497243833846</v>
      </c>
      <c r="BN29" s="7">
        <f t="shared" si="23"/>
        <v>14.617456938563347</v>
      </c>
      <c r="BO29" s="7">
        <f t="shared" si="81"/>
        <v>-24.206555966770075</v>
      </c>
      <c r="BP29" s="7">
        <f t="shared" si="24"/>
        <v>-137.28220076990178</v>
      </c>
      <c r="BQ29" s="7">
        <f t="shared" si="82"/>
        <v>139.39999999999998</v>
      </c>
      <c r="BR29" s="7">
        <f t="shared" si="25"/>
        <v>-37.106466350270779</v>
      </c>
      <c r="BS29" s="7">
        <f t="shared" si="26"/>
        <v>64.699332302753177</v>
      </c>
      <c r="BT29" s="7">
        <f t="shared" si="27"/>
        <v>-61.313022317040854</v>
      </c>
      <c r="BU29" s="7">
        <f t="shared" si="27"/>
        <v>-72.5828684671486</v>
      </c>
      <c r="BV29" s="7">
        <f t="shared" si="28"/>
        <v>0</v>
      </c>
      <c r="BW29" s="7">
        <f t="shared" si="29"/>
        <v>0</v>
      </c>
      <c r="BX29" s="7">
        <f t="shared" si="30"/>
        <v>-24.206555966770075</v>
      </c>
      <c r="BY29" s="7">
        <f t="shared" si="30"/>
        <v>-137.28220076990178</v>
      </c>
      <c r="BZ29" s="7">
        <f t="shared" si="83"/>
        <v>139.39999999999998</v>
      </c>
      <c r="CA29" s="7">
        <f t="shared" si="84"/>
        <v>-99.999999999999986</v>
      </c>
      <c r="CB29" s="7">
        <f t="shared" si="85"/>
        <v>-49.999999999999986</v>
      </c>
      <c r="CC29" s="7">
        <f t="shared" si="86"/>
        <v>89.604592790303599</v>
      </c>
      <c r="CD29" s="7">
        <f t="shared" si="87"/>
        <v>-106.78659537078549</v>
      </c>
      <c r="CE29" s="7">
        <f t="shared" si="88"/>
        <v>139.39999999999998</v>
      </c>
      <c r="CF29" s="7">
        <f t="shared" si="31"/>
        <v>152.78360544569341</v>
      </c>
      <c r="CG29" s="79">
        <f t="shared" si="89"/>
        <v>27.216394554306589</v>
      </c>
      <c r="CH29" s="7">
        <f t="shared" si="90"/>
        <v>0.30695124311764133</v>
      </c>
      <c r="CI29" s="11">
        <f t="shared" si="32"/>
        <v>0.30695124311764133</v>
      </c>
      <c r="CJ29" s="7" t="e">
        <f t="shared" si="91"/>
        <v>#DIV/0!</v>
      </c>
      <c r="CK29" s="7" t="e">
        <f t="shared" si="92"/>
        <v>#DIV/0!</v>
      </c>
      <c r="CL29" s="7">
        <f t="shared" si="33"/>
        <v>140.16479651862556</v>
      </c>
      <c r="CM29" s="79">
        <f t="shared" si="93"/>
        <v>39.835203481374435</v>
      </c>
      <c r="CN29" s="7">
        <f t="shared" si="94"/>
        <v>0.42992520407539253</v>
      </c>
      <c r="CO29" s="11">
        <f t="shared" si="95"/>
        <v>0.4299252040753927</v>
      </c>
      <c r="CP29" s="7" t="e">
        <f t="shared" si="96"/>
        <v>#DIV/0!</v>
      </c>
      <c r="CQ29" s="7" t="e">
        <f t="shared" si="97"/>
        <v>#DIV/0!</v>
      </c>
      <c r="CR29" s="7">
        <f t="shared" si="34"/>
        <v>10.301099837986996</v>
      </c>
      <c r="CS29" s="7">
        <f t="shared" si="35"/>
        <v>-0.54182023538093382</v>
      </c>
      <c r="CT29" s="7">
        <f t="shared" si="36"/>
        <v>0.17364817766693028</v>
      </c>
      <c r="CU29" s="7">
        <f t="shared" si="98"/>
        <v>-5.5813443389006139</v>
      </c>
      <c r="CV29" s="7">
        <f t="shared" si="37"/>
        <v>-9.6813443389006135</v>
      </c>
      <c r="CW29" s="7">
        <f t="shared" si="99"/>
        <v>1.7887672148315525</v>
      </c>
      <c r="CX29" s="7">
        <f t="shared" si="38"/>
        <v>-4.7112327851684475</v>
      </c>
      <c r="CY29" s="7">
        <f t="shared" si="100"/>
        <v>-139.39999999999998</v>
      </c>
      <c r="CZ29" s="7">
        <f t="shared" si="39"/>
        <v>139.39999999999998</v>
      </c>
      <c r="DA29" s="7">
        <f t="shared" si="101"/>
        <v>14.398826766224685</v>
      </c>
      <c r="DB29" s="7">
        <f t="shared" si="102"/>
        <v>-67.836224728998715</v>
      </c>
      <c r="DC29" s="7">
        <f t="shared" si="40"/>
        <v>67.836224728998729</v>
      </c>
      <c r="DD29" s="7">
        <f t="shared" si="41"/>
        <v>10.436342265999805</v>
      </c>
      <c r="DE29" s="7">
        <f t="shared" si="42"/>
        <v>-13.920613396902375</v>
      </c>
      <c r="DF29" s="7">
        <f t="shared" si="43"/>
        <v>0.64530873624637597</v>
      </c>
      <c r="DG29" s="7">
        <f t="shared" si="44"/>
        <v>0.17364817766693028</v>
      </c>
      <c r="DH29" s="7">
        <f t="shared" si="103"/>
        <v>-8.9830934389294423</v>
      </c>
      <c r="DI29" s="7">
        <f t="shared" si="45"/>
        <v>-13.083093438929442</v>
      </c>
      <c r="DJ29" s="7">
        <f t="shared" si="104"/>
        <v>-2.4172891483779533</v>
      </c>
      <c r="DK29" s="7">
        <f t="shared" si="46"/>
        <v>-8.9172891483779537</v>
      </c>
      <c r="DL29" s="7">
        <f t="shared" si="105"/>
        <v>-139.39999999999995</v>
      </c>
      <c r="DM29" s="7">
        <f t="shared" si="47"/>
        <v>139.39999999999998</v>
      </c>
      <c r="DN29" s="7">
        <f t="shared" si="106"/>
        <v>10.65497243833846</v>
      </c>
      <c r="DO29" s="7">
        <f t="shared" si="107"/>
        <v>-95.013470100661735</v>
      </c>
      <c r="DP29" s="7">
        <f t="shared" si="48"/>
        <v>95.013470100661749</v>
      </c>
      <c r="DQ29" s="7">
        <f t="shared" si="49"/>
        <v>14.617456938563347</v>
      </c>
      <c r="DR29" s="7">
        <f t="shared" si="108"/>
        <v>-3.5218315299760699</v>
      </c>
      <c r="DS29" s="8">
        <f t="shared" si="109"/>
        <v>-4.2337890584104851</v>
      </c>
      <c r="DT29" s="8">
        <f t="shared" si="110"/>
        <v>-2916.8170840914199</v>
      </c>
      <c r="DU29" s="7">
        <f t="shared" si="111"/>
        <v>-5.4632135849210961</v>
      </c>
      <c r="DV29" s="7">
        <f t="shared" si="112"/>
        <v>5.5744982024289556</v>
      </c>
      <c r="DW29" s="7">
        <f t="shared" si="113"/>
        <v>-328.83562356437642</v>
      </c>
      <c r="DX29" s="7">
        <f t="shared" si="114"/>
        <v>-345.56160458306442</v>
      </c>
      <c r="DY29" s="7">
        <f t="shared" si="115"/>
        <v>412.79150669956931</v>
      </c>
      <c r="DZ29" s="7">
        <f t="shared" si="116"/>
        <v>0</v>
      </c>
      <c r="EA29" s="7">
        <f t="shared" si="117"/>
        <v>0</v>
      </c>
      <c r="EB29" s="7">
        <f t="shared" si="118"/>
        <v>4667.5948261766607</v>
      </c>
      <c r="EC29" s="7">
        <f t="shared" si="119"/>
        <v>-823.02290287018263</v>
      </c>
      <c r="ED29" s="7">
        <f t="shared" si="120"/>
        <v>4667.5948261766607</v>
      </c>
      <c r="EE29" s="7">
        <f t="shared" si="120"/>
        <v>-823.02290287018263</v>
      </c>
      <c r="EF29" s="7">
        <f t="shared" si="121"/>
        <v>4739.5999999999995</v>
      </c>
      <c r="EG29" s="7">
        <f t="shared" si="122"/>
        <v>-0.17453292519943289</v>
      </c>
      <c r="EH29" s="7">
        <f t="shared" si="123"/>
        <v>0</v>
      </c>
      <c r="EI29" s="7">
        <f t="shared" si="124"/>
        <v>0</v>
      </c>
      <c r="EJ29" s="7">
        <f t="shared" si="125"/>
        <v>0</v>
      </c>
      <c r="EK29" s="7">
        <f t="shared" si="126"/>
        <v>0</v>
      </c>
      <c r="EL29" s="7">
        <f t="shared" si="127"/>
        <v>0</v>
      </c>
      <c r="EM29" s="7">
        <f t="shared" si="128"/>
        <v>0</v>
      </c>
      <c r="EN29" s="7">
        <f t="shared" si="129"/>
        <v>0</v>
      </c>
      <c r="EO29" s="7" t="e">
        <f t="shared" si="130"/>
        <v>#DIV/0!</v>
      </c>
      <c r="EP29" s="7">
        <f t="shared" si="131"/>
        <v>4667.5948261766607</v>
      </c>
      <c r="EQ29" s="7">
        <f t="shared" si="132"/>
        <v>-823.02290287018263</v>
      </c>
      <c r="ER29" s="7">
        <f t="shared" si="133"/>
        <v>4739.5999999999995</v>
      </c>
      <c r="ES29" s="7">
        <f t="shared" si="134"/>
        <v>-0.17453292519943289</v>
      </c>
      <c r="ET29" s="7">
        <f t="shared" si="135"/>
        <v>4.1945067856014449</v>
      </c>
      <c r="EU29" s="7">
        <f t="shared" si="136"/>
        <v>3.4825492571670296</v>
      </c>
      <c r="EV29" s="7">
        <f t="shared" si="137"/>
        <v>-2917.248269415973</v>
      </c>
      <c r="EW29" s="7">
        <f t="shared" si="138"/>
        <v>-4.9654922037541684</v>
      </c>
      <c r="EX29" s="7">
        <f t="shared" si="139"/>
        <v>6.0722195835958841</v>
      </c>
      <c r="EY29" s="7">
        <f t="shared" si="140"/>
        <v>-322.15081562393254</v>
      </c>
      <c r="EZ29" s="7">
        <f t="shared" si="141"/>
        <v>370.34372306000944</v>
      </c>
      <c r="FA29" s="7">
        <f t="shared" si="142"/>
        <v>-388.00938822262475</v>
      </c>
      <c r="FB29" s="7">
        <f t="shared" si="143"/>
        <v>0</v>
      </c>
      <c r="FC29" s="7">
        <f t="shared" si="144"/>
        <v>0</v>
      </c>
      <c r="FD29" s="7">
        <f t="shared" si="145"/>
        <v>4667.5948261766607</v>
      </c>
      <c r="FE29" s="7">
        <f t="shared" si="146"/>
        <v>-823.02290287018263</v>
      </c>
      <c r="FF29" s="7">
        <f t="shared" si="147"/>
        <v>4667.5948261766607</v>
      </c>
      <c r="FG29" s="7">
        <f t="shared" si="148"/>
        <v>-823.02290287018263</v>
      </c>
      <c r="FH29" s="7">
        <f t="shared" si="149"/>
        <v>4739.5999999999995</v>
      </c>
      <c r="FI29" s="7">
        <f t="shared" si="150"/>
        <v>-0.17453292519943289</v>
      </c>
      <c r="FJ29" s="7">
        <f t="shared" si="151"/>
        <v>0</v>
      </c>
      <c r="FK29" s="7">
        <f t="shared" si="152"/>
        <v>0</v>
      </c>
      <c r="FL29" s="7">
        <f t="shared" si="153"/>
        <v>0</v>
      </c>
      <c r="FM29" s="7">
        <f t="shared" si="154"/>
        <v>0</v>
      </c>
      <c r="FN29" s="7">
        <f t="shared" si="155"/>
        <v>0</v>
      </c>
      <c r="FO29" s="7">
        <f t="shared" si="156"/>
        <v>0</v>
      </c>
      <c r="FP29" s="7">
        <f t="shared" si="157"/>
        <v>0</v>
      </c>
      <c r="FQ29" s="7" t="e">
        <f t="shared" si="158"/>
        <v>#DIV/0!</v>
      </c>
      <c r="FR29" s="7">
        <f t="shared" si="159"/>
        <v>4667.5948261766607</v>
      </c>
      <c r="FS29" s="7">
        <f t="shared" si="159"/>
        <v>-823.02290287018263</v>
      </c>
      <c r="FT29" s="7">
        <f t="shared" si="160"/>
        <v>4739.5999999999995</v>
      </c>
      <c r="FU29" s="7">
        <f t="shared" si="161"/>
        <v>-0.17453292519943289</v>
      </c>
    </row>
    <row r="30" spans="1:177" x14ac:dyDescent="0.25">
      <c r="A30" s="8">
        <v>180</v>
      </c>
      <c r="B30" s="7">
        <f t="shared" si="50"/>
        <v>-0.52232645403377131</v>
      </c>
      <c r="C30" s="7">
        <f t="shared" si="51"/>
        <v>-2.45029690981724E-16</v>
      </c>
      <c r="D30" s="7">
        <f t="shared" si="0"/>
        <v>4.8923076923076927</v>
      </c>
      <c r="E30" s="7">
        <f t="shared" si="52"/>
        <v>-4.9714285714285715</v>
      </c>
      <c r="F30" s="7">
        <f t="shared" si="53"/>
        <v>-2.45029690981724E-16</v>
      </c>
      <c r="G30" s="7">
        <f t="shared" si="54"/>
        <v>0.44320557491289203</v>
      </c>
      <c r="H30" s="7">
        <f t="shared" si="55"/>
        <v>326.75076080281872</v>
      </c>
      <c r="I30" s="7">
        <f t="shared" si="56"/>
        <v>216.18949278687475</v>
      </c>
      <c r="J30" s="49">
        <f t="shared" si="57"/>
        <v>326.75076080281872</v>
      </c>
      <c r="K30" s="49">
        <f t="shared" si="57"/>
        <v>216.18949278687475</v>
      </c>
      <c r="L30" s="7">
        <f t="shared" si="1"/>
        <v>-326.75076080281872</v>
      </c>
      <c r="M30" s="7">
        <f t="shared" si="2"/>
        <v>-216.18949278687475</v>
      </c>
      <c r="N30" s="11">
        <f t="shared" si="58"/>
        <v>33.249239197181282</v>
      </c>
      <c r="O30" s="11">
        <f t="shared" si="58"/>
        <v>143.81050721312525</v>
      </c>
      <c r="P30" s="50">
        <f t="shared" si="3"/>
        <v>110.56126801594397</v>
      </c>
      <c r="Q30" s="51">
        <f t="shared" si="59"/>
        <v>69.438731984056034</v>
      </c>
      <c r="R30" s="8">
        <f t="shared" si="4"/>
        <v>110.56126801594397</v>
      </c>
      <c r="S30" s="51">
        <f t="shared" si="60"/>
        <v>69.438731984056034</v>
      </c>
      <c r="T30" s="8">
        <f t="shared" si="5"/>
        <v>-4.0999999999999996</v>
      </c>
      <c r="U30" s="8">
        <f t="shared" si="6"/>
        <v>5.023108665125342E-16</v>
      </c>
      <c r="V30" s="7">
        <f t="shared" si="7"/>
        <v>0</v>
      </c>
      <c r="W30" s="7">
        <f t="shared" si="8"/>
        <v>0</v>
      </c>
      <c r="X30" s="7">
        <f t="shared" si="61"/>
        <v>-4.0999999999999996</v>
      </c>
      <c r="Y30" s="7">
        <f t="shared" si="61"/>
        <v>5.023108665125342E-16</v>
      </c>
      <c r="Z30" s="7">
        <f t="shared" si="162"/>
        <v>4.0999999999999996</v>
      </c>
      <c r="AA30" s="7">
        <f t="shared" si="62"/>
        <v>180</v>
      </c>
      <c r="AB30" s="7">
        <f t="shared" si="63"/>
        <v>230</v>
      </c>
      <c r="AC30" s="7">
        <f t="shared" si="64"/>
        <v>-2.6354291997148116</v>
      </c>
      <c r="AD30" s="7">
        <f t="shared" si="65"/>
        <v>-3.1407822167878092</v>
      </c>
      <c r="AE30" s="7">
        <f t="shared" si="66"/>
        <v>0</v>
      </c>
      <c r="AF30" s="7">
        <f t="shared" si="9"/>
        <v>0</v>
      </c>
      <c r="AG30" s="7">
        <f t="shared" si="67"/>
        <v>-4.0999999999999996</v>
      </c>
      <c r="AH30" s="7">
        <f t="shared" si="67"/>
        <v>5.023108665125342E-16</v>
      </c>
      <c r="AI30" s="7">
        <f t="shared" si="68"/>
        <v>4.0999999999999996</v>
      </c>
      <c r="AJ30" s="7">
        <f t="shared" si="69"/>
        <v>180</v>
      </c>
      <c r="AK30" s="7">
        <f t="shared" si="70"/>
        <v>230</v>
      </c>
      <c r="AL30" s="7">
        <f t="shared" si="71"/>
        <v>-2.6354291997148116</v>
      </c>
      <c r="AM30" s="7">
        <f t="shared" si="72"/>
        <v>-3.1407822167878092</v>
      </c>
      <c r="AN30" s="7">
        <v>0</v>
      </c>
      <c r="AO30" s="7">
        <v>0</v>
      </c>
      <c r="AP30" s="7">
        <f t="shared" si="10"/>
        <v>1.7540540540540581</v>
      </c>
      <c r="AQ30" s="8">
        <f t="shared" si="73"/>
        <v>-3.8379748738381871</v>
      </c>
      <c r="AR30" s="7">
        <f t="shared" si="11"/>
        <v>7</v>
      </c>
      <c r="AS30" s="7">
        <v>0</v>
      </c>
      <c r="AT30" s="7">
        <f t="shared" si="12"/>
        <v>1.7540540540540563</v>
      </c>
      <c r="AU30" s="7">
        <f t="shared" si="13"/>
        <v>3.8379748738381907</v>
      </c>
      <c r="AV30" s="7">
        <f t="shared" si="14"/>
        <v>12.558558558558563</v>
      </c>
      <c r="AW30" s="7">
        <f t="shared" si="15"/>
        <v>12.558558558558543</v>
      </c>
      <c r="AX30" s="7">
        <f t="shared" si="16"/>
        <v>-1.707856946142616E-14</v>
      </c>
      <c r="AY30" s="7">
        <f t="shared" si="17"/>
        <v>-139.39999999999998</v>
      </c>
      <c r="AZ30" s="7">
        <f t="shared" si="18"/>
        <v>48.199432199373298</v>
      </c>
      <c r="BA30" s="7">
        <f t="shared" si="19"/>
        <v>73.518480642805031</v>
      </c>
      <c r="BB30" s="7">
        <f t="shared" si="74"/>
        <v>48.199432199373284</v>
      </c>
      <c r="BC30" s="7">
        <f t="shared" si="74"/>
        <v>-65.881519357194946</v>
      </c>
      <c r="BD30" s="7">
        <f t="shared" si="20"/>
        <v>0</v>
      </c>
      <c r="BE30" s="7">
        <f t="shared" si="21"/>
        <v>0</v>
      </c>
      <c r="BF30" s="7">
        <f t="shared" si="75"/>
        <v>-1.707856946142616E-14</v>
      </c>
      <c r="BG30" s="7">
        <f t="shared" si="75"/>
        <v>-139.39999999999998</v>
      </c>
      <c r="BH30" s="7">
        <f t="shared" si="76"/>
        <v>139.39999999999998</v>
      </c>
      <c r="BI30" s="7">
        <f t="shared" si="77"/>
        <v>-90</v>
      </c>
      <c r="BJ30" s="7">
        <f t="shared" si="78"/>
        <v>-40</v>
      </c>
      <c r="BK30" s="7">
        <f t="shared" si="79"/>
        <v>106.78659537078552</v>
      </c>
      <c r="BL30" s="7">
        <f t="shared" si="80"/>
        <v>-89.604592790303556</v>
      </c>
      <c r="BM30" s="7">
        <f t="shared" si="22"/>
        <v>12.558558558558563</v>
      </c>
      <c r="BN30" s="7">
        <f t="shared" si="23"/>
        <v>12.558558558558543</v>
      </c>
      <c r="BO30" s="7">
        <f t="shared" si="81"/>
        <v>-1.707856946142616E-14</v>
      </c>
      <c r="BP30" s="7">
        <f t="shared" si="24"/>
        <v>-139.39999999999998</v>
      </c>
      <c r="BQ30" s="7">
        <f t="shared" si="82"/>
        <v>139.39999999999998</v>
      </c>
      <c r="BR30" s="7">
        <f t="shared" si="25"/>
        <v>-48.199432199373327</v>
      </c>
      <c r="BS30" s="7">
        <f t="shared" si="26"/>
        <v>73.518480642805017</v>
      </c>
      <c r="BT30" s="7">
        <f t="shared" si="27"/>
        <v>-48.199432199373341</v>
      </c>
      <c r="BU30" s="7">
        <f t="shared" si="27"/>
        <v>-65.881519357194961</v>
      </c>
      <c r="BV30" s="7">
        <f t="shared" si="28"/>
        <v>0</v>
      </c>
      <c r="BW30" s="7">
        <f t="shared" si="29"/>
        <v>0</v>
      </c>
      <c r="BX30" s="7">
        <f t="shared" si="30"/>
        <v>-1.707856946142616E-14</v>
      </c>
      <c r="BY30" s="7">
        <f t="shared" si="30"/>
        <v>-139.39999999999998</v>
      </c>
      <c r="BZ30" s="7">
        <f t="shared" si="83"/>
        <v>139.39999999999998</v>
      </c>
      <c r="CA30" s="7">
        <f t="shared" si="84"/>
        <v>-90</v>
      </c>
      <c r="CB30" s="7">
        <f t="shared" si="85"/>
        <v>-40</v>
      </c>
      <c r="CC30" s="7">
        <f t="shared" si="86"/>
        <v>106.78659537078552</v>
      </c>
      <c r="CD30" s="7">
        <f t="shared" si="87"/>
        <v>-89.604592790303556</v>
      </c>
      <c r="CE30" s="7">
        <f t="shared" si="88"/>
        <v>139.39999999999998</v>
      </c>
      <c r="CF30" s="7">
        <f t="shared" si="31"/>
        <v>146.75076080281872</v>
      </c>
      <c r="CG30" s="79">
        <f t="shared" si="89"/>
        <v>33.249239197181282</v>
      </c>
      <c r="CH30" s="7">
        <f t="shared" si="90"/>
        <v>0.36936936936936893</v>
      </c>
      <c r="CI30" s="11">
        <f t="shared" si="32"/>
        <v>0.36936936936936909</v>
      </c>
      <c r="CJ30" s="7" t="e">
        <f t="shared" si="91"/>
        <v>#DIV/0!</v>
      </c>
      <c r="CK30" s="7" t="e">
        <f t="shared" si="92"/>
        <v>#DIV/0!</v>
      </c>
      <c r="CL30" s="7">
        <f t="shared" si="33"/>
        <v>146.75076080281872</v>
      </c>
      <c r="CM30" s="79">
        <f t="shared" si="93"/>
        <v>33.249239197181282</v>
      </c>
      <c r="CN30" s="7">
        <f t="shared" si="94"/>
        <v>0.36936936936936893</v>
      </c>
      <c r="CO30" s="11">
        <f t="shared" si="95"/>
        <v>0.36936936936936898</v>
      </c>
      <c r="CP30" s="7" t="e">
        <f t="shared" si="96"/>
        <v>#DIV/0!</v>
      </c>
      <c r="CQ30" s="7" t="e">
        <f t="shared" si="97"/>
        <v>#DIV/0!</v>
      </c>
      <c r="CR30" s="7">
        <f t="shared" si="34"/>
        <v>11.855210493990908</v>
      </c>
      <c r="CS30" s="7">
        <f t="shared" si="35"/>
        <v>-0.59045767289818385</v>
      </c>
      <c r="CT30" s="7">
        <f t="shared" si="36"/>
        <v>1.22514845490862E-16</v>
      </c>
      <c r="CU30" s="7">
        <f t="shared" si="98"/>
        <v>-7</v>
      </c>
      <c r="CV30" s="7">
        <f t="shared" si="37"/>
        <v>-11.1</v>
      </c>
      <c r="CW30" s="7">
        <f t="shared" si="99"/>
        <v>1.4524392819329419E-15</v>
      </c>
      <c r="CX30" s="7">
        <f t="shared" si="38"/>
        <v>-6.4999999999999982</v>
      </c>
      <c r="CY30" s="7">
        <f t="shared" si="100"/>
        <v>-139.40000000000003</v>
      </c>
      <c r="CZ30" s="7">
        <f t="shared" si="39"/>
        <v>139.39999999999998</v>
      </c>
      <c r="DA30" s="7">
        <f t="shared" si="101"/>
        <v>12.558558558558563</v>
      </c>
      <c r="DB30" s="7">
        <f t="shared" si="102"/>
        <v>-81.630630630630634</v>
      </c>
      <c r="DC30" s="7">
        <f t="shared" si="40"/>
        <v>81.630630630630534</v>
      </c>
      <c r="DD30" s="7">
        <f t="shared" si="41"/>
        <v>12.558558558558543</v>
      </c>
      <c r="DE30" s="7">
        <f t="shared" si="42"/>
        <v>-11.855210493990908</v>
      </c>
      <c r="DF30" s="7">
        <f t="shared" si="43"/>
        <v>0.59045767289818385</v>
      </c>
      <c r="DG30" s="7">
        <f t="shared" si="44"/>
        <v>1.22514845490862E-16</v>
      </c>
      <c r="DH30" s="7">
        <f t="shared" si="103"/>
        <v>-7</v>
      </c>
      <c r="DI30" s="7">
        <f t="shared" si="45"/>
        <v>-11.1</v>
      </c>
      <c r="DJ30" s="7">
        <f t="shared" si="104"/>
        <v>-1.4524392819329419E-15</v>
      </c>
      <c r="DK30" s="7">
        <f t="shared" si="46"/>
        <v>-6.5000000000000018</v>
      </c>
      <c r="DL30" s="7">
        <f t="shared" si="105"/>
        <v>-139.40000000000003</v>
      </c>
      <c r="DM30" s="7">
        <f t="shared" si="47"/>
        <v>139.39999999999998</v>
      </c>
      <c r="DN30" s="7">
        <f t="shared" si="106"/>
        <v>12.558558558558563</v>
      </c>
      <c r="DO30" s="7">
        <f t="shared" si="107"/>
        <v>-81.630630630630677</v>
      </c>
      <c r="DP30" s="7">
        <f t="shared" si="48"/>
        <v>81.630630630630534</v>
      </c>
      <c r="DQ30" s="7">
        <f t="shared" si="49"/>
        <v>12.558558558558543</v>
      </c>
      <c r="DR30" s="7">
        <f t="shared" si="108"/>
        <v>-3.8379748738381951</v>
      </c>
      <c r="DS30" s="8">
        <f t="shared" si="109"/>
        <v>-3.8379748738381876</v>
      </c>
      <c r="DT30" s="8">
        <f t="shared" si="110"/>
        <v>-2988.9369369369379</v>
      </c>
      <c r="DU30" s="7">
        <f t="shared" si="111"/>
        <v>-5.2459459459459445</v>
      </c>
      <c r="DV30" s="7">
        <f t="shared" si="112"/>
        <v>5.8540540540540578</v>
      </c>
      <c r="DW30" s="7">
        <f t="shared" si="113"/>
        <v>0</v>
      </c>
      <c r="DX30" s="7">
        <f t="shared" si="114"/>
        <v>-368.05731819651368</v>
      </c>
      <c r="DY30" s="7">
        <f t="shared" si="115"/>
        <v>410.72238599363698</v>
      </c>
      <c r="DZ30" s="7">
        <f t="shared" si="116"/>
        <v>0</v>
      </c>
      <c r="EA30" s="7">
        <f t="shared" si="117"/>
        <v>0</v>
      </c>
      <c r="EB30" s="7">
        <f t="shared" si="118"/>
        <v>4739.5999999999995</v>
      </c>
      <c r="EC30" s="7">
        <f t="shared" si="119"/>
        <v>-5.8067136168848944E-13</v>
      </c>
      <c r="ED30" s="7">
        <f t="shared" si="120"/>
        <v>4739.5999999999995</v>
      </c>
      <c r="EE30" s="7">
        <f t="shared" si="120"/>
        <v>-5.8067136168848944E-13</v>
      </c>
      <c r="EF30" s="7">
        <f t="shared" si="121"/>
        <v>4739.5999999999995</v>
      </c>
      <c r="EG30" s="7">
        <f t="shared" si="122"/>
        <v>-1.22514845490862E-16</v>
      </c>
      <c r="EH30" s="7">
        <f t="shared" si="123"/>
        <v>0</v>
      </c>
      <c r="EI30" s="7">
        <f t="shared" si="124"/>
        <v>0</v>
      </c>
      <c r="EJ30" s="7">
        <f t="shared" si="125"/>
        <v>0</v>
      </c>
      <c r="EK30" s="7">
        <f t="shared" si="126"/>
        <v>0</v>
      </c>
      <c r="EL30" s="7">
        <f t="shared" si="127"/>
        <v>0</v>
      </c>
      <c r="EM30" s="7">
        <f t="shared" si="128"/>
        <v>0</v>
      </c>
      <c r="EN30" s="7">
        <f t="shared" si="129"/>
        <v>0</v>
      </c>
      <c r="EO30" s="7" t="e">
        <f t="shared" si="130"/>
        <v>#DIV/0!</v>
      </c>
      <c r="EP30" s="7">
        <f t="shared" si="131"/>
        <v>4739.5999999999995</v>
      </c>
      <c r="EQ30" s="7">
        <f t="shared" si="132"/>
        <v>-5.8067136168848944E-13</v>
      </c>
      <c r="ER30" s="7">
        <f t="shared" si="133"/>
        <v>4739.5999999999995</v>
      </c>
      <c r="ES30" s="7">
        <f t="shared" si="134"/>
        <v>-1.22514845490862E-16</v>
      </c>
      <c r="ET30" s="7">
        <f t="shared" si="135"/>
        <v>3.8379748738381942</v>
      </c>
      <c r="EU30" s="7">
        <f t="shared" si="136"/>
        <v>3.8379748738381902</v>
      </c>
      <c r="EV30" s="7">
        <f t="shared" si="137"/>
        <v>-2988.9369369369379</v>
      </c>
      <c r="EW30" s="7">
        <f t="shared" si="138"/>
        <v>-5.2459459459459454</v>
      </c>
      <c r="EX30" s="7">
        <f t="shared" si="139"/>
        <v>5.854054054054056</v>
      </c>
      <c r="EY30" s="7">
        <f t="shared" si="140"/>
        <v>-1.8189894035458565E-12</v>
      </c>
      <c r="EZ30" s="7">
        <f t="shared" si="141"/>
        <v>368.0573181965139</v>
      </c>
      <c r="FA30" s="7">
        <f t="shared" si="142"/>
        <v>-410.72238599363664</v>
      </c>
      <c r="FB30" s="7">
        <f t="shared" si="143"/>
        <v>0</v>
      </c>
      <c r="FC30" s="7">
        <f t="shared" si="144"/>
        <v>0</v>
      </c>
      <c r="FD30" s="7">
        <f t="shared" si="145"/>
        <v>4739.5999999999995</v>
      </c>
      <c r="FE30" s="7">
        <f t="shared" si="146"/>
        <v>-5.8067136168848944E-13</v>
      </c>
      <c r="FF30" s="7">
        <f t="shared" si="147"/>
        <v>4739.5999999999995</v>
      </c>
      <c r="FG30" s="7">
        <f t="shared" si="148"/>
        <v>-5.8067136168848944E-13</v>
      </c>
      <c r="FH30" s="7">
        <f t="shared" si="149"/>
        <v>4739.5999999999995</v>
      </c>
      <c r="FI30" s="7">
        <f t="shared" si="150"/>
        <v>-1.22514845490862E-16</v>
      </c>
      <c r="FJ30" s="7">
        <f t="shared" si="151"/>
        <v>0</v>
      </c>
      <c r="FK30" s="7">
        <f t="shared" si="152"/>
        <v>0</v>
      </c>
      <c r="FL30" s="7">
        <f t="shared" si="153"/>
        <v>0</v>
      </c>
      <c r="FM30" s="7">
        <f t="shared" si="154"/>
        <v>0</v>
      </c>
      <c r="FN30" s="7">
        <f t="shared" si="155"/>
        <v>0</v>
      </c>
      <c r="FO30" s="7">
        <f t="shared" si="156"/>
        <v>0</v>
      </c>
      <c r="FP30" s="7">
        <f t="shared" si="157"/>
        <v>0</v>
      </c>
      <c r="FQ30" s="7" t="e">
        <f t="shared" si="158"/>
        <v>#DIV/0!</v>
      </c>
      <c r="FR30" s="7">
        <f t="shared" si="159"/>
        <v>4739.5999999999995</v>
      </c>
      <c r="FS30" s="7">
        <f t="shared" si="159"/>
        <v>-5.8067136168848944E-13</v>
      </c>
      <c r="FT30" s="7">
        <f t="shared" si="160"/>
        <v>4739.5999999999995</v>
      </c>
      <c r="FU30" s="7">
        <f t="shared" si="161"/>
        <v>-1.22514845490862E-16</v>
      </c>
    </row>
    <row r="31" spans="1:177" x14ac:dyDescent="0.25">
      <c r="A31" s="8">
        <v>190</v>
      </c>
      <c r="B31" s="7">
        <f t="shared" si="50"/>
        <v>-0.52349508841744763</v>
      </c>
      <c r="C31" s="7">
        <f t="shared" si="51"/>
        <v>0.34729635533386094</v>
      </c>
      <c r="D31" s="7">
        <f t="shared" si="0"/>
        <v>4.860754563948432</v>
      </c>
      <c r="E31" s="7">
        <f t="shared" si="52"/>
        <v>-4.9410440774529878</v>
      </c>
      <c r="F31" s="7">
        <f t="shared" si="53"/>
        <v>0.34729635533386094</v>
      </c>
      <c r="G31" s="7">
        <f t="shared" si="54"/>
        <v>0.44320557491289203</v>
      </c>
      <c r="H31" s="7">
        <f t="shared" si="55"/>
        <v>330.16479651862556</v>
      </c>
      <c r="I31" s="7">
        <f t="shared" si="56"/>
        <v>220.18882739940935</v>
      </c>
      <c r="J31" s="49">
        <f t="shared" si="57"/>
        <v>330.16479651862556</v>
      </c>
      <c r="K31" s="49">
        <f t="shared" si="57"/>
        <v>220.18882739940935</v>
      </c>
      <c r="L31" s="7">
        <f t="shared" si="1"/>
        <v>-322.78360544569341</v>
      </c>
      <c r="M31" s="7">
        <f t="shared" si="2"/>
        <v>-212.80763632647719</v>
      </c>
      <c r="N31" s="11">
        <f t="shared" si="58"/>
        <v>37.216394554306589</v>
      </c>
      <c r="O31" s="11">
        <f t="shared" si="58"/>
        <v>147.19236367352281</v>
      </c>
      <c r="P31" s="50">
        <f t="shared" si="3"/>
        <v>109.97596911921622</v>
      </c>
      <c r="Q31" s="51">
        <f t="shared" si="59"/>
        <v>70.024030880783783</v>
      </c>
      <c r="R31" s="8">
        <f t="shared" si="4"/>
        <v>109.97596911921622</v>
      </c>
      <c r="S31" s="51">
        <f t="shared" si="60"/>
        <v>70.024030880783783</v>
      </c>
      <c r="T31" s="8">
        <f t="shared" si="5"/>
        <v>-4.0377117873500525</v>
      </c>
      <c r="U31" s="8">
        <f t="shared" si="6"/>
        <v>-0.71195752843441484</v>
      </c>
      <c r="V31" s="7">
        <f t="shared" si="7"/>
        <v>0</v>
      </c>
      <c r="W31" s="7">
        <f t="shared" si="8"/>
        <v>0</v>
      </c>
      <c r="X31" s="7">
        <f t="shared" si="61"/>
        <v>-4.0377117873500525</v>
      </c>
      <c r="Y31" s="7">
        <f t="shared" si="61"/>
        <v>-0.71195752843441484</v>
      </c>
      <c r="Z31" s="7">
        <f t="shared" si="162"/>
        <v>4.0999999999999996</v>
      </c>
      <c r="AA31" s="7">
        <f t="shared" si="62"/>
        <v>-169.99999999999997</v>
      </c>
      <c r="AB31" s="7">
        <f t="shared" si="63"/>
        <v>-119.99999999999997</v>
      </c>
      <c r="AC31" s="7">
        <f t="shared" si="64"/>
        <v>-2.0499999999999972</v>
      </c>
      <c r="AD31" s="7">
        <f t="shared" si="65"/>
        <v>-3.5507041555161991</v>
      </c>
      <c r="AE31" s="7">
        <f t="shared" si="66"/>
        <v>0</v>
      </c>
      <c r="AF31" s="7">
        <f t="shared" si="9"/>
        <v>0</v>
      </c>
      <c r="AG31" s="7">
        <f t="shared" si="67"/>
        <v>-4.0377117873500525</v>
      </c>
      <c r="AH31" s="7">
        <f t="shared" si="67"/>
        <v>-0.71195752843441484</v>
      </c>
      <c r="AI31" s="7">
        <f t="shared" si="68"/>
        <v>4.0999999999999996</v>
      </c>
      <c r="AJ31" s="7">
        <f t="shared" si="69"/>
        <v>-169.99999999999997</v>
      </c>
      <c r="AK31" s="7">
        <f t="shared" si="70"/>
        <v>-119.99999999999997</v>
      </c>
      <c r="AL31" s="7">
        <f t="shared" si="71"/>
        <v>-2.0499999999999972</v>
      </c>
      <c r="AM31" s="7">
        <f t="shared" si="72"/>
        <v>-3.5507041555161991</v>
      </c>
      <c r="AN31" s="7">
        <v>0</v>
      </c>
      <c r="AO31" s="7">
        <v>0</v>
      </c>
      <c r="AP31" s="7">
        <f t="shared" si="10"/>
        <v>2.0345077962458316</v>
      </c>
      <c r="AQ31" s="8">
        <f t="shared" si="73"/>
        <v>-4.1945067856014449</v>
      </c>
      <c r="AR31" s="7">
        <f t="shared" si="11"/>
        <v>7</v>
      </c>
      <c r="AS31" s="7">
        <v>0</v>
      </c>
      <c r="AT31" s="7">
        <f t="shared" si="12"/>
        <v>1.536786415078903</v>
      </c>
      <c r="AU31" s="7">
        <f t="shared" si="13"/>
        <v>3.5218315299760703</v>
      </c>
      <c r="AV31" s="7">
        <f t="shared" si="14"/>
        <v>10.65497243833846</v>
      </c>
      <c r="AW31" s="7">
        <f t="shared" si="15"/>
        <v>14.617456938563347</v>
      </c>
      <c r="AX31" s="7">
        <f t="shared" si="16"/>
        <v>24.206555966770104</v>
      </c>
      <c r="AY31" s="7">
        <f t="shared" si="17"/>
        <v>-137.28220076990178</v>
      </c>
      <c r="AZ31" s="7">
        <f t="shared" si="18"/>
        <v>37.106466350270779</v>
      </c>
      <c r="BA31" s="7">
        <f t="shared" si="19"/>
        <v>64.699332302753177</v>
      </c>
      <c r="BB31" s="7">
        <f t="shared" si="74"/>
        <v>61.313022317040883</v>
      </c>
      <c r="BC31" s="7">
        <f t="shared" si="74"/>
        <v>-72.5828684671486</v>
      </c>
      <c r="BD31" s="7">
        <f t="shared" si="20"/>
        <v>0</v>
      </c>
      <c r="BE31" s="7">
        <f t="shared" si="21"/>
        <v>0</v>
      </c>
      <c r="BF31" s="7">
        <f t="shared" si="75"/>
        <v>24.206555966770104</v>
      </c>
      <c r="BG31" s="7">
        <f t="shared" si="75"/>
        <v>-137.28220076990178</v>
      </c>
      <c r="BH31" s="7">
        <f t="shared" si="76"/>
        <v>139.39999999999998</v>
      </c>
      <c r="BI31" s="7">
        <f t="shared" si="77"/>
        <v>-80</v>
      </c>
      <c r="BJ31" s="7">
        <f t="shared" si="78"/>
        <v>-30</v>
      </c>
      <c r="BK31" s="7">
        <f t="shared" si="79"/>
        <v>120.72394128755073</v>
      </c>
      <c r="BL31" s="7">
        <f t="shared" si="80"/>
        <v>-69.699999999999974</v>
      </c>
      <c r="BM31" s="7">
        <f t="shared" si="22"/>
        <v>14.39882676622468</v>
      </c>
      <c r="BN31" s="7">
        <f t="shared" si="23"/>
        <v>10.436342265999807</v>
      </c>
      <c r="BO31" s="7">
        <f t="shared" si="81"/>
        <v>24.206555966770104</v>
      </c>
      <c r="BP31" s="7">
        <f t="shared" si="24"/>
        <v>-137.28220076990178</v>
      </c>
      <c r="BQ31" s="7">
        <f t="shared" si="82"/>
        <v>139.39999999999998</v>
      </c>
      <c r="BR31" s="7">
        <f t="shared" si="25"/>
        <v>-60.961595216790073</v>
      </c>
      <c r="BS31" s="7">
        <f t="shared" si="26"/>
        <v>80.266233925405402</v>
      </c>
      <c r="BT31" s="7">
        <f t="shared" si="27"/>
        <v>-36.755039250019969</v>
      </c>
      <c r="BU31" s="7">
        <f t="shared" si="27"/>
        <v>-57.015966844496376</v>
      </c>
      <c r="BV31" s="7">
        <f t="shared" si="28"/>
        <v>0</v>
      </c>
      <c r="BW31" s="7">
        <f t="shared" si="29"/>
        <v>0</v>
      </c>
      <c r="BX31" s="7">
        <f t="shared" si="30"/>
        <v>24.206555966770104</v>
      </c>
      <c r="BY31" s="7">
        <f t="shared" si="30"/>
        <v>-137.28220076990178</v>
      </c>
      <c r="BZ31" s="7">
        <f t="shared" si="83"/>
        <v>139.39999999999998</v>
      </c>
      <c r="CA31" s="7">
        <f t="shared" si="84"/>
        <v>-80</v>
      </c>
      <c r="CB31" s="7">
        <f t="shared" si="85"/>
        <v>-30</v>
      </c>
      <c r="CC31" s="7">
        <f t="shared" si="86"/>
        <v>120.72394128755073</v>
      </c>
      <c r="CD31" s="7">
        <f t="shared" si="87"/>
        <v>-69.699999999999974</v>
      </c>
      <c r="CE31" s="7">
        <f t="shared" si="88"/>
        <v>139.39999999999998</v>
      </c>
      <c r="CF31" s="7">
        <f t="shared" si="31"/>
        <v>140.16479651862556</v>
      </c>
      <c r="CG31" s="79">
        <f t="shared" si="89"/>
        <v>39.835203481374435</v>
      </c>
      <c r="CH31" s="7">
        <f t="shared" si="90"/>
        <v>0.42992520407539253</v>
      </c>
      <c r="CI31" s="11">
        <f t="shared" si="32"/>
        <v>0.42992520407539264</v>
      </c>
      <c r="CJ31" s="7" t="e">
        <f t="shared" si="91"/>
        <v>#DIV/0!</v>
      </c>
      <c r="CK31" s="7" t="e">
        <f t="shared" si="92"/>
        <v>#DIV/0!</v>
      </c>
      <c r="CL31" s="7">
        <f t="shared" si="33"/>
        <v>152.78360544569341</v>
      </c>
      <c r="CM31" s="79">
        <f t="shared" si="93"/>
        <v>27.216394554306589</v>
      </c>
      <c r="CN31" s="7">
        <f t="shared" si="94"/>
        <v>0.30695124311764138</v>
      </c>
      <c r="CO31" s="11">
        <f t="shared" si="95"/>
        <v>0.30695124311764144</v>
      </c>
      <c r="CP31" s="7" t="e">
        <f t="shared" si="96"/>
        <v>#DIV/0!</v>
      </c>
      <c r="CQ31" s="7" t="e">
        <f t="shared" si="97"/>
        <v>#DIV/0!</v>
      </c>
      <c r="CR31" s="7">
        <f t="shared" si="34"/>
        <v>13.920613396902375</v>
      </c>
      <c r="CS31" s="7">
        <f t="shared" si="35"/>
        <v>-0.64530873624637597</v>
      </c>
      <c r="CT31" s="7">
        <f t="shared" si="36"/>
        <v>-0.17364817766693047</v>
      </c>
      <c r="CU31" s="7">
        <f t="shared" si="98"/>
        <v>-8.9830934389294423</v>
      </c>
      <c r="CV31" s="7">
        <f t="shared" si="37"/>
        <v>-13.083093438929442</v>
      </c>
      <c r="CW31" s="7">
        <f t="shared" si="99"/>
        <v>-2.4172891483779559</v>
      </c>
      <c r="CX31" s="7">
        <f t="shared" si="38"/>
        <v>-8.9172891483779555</v>
      </c>
      <c r="CY31" s="7">
        <f t="shared" si="100"/>
        <v>-139.39999999999995</v>
      </c>
      <c r="CZ31" s="7">
        <f t="shared" si="39"/>
        <v>139.39999999999998</v>
      </c>
      <c r="DA31" s="7">
        <f t="shared" si="101"/>
        <v>10.65497243833846</v>
      </c>
      <c r="DB31" s="7">
        <f t="shared" si="102"/>
        <v>-95.013470100661749</v>
      </c>
      <c r="DC31" s="7">
        <f t="shared" si="40"/>
        <v>95.013470100661749</v>
      </c>
      <c r="DD31" s="7">
        <f t="shared" si="41"/>
        <v>14.617456938563347</v>
      </c>
      <c r="DE31" s="7">
        <f t="shared" si="42"/>
        <v>-10.301099837987001</v>
      </c>
      <c r="DF31" s="7">
        <f t="shared" si="43"/>
        <v>0.54182023538093338</v>
      </c>
      <c r="DG31" s="7">
        <f t="shared" si="44"/>
        <v>-0.17364817766693047</v>
      </c>
      <c r="DH31" s="7">
        <f t="shared" si="103"/>
        <v>-5.5813443389006121</v>
      </c>
      <c r="DI31" s="7">
        <f t="shared" si="45"/>
        <v>-9.6813443389006117</v>
      </c>
      <c r="DJ31" s="7">
        <f t="shared" si="104"/>
        <v>1.7887672148315554</v>
      </c>
      <c r="DK31" s="7">
        <f t="shared" si="46"/>
        <v>-4.7112327851684448</v>
      </c>
      <c r="DL31" s="7">
        <f t="shared" si="105"/>
        <v>-139.39999999999992</v>
      </c>
      <c r="DM31" s="7">
        <f t="shared" si="47"/>
        <v>139.39999999999998</v>
      </c>
      <c r="DN31" s="7">
        <f t="shared" si="106"/>
        <v>14.398826766224682</v>
      </c>
      <c r="DO31" s="7">
        <f t="shared" si="107"/>
        <v>-67.836224728998644</v>
      </c>
      <c r="DP31" s="7">
        <f t="shared" si="48"/>
        <v>67.836224728998744</v>
      </c>
      <c r="DQ31" s="7">
        <f t="shared" si="49"/>
        <v>10.436342265999807</v>
      </c>
      <c r="DR31" s="7">
        <f t="shared" si="108"/>
        <v>-4.1945067856014422</v>
      </c>
      <c r="DS31" s="8">
        <f t="shared" si="109"/>
        <v>-3.48254925716703</v>
      </c>
      <c r="DT31" s="8">
        <f t="shared" si="110"/>
        <v>-2917.2482694159726</v>
      </c>
      <c r="DU31" s="7">
        <f t="shared" si="111"/>
        <v>-4.965492203754172</v>
      </c>
      <c r="DV31" s="7">
        <f t="shared" si="112"/>
        <v>6.0722195835958841</v>
      </c>
      <c r="DW31" s="7">
        <f t="shared" si="113"/>
        <v>322.15081562393414</v>
      </c>
      <c r="DX31" s="7">
        <f t="shared" si="114"/>
        <v>-370.34372306000978</v>
      </c>
      <c r="DY31" s="7">
        <f t="shared" si="115"/>
        <v>388.00938822262447</v>
      </c>
      <c r="DZ31" s="7">
        <f t="shared" si="116"/>
        <v>0</v>
      </c>
      <c r="EA31" s="7">
        <f t="shared" si="117"/>
        <v>0</v>
      </c>
      <c r="EB31" s="7">
        <f t="shared" si="118"/>
        <v>4667.5948261766607</v>
      </c>
      <c r="EC31" s="7">
        <f t="shared" si="119"/>
        <v>823.02290287018354</v>
      </c>
      <c r="ED31" s="7">
        <f t="shared" si="120"/>
        <v>4667.5948261766607</v>
      </c>
      <c r="EE31" s="7">
        <f t="shared" si="120"/>
        <v>823.02290287018354</v>
      </c>
      <c r="EF31" s="7">
        <f t="shared" si="121"/>
        <v>4739.5999999999995</v>
      </c>
      <c r="EG31" s="7">
        <f t="shared" si="122"/>
        <v>0.17453292519943306</v>
      </c>
      <c r="EH31" s="7">
        <f t="shared" si="123"/>
        <v>0</v>
      </c>
      <c r="EI31" s="7">
        <f t="shared" si="124"/>
        <v>0</v>
      </c>
      <c r="EJ31" s="7">
        <f t="shared" si="125"/>
        <v>0</v>
      </c>
      <c r="EK31" s="7">
        <f t="shared" si="126"/>
        <v>0</v>
      </c>
      <c r="EL31" s="7">
        <f t="shared" si="127"/>
        <v>0</v>
      </c>
      <c r="EM31" s="7">
        <f t="shared" si="128"/>
        <v>0</v>
      </c>
      <c r="EN31" s="7">
        <f t="shared" si="129"/>
        <v>0</v>
      </c>
      <c r="EO31" s="7" t="e">
        <f t="shared" si="130"/>
        <v>#DIV/0!</v>
      </c>
      <c r="EP31" s="7">
        <f t="shared" si="131"/>
        <v>4667.5948261766607</v>
      </c>
      <c r="EQ31" s="7">
        <f t="shared" si="132"/>
        <v>823.02290287018354</v>
      </c>
      <c r="ER31" s="7">
        <f t="shared" si="133"/>
        <v>4739.5999999999995</v>
      </c>
      <c r="ES31" s="7">
        <f t="shared" si="134"/>
        <v>0.17453292519943306</v>
      </c>
      <c r="ET31" s="7">
        <f t="shared" si="135"/>
        <v>3.5218315299760672</v>
      </c>
      <c r="EU31" s="7">
        <f t="shared" si="136"/>
        <v>4.2337890584104851</v>
      </c>
      <c r="EV31" s="7">
        <f t="shared" si="137"/>
        <v>-2916.8170840914204</v>
      </c>
      <c r="EW31" s="7">
        <f t="shared" si="138"/>
        <v>-5.4632135849210988</v>
      </c>
      <c r="EX31" s="7">
        <f t="shared" si="139"/>
        <v>5.5744982024289556</v>
      </c>
      <c r="EY31" s="7">
        <f t="shared" si="140"/>
        <v>328.83562356437761</v>
      </c>
      <c r="EZ31" s="7">
        <f t="shared" si="141"/>
        <v>345.56160458306459</v>
      </c>
      <c r="FA31" s="7">
        <f t="shared" si="142"/>
        <v>-412.79150669956954</v>
      </c>
      <c r="FB31" s="7">
        <f t="shared" si="143"/>
        <v>0</v>
      </c>
      <c r="FC31" s="7">
        <f t="shared" si="144"/>
        <v>0</v>
      </c>
      <c r="FD31" s="7">
        <f t="shared" si="145"/>
        <v>4667.5948261766607</v>
      </c>
      <c r="FE31" s="7">
        <f t="shared" si="146"/>
        <v>823.02290287018354</v>
      </c>
      <c r="FF31" s="7">
        <f t="shared" si="147"/>
        <v>4667.5948261766607</v>
      </c>
      <c r="FG31" s="7">
        <f t="shared" si="148"/>
        <v>823.02290287018354</v>
      </c>
      <c r="FH31" s="7">
        <f t="shared" si="149"/>
        <v>4739.5999999999995</v>
      </c>
      <c r="FI31" s="7">
        <f t="shared" si="150"/>
        <v>0.17453292519943306</v>
      </c>
      <c r="FJ31" s="7">
        <f t="shared" si="151"/>
        <v>0</v>
      </c>
      <c r="FK31" s="7">
        <f t="shared" si="152"/>
        <v>0</v>
      </c>
      <c r="FL31" s="7">
        <f t="shared" si="153"/>
        <v>0</v>
      </c>
      <c r="FM31" s="7">
        <f t="shared" si="154"/>
        <v>0</v>
      </c>
      <c r="FN31" s="7">
        <f t="shared" si="155"/>
        <v>0</v>
      </c>
      <c r="FO31" s="7">
        <f t="shared" si="156"/>
        <v>0</v>
      </c>
      <c r="FP31" s="7">
        <f t="shared" si="157"/>
        <v>0</v>
      </c>
      <c r="FQ31" s="7" t="e">
        <f t="shared" si="158"/>
        <v>#DIV/0!</v>
      </c>
      <c r="FR31" s="7">
        <f t="shared" si="159"/>
        <v>4667.5948261766607</v>
      </c>
      <c r="FS31" s="7">
        <f t="shared" si="159"/>
        <v>823.02290287018354</v>
      </c>
      <c r="FT31" s="7">
        <f t="shared" si="160"/>
        <v>4739.5999999999995</v>
      </c>
      <c r="FU31" s="7">
        <f t="shared" si="161"/>
        <v>0.17453292519943306</v>
      </c>
    </row>
    <row r="32" spans="1:177" x14ac:dyDescent="0.25">
      <c r="A32" s="8">
        <v>200</v>
      </c>
      <c r="B32" s="7">
        <f t="shared" si="50"/>
        <v>-0.52696548320408598</v>
      </c>
      <c r="C32" s="7">
        <f t="shared" si="51"/>
        <v>0.68404028665133731</v>
      </c>
      <c r="D32" s="7">
        <f t="shared" si="0"/>
        <v>4.7670539047091944</v>
      </c>
      <c r="E32" s="7">
        <f t="shared" si="52"/>
        <v>-4.8508138130003884</v>
      </c>
      <c r="F32" s="7">
        <f t="shared" si="53"/>
        <v>0.68404028665133731</v>
      </c>
      <c r="G32" s="7">
        <f t="shared" si="54"/>
        <v>0.44320557491289203</v>
      </c>
      <c r="H32" s="7">
        <f t="shared" si="55"/>
        <v>333.02187942214795</v>
      </c>
      <c r="I32" s="7">
        <f t="shared" si="56"/>
        <v>224.77158105591417</v>
      </c>
      <c r="J32" s="49">
        <f t="shared" si="57"/>
        <v>333.02187942214795</v>
      </c>
      <c r="K32" s="49">
        <f t="shared" si="57"/>
        <v>224.77158105591417</v>
      </c>
      <c r="L32" s="7">
        <f t="shared" si="1"/>
        <v>-318.29708610002734</v>
      </c>
      <c r="M32" s="7">
        <f t="shared" si="2"/>
        <v>-210.04678773379351</v>
      </c>
      <c r="N32" s="11">
        <f t="shared" si="58"/>
        <v>41.702913899972657</v>
      </c>
      <c r="O32" s="11">
        <f t="shared" si="58"/>
        <v>149.95321226620649</v>
      </c>
      <c r="P32" s="50">
        <f t="shared" si="3"/>
        <v>108.25029836623384</v>
      </c>
      <c r="Q32" s="51">
        <f t="shared" si="59"/>
        <v>71.749701633766165</v>
      </c>
      <c r="R32" s="8">
        <f t="shared" si="4"/>
        <v>108.25029836623378</v>
      </c>
      <c r="S32" s="51">
        <f t="shared" si="60"/>
        <v>71.749701633766222</v>
      </c>
      <c r="T32" s="8">
        <f t="shared" si="5"/>
        <v>-3.8527397452222241</v>
      </c>
      <c r="U32" s="8">
        <f t="shared" si="6"/>
        <v>-1.4022825876352414</v>
      </c>
      <c r="V32" s="7">
        <f t="shared" si="7"/>
        <v>0</v>
      </c>
      <c r="W32" s="7">
        <f t="shared" si="8"/>
        <v>0</v>
      </c>
      <c r="X32" s="7">
        <f t="shared" si="61"/>
        <v>-3.8527397452222241</v>
      </c>
      <c r="Y32" s="7">
        <f t="shared" si="61"/>
        <v>-1.4022825876352414</v>
      </c>
      <c r="Z32" s="7">
        <f t="shared" si="162"/>
        <v>4.0999999999999996</v>
      </c>
      <c r="AA32" s="7">
        <f t="shared" si="62"/>
        <v>-160</v>
      </c>
      <c r="AB32" s="7">
        <f t="shared" si="63"/>
        <v>-110</v>
      </c>
      <c r="AC32" s="7">
        <f t="shared" si="64"/>
        <v>-1.4022825876352416</v>
      </c>
      <c r="AD32" s="7">
        <f t="shared" si="65"/>
        <v>-3.8527397452222241</v>
      </c>
      <c r="AE32" s="7">
        <f t="shared" si="66"/>
        <v>0</v>
      </c>
      <c r="AF32" s="7">
        <f t="shared" si="9"/>
        <v>0</v>
      </c>
      <c r="AG32" s="7">
        <f t="shared" si="67"/>
        <v>-3.8527397452222241</v>
      </c>
      <c r="AH32" s="7">
        <f t="shared" si="67"/>
        <v>-1.4022825876352414</v>
      </c>
      <c r="AI32" s="7">
        <f t="shared" si="68"/>
        <v>4.0999999999999996</v>
      </c>
      <c r="AJ32" s="7">
        <f t="shared" si="69"/>
        <v>-160</v>
      </c>
      <c r="AK32" s="7">
        <f t="shared" si="70"/>
        <v>-110</v>
      </c>
      <c r="AL32" s="7">
        <f t="shared" si="71"/>
        <v>-1.4022825876352416</v>
      </c>
      <c r="AM32" s="7">
        <f t="shared" si="72"/>
        <v>-3.8527397452222241</v>
      </c>
      <c r="AN32" s="7">
        <v>0</v>
      </c>
      <c r="AO32" s="7">
        <v>0</v>
      </c>
      <c r="AP32" s="7">
        <f t="shared" si="10"/>
        <v>2.3855190202798902</v>
      </c>
      <c r="AQ32" s="8">
        <f t="shared" si="73"/>
        <v>-4.5778341262873914</v>
      </c>
      <c r="AR32" s="7">
        <f t="shared" si="11"/>
        <v>7</v>
      </c>
      <c r="AS32" s="7">
        <v>0</v>
      </c>
      <c r="AT32" s="7">
        <f t="shared" si="12"/>
        <v>1.3734907019836369</v>
      </c>
      <c r="AU32" s="7">
        <f t="shared" si="13"/>
        <v>3.2545956921460144</v>
      </c>
      <c r="AV32" s="7">
        <f t="shared" si="14"/>
        <v>8.7860829291306199</v>
      </c>
      <c r="AW32" s="7">
        <f t="shared" si="15"/>
        <v>16.509612419097884</v>
      </c>
      <c r="AX32" s="7">
        <f t="shared" si="16"/>
        <v>47.6776079795982</v>
      </c>
      <c r="AY32" s="7">
        <f t="shared" si="17"/>
        <v>-130.99315133755562</v>
      </c>
      <c r="AZ32" s="7">
        <f t="shared" si="18"/>
        <v>27.900659164326129</v>
      </c>
      <c r="BA32" s="7">
        <f t="shared" si="19"/>
        <v>54.809858847077578</v>
      </c>
      <c r="BB32" s="7">
        <f t="shared" si="74"/>
        <v>75.578267143924336</v>
      </c>
      <c r="BC32" s="7">
        <f t="shared" si="74"/>
        <v>-76.183292490478038</v>
      </c>
      <c r="BD32" s="7">
        <f t="shared" si="20"/>
        <v>0</v>
      </c>
      <c r="BE32" s="7">
        <f t="shared" si="21"/>
        <v>0</v>
      </c>
      <c r="BF32" s="7">
        <f t="shared" si="75"/>
        <v>47.6776079795982</v>
      </c>
      <c r="BG32" s="7">
        <f t="shared" si="75"/>
        <v>-130.99315133755562</v>
      </c>
      <c r="BH32" s="7">
        <f t="shared" si="76"/>
        <v>139.39999999999998</v>
      </c>
      <c r="BI32" s="7">
        <f t="shared" si="77"/>
        <v>-70.000000000000014</v>
      </c>
      <c r="BJ32" s="7">
        <f t="shared" si="78"/>
        <v>-20.000000000000014</v>
      </c>
      <c r="BK32" s="7">
        <f t="shared" si="79"/>
        <v>130.99315133755559</v>
      </c>
      <c r="BL32" s="7">
        <f t="shared" si="80"/>
        <v>-47.677607979598243</v>
      </c>
      <c r="BM32" s="7">
        <f t="shared" si="22"/>
        <v>16.074250919281386</v>
      </c>
      <c r="BN32" s="7">
        <f t="shared" si="23"/>
        <v>8.3507214293141203</v>
      </c>
      <c r="BO32" s="7">
        <f t="shared" si="81"/>
        <v>47.6776079795982</v>
      </c>
      <c r="BP32" s="7">
        <f t="shared" si="24"/>
        <v>-130.99315133755562</v>
      </c>
      <c r="BQ32" s="7">
        <f t="shared" si="82"/>
        <v>139.39999999999998</v>
      </c>
      <c r="BR32" s="7">
        <f t="shared" si="25"/>
        <v>-74.855829969755376</v>
      </c>
      <c r="BS32" s="7">
        <f t="shared" si="26"/>
        <v>84.007739570375193</v>
      </c>
      <c r="BT32" s="7">
        <f t="shared" si="27"/>
        <v>-27.178221990157176</v>
      </c>
      <c r="BU32" s="7">
        <f t="shared" si="27"/>
        <v>-46.985411767180423</v>
      </c>
      <c r="BV32" s="7">
        <f t="shared" si="28"/>
        <v>0</v>
      </c>
      <c r="BW32" s="7">
        <f t="shared" si="29"/>
        <v>0</v>
      </c>
      <c r="BX32" s="7">
        <f t="shared" si="30"/>
        <v>47.6776079795982</v>
      </c>
      <c r="BY32" s="7">
        <f t="shared" si="30"/>
        <v>-130.99315133755562</v>
      </c>
      <c r="BZ32" s="7">
        <f t="shared" si="83"/>
        <v>139.39999999999998</v>
      </c>
      <c r="CA32" s="7">
        <f t="shared" si="84"/>
        <v>-70.000000000000014</v>
      </c>
      <c r="CB32" s="7">
        <f t="shared" si="85"/>
        <v>-20.000000000000014</v>
      </c>
      <c r="CC32" s="7">
        <f t="shared" si="86"/>
        <v>130.99315133755559</v>
      </c>
      <c r="CD32" s="7">
        <f t="shared" si="87"/>
        <v>-47.677607979598243</v>
      </c>
      <c r="CE32" s="7">
        <f t="shared" si="88"/>
        <v>139.39999999999998</v>
      </c>
      <c r="CF32" s="7">
        <f t="shared" si="31"/>
        <v>133.02187942214795</v>
      </c>
      <c r="CG32" s="79">
        <f t="shared" si="89"/>
        <v>46.978120577852053</v>
      </c>
      <c r="CH32" s="7">
        <f t="shared" si="90"/>
        <v>0.48557683585582012</v>
      </c>
      <c r="CI32" s="11">
        <f t="shared" si="32"/>
        <v>0.48557683585582018</v>
      </c>
      <c r="CJ32" s="7" t="e">
        <f t="shared" si="91"/>
        <v>#DIV/0!</v>
      </c>
      <c r="CK32" s="7" t="e">
        <f t="shared" si="92"/>
        <v>#DIV/0!</v>
      </c>
      <c r="CL32" s="7">
        <f t="shared" si="33"/>
        <v>158.29708610002734</v>
      </c>
      <c r="CM32" s="79">
        <f t="shared" si="93"/>
        <v>21.702913899972657</v>
      </c>
      <c r="CN32" s="7">
        <f t="shared" si="94"/>
        <v>0.24560945380335647</v>
      </c>
      <c r="CO32" s="11">
        <f t="shared" si="95"/>
        <v>0.24560945380335678</v>
      </c>
      <c r="CP32" s="7" t="e">
        <f t="shared" si="96"/>
        <v>#DIV/0!</v>
      </c>
      <c r="CQ32" s="7" t="e">
        <f t="shared" si="97"/>
        <v>#DIV/0!</v>
      </c>
      <c r="CR32" s="7">
        <f t="shared" si="34"/>
        <v>16.706373361494755</v>
      </c>
      <c r="CS32" s="7">
        <f t="shared" si="35"/>
        <v>-0.70428217327498222</v>
      </c>
      <c r="CT32" s="7">
        <f t="shared" si="36"/>
        <v>-0.34202014332566866</v>
      </c>
      <c r="CU32" s="7">
        <f t="shared" si="98"/>
        <v>-11.766000938576797</v>
      </c>
      <c r="CV32" s="7">
        <f t="shared" si="37"/>
        <v>-15.866000938576796</v>
      </c>
      <c r="CW32" s="7">
        <f t="shared" si="99"/>
        <v>-5.7139162115505693</v>
      </c>
      <c r="CX32" s="7">
        <f t="shared" si="38"/>
        <v>-12.213916211550568</v>
      </c>
      <c r="CY32" s="7">
        <f t="shared" si="100"/>
        <v>-139.39999999999998</v>
      </c>
      <c r="CZ32" s="7">
        <f t="shared" si="39"/>
        <v>139.39999999999998</v>
      </c>
      <c r="DA32" s="7">
        <f t="shared" si="101"/>
        <v>8.7860829291306199</v>
      </c>
      <c r="DB32" s="7">
        <f t="shared" si="102"/>
        <v>-107.31248072413618</v>
      </c>
      <c r="DC32" s="7">
        <f t="shared" si="40"/>
        <v>107.31248072413625</v>
      </c>
      <c r="DD32" s="7">
        <f t="shared" si="41"/>
        <v>16.509612419097884</v>
      </c>
      <c r="DE32" s="7">
        <f t="shared" si="42"/>
        <v>-9.1315970203651471</v>
      </c>
      <c r="DF32" s="7">
        <f t="shared" si="43"/>
        <v>0.50070702956092539</v>
      </c>
      <c r="DG32" s="7">
        <f t="shared" si="44"/>
        <v>-0.34202014332566866</v>
      </c>
      <c r="DH32" s="7">
        <f t="shared" si="103"/>
        <v>-4.5722548192144297</v>
      </c>
      <c r="DI32" s="7">
        <f t="shared" si="45"/>
        <v>-8.6722548192144302</v>
      </c>
      <c r="DJ32" s="7">
        <f t="shared" si="104"/>
        <v>3.1231901216975366</v>
      </c>
      <c r="DK32" s="7">
        <f t="shared" si="46"/>
        <v>-3.3768098783024634</v>
      </c>
      <c r="DL32" s="7">
        <f t="shared" si="105"/>
        <v>-139.39999999999998</v>
      </c>
      <c r="DM32" s="7">
        <f t="shared" si="47"/>
        <v>139.39999999999998</v>
      </c>
      <c r="DN32" s="7">
        <f t="shared" si="106"/>
        <v>16.074250919281386</v>
      </c>
      <c r="DO32" s="7">
        <f t="shared" si="107"/>
        <v>-54.279689290541839</v>
      </c>
      <c r="DP32" s="7">
        <f t="shared" si="48"/>
        <v>54.279689290541782</v>
      </c>
      <c r="DQ32" s="7">
        <f t="shared" si="49"/>
        <v>8.3507214293141203</v>
      </c>
      <c r="DR32" s="7">
        <f t="shared" si="108"/>
        <v>-4.5778341262873843</v>
      </c>
      <c r="DS32" s="8">
        <f t="shared" si="109"/>
        <v>-3.17555153865215</v>
      </c>
      <c r="DT32" s="8">
        <f t="shared" si="110"/>
        <v>-2714.4465484839611</v>
      </c>
      <c r="DU32" s="7">
        <f t="shared" si="111"/>
        <v>-4.6144809797201045</v>
      </c>
      <c r="DV32" s="7">
        <f t="shared" si="112"/>
        <v>6.2382587655021142</v>
      </c>
      <c r="DW32" s="7">
        <f t="shared" si="113"/>
        <v>618.40827864828634</v>
      </c>
      <c r="DX32" s="7">
        <f t="shared" si="114"/>
        <v>-355.38748477379801</v>
      </c>
      <c r="DY32" s="7">
        <f t="shared" si="115"/>
        <v>346.42916948128203</v>
      </c>
      <c r="DZ32" s="7">
        <f t="shared" si="116"/>
        <v>0</v>
      </c>
      <c r="EA32" s="7">
        <f t="shared" si="117"/>
        <v>0</v>
      </c>
      <c r="EB32" s="7">
        <f t="shared" si="118"/>
        <v>4453.7671454768906</v>
      </c>
      <c r="EC32" s="7">
        <f t="shared" si="119"/>
        <v>1621.038671306339</v>
      </c>
      <c r="ED32" s="7">
        <f t="shared" si="120"/>
        <v>4453.7671454768906</v>
      </c>
      <c r="EE32" s="7">
        <f t="shared" si="120"/>
        <v>1621.038671306339</v>
      </c>
      <c r="EF32" s="7">
        <f t="shared" si="121"/>
        <v>4739.5999999999995</v>
      </c>
      <c r="EG32" s="7">
        <f t="shared" si="122"/>
        <v>0.34906585039886584</v>
      </c>
      <c r="EH32" s="7">
        <f t="shared" si="123"/>
        <v>0</v>
      </c>
      <c r="EI32" s="7">
        <f t="shared" si="124"/>
        <v>0</v>
      </c>
      <c r="EJ32" s="7">
        <f t="shared" si="125"/>
        <v>0</v>
      </c>
      <c r="EK32" s="7">
        <f t="shared" si="126"/>
        <v>0</v>
      </c>
      <c r="EL32" s="7">
        <f t="shared" si="127"/>
        <v>0</v>
      </c>
      <c r="EM32" s="7">
        <f t="shared" si="128"/>
        <v>0</v>
      </c>
      <c r="EN32" s="7">
        <f t="shared" si="129"/>
        <v>0</v>
      </c>
      <c r="EO32" s="7" t="e">
        <f t="shared" si="130"/>
        <v>#DIV/0!</v>
      </c>
      <c r="EP32" s="7">
        <f t="shared" si="131"/>
        <v>4453.7671454768906</v>
      </c>
      <c r="EQ32" s="7">
        <f t="shared" si="132"/>
        <v>1621.038671306339</v>
      </c>
      <c r="ER32" s="7">
        <f t="shared" si="133"/>
        <v>4739.5999999999995</v>
      </c>
      <c r="ES32" s="7">
        <f t="shared" si="134"/>
        <v>0.34906585039886584</v>
      </c>
      <c r="ET32" s="7">
        <f t="shared" si="135"/>
        <v>3.2545956921460166</v>
      </c>
      <c r="EU32" s="7">
        <f t="shared" si="136"/>
        <v>4.6568782797812558</v>
      </c>
      <c r="EV32" s="7">
        <f t="shared" si="137"/>
        <v>-2711.0435755516946</v>
      </c>
      <c r="EW32" s="7">
        <f t="shared" si="138"/>
        <v>-5.626509298016364</v>
      </c>
      <c r="EX32" s="7">
        <f t="shared" si="139"/>
        <v>5.2262304472058609</v>
      </c>
      <c r="EY32" s="7">
        <f t="shared" si="140"/>
        <v>644.74503838528949</v>
      </c>
      <c r="EZ32" s="7">
        <f t="shared" si="141"/>
        <v>304.44228552870408</v>
      </c>
      <c r="FA32" s="7">
        <f t="shared" si="142"/>
        <v>-397.37436872637693</v>
      </c>
      <c r="FB32" s="7">
        <f t="shared" si="143"/>
        <v>0</v>
      </c>
      <c r="FC32" s="7">
        <f t="shared" si="144"/>
        <v>0</v>
      </c>
      <c r="FD32" s="7">
        <f t="shared" si="145"/>
        <v>4453.7671454768906</v>
      </c>
      <c r="FE32" s="7">
        <f t="shared" si="146"/>
        <v>1621.038671306339</v>
      </c>
      <c r="FF32" s="7">
        <f t="shared" si="147"/>
        <v>4453.7671454768906</v>
      </c>
      <c r="FG32" s="7">
        <f t="shared" si="148"/>
        <v>1621.038671306339</v>
      </c>
      <c r="FH32" s="7">
        <f t="shared" si="149"/>
        <v>4739.5999999999995</v>
      </c>
      <c r="FI32" s="7">
        <f t="shared" si="150"/>
        <v>0.34906585039886584</v>
      </c>
      <c r="FJ32" s="7">
        <f t="shared" si="151"/>
        <v>0</v>
      </c>
      <c r="FK32" s="7">
        <f t="shared" si="152"/>
        <v>0</v>
      </c>
      <c r="FL32" s="7">
        <f t="shared" si="153"/>
        <v>0</v>
      </c>
      <c r="FM32" s="7">
        <f t="shared" si="154"/>
        <v>0</v>
      </c>
      <c r="FN32" s="7">
        <f t="shared" si="155"/>
        <v>0</v>
      </c>
      <c r="FO32" s="7">
        <f t="shared" si="156"/>
        <v>0</v>
      </c>
      <c r="FP32" s="7">
        <f t="shared" si="157"/>
        <v>0</v>
      </c>
      <c r="FQ32" s="7" t="e">
        <f t="shared" si="158"/>
        <v>#DIV/0!</v>
      </c>
      <c r="FR32" s="7">
        <f t="shared" si="159"/>
        <v>4453.7671454768906</v>
      </c>
      <c r="FS32" s="7">
        <f t="shared" si="159"/>
        <v>1621.038671306339</v>
      </c>
      <c r="FT32" s="7">
        <f t="shared" si="160"/>
        <v>4739.5999999999995</v>
      </c>
      <c r="FU32" s="7">
        <f t="shared" si="161"/>
        <v>0.34906585039886584</v>
      </c>
    </row>
    <row r="33" spans="1:177" x14ac:dyDescent="0.25">
      <c r="A33" s="8">
        <v>210</v>
      </c>
      <c r="B33" s="7">
        <f t="shared" si="50"/>
        <v>-0.53263219220419922</v>
      </c>
      <c r="C33" s="7">
        <f t="shared" si="51"/>
        <v>1.0000000000000002</v>
      </c>
      <c r="D33" s="7">
        <f t="shared" si="0"/>
        <v>4.6140527617061418</v>
      </c>
      <c r="E33" s="7">
        <f t="shared" si="52"/>
        <v>-4.7034793789974492</v>
      </c>
      <c r="F33" s="7">
        <f t="shared" si="53"/>
        <v>1.0000000000000002</v>
      </c>
      <c r="G33" s="7">
        <f t="shared" si="54"/>
        <v>0.44320557491289203</v>
      </c>
      <c r="H33" s="7">
        <f t="shared" si="55"/>
        <v>335.34376593763977</v>
      </c>
      <c r="I33" s="7">
        <f t="shared" si="56"/>
        <v>229.87567102373515</v>
      </c>
      <c r="J33" s="49">
        <f t="shared" si="57"/>
        <v>335.34376593763977</v>
      </c>
      <c r="K33" s="49">
        <f t="shared" si="57"/>
        <v>229.87567102373515</v>
      </c>
      <c r="L33" s="7">
        <f t="shared" si="1"/>
        <v>-313.352652786882</v>
      </c>
      <c r="M33" s="7">
        <f t="shared" si="2"/>
        <v>-207.88455787297733</v>
      </c>
      <c r="N33" s="11">
        <f t="shared" si="58"/>
        <v>46.647347213117996</v>
      </c>
      <c r="O33" s="11">
        <f t="shared" si="58"/>
        <v>152.11544212702267</v>
      </c>
      <c r="P33" s="50">
        <f t="shared" si="3"/>
        <v>105.46809491390468</v>
      </c>
      <c r="Q33" s="51">
        <f t="shared" si="59"/>
        <v>74.531905086095321</v>
      </c>
      <c r="R33" s="8">
        <f t="shared" si="4"/>
        <v>105.46809491390462</v>
      </c>
      <c r="S33" s="51">
        <f t="shared" si="60"/>
        <v>74.531905086095378</v>
      </c>
      <c r="T33" s="8">
        <f t="shared" si="5"/>
        <v>-3.5507041555161978</v>
      </c>
      <c r="U33" s="8">
        <f t="shared" si="6"/>
        <v>-2.0500000000000003</v>
      </c>
      <c r="V33" s="7">
        <f t="shared" si="7"/>
        <v>0</v>
      </c>
      <c r="W33" s="7">
        <f t="shared" si="8"/>
        <v>0</v>
      </c>
      <c r="X33" s="7">
        <f t="shared" si="61"/>
        <v>-3.5507041555161978</v>
      </c>
      <c r="Y33" s="7">
        <f t="shared" si="61"/>
        <v>-2.0500000000000003</v>
      </c>
      <c r="Z33" s="7">
        <f t="shared" si="162"/>
        <v>4.0999999999999996</v>
      </c>
      <c r="AA33" s="7">
        <f t="shared" si="62"/>
        <v>-149.99999999999997</v>
      </c>
      <c r="AB33" s="7">
        <f t="shared" si="63"/>
        <v>-99.999999999999972</v>
      </c>
      <c r="AC33" s="7">
        <f t="shared" si="64"/>
        <v>-0.7119575284344114</v>
      </c>
      <c r="AD33" s="7">
        <f t="shared" si="65"/>
        <v>-4.0377117873500534</v>
      </c>
      <c r="AE33" s="7">
        <f t="shared" si="66"/>
        <v>0</v>
      </c>
      <c r="AF33" s="7">
        <f t="shared" si="9"/>
        <v>0</v>
      </c>
      <c r="AG33" s="7">
        <f t="shared" si="67"/>
        <v>-3.5507041555161978</v>
      </c>
      <c r="AH33" s="7">
        <f t="shared" si="67"/>
        <v>-2.0500000000000003</v>
      </c>
      <c r="AI33" s="7">
        <f t="shared" si="68"/>
        <v>4.0999999999999996</v>
      </c>
      <c r="AJ33" s="7">
        <f t="shared" si="69"/>
        <v>-149.99999999999997</v>
      </c>
      <c r="AK33" s="7">
        <f t="shared" si="70"/>
        <v>-99.999999999999972</v>
      </c>
      <c r="AL33" s="7">
        <f t="shared" si="71"/>
        <v>-0.7119575284344114</v>
      </c>
      <c r="AM33" s="7">
        <f t="shared" si="72"/>
        <v>-4.0377117873500534</v>
      </c>
      <c r="AN33" s="7">
        <v>0</v>
      </c>
      <c r="AO33" s="7">
        <v>0</v>
      </c>
      <c r="AP33" s="7">
        <f t="shared" si="10"/>
        <v>2.8110855743697973</v>
      </c>
      <c r="AQ33" s="8">
        <f t="shared" si="73"/>
        <v>-4.9702108541536987</v>
      </c>
      <c r="AR33" s="7">
        <f t="shared" si="11"/>
        <v>7</v>
      </c>
      <c r="AS33" s="7">
        <v>0</v>
      </c>
      <c r="AT33" s="7">
        <f t="shared" si="12"/>
        <v>1.2547038684741656</v>
      </c>
      <c r="AU33" s="7">
        <f t="shared" si="13"/>
        <v>3.0399954541206644</v>
      </c>
      <c r="AV33" s="7">
        <f t="shared" si="14"/>
        <v>7.0249124543483763</v>
      </c>
      <c r="AW33" s="7">
        <f t="shared" si="15"/>
        <v>18.150985591139236</v>
      </c>
      <c r="AX33" s="7">
        <f t="shared" si="16"/>
        <v>69.7</v>
      </c>
      <c r="AY33" s="7">
        <f t="shared" si="17"/>
        <v>-120.72394128755072</v>
      </c>
      <c r="AZ33" s="7">
        <f t="shared" si="18"/>
        <v>20.514225598667622</v>
      </c>
      <c r="BA33" s="7">
        <f t="shared" si="19"/>
        <v>44.691015905421722</v>
      </c>
      <c r="BB33" s="7">
        <f t="shared" si="74"/>
        <v>90.214225598667625</v>
      </c>
      <c r="BC33" s="7">
        <f t="shared" si="74"/>
        <v>-76.032925382128994</v>
      </c>
      <c r="BD33" s="7">
        <f t="shared" si="20"/>
        <v>0</v>
      </c>
      <c r="BE33" s="7">
        <f t="shared" si="21"/>
        <v>0</v>
      </c>
      <c r="BF33" s="7">
        <f t="shared" si="75"/>
        <v>69.7</v>
      </c>
      <c r="BG33" s="7">
        <f t="shared" si="75"/>
        <v>-120.72394128755072</v>
      </c>
      <c r="BH33" s="7">
        <f t="shared" si="76"/>
        <v>139.39999999999998</v>
      </c>
      <c r="BI33" s="7">
        <f t="shared" si="77"/>
        <v>-59.999999999999993</v>
      </c>
      <c r="BJ33" s="7">
        <f t="shared" si="78"/>
        <v>-9.9999999999999929</v>
      </c>
      <c r="BK33" s="7">
        <f t="shared" si="79"/>
        <v>137.28220076990178</v>
      </c>
      <c r="BL33" s="7">
        <f t="shared" si="80"/>
        <v>-24.206555966770068</v>
      </c>
      <c r="BM33" s="7">
        <f t="shared" si="22"/>
        <v>17.500872313142299</v>
      </c>
      <c r="BN33" s="7">
        <f t="shared" si="23"/>
        <v>6.3747991763514325</v>
      </c>
      <c r="BO33" s="7">
        <f t="shared" si="81"/>
        <v>69.7</v>
      </c>
      <c r="BP33" s="7">
        <f t="shared" si="24"/>
        <v>-120.72394128755072</v>
      </c>
      <c r="BQ33" s="7">
        <f t="shared" si="82"/>
        <v>139.39999999999998</v>
      </c>
      <c r="BR33" s="7">
        <f t="shared" si="25"/>
        <v>-89.079360517040499</v>
      </c>
      <c r="BS33" s="7">
        <f t="shared" si="26"/>
        <v>84.098832240404803</v>
      </c>
      <c r="BT33" s="7">
        <f t="shared" si="27"/>
        <v>-19.379360517040496</v>
      </c>
      <c r="BU33" s="7">
        <f t="shared" si="27"/>
        <v>-36.625109047145912</v>
      </c>
      <c r="BV33" s="7">
        <f t="shared" si="28"/>
        <v>0</v>
      </c>
      <c r="BW33" s="7">
        <f t="shared" si="29"/>
        <v>0</v>
      </c>
      <c r="BX33" s="7">
        <f t="shared" si="30"/>
        <v>69.7</v>
      </c>
      <c r="BY33" s="7">
        <f t="shared" si="30"/>
        <v>-120.72394128755072</v>
      </c>
      <c r="BZ33" s="7">
        <f t="shared" si="83"/>
        <v>139.39999999999998</v>
      </c>
      <c r="CA33" s="7">
        <f t="shared" si="84"/>
        <v>-59.999999999999993</v>
      </c>
      <c r="CB33" s="7">
        <f t="shared" si="85"/>
        <v>-9.9999999999999929</v>
      </c>
      <c r="CC33" s="7">
        <f t="shared" si="86"/>
        <v>137.28220076990178</v>
      </c>
      <c r="CD33" s="7">
        <f t="shared" si="87"/>
        <v>-24.206555966770068</v>
      </c>
      <c r="CE33" s="7">
        <f t="shared" si="88"/>
        <v>139.39999999999998</v>
      </c>
      <c r="CF33" s="7">
        <f t="shared" si="31"/>
        <v>125.34376593763977</v>
      </c>
      <c r="CG33" s="79">
        <f t="shared" si="89"/>
        <v>54.656234062360227</v>
      </c>
      <c r="CH33" s="7">
        <f t="shared" si="90"/>
        <v>0.53385251738644812</v>
      </c>
      <c r="CI33" s="11">
        <f t="shared" si="32"/>
        <v>0.53385251738644834</v>
      </c>
      <c r="CJ33" s="7" t="e">
        <f t="shared" si="91"/>
        <v>#DIV/0!</v>
      </c>
      <c r="CK33" s="7" t="e">
        <f t="shared" si="92"/>
        <v>#DIV/0!</v>
      </c>
      <c r="CL33" s="7">
        <f t="shared" si="33"/>
        <v>163.352652786882</v>
      </c>
      <c r="CM33" s="79">
        <f t="shared" si="93"/>
        <v>16.647347213117996</v>
      </c>
      <c r="CN33" s="7">
        <f t="shared" si="94"/>
        <v>0.18749409342210097</v>
      </c>
      <c r="CO33" s="11">
        <f t="shared" si="95"/>
        <v>0.18749409342210072</v>
      </c>
      <c r="CP33" s="7" t="e">
        <f t="shared" si="96"/>
        <v>#DIV/0!</v>
      </c>
      <c r="CQ33" s="7" t="e">
        <f t="shared" si="97"/>
        <v>#DIV/0!</v>
      </c>
      <c r="CR33" s="7">
        <f t="shared" si="34"/>
        <v>20.58943107379946</v>
      </c>
      <c r="CS33" s="7">
        <f t="shared" si="35"/>
        <v>-0.76464782371595352</v>
      </c>
      <c r="CT33" s="7">
        <f t="shared" si="36"/>
        <v>-0.50000000000000011</v>
      </c>
      <c r="CU33" s="7">
        <f t="shared" si="98"/>
        <v>-15.743663662130386</v>
      </c>
      <c r="CV33" s="7">
        <f t="shared" si="37"/>
        <v>-19.843663662130385</v>
      </c>
      <c r="CW33" s="7">
        <f t="shared" si="99"/>
        <v>-10.294715536899732</v>
      </c>
      <c r="CX33" s="7">
        <f t="shared" si="38"/>
        <v>-16.79471553689973</v>
      </c>
      <c r="CY33" s="7">
        <f t="shared" si="100"/>
        <v>-139.40000000000006</v>
      </c>
      <c r="CZ33" s="7">
        <f t="shared" si="39"/>
        <v>139.39999999999998</v>
      </c>
      <c r="DA33" s="7">
        <f t="shared" si="101"/>
        <v>7.0249124543483763</v>
      </c>
      <c r="DB33" s="7">
        <f t="shared" si="102"/>
        <v>-117.98140634240509</v>
      </c>
      <c r="DC33" s="7">
        <f t="shared" si="40"/>
        <v>117.98140634240504</v>
      </c>
      <c r="DD33" s="7">
        <f t="shared" si="41"/>
        <v>18.150985591139236</v>
      </c>
      <c r="DE33" s="7">
        <f t="shared" si="42"/>
        <v>-8.2646709369832134</v>
      </c>
      <c r="DF33" s="7">
        <f t="shared" si="43"/>
        <v>0.46769160832625606</v>
      </c>
      <c r="DG33" s="7">
        <f t="shared" si="44"/>
        <v>-0.50000000000000011</v>
      </c>
      <c r="DH33" s="7">
        <f t="shared" si="103"/>
        <v>-3.8653172428049447</v>
      </c>
      <c r="DI33" s="7">
        <f t="shared" si="45"/>
        <v>-7.9653172428049448</v>
      </c>
      <c r="DJ33" s="7">
        <f t="shared" si="104"/>
        <v>4.1323354684916076</v>
      </c>
      <c r="DK33" s="7">
        <f t="shared" si="46"/>
        <v>-2.3676645315083924</v>
      </c>
      <c r="DL33" s="7">
        <f t="shared" si="105"/>
        <v>-139.4</v>
      </c>
      <c r="DM33" s="7">
        <f t="shared" si="47"/>
        <v>139.39999999999998</v>
      </c>
      <c r="DN33" s="7">
        <f t="shared" si="106"/>
        <v>17.500872313142299</v>
      </c>
      <c r="DO33" s="7">
        <f t="shared" si="107"/>
        <v>-41.436194646284257</v>
      </c>
      <c r="DP33" s="7">
        <f t="shared" si="48"/>
        <v>41.436194646284314</v>
      </c>
      <c r="DQ33" s="7">
        <f t="shared" si="49"/>
        <v>6.3747991763514325</v>
      </c>
      <c r="DR33" s="7">
        <f t="shared" si="108"/>
        <v>-4.9702108541536969</v>
      </c>
      <c r="DS33" s="8">
        <f t="shared" si="109"/>
        <v>-2.920210854153698</v>
      </c>
      <c r="DT33" s="8">
        <f t="shared" si="110"/>
        <v>-2410.5909964820571</v>
      </c>
      <c r="DU33" s="7">
        <f t="shared" si="111"/>
        <v>-4.1889144256301991</v>
      </c>
      <c r="DV33" s="7">
        <f t="shared" si="112"/>
        <v>6.3617897298859951</v>
      </c>
      <c r="DW33" s="7">
        <f t="shared" si="113"/>
        <v>876.43352994219299</v>
      </c>
      <c r="DX33" s="7">
        <f t="shared" si="114"/>
        <v>-329.60493042070891</v>
      </c>
      <c r="DY33" s="7">
        <f t="shared" si="115"/>
        <v>291.35083874253456</v>
      </c>
      <c r="DZ33" s="7">
        <f t="shared" si="116"/>
        <v>0</v>
      </c>
      <c r="EA33" s="7">
        <f t="shared" si="117"/>
        <v>0</v>
      </c>
      <c r="EB33" s="7">
        <f t="shared" si="118"/>
        <v>4104.6140037767245</v>
      </c>
      <c r="EC33" s="7">
        <f t="shared" si="119"/>
        <v>2369.8000000000002</v>
      </c>
      <c r="ED33" s="7">
        <f t="shared" si="120"/>
        <v>4104.6140037767245</v>
      </c>
      <c r="EE33" s="7">
        <f t="shared" si="120"/>
        <v>2369.8000000000002</v>
      </c>
      <c r="EF33" s="7">
        <f t="shared" si="121"/>
        <v>4739.5999999999995</v>
      </c>
      <c r="EG33" s="7">
        <f t="shared" si="122"/>
        <v>0.52359877559829904</v>
      </c>
      <c r="EH33" s="7">
        <f t="shared" si="123"/>
        <v>0</v>
      </c>
      <c r="EI33" s="7">
        <f t="shared" si="124"/>
        <v>0</v>
      </c>
      <c r="EJ33" s="7">
        <f t="shared" si="125"/>
        <v>0</v>
      </c>
      <c r="EK33" s="7">
        <f t="shared" si="126"/>
        <v>0</v>
      </c>
      <c r="EL33" s="7">
        <f t="shared" si="127"/>
        <v>0</v>
      </c>
      <c r="EM33" s="7">
        <f t="shared" si="128"/>
        <v>0</v>
      </c>
      <c r="EN33" s="7">
        <f t="shared" si="129"/>
        <v>0</v>
      </c>
      <c r="EO33" s="7" t="e">
        <f t="shared" si="130"/>
        <v>#DIV/0!</v>
      </c>
      <c r="EP33" s="7">
        <f t="shared" si="131"/>
        <v>4104.6140037767245</v>
      </c>
      <c r="EQ33" s="7">
        <f t="shared" si="132"/>
        <v>2369.8000000000002</v>
      </c>
      <c r="ER33" s="7">
        <f t="shared" si="133"/>
        <v>4739.5999999999995</v>
      </c>
      <c r="ES33" s="7">
        <f t="shared" si="134"/>
        <v>0.52359877559829904</v>
      </c>
      <c r="ET33" s="7">
        <f t="shared" si="135"/>
        <v>3.0399954541206653</v>
      </c>
      <c r="EU33" s="7">
        <f t="shared" si="136"/>
        <v>5.0899954541206647</v>
      </c>
      <c r="EV33" s="7">
        <f t="shared" si="137"/>
        <v>-2399.3333640654982</v>
      </c>
      <c r="EW33" s="7">
        <f t="shared" si="138"/>
        <v>-5.7452961315258317</v>
      </c>
      <c r="EX33" s="7">
        <f t="shared" si="139"/>
        <v>4.8054080239903634</v>
      </c>
      <c r="EY33" s="7">
        <f t="shared" si="140"/>
        <v>934.37301731715229</v>
      </c>
      <c r="EZ33" s="7">
        <f t="shared" si="141"/>
        <v>249.57592614596902</v>
      </c>
      <c r="FA33" s="7">
        <f t="shared" si="142"/>
        <v>-371.3798430172746</v>
      </c>
      <c r="FB33" s="7">
        <f t="shared" si="143"/>
        <v>0</v>
      </c>
      <c r="FC33" s="7">
        <f t="shared" si="144"/>
        <v>0</v>
      </c>
      <c r="FD33" s="7">
        <f t="shared" si="145"/>
        <v>4104.6140037767245</v>
      </c>
      <c r="FE33" s="7">
        <f t="shared" si="146"/>
        <v>2369.8000000000002</v>
      </c>
      <c r="FF33" s="7">
        <f t="shared" si="147"/>
        <v>4104.6140037767245</v>
      </c>
      <c r="FG33" s="7">
        <f t="shared" si="148"/>
        <v>2369.8000000000002</v>
      </c>
      <c r="FH33" s="7">
        <f t="shared" si="149"/>
        <v>4739.5999999999995</v>
      </c>
      <c r="FI33" s="7">
        <f t="shared" si="150"/>
        <v>0.52359877559829904</v>
      </c>
      <c r="FJ33" s="7">
        <f t="shared" si="151"/>
        <v>0</v>
      </c>
      <c r="FK33" s="7">
        <f t="shared" si="152"/>
        <v>0</v>
      </c>
      <c r="FL33" s="7">
        <f t="shared" si="153"/>
        <v>0</v>
      </c>
      <c r="FM33" s="7">
        <f t="shared" si="154"/>
        <v>0</v>
      </c>
      <c r="FN33" s="7">
        <f t="shared" si="155"/>
        <v>0</v>
      </c>
      <c r="FO33" s="7">
        <f t="shared" si="156"/>
        <v>0</v>
      </c>
      <c r="FP33" s="7">
        <f t="shared" si="157"/>
        <v>0</v>
      </c>
      <c r="FQ33" s="7" t="e">
        <f t="shared" si="158"/>
        <v>#DIV/0!</v>
      </c>
      <c r="FR33" s="7">
        <f t="shared" si="159"/>
        <v>4104.6140037767245</v>
      </c>
      <c r="FS33" s="7">
        <f t="shared" si="159"/>
        <v>2369.8000000000002</v>
      </c>
      <c r="FT33" s="7">
        <f t="shared" si="160"/>
        <v>4739.5999999999995</v>
      </c>
      <c r="FU33" s="7">
        <f t="shared" si="161"/>
        <v>0.52359877559829904</v>
      </c>
    </row>
    <row r="34" spans="1:177" x14ac:dyDescent="0.25">
      <c r="A34" s="8">
        <v>220</v>
      </c>
      <c r="B34" s="7">
        <f t="shared" si="50"/>
        <v>-0.54032303533231119</v>
      </c>
      <c r="C34" s="7">
        <f t="shared" si="51"/>
        <v>1.2855752193730785</v>
      </c>
      <c r="D34" s="7">
        <f t="shared" si="0"/>
        <v>4.4063999972471084</v>
      </c>
      <c r="E34" s="7">
        <f t="shared" si="52"/>
        <v>-4.5035174576665273</v>
      </c>
      <c r="F34" s="7">
        <f t="shared" si="53"/>
        <v>1.2855752193730785</v>
      </c>
      <c r="G34" s="7">
        <f t="shared" si="54"/>
        <v>0.44320557491289203</v>
      </c>
      <c r="H34" s="7">
        <f t="shared" si="55"/>
        <v>337.1684389354009</v>
      </c>
      <c r="I34" s="7">
        <f t="shared" si="56"/>
        <v>235.41872724893503</v>
      </c>
      <c r="J34" s="49">
        <f t="shared" si="57"/>
        <v>337.1684389354009</v>
      </c>
      <c r="K34" s="49">
        <f t="shared" si="57"/>
        <v>235.41872724893503</v>
      </c>
      <c r="L34" s="7">
        <f t="shared" si="1"/>
        <v>-308.03243502716003</v>
      </c>
      <c r="M34" s="7">
        <f t="shared" si="2"/>
        <v>-206.2827233406941</v>
      </c>
      <c r="N34" s="11">
        <f t="shared" si="58"/>
        <v>51.967564972839966</v>
      </c>
      <c r="O34" s="11">
        <f t="shared" si="58"/>
        <v>153.7172766593059</v>
      </c>
      <c r="P34" s="50">
        <f t="shared" si="3"/>
        <v>101.74971168646593</v>
      </c>
      <c r="Q34" s="51">
        <f t="shared" si="59"/>
        <v>78.250288313534071</v>
      </c>
      <c r="R34" s="8">
        <f t="shared" si="4"/>
        <v>101.74971168646587</v>
      </c>
      <c r="S34" s="51">
        <f t="shared" si="60"/>
        <v>78.250288313534128</v>
      </c>
      <c r="T34" s="8">
        <f t="shared" si="5"/>
        <v>-3.1407822167878097</v>
      </c>
      <c r="U34" s="8">
        <f t="shared" si="6"/>
        <v>-2.6354291997148107</v>
      </c>
      <c r="V34" s="7">
        <f t="shared" si="7"/>
        <v>0</v>
      </c>
      <c r="W34" s="7">
        <f t="shared" si="8"/>
        <v>0</v>
      </c>
      <c r="X34" s="7">
        <f t="shared" si="61"/>
        <v>-3.1407822167878097</v>
      </c>
      <c r="Y34" s="7">
        <f t="shared" si="61"/>
        <v>-2.6354291997148107</v>
      </c>
      <c r="Z34" s="7">
        <f t="shared" si="162"/>
        <v>4.0999999999999996</v>
      </c>
      <c r="AA34" s="7">
        <f t="shared" si="62"/>
        <v>-140</v>
      </c>
      <c r="AB34" s="7">
        <f t="shared" si="63"/>
        <v>-90</v>
      </c>
      <c r="AC34" s="7">
        <f t="shared" si="64"/>
        <v>2.511554332562671E-16</v>
      </c>
      <c r="AD34" s="7">
        <f t="shared" si="65"/>
        <v>-4.0999999999999996</v>
      </c>
      <c r="AE34" s="7">
        <f t="shared" si="66"/>
        <v>0</v>
      </c>
      <c r="AF34" s="7">
        <f t="shared" si="9"/>
        <v>0</v>
      </c>
      <c r="AG34" s="7">
        <f t="shared" si="67"/>
        <v>-3.1407822167878097</v>
      </c>
      <c r="AH34" s="7">
        <f t="shared" si="67"/>
        <v>-2.6354291997148107</v>
      </c>
      <c r="AI34" s="7">
        <f t="shared" si="68"/>
        <v>4.0999999999999996</v>
      </c>
      <c r="AJ34" s="7">
        <f t="shared" si="69"/>
        <v>-140</v>
      </c>
      <c r="AK34" s="7">
        <f t="shared" si="70"/>
        <v>-90</v>
      </c>
      <c r="AL34" s="7">
        <f t="shared" si="71"/>
        <v>2.511554332562671E-16</v>
      </c>
      <c r="AM34" s="7">
        <f t="shared" si="72"/>
        <v>-4.0999999999999996</v>
      </c>
      <c r="AN34" s="7">
        <v>0</v>
      </c>
      <c r="AO34" s="7">
        <v>0</v>
      </c>
      <c r="AP34" s="7">
        <f t="shared" si="10"/>
        <v>3.3107646395987231</v>
      </c>
      <c r="AQ34" s="8">
        <f t="shared" si="73"/>
        <v>-5.3515925158372148</v>
      </c>
      <c r="AR34" s="7">
        <f t="shared" si="11"/>
        <v>7</v>
      </c>
      <c r="AS34" s="7">
        <v>0</v>
      </c>
      <c r="AT34" s="7">
        <f t="shared" si="12"/>
        <v>1.1719700590524367</v>
      </c>
      <c r="AU34" s="7">
        <f t="shared" si="13"/>
        <v>2.8782055186207063</v>
      </c>
      <c r="AV34" s="7">
        <f t="shared" si="14"/>
        <v>5.407950952823068</v>
      </c>
      <c r="AW34" s="7">
        <f t="shared" si="15"/>
        <v>19.488305672584442</v>
      </c>
      <c r="AX34" s="7">
        <f t="shared" si="16"/>
        <v>89.604592790303556</v>
      </c>
      <c r="AY34" s="7">
        <f t="shared" si="17"/>
        <v>-106.78659537078552</v>
      </c>
      <c r="AZ34" s="7">
        <f t="shared" si="18"/>
        <v>14.688877993447218</v>
      </c>
      <c r="BA34" s="7">
        <f t="shared" si="19"/>
        <v>34.889648969178211</v>
      </c>
      <c r="BB34" s="7">
        <f t="shared" si="74"/>
        <v>104.29347078375078</v>
      </c>
      <c r="BC34" s="7">
        <f t="shared" si="74"/>
        <v>-71.896946401607309</v>
      </c>
      <c r="BD34" s="7">
        <f t="shared" si="20"/>
        <v>0</v>
      </c>
      <c r="BE34" s="7">
        <f t="shared" si="21"/>
        <v>0</v>
      </c>
      <c r="BF34" s="7">
        <f t="shared" si="75"/>
        <v>89.604592790303556</v>
      </c>
      <c r="BG34" s="7">
        <f t="shared" si="75"/>
        <v>-106.78659537078552</v>
      </c>
      <c r="BH34" s="7">
        <f t="shared" si="76"/>
        <v>139.39999999999998</v>
      </c>
      <c r="BI34" s="7">
        <f t="shared" si="77"/>
        <v>-50.000000000000007</v>
      </c>
      <c r="BJ34" s="7">
        <f t="shared" si="78"/>
        <v>0</v>
      </c>
      <c r="BK34" s="7">
        <f t="shared" si="79"/>
        <v>139.39999999999998</v>
      </c>
      <c r="BL34" s="7">
        <f t="shared" si="80"/>
        <v>0</v>
      </c>
      <c r="BM34" s="7">
        <f t="shared" si="22"/>
        <v>18.622559899184619</v>
      </c>
      <c r="BN34" s="7">
        <f t="shared" si="23"/>
        <v>4.5422051794232345</v>
      </c>
      <c r="BO34" s="7">
        <f t="shared" si="81"/>
        <v>89.604592790303556</v>
      </c>
      <c r="BP34" s="7">
        <f t="shared" si="24"/>
        <v>-106.78659537078552</v>
      </c>
      <c r="BQ34" s="7">
        <f t="shared" si="82"/>
        <v>139.39999999999998</v>
      </c>
      <c r="BR34" s="7">
        <f t="shared" si="25"/>
        <v>-102.67799280442709</v>
      </c>
      <c r="BS34" s="7">
        <f t="shared" si="26"/>
        <v>80.314487587179784</v>
      </c>
      <c r="BT34" s="7">
        <f t="shared" si="27"/>
        <v>-13.073400014123536</v>
      </c>
      <c r="BU34" s="7">
        <f t="shared" si="27"/>
        <v>-26.472107783605736</v>
      </c>
      <c r="BV34" s="7">
        <f t="shared" si="28"/>
        <v>0</v>
      </c>
      <c r="BW34" s="7">
        <f t="shared" si="29"/>
        <v>0</v>
      </c>
      <c r="BX34" s="7">
        <f t="shared" si="30"/>
        <v>89.604592790303556</v>
      </c>
      <c r="BY34" s="7">
        <f t="shared" si="30"/>
        <v>-106.78659537078552</v>
      </c>
      <c r="BZ34" s="7">
        <f t="shared" si="83"/>
        <v>139.39999999999998</v>
      </c>
      <c r="CA34" s="7">
        <f t="shared" si="84"/>
        <v>-50.000000000000007</v>
      </c>
      <c r="CB34" s="7">
        <f t="shared" si="85"/>
        <v>0</v>
      </c>
      <c r="CC34" s="7">
        <f t="shared" si="86"/>
        <v>139.39999999999998</v>
      </c>
      <c r="CD34" s="7">
        <f t="shared" si="87"/>
        <v>0</v>
      </c>
      <c r="CE34" s="7">
        <f t="shared" si="88"/>
        <v>139.39999999999998</v>
      </c>
      <c r="CF34" s="7">
        <f t="shared" si="31"/>
        <v>117.1684389354009</v>
      </c>
      <c r="CG34" s="79">
        <f t="shared" si="89"/>
        <v>62.8315610645991</v>
      </c>
      <c r="CH34" s="7">
        <f t="shared" si="90"/>
        <v>0.57318546095836598</v>
      </c>
      <c r="CI34" s="11">
        <f t="shared" si="32"/>
        <v>0.57318546095836609</v>
      </c>
      <c r="CJ34" s="7" t="e">
        <f t="shared" si="91"/>
        <v>#DIV/0!</v>
      </c>
      <c r="CK34" s="7" t="e">
        <f t="shared" si="92"/>
        <v>#DIV/0!</v>
      </c>
      <c r="CL34" s="7">
        <f t="shared" si="33"/>
        <v>168.03243502716003</v>
      </c>
      <c r="CM34" s="79">
        <f t="shared" si="93"/>
        <v>11.967564972839966</v>
      </c>
      <c r="CN34" s="7">
        <f t="shared" si="94"/>
        <v>0.13359426998303631</v>
      </c>
      <c r="CO34" s="11">
        <f t="shared" si="95"/>
        <v>0.13359426998303633</v>
      </c>
      <c r="CP34" s="7" t="e">
        <f t="shared" si="96"/>
        <v>#DIV/0!</v>
      </c>
      <c r="CQ34" s="7" t="e">
        <f t="shared" si="97"/>
        <v>#DIV/0!</v>
      </c>
      <c r="CR34" s="7">
        <f t="shared" si="34"/>
        <v>26.328536052797912</v>
      </c>
      <c r="CS34" s="7">
        <f t="shared" si="35"/>
        <v>-0.82332192551341732</v>
      </c>
      <c r="CT34" s="7">
        <f t="shared" si="36"/>
        <v>-0.64278760968653925</v>
      </c>
      <c r="CU34" s="7">
        <f t="shared" si="98"/>
        <v>-21.676860998939006</v>
      </c>
      <c r="CV34" s="7">
        <f t="shared" si="37"/>
        <v>-25.776860998939007</v>
      </c>
      <c r="CW34" s="7">
        <f t="shared" si="99"/>
        <v>-16.92365675592384</v>
      </c>
      <c r="CX34" s="7">
        <f t="shared" si="38"/>
        <v>-23.42365675592384</v>
      </c>
      <c r="CY34" s="7">
        <f t="shared" si="100"/>
        <v>-139.39999999999998</v>
      </c>
      <c r="CZ34" s="7">
        <f t="shared" si="39"/>
        <v>139.39999999999998</v>
      </c>
      <c r="DA34" s="7">
        <f t="shared" si="101"/>
        <v>5.407950952823068</v>
      </c>
      <c r="DB34" s="7">
        <f t="shared" si="102"/>
        <v>-126.67398687179883</v>
      </c>
      <c r="DC34" s="7">
        <f t="shared" si="40"/>
        <v>126.67398687179887</v>
      </c>
      <c r="DD34" s="7">
        <f t="shared" si="41"/>
        <v>19.488305672584442</v>
      </c>
      <c r="DE34" s="7">
        <f t="shared" si="42"/>
        <v>-7.6457496930590727</v>
      </c>
      <c r="DF34" s="7">
        <f t="shared" si="43"/>
        <v>0.44280084901857042</v>
      </c>
      <c r="DG34" s="7">
        <f t="shared" si="44"/>
        <v>-0.64278760968653925</v>
      </c>
      <c r="DH34" s="7">
        <f t="shared" si="103"/>
        <v>-3.3855444554700318</v>
      </c>
      <c r="DI34" s="7">
        <f t="shared" si="45"/>
        <v>-7.4855444554700314</v>
      </c>
      <c r="DJ34" s="7">
        <f t="shared" si="104"/>
        <v>4.9145931694630329</v>
      </c>
      <c r="DK34" s="7">
        <f t="shared" si="46"/>
        <v>-1.5854068305369671</v>
      </c>
      <c r="DL34" s="7">
        <f t="shared" si="105"/>
        <v>-139.39999999999998</v>
      </c>
      <c r="DM34" s="7">
        <f t="shared" si="47"/>
        <v>139.39999999999998</v>
      </c>
      <c r="DN34" s="7">
        <f t="shared" si="106"/>
        <v>18.622559899184619</v>
      </c>
      <c r="DO34" s="7">
        <f t="shared" si="107"/>
        <v>-29.524333666251106</v>
      </c>
      <c r="DP34" s="7">
        <f t="shared" si="48"/>
        <v>29.524333666251025</v>
      </c>
      <c r="DQ34" s="7">
        <f t="shared" si="49"/>
        <v>4.5422051794232345</v>
      </c>
      <c r="DR34" s="7">
        <f t="shared" si="108"/>
        <v>-5.3515925158372122</v>
      </c>
      <c r="DS34" s="8">
        <f t="shared" si="109"/>
        <v>-2.7161633161224041</v>
      </c>
      <c r="DT34" s="8">
        <f t="shared" si="110"/>
        <v>-2040.913063820235</v>
      </c>
      <c r="DU34" s="7">
        <f t="shared" si="111"/>
        <v>-3.6892353604012764</v>
      </c>
      <c r="DV34" s="7">
        <f t="shared" si="112"/>
        <v>6.4515468563865328</v>
      </c>
      <c r="DW34" s="7">
        <f t="shared" si="113"/>
        <v>1093.4898483223953</v>
      </c>
      <c r="DX34" s="7">
        <f t="shared" si="114"/>
        <v>-300.38916635824847</v>
      </c>
      <c r="DY34" s="7">
        <f t="shared" si="115"/>
        <v>228.90513916598681</v>
      </c>
      <c r="DZ34" s="7">
        <f t="shared" si="116"/>
        <v>0</v>
      </c>
      <c r="EA34" s="7">
        <f t="shared" si="117"/>
        <v>0</v>
      </c>
      <c r="EB34" s="7">
        <f t="shared" si="118"/>
        <v>3630.7442426067078</v>
      </c>
      <c r="EC34" s="7">
        <f t="shared" si="119"/>
        <v>3046.5561548703213</v>
      </c>
      <c r="ED34" s="7">
        <f t="shared" si="120"/>
        <v>3630.7442426067078</v>
      </c>
      <c r="EE34" s="7">
        <f t="shared" si="120"/>
        <v>3046.5561548703213</v>
      </c>
      <c r="EF34" s="7">
        <f t="shared" si="121"/>
        <v>4739.5999999999995</v>
      </c>
      <c r="EG34" s="7">
        <f t="shared" si="122"/>
        <v>0.69813170079773179</v>
      </c>
      <c r="EH34" s="7">
        <f t="shared" si="123"/>
        <v>0</v>
      </c>
      <c r="EI34" s="7">
        <f t="shared" si="124"/>
        <v>0</v>
      </c>
      <c r="EJ34" s="7">
        <f t="shared" si="125"/>
        <v>0</v>
      </c>
      <c r="EK34" s="7">
        <f t="shared" si="126"/>
        <v>0</v>
      </c>
      <c r="EL34" s="7">
        <f t="shared" si="127"/>
        <v>0</v>
      </c>
      <c r="EM34" s="7">
        <f t="shared" si="128"/>
        <v>0</v>
      </c>
      <c r="EN34" s="7">
        <f t="shared" si="129"/>
        <v>0</v>
      </c>
      <c r="EO34" s="7" t="e">
        <f t="shared" si="130"/>
        <v>#DIV/0!</v>
      </c>
      <c r="EP34" s="7">
        <f t="shared" si="131"/>
        <v>3630.7442426067078</v>
      </c>
      <c r="EQ34" s="7">
        <f t="shared" si="132"/>
        <v>3046.5561548703213</v>
      </c>
      <c r="ER34" s="7">
        <f t="shared" si="133"/>
        <v>4739.5999999999995</v>
      </c>
      <c r="ES34" s="7">
        <f t="shared" si="134"/>
        <v>0.69813170079773179</v>
      </c>
      <c r="ET34" s="7">
        <f t="shared" si="135"/>
        <v>2.8782055186207103</v>
      </c>
      <c r="EU34" s="7">
        <f t="shared" si="136"/>
        <v>5.513634718335517</v>
      </c>
      <c r="EV34" s="7">
        <f t="shared" si="137"/>
        <v>-2014.8411416571882</v>
      </c>
      <c r="EW34" s="7">
        <f t="shared" si="138"/>
        <v>-5.828029940947566</v>
      </c>
      <c r="EX34" s="7">
        <f t="shared" si="139"/>
        <v>4.3127522758402463</v>
      </c>
      <c r="EY34" s="7">
        <f t="shared" si="140"/>
        <v>1193.8111487986541</v>
      </c>
      <c r="EZ34" s="7">
        <f t="shared" si="141"/>
        <v>186.4680525570549</v>
      </c>
      <c r="FA34" s="7">
        <f t="shared" si="142"/>
        <v>-342.82625296718038</v>
      </c>
      <c r="FB34" s="7">
        <f t="shared" si="143"/>
        <v>0</v>
      </c>
      <c r="FC34" s="7">
        <f t="shared" si="144"/>
        <v>0</v>
      </c>
      <c r="FD34" s="7">
        <f t="shared" si="145"/>
        <v>3630.7442426067078</v>
      </c>
      <c r="FE34" s="7">
        <f t="shared" si="146"/>
        <v>3046.5561548703213</v>
      </c>
      <c r="FF34" s="7">
        <f t="shared" si="147"/>
        <v>3630.7442426067078</v>
      </c>
      <c r="FG34" s="7">
        <f t="shared" si="148"/>
        <v>3046.5561548703213</v>
      </c>
      <c r="FH34" s="7">
        <f t="shared" si="149"/>
        <v>4739.5999999999995</v>
      </c>
      <c r="FI34" s="7">
        <f t="shared" si="150"/>
        <v>0.69813170079773179</v>
      </c>
      <c r="FJ34" s="7">
        <f t="shared" si="151"/>
        <v>0</v>
      </c>
      <c r="FK34" s="7">
        <f t="shared" si="152"/>
        <v>0</v>
      </c>
      <c r="FL34" s="7">
        <f t="shared" si="153"/>
        <v>0</v>
      </c>
      <c r="FM34" s="7">
        <f t="shared" si="154"/>
        <v>0</v>
      </c>
      <c r="FN34" s="7">
        <f t="shared" si="155"/>
        <v>0</v>
      </c>
      <c r="FO34" s="7">
        <f t="shared" si="156"/>
        <v>0</v>
      </c>
      <c r="FP34" s="7">
        <f t="shared" si="157"/>
        <v>0</v>
      </c>
      <c r="FQ34" s="7" t="e">
        <f t="shared" si="158"/>
        <v>#DIV/0!</v>
      </c>
      <c r="FR34" s="7">
        <f t="shared" si="159"/>
        <v>3630.7442426067078</v>
      </c>
      <c r="FS34" s="7">
        <f t="shared" si="159"/>
        <v>3046.5561548703213</v>
      </c>
      <c r="FT34" s="7">
        <f t="shared" si="160"/>
        <v>4739.5999999999995</v>
      </c>
      <c r="FU34" s="7">
        <f t="shared" si="161"/>
        <v>0.69813170079773179</v>
      </c>
    </row>
    <row r="35" spans="1:177" x14ac:dyDescent="0.25">
      <c r="A35" s="8">
        <v>230</v>
      </c>
      <c r="B35" s="7">
        <f t="shared" si="50"/>
        <v>-0.54980433021172948</v>
      </c>
      <c r="C35" s="7">
        <f t="shared" si="51"/>
        <v>1.5320888862379558</v>
      </c>
      <c r="D35" s="7">
        <f t="shared" si="0"/>
        <v>4.1504050355028124</v>
      </c>
      <c r="E35" s="7">
        <f t="shared" si="52"/>
        <v>-4.2570037908016509</v>
      </c>
      <c r="F35" s="7">
        <f t="shared" si="53"/>
        <v>1.5320888862379558</v>
      </c>
      <c r="G35" s="7">
        <f t="shared" si="54"/>
        <v>0.44320557491289203</v>
      </c>
      <c r="H35" s="7">
        <f t="shared" si="55"/>
        <v>338.53920645740192</v>
      </c>
      <c r="I35" s="7">
        <f t="shared" si="56"/>
        <v>241.30703947640859</v>
      </c>
      <c r="J35" s="49">
        <f t="shared" si="57"/>
        <v>338.53920645740192</v>
      </c>
      <c r="K35" s="49">
        <f t="shared" si="57"/>
        <v>241.30703947640859</v>
      </c>
      <c r="L35" s="7">
        <f t="shared" si="1"/>
        <v>-302.43122251694189</v>
      </c>
      <c r="M35" s="7">
        <f t="shared" si="2"/>
        <v>-205.19905553594862</v>
      </c>
      <c r="N35" s="11">
        <f t="shared" si="58"/>
        <v>57.568777483058113</v>
      </c>
      <c r="O35" s="11">
        <f t="shared" si="58"/>
        <v>154.80094446405138</v>
      </c>
      <c r="P35" s="50">
        <f t="shared" si="3"/>
        <v>97.23216698099327</v>
      </c>
      <c r="Q35" s="51">
        <f t="shared" si="59"/>
        <v>82.76783301900673</v>
      </c>
      <c r="R35" s="8">
        <f t="shared" si="4"/>
        <v>97.232166980993327</v>
      </c>
      <c r="S35" s="51">
        <f t="shared" si="60"/>
        <v>82.767833019006673</v>
      </c>
      <c r="T35" s="8">
        <f t="shared" si="5"/>
        <v>-2.6354291997148116</v>
      </c>
      <c r="U35" s="8">
        <f t="shared" si="6"/>
        <v>-3.1407822167878092</v>
      </c>
      <c r="V35" s="7">
        <f t="shared" si="7"/>
        <v>0</v>
      </c>
      <c r="W35" s="7">
        <f t="shared" si="8"/>
        <v>0</v>
      </c>
      <c r="X35" s="7">
        <f t="shared" si="61"/>
        <v>-2.6354291997148116</v>
      </c>
      <c r="Y35" s="7">
        <f t="shared" si="61"/>
        <v>-3.1407822167878092</v>
      </c>
      <c r="Z35" s="7">
        <f t="shared" si="162"/>
        <v>4.0999999999999996</v>
      </c>
      <c r="AA35" s="7">
        <f t="shared" si="62"/>
        <v>-130</v>
      </c>
      <c r="AB35" s="7">
        <f t="shared" si="63"/>
        <v>-80</v>
      </c>
      <c r="AC35" s="7">
        <f t="shared" si="64"/>
        <v>0.71195752843441462</v>
      </c>
      <c r="AD35" s="7">
        <f t="shared" si="65"/>
        <v>-4.0377117873500525</v>
      </c>
      <c r="AE35" s="7">
        <f t="shared" si="66"/>
        <v>0</v>
      </c>
      <c r="AF35" s="7">
        <f t="shared" si="9"/>
        <v>0</v>
      </c>
      <c r="AG35" s="7">
        <f t="shared" si="67"/>
        <v>-2.6354291997148116</v>
      </c>
      <c r="AH35" s="7">
        <f t="shared" si="67"/>
        <v>-3.1407822167878092</v>
      </c>
      <c r="AI35" s="7">
        <f t="shared" si="68"/>
        <v>4.0999999999999996</v>
      </c>
      <c r="AJ35" s="7">
        <f t="shared" si="69"/>
        <v>-130</v>
      </c>
      <c r="AK35" s="7">
        <f t="shared" si="70"/>
        <v>-80</v>
      </c>
      <c r="AL35" s="7">
        <f t="shared" si="71"/>
        <v>0.71195752843441462</v>
      </c>
      <c r="AM35" s="7">
        <f t="shared" si="72"/>
        <v>-4.0377117873500525</v>
      </c>
      <c r="AN35" s="7">
        <v>0</v>
      </c>
      <c r="AO35" s="7">
        <v>0</v>
      </c>
      <c r="AP35" s="7">
        <f t="shared" si="10"/>
        <v>3.8792477819680324</v>
      </c>
      <c r="AQ35" s="8">
        <f t="shared" si="73"/>
        <v>-5.7018335291069722</v>
      </c>
      <c r="AR35" s="7">
        <f t="shared" si="11"/>
        <v>7</v>
      </c>
      <c r="AS35" s="7">
        <v>0</v>
      </c>
      <c r="AT35" s="7">
        <f t="shared" si="12"/>
        <v>1.1185785392015721</v>
      </c>
      <c r="AU35" s="7">
        <f t="shared" si="13"/>
        <v>2.7674684461543015</v>
      </c>
      <c r="AV35" s="7">
        <f t="shared" si="14"/>
        <v>3.9358395807031021</v>
      </c>
      <c r="AW35" s="7">
        <f t="shared" si="15"/>
        <v>20.496298584909155</v>
      </c>
      <c r="AX35" s="7">
        <f t="shared" si="16"/>
        <v>106.78659537078551</v>
      </c>
      <c r="AY35" s="7">
        <f t="shared" si="17"/>
        <v>-89.604592790303585</v>
      </c>
      <c r="AZ35" s="7">
        <f t="shared" si="18"/>
        <v>10.079887123237382</v>
      </c>
      <c r="BA35" s="7">
        <f t="shared" si="19"/>
        <v>25.640723520002755</v>
      </c>
      <c r="BB35" s="7">
        <f t="shared" si="74"/>
        <v>116.86648249402289</v>
      </c>
      <c r="BC35" s="7">
        <f t="shared" si="74"/>
        <v>-63.963869270300833</v>
      </c>
      <c r="BD35" s="7">
        <f t="shared" si="20"/>
        <v>0</v>
      </c>
      <c r="BE35" s="7">
        <f t="shared" si="21"/>
        <v>0</v>
      </c>
      <c r="BF35" s="7">
        <f t="shared" si="75"/>
        <v>106.78659537078551</v>
      </c>
      <c r="BG35" s="7">
        <f t="shared" si="75"/>
        <v>-89.604592790303585</v>
      </c>
      <c r="BH35" s="7">
        <f t="shared" si="76"/>
        <v>139.39999999999998</v>
      </c>
      <c r="BI35" s="7">
        <f t="shared" si="77"/>
        <v>-40.000000000000014</v>
      </c>
      <c r="BJ35" s="7">
        <f t="shared" si="78"/>
        <v>9.9999999999999858</v>
      </c>
      <c r="BK35" s="7">
        <f t="shared" si="79"/>
        <v>137.28220076990178</v>
      </c>
      <c r="BL35" s="7">
        <f t="shared" si="80"/>
        <v>24.206555966770051</v>
      </c>
      <c r="BM35" s="7">
        <f t="shared" si="22"/>
        <v>19.407919242855158</v>
      </c>
      <c r="BN35" s="7">
        <f t="shared" si="23"/>
        <v>2.8474602386491092</v>
      </c>
      <c r="BO35" s="7">
        <f t="shared" si="81"/>
        <v>106.78659537078551</v>
      </c>
      <c r="BP35" s="7">
        <f t="shared" si="24"/>
        <v>-89.604592790303585</v>
      </c>
      <c r="BQ35" s="7">
        <f t="shared" si="82"/>
        <v>139.39999999999998</v>
      </c>
      <c r="BR35" s="7">
        <f t="shared" si="25"/>
        <v>-114.66685173292595</v>
      </c>
      <c r="BS35" s="7">
        <f t="shared" si="26"/>
        <v>72.857479033942468</v>
      </c>
      <c r="BT35" s="7">
        <f t="shared" si="27"/>
        <v>-7.8802563621404431</v>
      </c>
      <c r="BU35" s="7">
        <f t="shared" si="27"/>
        <v>-16.747113756361117</v>
      </c>
      <c r="BV35" s="7">
        <f t="shared" si="28"/>
        <v>0</v>
      </c>
      <c r="BW35" s="7">
        <f t="shared" si="29"/>
        <v>0</v>
      </c>
      <c r="BX35" s="7">
        <f t="shared" si="30"/>
        <v>106.78659537078551</v>
      </c>
      <c r="BY35" s="7">
        <f t="shared" si="30"/>
        <v>-89.604592790303585</v>
      </c>
      <c r="BZ35" s="7">
        <f t="shared" si="83"/>
        <v>139.39999999999998</v>
      </c>
      <c r="CA35" s="7">
        <f t="shared" si="84"/>
        <v>-40.000000000000014</v>
      </c>
      <c r="CB35" s="7">
        <f t="shared" si="85"/>
        <v>9.9999999999999858</v>
      </c>
      <c r="CC35" s="7">
        <f t="shared" si="86"/>
        <v>137.28220076990178</v>
      </c>
      <c r="CD35" s="7">
        <f t="shared" si="87"/>
        <v>24.206555966770051</v>
      </c>
      <c r="CE35" s="7">
        <f t="shared" si="88"/>
        <v>139.39999999999995</v>
      </c>
      <c r="CF35" s="7">
        <f t="shared" si="31"/>
        <v>108.53920645740192</v>
      </c>
      <c r="CG35" s="79">
        <f t="shared" si="89"/>
        <v>71.460793542598083</v>
      </c>
      <c r="CH35" s="7">
        <f t="shared" si="90"/>
        <v>0.60283231132085746</v>
      </c>
      <c r="CI35" s="11">
        <f t="shared" si="32"/>
        <v>0.60283231132085746</v>
      </c>
      <c r="CJ35" s="7" t="e">
        <f t="shared" si="91"/>
        <v>#DIV/0!</v>
      </c>
      <c r="CK35" s="7" t="e">
        <f t="shared" si="92"/>
        <v>#DIV/0!</v>
      </c>
      <c r="CL35" s="7">
        <f t="shared" si="33"/>
        <v>172.43122251694189</v>
      </c>
      <c r="CM35" s="79">
        <f t="shared" si="93"/>
        <v>7.5687774830581134</v>
      </c>
      <c r="CN35" s="7">
        <f t="shared" si="94"/>
        <v>8.3748830548503211E-2</v>
      </c>
      <c r="CO35" s="11">
        <f t="shared" si="95"/>
        <v>8.3748830548503475E-2</v>
      </c>
      <c r="CP35" s="7" t="e">
        <f t="shared" si="96"/>
        <v>#DIV/0!</v>
      </c>
      <c r="CQ35" s="7" t="e">
        <f t="shared" si="97"/>
        <v>#DIV/0!</v>
      </c>
      <c r="CR35" s="7">
        <f t="shared" si="34"/>
        <v>35.702150065008709</v>
      </c>
      <c r="CS35" s="7">
        <f t="shared" si="35"/>
        <v>-0.87720515832415036</v>
      </c>
      <c r="CT35" s="7">
        <f t="shared" si="36"/>
        <v>-0.7660444431189779</v>
      </c>
      <c r="CU35" s="7">
        <f t="shared" si="98"/>
        <v>-31.31811020028854</v>
      </c>
      <c r="CV35" s="7">
        <f t="shared" si="37"/>
        <v>-35.418110200288538</v>
      </c>
      <c r="CW35" s="7">
        <f t="shared" si="99"/>
        <v>-27.349433664699777</v>
      </c>
      <c r="CX35" s="7">
        <f t="shared" si="38"/>
        <v>-33.849433664699774</v>
      </c>
      <c r="CY35" s="7">
        <f t="shared" si="100"/>
        <v>-139.39999999999989</v>
      </c>
      <c r="CZ35" s="7">
        <f t="shared" si="39"/>
        <v>139.39999999999998</v>
      </c>
      <c r="DA35" s="7">
        <f t="shared" si="101"/>
        <v>3.9358395807031017</v>
      </c>
      <c r="DB35" s="7">
        <f t="shared" si="102"/>
        <v>-133.22594080190942</v>
      </c>
      <c r="DC35" s="7">
        <f t="shared" si="40"/>
        <v>133.2259408019095</v>
      </c>
      <c r="DD35" s="7">
        <f t="shared" si="41"/>
        <v>20.496298584909155</v>
      </c>
      <c r="DE35" s="7">
        <f t="shared" si="42"/>
        <v>-7.2402370178757556</v>
      </c>
      <c r="DF35" s="7">
        <f t="shared" si="43"/>
        <v>0.42576437633143099</v>
      </c>
      <c r="DG35" s="7">
        <f t="shared" si="44"/>
        <v>-0.7660444431189779</v>
      </c>
      <c r="DH35" s="7">
        <f t="shared" si="103"/>
        <v>-3.0826349984076109</v>
      </c>
      <c r="DI35" s="7">
        <f t="shared" si="45"/>
        <v>-7.182634998407611</v>
      </c>
      <c r="DJ35" s="7">
        <f t="shared" si="104"/>
        <v>5.5463433344080428</v>
      </c>
      <c r="DK35" s="7">
        <f t="shared" si="46"/>
        <v>-0.95365666559195716</v>
      </c>
      <c r="DL35" s="7">
        <f t="shared" si="105"/>
        <v>-139.4</v>
      </c>
      <c r="DM35" s="7">
        <f t="shared" si="47"/>
        <v>139.39999999999998</v>
      </c>
      <c r="DN35" s="7">
        <f t="shared" si="106"/>
        <v>19.407919242855158</v>
      </c>
      <c r="DO35" s="7">
        <f t="shared" si="107"/>
        <v>-18.508491551219233</v>
      </c>
      <c r="DP35" s="7">
        <f t="shared" si="48"/>
        <v>18.508491551219208</v>
      </c>
      <c r="DQ35" s="7">
        <f t="shared" si="49"/>
        <v>2.8474602386491088</v>
      </c>
      <c r="DR35" s="7">
        <f t="shared" si="108"/>
        <v>-5.7018335291069775</v>
      </c>
      <c r="DS35" s="8">
        <f t="shared" si="109"/>
        <v>-2.5610513123191629</v>
      </c>
      <c r="DT35" s="8">
        <f t="shared" si="110"/>
        <v>-1634.6158171522493</v>
      </c>
      <c r="DU35" s="7">
        <f t="shared" si="111"/>
        <v>-3.1207522180319724</v>
      </c>
      <c r="DV35" s="7">
        <f t="shared" si="112"/>
        <v>6.514676981682844</v>
      </c>
      <c r="DW35" s="7">
        <f t="shared" si="113"/>
        <v>1275.0867415498119</v>
      </c>
      <c r="DX35" s="7">
        <f t="shared" si="114"/>
        <v>-274.08304476089165</v>
      </c>
      <c r="DY35" s="7">
        <f t="shared" si="115"/>
        <v>163.57458893209946</v>
      </c>
      <c r="DZ35" s="7">
        <f t="shared" si="116"/>
        <v>0</v>
      </c>
      <c r="EA35" s="7">
        <f t="shared" si="117"/>
        <v>0</v>
      </c>
      <c r="EB35" s="7">
        <f t="shared" si="118"/>
        <v>3046.5561548703222</v>
      </c>
      <c r="EC35" s="7">
        <f t="shared" si="119"/>
        <v>3630.7442426067073</v>
      </c>
      <c r="ED35" s="7">
        <f t="shared" si="120"/>
        <v>3046.5561548703222</v>
      </c>
      <c r="EE35" s="7">
        <f t="shared" si="120"/>
        <v>3630.7442426067073</v>
      </c>
      <c r="EF35" s="7">
        <f t="shared" si="121"/>
        <v>4739.5999999999995</v>
      </c>
      <c r="EG35" s="7">
        <f t="shared" si="122"/>
        <v>0.87266462599716466</v>
      </c>
      <c r="EH35" s="7">
        <f t="shared" si="123"/>
        <v>0</v>
      </c>
      <c r="EI35" s="7">
        <f t="shared" si="124"/>
        <v>0</v>
      </c>
      <c r="EJ35" s="7">
        <f t="shared" si="125"/>
        <v>0</v>
      </c>
      <c r="EK35" s="7">
        <f t="shared" si="126"/>
        <v>0</v>
      </c>
      <c r="EL35" s="7">
        <f t="shared" si="127"/>
        <v>0</v>
      </c>
      <c r="EM35" s="7">
        <f t="shared" si="128"/>
        <v>0</v>
      </c>
      <c r="EN35" s="7">
        <f t="shared" si="129"/>
        <v>0</v>
      </c>
      <c r="EO35" s="7" t="e">
        <f t="shared" si="130"/>
        <v>#DIV/0!</v>
      </c>
      <c r="EP35" s="7">
        <f t="shared" si="131"/>
        <v>3046.5561548703222</v>
      </c>
      <c r="EQ35" s="7">
        <f t="shared" si="132"/>
        <v>3630.7442426067073</v>
      </c>
      <c r="ER35" s="7">
        <f t="shared" si="133"/>
        <v>4739.5999999999995</v>
      </c>
      <c r="ES35" s="7">
        <f t="shared" si="134"/>
        <v>0.87266462599716466</v>
      </c>
      <c r="ET35" s="7">
        <f t="shared" si="135"/>
        <v>2.767468446154302</v>
      </c>
      <c r="EU35" s="7">
        <f t="shared" si="136"/>
        <v>5.9082506629421108</v>
      </c>
      <c r="EV35" s="7">
        <f t="shared" si="137"/>
        <v>-1584.8573450081824</v>
      </c>
      <c r="EW35" s="7">
        <f t="shared" si="138"/>
        <v>-5.8814214607984265</v>
      </c>
      <c r="EX35" s="7">
        <f t="shared" si="139"/>
        <v>3.7540077389163837</v>
      </c>
      <c r="EY35" s="7">
        <f t="shared" si="140"/>
        <v>1427.7379610031912</v>
      </c>
      <c r="EZ35" s="7">
        <f t="shared" si="141"/>
        <v>118.96834220056854</v>
      </c>
      <c r="FA35" s="7">
        <f t="shared" si="142"/>
        <v>-318.68929149242234</v>
      </c>
      <c r="FB35" s="7">
        <f t="shared" si="143"/>
        <v>0</v>
      </c>
      <c r="FC35" s="7">
        <f t="shared" si="144"/>
        <v>0</v>
      </c>
      <c r="FD35" s="7">
        <f t="shared" si="145"/>
        <v>3046.5561548703222</v>
      </c>
      <c r="FE35" s="7">
        <f t="shared" si="146"/>
        <v>3630.7442426067073</v>
      </c>
      <c r="FF35" s="7">
        <f t="shared" si="147"/>
        <v>3046.5561548703222</v>
      </c>
      <c r="FG35" s="7">
        <f t="shared" si="148"/>
        <v>3630.7442426067073</v>
      </c>
      <c r="FH35" s="7">
        <f t="shared" si="149"/>
        <v>4739.5999999999995</v>
      </c>
      <c r="FI35" s="7">
        <f t="shared" si="150"/>
        <v>0.87266462599716466</v>
      </c>
      <c r="FJ35" s="7">
        <f t="shared" si="151"/>
        <v>0</v>
      </c>
      <c r="FK35" s="7">
        <f t="shared" si="152"/>
        <v>0</v>
      </c>
      <c r="FL35" s="7">
        <f t="shared" si="153"/>
        <v>0</v>
      </c>
      <c r="FM35" s="7">
        <f t="shared" si="154"/>
        <v>0</v>
      </c>
      <c r="FN35" s="7">
        <f t="shared" si="155"/>
        <v>0</v>
      </c>
      <c r="FO35" s="7">
        <f t="shared" si="156"/>
        <v>0</v>
      </c>
      <c r="FP35" s="7">
        <f t="shared" si="157"/>
        <v>0</v>
      </c>
      <c r="FQ35" s="7" t="e">
        <f t="shared" si="158"/>
        <v>#DIV/0!</v>
      </c>
      <c r="FR35" s="7">
        <f t="shared" si="159"/>
        <v>3046.5561548703222</v>
      </c>
      <c r="FS35" s="7">
        <f t="shared" si="159"/>
        <v>3630.7442426067073</v>
      </c>
      <c r="FT35" s="7">
        <f t="shared" si="160"/>
        <v>4739.5999999999995</v>
      </c>
      <c r="FU35" s="7">
        <f t="shared" si="161"/>
        <v>0.87266462599716466</v>
      </c>
    </row>
    <row r="36" spans="1:177" x14ac:dyDescent="0.25">
      <c r="A36" s="8">
        <v>240</v>
      </c>
      <c r="B36" s="7">
        <f t="shared" si="50"/>
        <v>-0.56078799249530986</v>
      </c>
      <c r="C36" s="7">
        <f t="shared" si="51"/>
        <v>1.7320508075688767</v>
      </c>
      <c r="D36" s="7">
        <f t="shared" si="0"/>
        <v>3.8538461538461548</v>
      </c>
      <c r="E36" s="7">
        <f t="shared" si="52"/>
        <v>-3.9714285714285724</v>
      </c>
      <c r="F36" s="7">
        <f t="shared" si="53"/>
        <v>1.7320508075688767</v>
      </c>
      <c r="G36" s="7">
        <f t="shared" si="54"/>
        <v>0.44320557491289203</v>
      </c>
      <c r="H36" s="7">
        <f t="shared" si="55"/>
        <v>339.49520707370544</v>
      </c>
      <c r="I36" s="7">
        <f t="shared" si="56"/>
        <v>247.44219370483003</v>
      </c>
      <c r="J36" s="49">
        <f t="shared" si="57"/>
        <v>339.49520707370544</v>
      </c>
      <c r="K36" s="49">
        <f t="shared" si="57"/>
        <v>247.44219370483003</v>
      </c>
      <c r="L36" s="7">
        <f t="shared" si="1"/>
        <v>-296.65078249495241</v>
      </c>
      <c r="M36" s="7">
        <f t="shared" si="2"/>
        <v>-204.59776912607691</v>
      </c>
      <c r="N36" s="11">
        <f t="shared" si="58"/>
        <v>63.349217505047591</v>
      </c>
      <c r="O36" s="11">
        <f t="shared" si="58"/>
        <v>155.40223087392309</v>
      </c>
      <c r="P36" s="50">
        <f t="shared" si="3"/>
        <v>92.053013368875497</v>
      </c>
      <c r="Q36" s="51">
        <f t="shared" si="59"/>
        <v>87.946986631124503</v>
      </c>
      <c r="R36" s="8">
        <f t="shared" si="4"/>
        <v>92.053013368875412</v>
      </c>
      <c r="S36" s="51">
        <f t="shared" si="60"/>
        <v>87.946986631124588</v>
      </c>
      <c r="T36" s="8">
        <f t="shared" si="5"/>
        <v>-2.0500000000000016</v>
      </c>
      <c r="U36" s="8">
        <f t="shared" si="6"/>
        <v>-3.5507041555161969</v>
      </c>
      <c r="V36" s="7">
        <f t="shared" si="7"/>
        <v>0</v>
      </c>
      <c r="W36" s="7">
        <f t="shared" si="8"/>
        <v>0</v>
      </c>
      <c r="X36" s="7">
        <f t="shared" si="61"/>
        <v>-2.0500000000000016</v>
      </c>
      <c r="Y36" s="7">
        <f t="shared" si="61"/>
        <v>-3.5507041555161969</v>
      </c>
      <c r="Z36" s="7">
        <f t="shared" si="162"/>
        <v>4.0999999999999996</v>
      </c>
      <c r="AA36" s="7">
        <f t="shared" si="62"/>
        <v>-120.00000000000001</v>
      </c>
      <c r="AB36" s="7">
        <f t="shared" si="63"/>
        <v>-70.000000000000014</v>
      </c>
      <c r="AC36" s="7">
        <f t="shared" si="64"/>
        <v>1.4022825876352412</v>
      </c>
      <c r="AD36" s="7">
        <f t="shared" si="65"/>
        <v>-3.8527397452222241</v>
      </c>
      <c r="AE36" s="7">
        <f t="shared" si="66"/>
        <v>0</v>
      </c>
      <c r="AF36" s="7">
        <f t="shared" si="9"/>
        <v>0</v>
      </c>
      <c r="AG36" s="7">
        <f t="shared" si="67"/>
        <v>-2.0500000000000016</v>
      </c>
      <c r="AH36" s="7">
        <f t="shared" si="67"/>
        <v>-3.5507041555161969</v>
      </c>
      <c r="AI36" s="7">
        <f t="shared" si="68"/>
        <v>4.0999999999999996</v>
      </c>
      <c r="AJ36" s="7">
        <f t="shared" si="69"/>
        <v>-120.00000000000001</v>
      </c>
      <c r="AK36" s="7">
        <f t="shared" si="70"/>
        <v>-70.000000000000014</v>
      </c>
      <c r="AL36" s="7">
        <f t="shared" si="71"/>
        <v>1.4022825876352412</v>
      </c>
      <c r="AM36" s="7">
        <f t="shared" si="72"/>
        <v>-3.8527397452222241</v>
      </c>
      <c r="AN36" s="7">
        <v>0</v>
      </c>
      <c r="AO36" s="7">
        <v>0</v>
      </c>
      <c r="AP36" s="7">
        <f t="shared" si="10"/>
        <v>4.5065002321181611</v>
      </c>
      <c r="AQ36" s="8">
        <f t="shared" si="73"/>
        <v>-6.0027042995281175</v>
      </c>
      <c r="AR36" s="7">
        <f t="shared" si="11"/>
        <v>7</v>
      </c>
      <c r="AS36" s="7">
        <v>0</v>
      </c>
      <c r="AT36" s="7">
        <f t="shared" si="12"/>
        <v>1.0898599414084464</v>
      </c>
      <c r="AU36" s="7">
        <f t="shared" si="13"/>
        <v>2.7055950339678336</v>
      </c>
      <c r="AV36" s="7">
        <f t="shared" si="14"/>
        <v>2.5810714960733114</v>
      </c>
      <c r="AW36" s="7">
        <f t="shared" si="15"/>
        <v>21.165914998947315</v>
      </c>
      <c r="AX36" s="7">
        <f t="shared" si="16"/>
        <v>120.72394128755069</v>
      </c>
      <c r="AY36" s="7">
        <f t="shared" si="17"/>
        <v>-69.700000000000045</v>
      </c>
      <c r="AZ36" s="7">
        <f t="shared" si="18"/>
        <v>6.3287876800768235</v>
      </c>
      <c r="BA36" s="7">
        <f t="shared" si="19"/>
        <v>16.922795863118239</v>
      </c>
      <c r="BB36" s="7">
        <f t="shared" si="74"/>
        <v>127.05272896762752</v>
      </c>
      <c r="BC36" s="7">
        <f t="shared" si="74"/>
        <v>-52.777204136881807</v>
      </c>
      <c r="BD36" s="7">
        <f t="shared" si="20"/>
        <v>0</v>
      </c>
      <c r="BE36" s="7">
        <f t="shared" si="21"/>
        <v>0</v>
      </c>
      <c r="BF36" s="7">
        <f t="shared" si="75"/>
        <v>120.72394128755069</v>
      </c>
      <c r="BG36" s="7">
        <f t="shared" si="75"/>
        <v>-69.700000000000045</v>
      </c>
      <c r="BH36" s="7">
        <f t="shared" si="76"/>
        <v>139.39999999999998</v>
      </c>
      <c r="BI36" s="7">
        <f t="shared" si="77"/>
        <v>-30.000000000000028</v>
      </c>
      <c r="BJ36" s="7">
        <f t="shared" si="78"/>
        <v>19.999999999999972</v>
      </c>
      <c r="BK36" s="7">
        <f t="shared" si="79"/>
        <v>130.99315133755562</v>
      </c>
      <c r="BL36" s="7">
        <f t="shared" si="80"/>
        <v>47.67760797959815</v>
      </c>
      <c r="BM36" s="7">
        <f t="shared" si="22"/>
        <v>19.838566637457529</v>
      </c>
      <c r="BN36" s="7">
        <f t="shared" si="23"/>
        <v>1.2537231345835149</v>
      </c>
      <c r="BO36" s="7">
        <f t="shared" si="81"/>
        <v>120.72394128755069</v>
      </c>
      <c r="BP36" s="7">
        <f t="shared" si="24"/>
        <v>-69.700000000000045</v>
      </c>
      <c r="BQ36" s="7">
        <f t="shared" si="82"/>
        <v>139.39999999999998</v>
      </c>
      <c r="BR36" s="7">
        <f t="shared" si="25"/>
        <v>-124.11600837445049</v>
      </c>
      <c r="BS36" s="7">
        <f t="shared" si="26"/>
        <v>62.290320679914991</v>
      </c>
      <c r="BT36" s="7">
        <f t="shared" si="27"/>
        <v>-3.3920670868998002</v>
      </c>
      <c r="BU36" s="7">
        <f t="shared" si="27"/>
        <v>-7.4096793200850541</v>
      </c>
      <c r="BV36" s="7">
        <f t="shared" si="28"/>
        <v>0</v>
      </c>
      <c r="BW36" s="7">
        <f t="shared" si="29"/>
        <v>0</v>
      </c>
      <c r="BX36" s="7">
        <f t="shared" si="30"/>
        <v>120.72394128755069</v>
      </c>
      <c r="BY36" s="7">
        <f t="shared" si="30"/>
        <v>-69.700000000000045</v>
      </c>
      <c r="BZ36" s="7">
        <f t="shared" si="83"/>
        <v>139.39999999999998</v>
      </c>
      <c r="CA36" s="7">
        <f t="shared" si="84"/>
        <v>-30.000000000000028</v>
      </c>
      <c r="CB36" s="7">
        <f t="shared" si="85"/>
        <v>19.999999999999972</v>
      </c>
      <c r="CC36" s="7">
        <f t="shared" si="86"/>
        <v>130.99315133755562</v>
      </c>
      <c r="CD36" s="7">
        <f t="shared" si="87"/>
        <v>47.67760797959815</v>
      </c>
      <c r="CE36" s="7">
        <f t="shared" si="88"/>
        <v>139.39999999999998</v>
      </c>
      <c r="CF36" s="7">
        <f t="shared" si="31"/>
        <v>99.495207073705444</v>
      </c>
      <c r="CG36" s="79">
        <f t="shared" si="89"/>
        <v>80.504792926294556</v>
      </c>
      <c r="CH36" s="7">
        <f t="shared" si="90"/>
        <v>0.62252691173374453</v>
      </c>
      <c r="CI36" s="11">
        <f t="shared" si="32"/>
        <v>0.62252691173374464</v>
      </c>
      <c r="CJ36" s="7" t="e">
        <f t="shared" si="91"/>
        <v>#DIV/0!</v>
      </c>
      <c r="CK36" s="7" t="e">
        <f t="shared" si="92"/>
        <v>#DIV/0!</v>
      </c>
      <c r="CL36" s="7">
        <f t="shared" si="33"/>
        <v>176.65078249495241</v>
      </c>
      <c r="CM36" s="79">
        <f t="shared" si="93"/>
        <v>3.3492175050475907</v>
      </c>
      <c r="CN36" s="7">
        <f t="shared" si="94"/>
        <v>3.6874209840691619E-2</v>
      </c>
      <c r="CO36" s="11">
        <f t="shared" si="95"/>
        <v>3.6874209840691619E-2</v>
      </c>
      <c r="CP36" s="7" t="e">
        <f t="shared" si="96"/>
        <v>#DIV/0!</v>
      </c>
      <c r="CQ36" s="7" t="e">
        <f t="shared" si="97"/>
        <v>#DIV/0!</v>
      </c>
      <c r="CR36" s="7">
        <f t="shared" si="34"/>
        <v>54.043267457805378</v>
      </c>
      <c r="CS36" s="7">
        <f t="shared" si="35"/>
        <v>-0.92349296915817058</v>
      </c>
      <c r="CT36" s="7">
        <f t="shared" si="36"/>
        <v>-0.86602540378443837</v>
      </c>
      <c r="CU36" s="7">
        <f t="shared" si="98"/>
        <v>-49.908577527617823</v>
      </c>
      <c r="CV36" s="7">
        <f t="shared" si="37"/>
        <v>-54.008577527617824</v>
      </c>
      <c r="CW36" s="7">
        <f t="shared" si="99"/>
        <v>-46.802842521976302</v>
      </c>
      <c r="CX36" s="7">
        <f t="shared" si="38"/>
        <v>-53.302842521976302</v>
      </c>
      <c r="CY36" s="7">
        <f t="shared" si="100"/>
        <v>-139.39999999999998</v>
      </c>
      <c r="CZ36" s="7">
        <f t="shared" si="39"/>
        <v>139.39999999999998</v>
      </c>
      <c r="DA36" s="7">
        <f t="shared" si="101"/>
        <v>2.5810714960733119</v>
      </c>
      <c r="DB36" s="7">
        <f t="shared" si="102"/>
        <v>-137.57844749315751</v>
      </c>
      <c r="DC36" s="7">
        <f t="shared" si="40"/>
        <v>137.57844749315754</v>
      </c>
      <c r="DD36" s="7">
        <f t="shared" si="41"/>
        <v>21.165914998947315</v>
      </c>
      <c r="DE36" s="7">
        <f t="shared" si="42"/>
        <v>-7.0312306195869683</v>
      </c>
      <c r="DF36" s="7">
        <f t="shared" si="43"/>
        <v>0.41624538984120518</v>
      </c>
      <c r="DG36" s="7">
        <f t="shared" si="44"/>
        <v>-0.86602540378443837</v>
      </c>
      <c r="DH36" s="7">
        <f t="shared" si="103"/>
        <v>-2.9267173303133962</v>
      </c>
      <c r="DI36" s="7">
        <f t="shared" si="45"/>
        <v>-7.0267173303133958</v>
      </c>
      <c r="DJ36" s="7">
        <f t="shared" si="104"/>
        <v>6.0892243364293108</v>
      </c>
      <c r="DK36" s="7">
        <f t="shared" si="46"/>
        <v>-0.41077566357068918</v>
      </c>
      <c r="DL36" s="7">
        <f t="shared" si="105"/>
        <v>-139.39999999999998</v>
      </c>
      <c r="DM36" s="7">
        <f t="shared" si="47"/>
        <v>139.39999999999998</v>
      </c>
      <c r="DN36" s="7">
        <f t="shared" si="106"/>
        <v>19.838566637457529</v>
      </c>
      <c r="DO36" s="7">
        <f t="shared" si="107"/>
        <v>-8.1492003747929527</v>
      </c>
      <c r="DP36" s="7">
        <f t="shared" si="48"/>
        <v>8.1492003747928479</v>
      </c>
      <c r="DQ36" s="7">
        <f t="shared" si="49"/>
        <v>1.2537231345835151</v>
      </c>
      <c r="DR36" s="7">
        <f t="shared" si="108"/>
        <v>-6.0027042995281077</v>
      </c>
      <c r="DS36" s="8">
        <f t="shared" si="109"/>
        <v>-2.4520001440119206</v>
      </c>
      <c r="DT36" s="8">
        <f t="shared" si="110"/>
        <v>-1209.0432373205097</v>
      </c>
      <c r="DU36" s="7">
        <f t="shared" si="111"/>
        <v>-2.4934997678818349</v>
      </c>
      <c r="DV36" s="7">
        <f t="shared" si="112"/>
        <v>6.5565002321181627</v>
      </c>
      <c r="DW36" s="7">
        <f t="shared" si="113"/>
        <v>1431.7617955493743</v>
      </c>
      <c r="DX36" s="7">
        <f t="shared" si="114"/>
        <v>-255.31095272466931</v>
      </c>
      <c r="DY36" s="7">
        <f t="shared" si="115"/>
        <v>97.126347622626241</v>
      </c>
      <c r="DZ36" s="7">
        <f t="shared" si="116"/>
        <v>0</v>
      </c>
      <c r="EA36" s="7">
        <f t="shared" si="117"/>
        <v>0</v>
      </c>
      <c r="EB36" s="7">
        <f t="shared" si="118"/>
        <v>2369.800000000002</v>
      </c>
      <c r="EC36" s="7">
        <f t="shared" si="119"/>
        <v>4104.6140037767236</v>
      </c>
      <c r="ED36" s="7">
        <f t="shared" si="120"/>
        <v>2369.800000000002</v>
      </c>
      <c r="EE36" s="7">
        <f t="shared" si="120"/>
        <v>4104.6140037767236</v>
      </c>
      <c r="EF36" s="7">
        <f t="shared" si="121"/>
        <v>4739.5999999999995</v>
      </c>
      <c r="EG36" s="7">
        <f t="shared" si="122"/>
        <v>1.0471975511965972</v>
      </c>
      <c r="EH36" s="7">
        <f t="shared" si="123"/>
        <v>0</v>
      </c>
      <c r="EI36" s="7">
        <f t="shared" si="124"/>
        <v>0</v>
      </c>
      <c r="EJ36" s="7">
        <f t="shared" si="125"/>
        <v>0</v>
      </c>
      <c r="EK36" s="7">
        <f t="shared" si="126"/>
        <v>0</v>
      </c>
      <c r="EL36" s="7">
        <f t="shared" si="127"/>
        <v>0</v>
      </c>
      <c r="EM36" s="7">
        <f t="shared" si="128"/>
        <v>0</v>
      </c>
      <c r="EN36" s="7">
        <f t="shared" si="129"/>
        <v>0</v>
      </c>
      <c r="EO36" s="7" t="e">
        <f t="shared" si="130"/>
        <v>#DIV/0!</v>
      </c>
      <c r="EP36" s="7">
        <f t="shared" si="131"/>
        <v>2369.800000000002</v>
      </c>
      <c r="EQ36" s="7">
        <f t="shared" si="132"/>
        <v>4104.6140037767236</v>
      </c>
      <c r="ER36" s="7">
        <f t="shared" si="133"/>
        <v>4739.5999999999995</v>
      </c>
      <c r="ES36" s="7">
        <f t="shared" si="134"/>
        <v>1.0471975511965972</v>
      </c>
      <c r="ET36" s="7">
        <f t="shared" si="135"/>
        <v>2.7055950339678345</v>
      </c>
      <c r="EU36" s="7">
        <f t="shared" si="136"/>
        <v>6.2562991894840305</v>
      </c>
      <c r="EV36" s="7">
        <f t="shared" si="137"/>
        <v>-1124.7596359394743</v>
      </c>
      <c r="EW36" s="7">
        <f t="shared" si="138"/>
        <v>-5.9101400585915558</v>
      </c>
      <c r="EX36" s="7">
        <f t="shared" si="139"/>
        <v>3.139859941408448</v>
      </c>
      <c r="EY36" s="7">
        <f t="shared" si="140"/>
        <v>1646.5830138458564</v>
      </c>
      <c r="EZ36" s="7">
        <f t="shared" si="141"/>
        <v>48.217767191001158</v>
      </c>
      <c r="FA36" s="7">
        <f t="shared" si="142"/>
        <v>-304.21953315629474</v>
      </c>
      <c r="FB36" s="7">
        <f t="shared" si="143"/>
        <v>0</v>
      </c>
      <c r="FC36" s="7">
        <f t="shared" si="144"/>
        <v>0</v>
      </c>
      <c r="FD36" s="7">
        <f t="shared" si="145"/>
        <v>2369.800000000002</v>
      </c>
      <c r="FE36" s="7">
        <f t="shared" si="146"/>
        <v>4104.6140037767236</v>
      </c>
      <c r="FF36" s="7">
        <f t="shared" si="147"/>
        <v>2369.800000000002</v>
      </c>
      <c r="FG36" s="7">
        <f t="shared" si="148"/>
        <v>4104.6140037767236</v>
      </c>
      <c r="FH36" s="7">
        <f t="shared" si="149"/>
        <v>4739.5999999999995</v>
      </c>
      <c r="FI36" s="7">
        <f t="shared" si="150"/>
        <v>1.0471975511965972</v>
      </c>
      <c r="FJ36" s="7">
        <f t="shared" si="151"/>
        <v>0</v>
      </c>
      <c r="FK36" s="7">
        <f t="shared" si="152"/>
        <v>0</v>
      </c>
      <c r="FL36" s="7">
        <f t="shared" si="153"/>
        <v>0</v>
      </c>
      <c r="FM36" s="7">
        <f t="shared" si="154"/>
        <v>0</v>
      </c>
      <c r="FN36" s="7">
        <f t="shared" si="155"/>
        <v>0</v>
      </c>
      <c r="FO36" s="7">
        <f t="shared" si="156"/>
        <v>0</v>
      </c>
      <c r="FP36" s="7">
        <f t="shared" si="157"/>
        <v>0</v>
      </c>
      <c r="FQ36" s="7" t="e">
        <f t="shared" si="158"/>
        <v>#DIV/0!</v>
      </c>
      <c r="FR36" s="7">
        <f t="shared" si="159"/>
        <v>2369.800000000002</v>
      </c>
      <c r="FS36" s="7">
        <f t="shared" si="159"/>
        <v>4104.6140037767236</v>
      </c>
      <c r="FT36" s="7">
        <f t="shared" si="160"/>
        <v>4739.5999999999995</v>
      </c>
      <c r="FU36" s="7">
        <f t="shared" si="161"/>
        <v>1.0471975511965972</v>
      </c>
    </row>
    <row r="37" spans="1:177" x14ac:dyDescent="0.25">
      <c r="A37" s="8">
        <v>250</v>
      </c>
      <c r="B37" s="7">
        <f t="shared" si="50"/>
        <v>-0.5729402891625659</v>
      </c>
      <c r="C37" s="7">
        <f t="shared" si="51"/>
        <v>1.8793852415718164</v>
      </c>
      <c r="D37" s="7">
        <f t="shared" si="0"/>
        <v>3.5257341438302365</v>
      </c>
      <c r="E37" s="7">
        <f t="shared" si="52"/>
        <v>-3.6554688580799102</v>
      </c>
      <c r="F37" s="7">
        <f t="shared" si="53"/>
        <v>1.8793852415718164</v>
      </c>
      <c r="G37" s="7">
        <f t="shared" si="54"/>
        <v>0.44320557491289203</v>
      </c>
      <c r="H37" s="7">
        <f t="shared" si="55"/>
        <v>340.0643662486026</v>
      </c>
      <c r="I37" s="7">
        <f t="shared" si="56"/>
        <v>253.72373704914511</v>
      </c>
      <c r="J37" s="49">
        <f t="shared" si="57"/>
        <v>340.0643662486026</v>
      </c>
      <c r="K37" s="49">
        <f t="shared" si="57"/>
        <v>253.72373704914511</v>
      </c>
      <c r="L37" s="7">
        <f t="shared" si="1"/>
        <v>-290.79815079229797</v>
      </c>
      <c r="M37" s="7">
        <f t="shared" si="2"/>
        <v>-204.45752159284049</v>
      </c>
      <c r="N37" s="11">
        <f t="shared" si="58"/>
        <v>69.201849207702026</v>
      </c>
      <c r="O37" s="11">
        <f t="shared" si="58"/>
        <v>155.54247840715951</v>
      </c>
      <c r="P37" s="50">
        <f t="shared" si="3"/>
        <v>86.340629199457481</v>
      </c>
      <c r="Q37" s="51">
        <f t="shared" si="59"/>
        <v>86.340629199457481</v>
      </c>
      <c r="R37" s="8">
        <f t="shared" si="4"/>
        <v>86.340629199457481</v>
      </c>
      <c r="S37" s="51">
        <f t="shared" si="60"/>
        <v>86.340629199457481</v>
      </c>
      <c r="T37" s="8">
        <f t="shared" si="5"/>
        <v>-1.4022825876352443</v>
      </c>
      <c r="U37" s="8">
        <f t="shared" si="6"/>
        <v>-3.8527397452222232</v>
      </c>
      <c r="V37" s="7">
        <f t="shared" si="7"/>
        <v>0</v>
      </c>
      <c r="W37" s="7">
        <f t="shared" si="8"/>
        <v>0</v>
      </c>
      <c r="X37" s="7">
        <f t="shared" si="61"/>
        <v>-1.4022825876352443</v>
      </c>
      <c r="Y37" s="7">
        <f t="shared" si="61"/>
        <v>-3.8527397452222232</v>
      </c>
      <c r="Z37" s="7">
        <f t="shared" si="162"/>
        <v>4.0999999999999996</v>
      </c>
      <c r="AA37" s="7">
        <f t="shared" si="62"/>
        <v>-110.00000000000003</v>
      </c>
      <c r="AB37" s="7">
        <f t="shared" si="63"/>
        <v>-60.000000000000028</v>
      </c>
      <c r="AC37" s="7">
        <f t="shared" si="64"/>
        <v>2.0499999999999976</v>
      </c>
      <c r="AD37" s="7">
        <f t="shared" si="65"/>
        <v>-3.5507041555161991</v>
      </c>
      <c r="AE37" s="7">
        <f t="shared" si="66"/>
        <v>0</v>
      </c>
      <c r="AF37" s="7">
        <f t="shared" si="9"/>
        <v>0</v>
      </c>
      <c r="AG37" s="7">
        <f t="shared" si="67"/>
        <v>-1.4022825876352443</v>
      </c>
      <c r="AH37" s="7">
        <f t="shared" si="67"/>
        <v>-3.8527397452222232</v>
      </c>
      <c r="AI37" s="7">
        <f t="shared" si="68"/>
        <v>4.0999999999999996</v>
      </c>
      <c r="AJ37" s="7">
        <f t="shared" si="69"/>
        <v>-110.00000000000003</v>
      </c>
      <c r="AK37" s="7">
        <f t="shared" si="70"/>
        <v>-60.000000000000028</v>
      </c>
      <c r="AL37" s="7">
        <f t="shared" si="71"/>
        <v>2.0499999999999976</v>
      </c>
      <c r="AM37" s="7">
        <f t="shared" si="72"/>
        <v>-3.5507041555161991</v>
      </c>
      <c r="AN37" s="7">
        <v>0</v>
      </c>
      <c r="AO37" s="7">
        <v>0</v>
      </c>
      <c r="AP37" s="7">
        <f t="shared" si="10"/>
        <v>5.1782511916683287</v>
      </c>
      <c r="AQ37" s="8">
        <f t="shared" si="73"/>
        <v>-6.239489664975995</v>
      </c>
      <c r="AR37" s="7">
        <f t="shared" si="11"/>
        <v>7</v>
      </c>
      <c r="AS37" s="7">
        <v>0</v>
      </c>
      <c r="AT37" s="7">
        <f t="shared" si="12"/>
        <v>1.0832549489873384</v>
      </c>
      <c r="AU37" s="7">
        <f t="shared" si="13"/>
        <v>2.6911202130929102</v>
      </c>
      <c r="AV37" s="7">
        <f t="shared" si="14"/>
        <v>1.2959901577235571</v>
      </c>
      <c r="AW37" s="7">
        <f t="shared" si="15"/>
        <v>21.489955580048235</v>
      </c>
      <c r="AX37" s="7">
        <f t="shared" si="16"/>
        <v>130.99315133755559</v>
      </c>
      <c r="AY37" s="7">
        <f t="shared" si="17"/>
        <v>-47.677607979598307</v>
      </c>
      <c r="AZ37" s="7">
        <f t="shared" si="18"/>
        <v>3.0932044049483784</v>
      </c>
      <c r="BA37" s="7">
        <f t="shared" si="19"/>
        <v>8.5283070105448324</v>
      </c>
      <c r="BB37" s="7">
        <f t="shared" si="74"/>
        <v>134.08635574250397</v>
      </c>
      <c r="BC37" s="7">
        <f t="shared" si="74"/>
        <v>-39.149300969053471</v>
      </c>
      <c r="BD37" s="7">
        <f t="shared" si="20"/>
        <v>0</v>
      </c>
      <c r="BE37" s="7">
        <f t="shared" si="21"/>
        <v>0</v>
      </c>
      <c r="BF37" s="7">
        <f t="shared" si="75"/>
        <v>130.99315133755559</v>
      </c>
      <c r="BG37" s="7">
        <f t="shared" si="75"/>
        <v>-47.677607979598307</v>
      </c>
      <c r="BH37" s="7">
        <f t="shared" si="76"/>
        <v>139.4</v>
      </c>
      <c r="BI37" s="7">
        <f t="shared" si="77"/>
        <v>-20.000000000000039</v>
      </c>
      <c r="BJ37" s="7">
        <f t="shared" si="78"/>
        <v>29.999999999999961</v>
      </c>
      <c r="BK37" s="7">
        <f t="shared" si="79"/>
        <v>120.7239412875508</v>
      </c>
      <c r="BL37" s="7">
        <f t="shared" si="80"/>
        <v>69.699999999999918</v>
      </c>
      <c r="BM37" s="7">
        <f t="shared" si="22"/>
        <v>19.894612113909439</v>
      </c>
      <c r="BN37" s="7">
        <f t="shared" si="23"/>
        <v>-0.29935330841521846</v>
      </c>
      <c r="BO37" s="7">
        <f t="shared" si="81"/>
        <v>130.99315133755559</v>
      </c>
      <c r="BP37" s="7">
        <f t="shared" si="24"/>
        <v>-47.677607979598307</v>
      </c>
      <c r="BQ37" s="7">
        <f t="shared" si="82"/>
        <v>139.4</v>
      </c>
      <c r="BR37" s="7">
        <f t="shared" si="25"/>
        <v>-130.18755559842319</v>
      </c>
      <c r="BS37" s="7">
        <f t="shared" si="26"/>
        <v>49.448805185668263</v>
      </c>
      <c r="BT37" s="7">
        <f t="shared" si="27"/>
        <v>0.80559573913240001</v>
      </c>
      <c r="BU37" s="7">
        <f t="shared" si="27"/>
        <v>1.7711972060699566</v>
      </c>
      <c r="BV37" s="7">
        <f t="shared" si="28"/>
        <v>0</v>
      </c>
      <c r="BW37" s="7">
        <f t="shared" si="29"/>
        <v>0</v>
      </c>
      <c r="BX37" s="7">
        <f t="shared" si="30"/>
        <v>130.99315133755559</v>
      </c>
      <c r="BY37" s="7">
        <f t="shared" si="30"/>
        <v>-47.677607979598307</v>
      </c>
      <c r="BZ37" s="7">
        <f t="shared" si="83"/>
        <v>139.4</v>
      </c>
      <c r="CA37" s="7">
        <f t="shared" si="84"/>
        <v>-20.000000000000039</v>
      </c>
      <c r="CB37" s="7">
        <f t="shared" si="85"/>
        <v>29.999999999999961</v>
      </c>
      <c r="CC37" s="7">
        <f t="shared" si="86"/>
        <v>120.7239412875508</v>
      </c>
      <c r="CD37" s="7">
        <f t="shared" si="87"/>
        <v>69.699999999999918</v>
      </c>
      <c r="CE37" s="7">
        <f t="shared" si="88"/>
        <v>139.4</v>
      </c>
      <c r="CF37" s="7">
        <f t="shared" si="31"/>
        <v>90.064366248602596</v>
      </c>
      <c r="CG37" s="79">
        <f t="shared" si="89"/>
        <v>89.935633751397404</v>
      </c>
      <c r="CH37" s="7">
        <f t="shared" si="90"/>
        <v>0.63205751706024227</v>
      </c>
      <c r="CI37" s="11">
        <f t="shared" si="32"/>
        <v>0.63205751706024227</v>
      </c>
      <c r="CJ37" s="7" t="e">
        <f t="shared" si="91"/>
        <v>#DIV/0!</v>
      </c>
      <c r="CK37" s="7" t="e">
        <f t="shared" si="92"/>
        <v>#DIV/0!</v>
      </c>
      <c r="CL37" s="7">
        <f t="shared" si="33"/>
        <v>180.79815079229797</v>
      </c>
      <c r="CM37" s="79">
        <f t="shared" si="93"/>
        <v>0.79815079229797448</v>
      </c>
      <c r="CN37" s="7">
        <f t="shared" si="94"/>
        <v>-8.8045090710358372E-3</v>
      </c>
      <c r="CO37" s="11">
        <f t="shared" si="95"/>
        <v>-8.8045090710358372E-3</v>
      </c>
      <c r="CP37" s="7" t="e">
        <f t="shared" si="96"/>
        <v>#DIV/0!</v>
      </c>
      <c r="CQ37" s="7" t="e">
        <f t="shared" si="97"/>
        <v>#DIV/0!</v>
      </c>
      <c r="CR37" s="7">
        <f t="shared" si="34"/>
        <v>107.78229956557935</v>
      </c>
      <c r="CS37" s="7">
        <f t="shared" si="35"/>
        <v>-0.95992148691938251</v>
      </c>
      <c r="CT37" s="7">
        <f t="shared" si="36"/>
        <v>-0.93969262078590821</v>
      </c>
      <c r="CU37" s="7">
        <f t="shared" si="98"/>
        <v>-103.46254526258124</v>
      </c>
      <c r="CV37" s="7">
        <f t="shared" si="37"/>
        <v>-107.56254526258124</v>
      </c>
      <c r="CW37" s="7">
        <f t="shared" si="99"/>
        <v>-101.28223155311112</v>
      </c>
      <c r="CX37" s="7">
        <f t="shared" si="38"/>
        <v>-107.78223155311112</v>
      </c>
      <c r="CY37" s="7">
        <f t="shared" si="100"/>
        <v>-139.39999999999992</v>
      </c>
      <c r="CZ37" s="7">
        <f t="shared" si="39"/>
        <v>139.39999999999998</v>
      </c>
      <c r="DA37" s="7">
        <f t="shared" si="101"/>
        <v>1.2959901577235573</v>
      </c>
      <c r="DB37" s="7">
        <f t="shared" si="102"/>
        <v>-139.68471127031344</v>
      </c>
      <c r="DC37" s="7">
        <f t="shared" si="40"/>
        <v>139.68471127031353</v>
      </c>
      <c r="DD37" s="7">
        <f t="shared" si="41"/>
        <v>21.489955580048235</v>
      </c>
      <c r="DE37" s="7">
        <f t="shared" si="42"/>
        <v>-7.0212376403227985</v>
      </c>
      <c r="DF37" s="7">
        <f t="shared" si="43"/>
        <v>0.41401849432198584</v>
      </c>
      <c r="DG37" s="7">
        <f t="shared" si="44"/>
        <v>-0.93969262078590821</v>
      </c>
      <c r="DH37" s="7">
        <f t="shared" si="103"/>
        <v>-2.906922236123298</v>
      </c>
      <c r="DI37" s="7">
        <f t="shared" si="45"/>
        <v>-7.0069222361232981</v>
      </c>
      <c r="DJ37" s="7">
        <f t="shared" si="104"/>
        <v>6.5978051993955962</v>
      </c>
      <c r="DK37" s="7">
        <f t="shared" si="46"/>
        <v>9.7805199395596176E-2</v>
      </c>
      <c r="DL37" s="7">
        <f t="shared" si="105"/>
        <v>-139.39999999999998</v>
      </c>
      <c r="DM37" s="7">
        <f t="shared" si="47"/>
        <v>139.39999999999998</v>
      </c>
      <c r="DN37" s="7">
        <f t="shared" si="106"/>
        <v>19.894612113909439</v>
      </c>
      <c r="DO37" s="7">
        <f t="shared" si="107"/>
        <v>1.9457965046989558</v>
      </c>
      <c r="DP37" s="7">
        <f t="shared" si="48"/>
        <v>-1.9457965046989201</v>
      </c>
      <c r="DQ37" s="7">
        <f t="shared" si="49"/>
        <v>-0.29935330841521846</v>
      </c>
      <c r="DR37" s="7">
        <f t="shared" si="108"/>
        <v>-6.2394896649759852</v>
      </c>
      <c r="DS37" s="8">
        <f t="shared" si="109"/>
        <v>-2.3867499197537723</v>
      </c>
      <c r="DT37" s="8">
        <f t="shared" si="110"/>
        <v>-768.66933054373396</v>
      </c>
      <c r="DU37" s="7">
        <f t="shared" si="111"/>
        <v>-1.8217488083316717</v>
      </c>
      <c r="DV37" s="7">
        <f t="shared" si="112"/>
        <v>6.5805337793035728</v>
      </c>
      <c r="DW37" s="7">
        <f t="shared" si="113"/>
        <v>1576.2660791445737</v>
      </c>
      <c r="DX37" s="7">
        <f t="shared" si="114"/>
        <v>-247.43676322859491</v>
      </c>
      <c r="DY37" s="7">
        <f t="shared" si="115"/>
        <v>28.543945951778003</v>
      </c>
      <c r="DZ37" s="7">
        <f t="shared" si="116"/>
        <v>0</v>
      </c>
      <c r="EA37" s="7">
        <f t="shared" si="117"/>
        <v>0</v>
      </c>
      <c r="EB37" s="7">
        <f t="shared" si="118"/>
        <v>1621.0386713063424</v>
      </c>
      <c r="EC37" s="7">
        <f t="shared" si="119"/>
        <v>4453.7671454768897</v>
      </c>
      <c r="ED37" s="7">
        <f t="shared" si="120"/>
        <v>1621.0386713063424</v>
      </c>
      <c r="EE37" s="7">
        <f t="shared" si="120"/>
        <v>4453.7671454768897</v>
      </c>
      <c r="EF37" s="7">
        <f t="shared" si="121"/>
        <v>4739.5999999999995</v>
      </c>
      <c r="EG37" s="7">
        <f t="shared" si="122"/>
        <v>1.2217304763960299</v>
      </c>
      <c r="EH37" s="7">
        <f t="shared" si="123"/>
        <v>0</v>
      </c>
      <c r="EI37" s="7">
        <f t="shared" si="124"/>
        <v>0</v>
      </c>
      <c r="EJ37" s="7">
        <f t="shared" si="125"/>
        <v>0</v>
      </c>
      <c r="EK37" s="7">
        <f t="shared" si="126"/>
        <v>0</v>
      </c>
      <c r="EL37" s="7">
        <f t="shared" si="127"/>
        <v>0</v>
      </c>
      <c r="EM37" s="7">
        <f t="shared" si="128"/>
        <v>0</v>
      </c>
      <c r="EN37" s="7">
        <f t="shared" si="129"/>
        <v>0</v>
      </c>
      <c r="EO37" s="7" t="e">
        <f t="shared" si="130"/>
        <v>#DIV/0!</v>
      </c>
      <c r="EP37" s="7">
        <f t="shared" si="131"/>
        <v>1621.0386713063424</v>
      </c>
      <c r="EQ37" s="7">
        <f t="shared" si="132"/>
        <v>4453.7671454768897</v>
      </c>
      <c r="ER37" s="7">
        <f t="shared" si="133"/>
        <v>4739.5999999999995</v>
      </c>
      <c r="ES37" s="7">
        <f t="shared" si="134"/>
        <v>1.2217304763960299</v>
      </c>
      <c r="ET37" s="7">
        <f t="shared" si="135"/>
        <v>2.6911202130929075</v>
      </c>
      <c r="EU37" s="7">
        <f t="shared" si="136"/>
        <v>6.5438599583151333</v>
      </c>
      <c r="EV37" s="7">
        <f t="shared" si="137"/>
        <v>-636.74365889770615</v>
      </c>
      <c r="EW37" s="7">
        <f t="shared" si="138"/>
        <v>-5.9167450510126578</v>
      </c>
      <c r="EX37" s="7">
        <f t="shared" si="139"/>
        <v>2.4855375366225827</v>
      </c>
      <c r="EY37" s="7">
        <f t="shared" si="140"/>
        <v>1863.9773825379964</v>
      </c>
      <c r="EZ37" s="7">
        <f t="shared" si="141"/>
        <v>-27.500846931772685</v>
      </c>
      <c r="FA37" s="7">
        <f t="shared" si="142"/>
        <v>-303.48155611214656</v>
      </c>
      <c r="FB37" s="7">
        <f t="shared" si="143"/>
        <v>0</v>
      </c>
      <c r="FC37" s="7">
        <f t="shared" si="144"/>
        <v>0</v>
      </c>
      <c r="FD37" s="7">
        <f t="shared" si="145"/>
        <v>1621.0386713063424</v>
      </c>
      <c r="FE37" s="7">
        <f t="shared" si="146"/>
        <v>4453.7671454768897</v>
      </c>
      <c r="FF37" s="7">
        <f t="shared" si="147"/>
        <v>1621.0386713063424</v>
      </c>
      <c r="FG37" s="7">
        <f t="shared" si="148"/>
        <v>4453.7671454768897</v>
      </c>
      <c r="FH37" s="7">
        <f t="shared" si="149"/>
        <v>4739.5999999999995</v>
      </c>
      <c r="FI37" s="7">
        <f t="shared" si="150"/>
        <v>1.2217304763960299</v>
      </c>
      <c r="FJ37" s="7">
        <f t="shared" si="151"/>
        <v>0</v>
      </c>
      <c r="FK37" s="7">
        <f t="shared" si="152"/>
        <v>0</v>
      </c>
      <c r="FL37" s="7">
        <f t="shared" si="153"/>
        <v>0</v>
      </c>
      <c r="FM37" s="7">
        <f t="shared" si="154"/>
        <v>0</v>
      </c>
      <c r="FN37" s="7">
        <f t="shared" si="155"/>
        <v>0</v>
      </c>
      <c r="FO37" s="7">
        <f t="shared" si="156"/>
        <v>0</v>
      </c>
      <c r="FP37" s="7">
        <f t="shared" si="157"/>
        <v>0</v>
      </c>
      <c r="FQ37" s="7" t="e">
        <f t="shared" si="158"/>
        <v>#DIV/0!</v>
      </c>
      <c r="FR37" s="7">
        <f t="shared" si="159"/>
        <v>1621.0386713063424</v>
      </c>
      <c r="FS37" s="7">
        <f t="shared" si="159"/>
        <v>4453.7671454768897</v>
      </c>
      <c r="FT37" s="7">
        <f t="shared" si="160"/>
        <v>4739.5999999999995</v>
      </c>
      <c r="FU37" s="7">
        <f t="shared" si="161"/>
        <v>1.2217304763960299</v>
      </c>
    </row>
    <row r="38" spans="1:177" x14ac:dyDescent="0.25">
      <c r="A38" s="8">
        <v>260</v>
      </c>
      <c r="B38" s="7">
        <f t="shared" si="50"/>
        <v>-0.58589197882862276</v>
      </c>
      <c r="C38" s="7">
        <f t="shared" si="51"/>
        <v>1.969615506024416</v>
      </c>
      <c r="D38" s="7">
        <f t="shared" si="0"/>
        <v>3.1760385228467016</v>
      </c>
      <c r="E38" s="7">
        <f t="shared" si="52"/>
        <v>-3.3187249267624326</v>
      </c>
      <c r="F38" s="7">
        <f t="shared" si="53"/>
        <v>1.969615506024416</v>
      </c>
      <c r="G38" s="7">
        <f t="shared" si="54"/>
        <v>0.44320557491289203</v>
      </c>
      <c r="H38" s="7">
        <f t="shared" si="55"/>
        <v>340.25818886325766</v>
      </c>
      <c r="I38" s="7">
        <f t="shared" si="56"/>
        <v>260.04766567777835</v>
      </c>
      <c r="J38" s="49">
        <f t="shared" si="57"/>
        <v>340.25818886325766</v>
      </c>
      <c r="K38" s="49">
        <f t="shared" si="57"/>
        <v>260.04766567777835</v>
      </c>
      <c r="L38" s="7">
        <f t="shared" si="1"/>
        <v>-284.98821917956656</v>
      </c>
      <c r="M38" s="7">
        <f t="shared" si="2"/>
        <v>-204.77769599408725</v>
      </c>
      <c r="N38" s="11">
        <f t="shared" si="58"/>
        <v>75.011780820433444</v>
      </c>
      <c r="O38" s="11">
        <f t="shared" si="58"/>
        <v>155.22230400591275</v>
      </c>
      <c r="P38" s="50">
        <f t="shared" si="3"/>
        <v>80.210523185479303</v>
      </c>
      <c r="Q38" s="51">
        <f t="shared" si="59"/>
        <v>80.210523185479303</v>
      </c>
      <c r="R38" s="8">
        <f t="shared" si="4"/>
        <v>80.210523185479303</v>
      </c>
      <c r="S38" s="51">
        <f t="shared" si="60"/>
        <v>80.210523185479303</v>
      </c>
      <c r="T38" s="8">
        <f t="shared" si="5"/>
        <v>-0.71195752843441429</v>
      </c>
      <c r="U38" s="8">
        <f t="shared" si="6"/>
        <v>-4.0377117873500525</v>
      </c>
      <c r="V38" s="7">
        <f t="shared" si="7"/>
        <v>0</v>
      </c>
      <c r="W38" s="7">
        <f t="shared" si="8"/>
        <v>0</v>
      </c>
      <c r="X38" s="7">
        <f t="shared" si="61"/>
        <v>-0.71195752843441429</v>
      </c>
      <c r="Y38" s="7">
        <f t="shared" si="61"/>
        <v>-4.0377117873500525</v>
      </c>
      <c r="Z38" s="7">
        <f t="shared" si="162"/>
        <v>4.0999999999999996</v>
      </c>
      <c r="AA38" s="7">
        <f t="shared" si="62"/>
        <v>-100</v>
      </c>
      <c r="AB38" s="7">
        <f t="shared" si="63"/>
        <v>-50</v>
      </c>
      <c r="AC38" s="7">
        <f t="shared" si="64"/>
        <v>2.6354291997148112</v>
      </c>
      <c r="AD38" s="7">
        <f t="shared" si="65"/>
        <v>-3.1407822167878097</v>
      </c>
      <c r="AE38" s="7">
        <f t="shared" si="66"/>
        <v>0</v>
      </c>
      <c r="AF38" s="7">
        <f t="shared" si="9"/>
        <v>0</v>
      </c>
      <c r="AG38" s="7">
        <f t="shared" si="67"/>
        <v>-0.71195752843441429</v>
      </c>
      <c r="AH38" s="7">
        <f t="shared" si="67"/>
        <v>-4.0377117873500525</v>
      </c>
      <c r="AI38" s="7">
        <f t="shared" si="68"/>
        <v>4.0999999999999996</v>
      </c>
      <c r="AJ38" s="7">
        <f t="shared" si="69"/>
        <v>-100</v>
      </c>
      <c r="AK38" s="7">
        <f t="shared" si="70"/>
        <v>-50</v>
      </c>
      <c r="AL38" s="7">
        <f t="shared" si="71"/>
        <v>2.6354291997148112</v>
      </c>
      <c r="AM38" s="7">
        <f t="shared" si="72"/>
        <v>-3.1407822167878097</v>
      </c>
      <c r="AN38" s="7">
        <v>0</v>
      </c>
      <c r="AO38" s="7">
        <v>0</v>
      </c>
      <c r="AP38" s="7">
        <f t="shared" si="10"/>
        <v>5.8766125826830953</v>
      </c>
      <c r="AQ38" s="8">
        <f t="shared" si="73"/>
        <v>-6.4021871817851483</v>
      </c>
      <c r="AR38" s="7">
        <f t="shared" si="11"/>
        <v>7</v>
      </c>
      <c r="AS38" s="7">
        <v>0</v>
      </c>
      <c r="AT38" s="7">
        <f t="shared" si="12"/>
        <v>1.0983854931746624</v>
      </c>
      <c r="AU38" s="7">
        <f t="shared" si="13"/>
        <v>2.7241413716671792</v>
      </c>
      <c r="AV38" s="7">
        <f t="shared" si="14"/>
        <v>1.6811947103609549E-2</v>
      </c>
      <c r="AW38" s="7">
        <f t="shared" si="15"/>
        <v>21.449224820519969</v>
      </c>
      <c r="AX38" s="7">
        <f t="shared" si="16"/>
        <v>137.28220076990178</v>
      </c>
      <c r="AY38" s="7">
        <f t="shared" si="17"/>
        <v>-24.206555966770082</v>
      </c>
      <c r="AZ38" s="7">
        <f t="shared" si="18"/>
        <v>3.9751435259029154E-2</v>
      </c>
      <c r="BA38" s="7">
        <f t="shared" si="19"/>
        <v>0.11076669219653046</v>
      </c>
      <c r="BB38" s="7">
        <f t="shared" si="74"/>
        <v>137.32195220516081</v>
      </c>
      <c r="BC38" s="7">
        <f t="shared" si="74"/>
        <v>-24.095789274573551</v>
      </c>
      <c r="BD38" s="7">
        <f t="shared" si="20"/>
        <v>0</v>
      </c>
      <c r="BE38" s="7">
        <f t="shared" si="21"/>
        <v>0</v>
      </c>
      <c r="BF38" s="7">
        <f t="shared" si="75"/>
        <v>137.28220076990178</v>
      </c>
      <c r="BG38" s="7">
        <f t="shared" si="75"/>
        <v>-24.206555966770082</v>
      </c>
      <c r="BH38" s="7">
        <f t="shared" si="76"/>
        <v>139.39999999999998</v>
      </c>
      <c r="BI38" s="7">
        <f t="shared" si="77"/>
        <v>-9.9999999999999982</v>
      </c>
      <c r="BJ38" s="7">
        <f t="shared" si="78"/>
        <v>40</v>
      </c>
      <c r="BK38" s="7">
        <f t="shared" si="79"/>
        <v>106.78659537078552</v>
      </c>
      <c r="BL38" s="7">
        <f t="shared" si="80"/>
        <v>89.604592790303556</v>
      </c>
      <c r="BM38" s="7">
        <f t="shared" si="22"/>
        <v>19.540096550218667</v>
      </c>
      <c r="BN38" s="7">
        <f t="shared" si="23"/>
        <v>-1.8923163231976912</v>
      </c>
      <c r="BO38" s="7">
        <f t="shared" si="81"/>
        <v>137.28220076990178</v>
      </c>
      <c r="BP38" s="7">
        <f t="shared" si="24"/>
        <v>-24.206555966770082</v>
      </c>
      <c r="BQ38" s="7">
        <f t="shared" si="82"/>
        <v>139.39999999999998</v>
      </c>
      <c r="BR38" s="7">
        <f t="shared" si="25"/>
        <v>-132.1272635855978</v>
      </c>
      <c r="BS38" s="7">
        <f t="shared" si="26"/>
        <v>35.374277431255955</v>
      </c>
      <c r="BT38" s="7">
        <f t="shared" si="27"/>
        <v>5.1549371843039751</v>
      </c>
      <c r="BU38" s="7">
        <f t="shared" si="27"/>
        <v>11.167721464485872</v>
      </c>
      <c r="BV38" s="7">
        <f t="shared" si="28"/>
        <v>0</v>
      </c>
      <c r="BW38" s="7">
        <f t="shared" si="29"/>
        <v>0</v>
      </c>
      <c r="BX38" s="7">
        <f t="shared" si="30"/>
        <v>137.28220076990178</v>
      </c>
      <c r="BY38" s="7">
        <f t="shared" si="30"/>
        <v>-24.206555966770082</v>
      </c>
      <c r="BZ38" s="7">
        <f t="shared" si="83"/>
        <v>139.39999999999998</v>
      </c>
      <c r="CA38" s="7">
        <f t="shared" si="84"/>
        <v>-9.9999999999999982</v>
      </c>
      <c r="CB38" s="7">
        <f t="shared" si="85"/>
        <v>40</v>
      </c>
      <c r="CC38" s="7">
        <f t="shared" si="86"/>
        <v>106.78659537078552</v>
      </c>
      <c r="CD38" s="7">
        <f t="shared" si="87"/>
        <v>89.604592790303556</v>
      </c>
      <c r="CE38" s="7">
        <f t="shared" si="88"/>
        <v>139.39999999999998</v>
      </c>
      <c r="CF38" s="7">
        <f t="shared" si="31"/>
        <v>80.258188863257658</v>
      </c>
      <c r="CG38" s="79">
        <f t="shared" si="89"/>
        <v>80.258188863257658</v>
      </c>
      <c r="CH38" s="7">
        <f t="shared" si="90"/>
        <v>0.63085955354470502</v>
      </c>
      <c r="CI38" s="11">
        <f t="shared" si="32"/>
        <v>0.63085955354470513</v>
      </c>
      <c r="CJ38" s="7" t="e">
        <f t="shared" si="91"/>
        <v>#DIV/0!</v>
      </c>
      <c r="CK38" s="7" t="e">
        <f t="shared" si="92"/>
        <v>#DIV/0!</v>
      </c>
      <c r="CL38" s="7">
        <f t="shared" si="33"/>
        <v>184.98821917956656</v>
      </c>
      <c r="CM38" s="79">
        <f t="shared" si="93"/>
        <v>4.9882191795665562</v>
      </c>
      <c r="CN38" s="7">
        <f t="shared" si="94"/>
        <v>-5.5656362446990917E-2</v>
      </c>
      <c r="CO38" s="11">
        <f t="shared" si="95"/>
        <v>-5.5656362446990924E-2</v>
      </c>
      <c r="CP38" s="7" t="e">
        <f t="shared" si="96"/>
        <v>#DIV/0!</v>
      </c>
      <c r="CQ38" s="7" t="e">
        <f t="shared" si="97"/>
        <v>#DIV/0!</v>
      </c>
      <c r="CR38" s="7">
        <f t="shared" si="34"/>
        <v>8414.2410545332259</v>
      </c>
      <c r="CS38" s="7">
        <f t="shared" si="35"/>
        <v>-0.98495187412079199</v>
      </c>
      <c r="CT38" s="7">
        <f t="shared" si="36"/>
        <v>-0.98480775301220802</v>
      </c>
      <c r="CU38" s="7">
        <f t="shared" si="98"/>
        <v>-8287.6224959666106</v>
      </c>
      <c r="CV38" s="7">
        <f t="shared" si="37"/>
        <v>-8291.7224959666109</v>
      </c>
      <c r="CW38" s="7">
        <f t="shared" si="99"/>
        <v>-8286.4098262179377</v>
      </c>
      <c r="CX38" s="7">
        <f t="shared" si="38"/>
        <v>-8292.9098262179377</v>
      </c>
      <c r="CY38" s="7">
        <f t="shared" si="100"/>
        <v>-139.4</v>
      </c>
      <c r="CZ38" s="7">
        <f t="shared" si="39"/>
        <v>139.39999999999998</v>
      </c>
      <c r="DA38" s="7">
        <f t="shared" si="101"/>
        <v>1.6811947103609549E-2</v>
      </c>
      <c r="DB38" s="7">
        <f t="shared" si="102"/>
        <v>-139.41996133337983</v>
      </c>
      <c r="DC38" s="7">
        <f t="shared" si="40"/>
        <v>139.4199613333798</v>
      </c>
      <c r="DD38" s="7">
        <f t="shared" si="41"/>
        <v>21.449224820519969</v>
      </c>
      <c r="DE38" s="7">
        <f t="shared" si="42"/>
        <v>-7.239461440851958</v>
      </c>
      <c r="DF38" s="7">
        <f t="shared" si="43"/>
        <v>0.41909867256418137</v>
      </c>
      <c r="DG38" s="7">
        <f t="shared" si="44"/>
        <v>-0.98480775301220802</v>
      </c>
      <c r="DH38" s="7">
        <f t="shared" si="103"/>
        <v>-3.0340486799406317</v>
      </c>
      <c r="DI38" s="7">
        <f t="shared" si="45"/>
        <v>-7.1340486799406317</v>
      </c>
      <c r="DJ38" s="7">
        <f t="shared" si="104"/>
        <v>7.129477754583939</v>
      </c>
      <c r="DK38" s="7">
        <f t="shared" si="46"/>
        <v>0.62947775458393895</v>
      </c>
      <c r="DL38" s="7">
        <f t="shared" si="105"/>
        <v>-139.39999999999998</v>
      </c>
      <c r="DM38" s="7">
        <f t="shared" si="47"/>
        <v>139.39999999999998</v>
      </c>
      <c r="DN38" s="7">
        <f t="shared" si="106"/>
        <v>19.540096550218667</v>
      </c>
      <c r="DO38" s="7">
        <f t="shared" si="107"/>
        <v>12.300056100785019</v>
      </c>
      <c r="DP38" s="7">
        <f t="shared" si="48"/>
        <v>-12.300056100784992</v>
      </c>
      <c r="DQ38" s="7">
        <f t="shared" si="49"/>
        <v>-1.8923163231976912</v>
      </c>
      <c r="DR38" s="7">
        <f t="shared" si="108"/>
        <v>-6.4021871817851483</v>
      </c>
      <c r="DS38" s="8">
        <f t="shared" si="109"/>
        <v>-2.3644753944350958</v>
      </c>
      <c r="DT38" s="8">
        <f t="shared" si="110"/>
        <v>-306.18503928821019</v>
      </c>
      <c r="DU38" s="7">
        <f t="shared" si="111"/>
        <v>-1.1233874173169049</v>
      </c>
      <c r="DV38" s="7">
        <f t="shared" si="112"/>
        <v>6.5885701111175097</v>
      </c>
      <c r="DW38" s="7">
        <f t="shared" si="113"/>
        <v>1722.146068834496</v>
      </c>
      <c r="DX38" s="7">
        <f t="shared" si="114"/>
        <v>-253.57057643151612</v>
      </c>
      <c r="DY38" s="7">
        <f t="shared" si="115"/>
        <v>-45.824394243192067</v>
      </c>
      <c r="DZ38" s="7">
        <f t="shared" si="116"/>
        <v>0</v>
      </c>
      <c r="EA38" s="7">
        <f t="shared" si="117"/>
        <v>0</v>
      </c>
      <c r="EB38" s="7">
        <f t="shared" si="118"/>
        <v>823.02290287018286</v>
      </c>
      <c r="EC38" s="7">
        <f t="shared" si="119"/>
        <v>4667.5948261766607</v>
      </c>
      <c r="ED38" s="7">
        <f t="shared" si="120"/>
        <v>823.02290287018286</v>
      </c>
      <c r="EE38" s="7">
        <f t="shared" si="120"/>
        <v>4667.5948261766607</v>
      </c>
      <c r="EF38" s="7">
        <f t="shared" si="121"/>
        <v>4739.5999999999995</v>
      </c>
      <c r="EG38" s="7">
        <f t="shared" si="122"/>
        <v>1.3962634015954636</v>
      </c>
      <c r="EH38" s="7">
        <f t="shared" si="123"/>
        <v>0</v>
      </c>
      <c r="EI38" s="7">
        <f t="shared" si="124"/>
        <v>0</v>
      </c>
      <c r="EJ38" s="7">
        <f t="shared" si="125"/>
        <v>0</v>
      </c>
      <c r="EK38" s="7">
        <f t="shared" si="126"/>
        <v>0</v>
      </c>
      <c r="EL38" s="7">
        <f t="shared" si="127"/>
        <v>0</v>
      </c>
      <c r="EM38" s="7">
        <f t="shared" si="128"/>
        <v>0</v>
      </c>
      <c r="EN38" s="7">
        <f t="shared" si="129"/>
        <v>0</v>
      </c>
      <c r="EO38" s="7" t="e">
        <f t="shared" si="130"/>
        <v>#DIV/0!</v>
      </c>
      <c r="EP38" s="7">
        <f t="shared" si="131"/>
        <v>823.02290287018286</v>
      </c>
      <c r="EQ38" s="7">
        <f t="shared" si="132"/>
        <v>4667.5948261766607</v>
      </c>
      <c r="ER38" s="7">
        <f t="shared" si="133"/>
        <v>4739.5999999999995</v>
      </c>
      <c r="ES38" s="7">
        <f t="shared" si="134"/>
        <v>1.3962634015954636</v>
      </c>
      <c r="ET38" s="7">
        <f t="shared" si="135"/>
        <v>2.7241413716671801</v>
      </c>
      <c r="EU38" s="7">
        <f t="shared" si="136"/>
        <v>6.7618531590172317</v>
      </c>
      <c r="EV38" s="7">
        <f t="shared" si="137"/>
        <v>-110.6732448490484</v>
      </c>
      <c r="EW38" s="7">
        <f t="shared" si="138"/>
        <v>-5.9016145068253358</v>
      </c>
      <c r="EX38" s="7">
        <f t="shared" si="139"/>
        <v>1.8103430216090766</v>
      </c>
      <c r="EY38" s="7">
        <f t="shared" si="140"/>
        <v>2095.5701105768053</v>
      </c>
      <c r="EZ38" s="7">
        <f t="shared" si="141"/>
        <v>-112.75116918507388</v>
      </c>
      <c r="FA38" s="7">
        <f t="shared" si="142"/>
        <v>-320.49735137339798</v>
      </c>
      <c r="FB38" s="7">
        <f t="shared" si="143"/>
        <v>0</v>
      </c>
      <c r="FC38" s="7">
        <f t="shared" si="144"/>
        <v>0</v>
      </c>
      <c r="FD38" s="7">
        <f t="shared" si="145"/>
        <v>823.02290287018286</v>
      </c>
      <c r="FE38" s="7">
        <f t="shared" si="146"/>
        <v>4667.5948261766607</v>
      </c>
      <c r="FF38" s="7">
        <f t="shared" si="147"/>
        <v>823.02290287018286</v>
      </c>
      <c r="FG38" s="7">
        <f t="shared" si="148"/>
        <v>4667.5948261766607</v>
      </c>
      <c r="FH38" s="7">
        <f t="shared" si="149"/>
        <v>4739.5999999999995</v>
      </c>
      <c r="FI38" s="7">
        <f t="shared" si="150"/>
        <v>1.3962634015954636</v>
      </c>
      <c r="FJ38" s="7">
        <f t="shared" si="151"/>
        <v>0</v>
      </c>
      <c r="FK38" s="7">
        <f t="shared" si="152"/>
        <v>0</v>
      </c>
      <c r="FL38" s="7">
        <f t="shared" si="153"/>
        <v>0</v>
      </c>
      <c r="FM38" s="7">
        <f t="shared" si="154"/>
        <v>0</v>
      </c>
      <c r="FN38" s="7">
        <f t="shared" si="155"/>
        <v>0</v>
      </c>
      <c r="FO38" s="7">
        <f t="shared" si="156"/>
        <v>0</v>
      </c>
      <c r="FP38" s="7">
        <f t="shared" si="157"/>
        <v>0</v>
      </c>
      <c r="FQ38" s="7" t="e">
        <f t="shared" si="158"/>
        <v>#DIV/0!</v>
      </c>
      <c r="FR38" s="7">
        <f t="shared" si="159"/>
        <v>823.02290287018286</v>
      </c>
      <c r="FS38" s="7">
        <f t="shared" si="159"/>
        <v>4667.5948261766607</v>
      </c>
      <c r="FT38" s="7">
        <f t="shared" si="160"/>
        <v>4739.5999999999995</v>
      </c>
      <c r="FU38" s="7">
        <f t="shared" si="161"/>
        <v>1.3962634015954636</v>
      </c>
    </row>
    <row r="39" spans="1:177" x14ac:dyDescent="0.25">
      <c r="A39" s="8">
        <v>270</v>
      </c>
      <c r="B39" s="7">
        <f t="shared" si="50"/>
        <v>-0.59924953095684819</v>
      </c>
      <c r="C39" s="7">
        <f t="shared" si="51"/>
        <v>2</v>
      </c>
      <c r="D39" s="7">
        <f t="shared" si="0"/>
        <v>2.815384615384616</v>
      </c>
      <c r="E39" s="7">
        <f t="shared" si="52"/>
        <v>-2.9714285714285724</v>
      </c>
      <c r="F39" s="7">
        <f t="shared" si="53"/>
        <v>2</v>
      </c>
      <c r="G39" s="7">
        <f t="shared" si="54"/>
        <v>0.44320557491289203</v>
      </c>
      <c r="H39" s="7">
        <f t="shared" si="55"/>
        <v>340.06690825243419</v>
      </c>
      <c r="I39" s="7">
        <f t="shared" si="56"/>
        <v>266.30088038007523</v>
      </c>
      <c r="J39" s="49">
        <f t="shared" si="57"/>
        <v>340.06690825243419</v>
      </c>
      <c r="K39" s="49">
        <f t="shared" si="57"/>
        <v>266.30088038007523</v>
      </c>
      <c r="L39" s="7">
        <f t="shared" si="1"/>
        <v>-279.35067733490092</v>
      </c>
      <c r="M39" s="7">
        <f t="shared" si="2"/>
        <v>-205.58464946254193</v>
      </c>
      <c r="N39" s="11">
        <f t="shared" si="58"/>
        <v>80.649322665099078</v>
      </c>
      <c r="O39" s="11">
        <f t="shared" si="58"/>
        <v>154.41535053745807</v>
      </c>
      <c r="P39" s="50">
        <f t="shared" si="3"/>
        <v>73.76602787235899</v>
      </c>
      <c r="Q39" s="51">
        <f t="shared" si="59"/>
        <v>73.76602787235899</v>
      </c>
      <c r="R39" s="8">
        <f t="shared" si="4"/>
        <v>73.766027872358961</v>
      </c>
      <c r="S39" s="51">
        <f t="shared" si="60"/>
        <v>73.766027872358961</v>
      </c>
      <c r="T39" s="8">
        <f t="shared" si="5"/>
        <v>-7.5346629976880121E-16</v>
      </c>
      <c r="U39" s="8">
        <f t="shared" si="6"/>
        <v>-4.0999999999999996</v>
      </c>
      <c r="V39" s="7">
        <f t="shared" si="7"/>
        <v>0</v>
      </c>
      <c r="W39" s="7">
        <f t="shared" si="8"/>
        <v>0</v>
      </c>
      <c r="X39" s="7">
        <f t="shared" si="61"/>
        <v>-7.5346629976880121E-16</v>
      </c>
      <c r="Y39" s="7">
        <f t="shared" si="61"/>
        <v>-4.0999999999999996</v>
      </c>
      <c r="Z39" s="7">
        <f t="shared" si="162"/>
        <v>4.0999999999999996</v>
      </c>
      <c r="AA39" s="7">
        <f t="shared" si="62"/>
        <v>-90.000000000000014</v>
      </c>
      <c r="AB39" s="7">
        <f t="shared" si="63"/>
        <v>-40.000000000000014</v>
      </c>
      <c r="AC39" s="7">
        <f t="shared" si="64"/>
        <v>3.1407822167878092</v>
      </c>
      <c r="AD39" s="7">
        <f t="shared" si="65"/>
        <v>-2.6354291997148116</v>
      </c>
      <c r="AE39" s="7">
        <f t="shared" si="66"/>
        <v>0</v>
      </c>
      <c r="AF39" s="7">
        <f t="shared" si="9"/>
        <v>0</v>
      </c>
      <c r="AG39" s="7">
        <f t="shared" si="67"/>
        <v>-7.5346629976880121E-16</v>
      </c>
      <c r="AH39" s="7">
        <f t="shared" si="67"/>
        <v>-4.0999999999999996</v>
      </c>
      <c r="AI39" s="7">
        <f t="shared" si="68"/>
        <v>4.0999999999999996</v>
      </c>
      <c r="AJ39" s="7">
        <f t="shared" si="69"/>
        <v>-90.000000000000014</v>
      </c>
      <c r="AK39" s="7">
        <f t="shared" si="70"/>
        <v>-40.000000000000014</v>
      </c>
      <c r="AL39" s="7">
        <f t="shared" si="71"/>
        <v>3.1407822167878092</v>
      </c>
      <c r="AM39" s="7">
        <f t="shared" si="72"/>
        <v>-2.6354291997148116</v>
      </c>
      <c r="AN39" s="7">
        <v>0</v>
      </c>
      <c r="AO39" s="7">
        <v>0</v>
      </c>
      <c r="AP39" s="7">
        <f t="shared" si="10"/>
        <v>6.5806396641770535</v>
      </c>
      <c r="AQ39" s="8">
        <f t="shared" si="73"/>
        <v>-6.4864579632291246</v>
      </c>
      <c r="AR39" s="7">
        <f t="shared" si="11"/>
        <v>7</v>
      </c>
      <c r="AS39" s="7">
        <v>0</v>
      </c>
      <c r="AT39" s="7">
        <f t="shared" si="12"/>
        <v>1.1373363273135981</v>
      </c>
      <c r="AU39" s="7">
        <f t="shared" si="13"/>
        <v>2.8069867582450758</v>
      </c>
      <c r="AV39" s="7">
        <f t="shared" si="14"/>
        <v>-1.3381646405857592</v>
      </c>
      <c r="AW39" s="7">
        <f t="shared" si="15"/>
        <v>20.998598481559487</v>
      </c>
      <c r="AX39" s="7">
        <f t="shared" si="16"/>
        <v>139.39999999999998</v>
      </c>
      <c r="AY39" s="7">
        <f t="shared" si="17"/>
        <v>-2.5617854192139241E-14</v>
      </c>
      <c r="AZ39" s="7">
        <f t="shared" si="18"/>
        <v>-3.1934736626375249</v>
      </c>
      <c r="BA39" s="7">
        <f t="shared" si="19"/>
        <v>-8.8059793110378788</v>
      </c>
      <c r="BB39" s="7">
        <f t="shared" si="74"/>
        <v>136.20652633736245</v>
      </c>
      <c r="BC39" s="7">
        <f t="shared" si="74"/>
        <v>-8.8059793110379037</v>
      </c>
      <c r="BD39" s="7">
        <f t="shared" si="20"/>
        <v>0</v>
      </c>
      <c r="BE39" s="7">
        <f t="shared" si="21"/>
        <v>0</v>
      </c>
      <c r="BF39" s="7">
        <f t="shared" si="75"/>
        <v>139.39999999999998</v>
      </c>
      <c r="BG39" s="7">
        <f t="shared" si="75"/>
        <v>-2.5617854192139241E-14</v>
      </c>
      <c r="BH39" s="7">
        <f t="shared" si="76"/>
        <v>139.39999999999998</v>
      </c>
      <c r="BI39" s="7">
        <f t="shared" si="77"/>
        <v>-1.0529375361485666E-14</v>
      </c>
      <c r="BJ39" s="7">
        <f t="shared" si="78"/>
        <v>49.999999999999993</v>
      </c>
      <c r="BK39" s="7">
        <f t="shared" si="79"/>
        <v>89.604592790303585</v>
      </c>
      <c r="BL39" s="7">
        <f t="shared" si="80"/>
        <v>106.78659537078551</v>
      </c>
      <c r="BM39" s="7">
        <f t="shared" si="22"/>
        <v>18.707561388800325</v>
      </c>
      <c r="BN39" s="7">
        <f t="shared" si="23"/>
        <v>-3.6292017333449218</v>
      </c>
      <c r="BO39" s="7">
        <f t="shared" si="81"/>
        <v>139.39999999999998</v>
      </c>
      <c r="BP39" s="7">
        <f t="shared" si="24"/>
        <v>-2.5617854192139241E-14</v>
      </c>
      <c r="BQ39" s="7">
        <f t="shared" si="82"/>
        <v>139.39999999999998</v>
      </c>
      <c r="BR39" s="7">
        <f t="shared" si="25"/>
        <v>-129.21287879150071</v>
      </c>
      <c r="BS39" s="7">
        <f t="shared" si="26"/>
        <v>21.276789162931852</v>
      </c>
      <c r="BT39" s="7">
        <f t="shared" si="27"/>
        <v>10.187121208499264</v>
      </c>
      <c r="BU39" s="7">
        <f t="shared" si="27"/>
        <v>21.276789162931827</v>
      </c>
      <c r="BV39" s="7">
        <f t="shared" si="28"/>
        <v>0</v>
      </c>
      <c r="BW39" s="7">
        <f t="shared" si="29"/>
        <v>0</v>
      </c>
      <c r="BX39" s="7">
        <f t="shared" si="30"/>
        <v>139.39999999999998</v>
      </c>
      <c r="BY39" s="7">
        <f t="shared" si="30"/>
        <v>-2.5617854192139241E-14</v>
      </c>
      <c r="BZ39" s="7">
        <f t="shared" si="83"/>
        <v>139.39999999999998</v>
      </c>
      <c r="CA39" s="7">
        <f t="shared" si="84"/>
        <v>-1.0529375361485666E-14</v>
      </c>
      <c r="CB39" s="7">
        <f t="shared" si="85"/>
        <v>49.999999999999993</v>
      </c>
      <c r="CC39" s="7">
        <f t="shared" si="86"/>
        <v>89.604592790303585</v>
      </c>
      <c r="CD39" s="7">
        <f t="shared" si="87"/>
        <v>106.78659537078551</v>
      </c>
      <c r="CE39" s="7">
        <f t="shared" si="88"/>
        <v>139.39999999999998</v>
      </c>
      <c r="CF39" s="7">
        <f t="shared" si="31"/>
        <v>70.066908252434189</v>
      </c>
      <c r="CG39" s="79">
        <f t="shared" si="89"/>
        <v>70.066908252434189</v>
      </c>
      <c r="CH39" s="7">
        <f t="shared" si="90"/>
        <v>0.6176058376929261</v>
      </c>
      <c r="CI39" s="11">
        <f t="shared" si="32"/>
        <v>0.6176058376929261</v>
      </c>
      <c r="CJ39" s="7" t="e">
        <f t="shared" si="91"/>
        <v>#DIV/0!</v>
      </c>
      <c r="CK39" s="7" t="e">
        <f t="shared" si="92"/>
        <v>#DIV/0!</v>
      </c>
      <c r="CL39" s="7">
        <f t="shared" si="33"/>
        <v>189.35067733490092</v>
      </c>
      <c r="CM39" s="79">
        <f t="shared" si="93"/>
        <v>9.3506773349009222</v>
      </c>
      <c r="CN39" s="7">
        <f t="shared" si="94"/>
        <v>-0.10674122745132122</v>
      </c>
      <c r="CO39" s="11">
        <f t="shared" si="95"/>
        <v>-0.10674122745132156</v>
      </c>
      <c r="CP39" s="7" t="e">
        <f t="shared" si="96"/>
        <v>#DIV/0!</v>
      </c>
      <c r="CQ39" s="7" t="e">
        <f t="shared" si="97"/>
        <v>#DIV/0!</v>
      </c>
      <c r="CR39" s="7">
        <f t="shared" si="34"/>
        <v>-108.49857774630044</v>
      </c>
      <c r="CS39" s="7">
        <f t="shared" si="35"/>
        <v>-0.99791660972755702</v>
      </c>
      <c r="CT39" s="7">
        <f t="shared" si="36"/>
        <v>-1</v>
      </c>
      <c r="CU39" s="7">
        <f t="shared" si="98"/>
        <v>108.27253286484991</v>
      </c>
      <c r="CV39" s="7">
        <f t="shared" si="37"/>
        <v>104.17253286484991</v>
      </c>
      <c r="CW39" s="7">
        <f t="shared" si="99"/>
        <v>108.49857774630044</v>
      </c>
      <c r="CX39" s="7">
        <f t="shared" si="38"/>
        <v>101.99857774630044</v>
      </c>
      <c r="CY39" s="7">
        <f t="shared" si="100"/>
        <v>-139.40000000000006</v>
      </c>
      <c r="CZ39" s="7">
        <f t="shared" si="39"/>
        <v>139.39999999999998</v>
      </c>
      <c r="DA39" s="7">
        <f t="shared" si="101"/>
        <v>-1.338164640585759</v>
      </c>
      <c r="DB39" s="7">
        <f t="shared" si="102"/>
        <v>-136.49089013013673</v>
      </c>
      <c r="DC39" s="7">
        <f t="shared" si="40"/>
        <v>136.49089013013668</v>
      </c>
      <c r="DD39" s="7">
        <f t="shared" si="41"/>
        <v>20.99859848155949</v>
      </c>
      <c r="DE39" s="7">
        <f t="shared" si="42"/>
        <v>-7.760977354368837</v>
      </c>
      <c r="DF39" s="7">
        <f t="shared" si="43"/>
        <v>0.43184411665308842</v>
      </c>
      <c r="DG39" s="7">
        <f t="shared" si="44"/>
        <v>-1</v>
      </c>
      <c r="DH39" s="7">
        <f t="shared" si="103"/>
        <v>-3.3515324099620334</v>
      </c>
      <c r="DI39" s="7">
        <f t="shared" si="45"/>
        <v>-7.4515324099620326</v>
      </c>
      <c r="DJ39" s="7">
        <f t="shared" si="104"/>
        <v>7.760977354368837</v>
      </c>
      <c r="DK39" s="7">
        <f t="shared" si="46"/>
        <v>1.260977354368837</v>
      </c>
      <c r="DL39" s="7">
        <f t="shared" si="105"/>
        <v>-139.39999999999995</v>
      </c>
      <c r="DM39" s="7">
        <f t="shared" si="47"/>
        <v>139.39999999999998</v>
      </c>
      <c r="DN39" s="7">
        <f t="shared" si="106"/>
        <v>18.707561388800325</v>
      </c>
      <c r="DO39" s="7">
        <f t="shared" si="107"/>
        <v>23.589811266742039</v>
      </c>
      <c r="DP39" s="7">
        <f t="shared" si="48"/>
        <v>-23.589811266741993</v>
      </c>
      <c r="DQ39" s="7">
        <f t="shared" si="49"/>
        <v>-3.6292017333449218</v>
      </c>
      <c r="DR39" s="7">
        <f t="shared" si="108"/>
        <v>-6.4864579632291202</v>
      </c>
      <c r="DS39" s="8">
        <f t="shared" si="109"/>
        <v>-2.386457963229125</v>
      </c>
      <c r="DT39" s="8">
        <f t="shared" si="110"/>
        <v>196.69707392916547</v>
      </c>
      <c r="DU39" s="7">
        <f t="shared" si="111"/>
        <v>-0.41936033582294396</v>
      </c>
      <c r="DV39" s="7">
        <f t="shared" si="112"/>
        <v>6.5806396641770544</v>
      </c>
      <c r="DW39" s="7">
        <f t="shared" si="113"/>
        <v>1883.7272364097516</v>
      </c>
      <c r="DX39" s="7">
        <f t="shared" si="114"/>
        <v>-277.80703803029644</v>
      </c>
      <c r="DY39" s="7">
        <f t="shared" si="115"/>
        <v>-132.53333282217045</v>
      </c>
      <c r="DZ39" s="7">
        <f t="shared" si="116"/>
        <v>0</v>
      </c>
      <c r="EA39" s="7">
        <f t="shared" si="117"/>
        <v>0</v>
      </c>
      <c r="EB39" s="7">
        <f t="shared" si="118"/>
        <v>8.7100704253273421E-13</v>
      </c>
      <c r="EC39" s="7">
        <f t="shared" si="119"/>
        <v>4739.5999999999995</v>
      </c>
      <c r="ED39" s="7">
        <f t="shared" si="120"/>
        <v>8.7100704253273421E-13</v>
      </c>
      <c r="EE39" s="7">
        <f t="shared" si="120"/>
        <v>4739.5999999999995</v>
      </c>
      <c r="EF39" s="7">
        <f t="shared" si="121"/>
        <v>4739.5999999999995</v>
      </c>
      <c r="EG39" s="7">
        <f t="shared" si="122"/>
        <v>1.5707963267948963</v>
      </c>
      <c r="EH39" s="7">
        <f t="shared" si="123"/>
        <v>0</v>
      </c>
      <c r="EI39" s="7">
        <f t="shared" si="124"/>
        <v>0</v>
      </c>
      <c r="EJ39" s="7">
        <f t="shared" si="125"/>
        <v>0</v>
      </c>
      <c r="EK39" s="7">
        <f t="shared" si="126"/>
        <v>0</v>
      </c>
      <c r="EL39" s="7">
        <f t="shared" si="127"/>
        <v>0</v>
      </c>
      <c r="EM39" s="7">
        <f t="shared" si="128"/>
        <v>0</v>
      </c>
      <c r="EN39" s="7">
        <f t="shared" si="129"/>
        <v>0</v>
      </c>
      <c r="EO39" s="7" t="e">
        <f t="shared" si="130"/>
        <v>#DIV/0!</v>
      </c>
      <c r="EP39" s="7">
        <f t="shared" si="131"/>
        <v>8.7100704253273421E-13</v>
      </c>
      <c r="EQ39" s="7">
        <f t="shared" si="132"/>
        <v>4739.5999999999995</v>
      </c>
      <c r="ER39" s="7">
        <f t="shared" si="133"/>
        <v>4739.5999999999995</v>
      </c>
      <c r="ES39" s="7">
        <f t="shared" si="134"/>
        <v>1.5707963267948963</v>
      </c>
      <c r="ET39" s="7">
        <f t="shared" si="135"/>
        <v>2.8069867582450754</v>
      </c>
      <c r="EU39" s="7">
        <f t="shared" si="136"/>
        <v>6.9069867582450755</v>
      </c>
      <c r="EV39" s="7">
        <f t="shared" si="137"/>
        <v>475.25459953223469</v>
      </c>
      <c r="EW39" s="7">
        <f t="shared" si="138"/>
        <v>-5.8626636726864012</v>
      </c>
      <c r="EX39" s="7">
        <f t="shared" si="139"/>
        <v>1.1373363273135988</v>
      </c>
      <c r="EY39" s="7">
        <f t="shared" si="140"/>
        <v>2359.313255732065</v>
      </c>
      <c r="EZ39" s="7">
        <f t="shared" si="141"/>
        <v>-215.37462594454723</v>
      </c>
      <c r="FA39" s="7">
        <f t="shared" si="142"/>
        <v>-360.64833115267345</v>
      </c>
      <c r="FB39" s="7">
        <f t="shared" si="143"/>
        <v>0</v>
      </c>
      <c r="FC39" s="7">
        <f t="shared" si="144"/>
        <v>0</v>
      </c>
      <c r="FD39" s="7">
        <f t="shared" si="145"/>
        <v>8.7100704253273421E-13</v>
      </c>
      <c r="FE39" s="7">
        <f t="shared" si="146"/>
        <v>4739.5999999999995</v>
      </c>
      <c r="FF39" s="7">
        <f t="shared" si="147"/>
        <v>8.7100704253273421E-13</v>
      </c>
      <c r="FG39" s="7">
        <f t="shared" si="148"/>
        <v>4739.5999999999995</v>
      </c>
      <c r="FH39" s="7">
        <f t="shared" si="149"/>
        <v>4739.5999999999995</v>
      </c>
      <c r="FI39" s="7">
        <f t="shared" si="150"/>
        <v>1.5707963267948963</v>
      </c>
      <c r="FJ39" s="7">
        <f t="shared" si="151"/>
        <v>0</v>
      </c>
      <c r="FK39" s="7">
        <f t="shared" si="152"/>
        <v>0</v>
      </c>
      <c r="FL39" s="7">
        <f t="shared" si="153"/>
        <v>0</v>
      </c>
      <c r="FM39" s="7">
        <f t="shared" si="154"/>
        <v>0</v>
      </c>
      <c r="FN39" s="7">
        <f t="shared" si="155"/>
        <v>0</v>
      </c>
      <c r="FO39" s="7">
        <f t="shared" si="156"/>
        <v>0</v>
      </c>
      <c r="FP39" s="7">
        <f t="shared" si="157"/>
        <v>0</v>
      </c>
      <c r="FQ39" s="7" t="e">
        <f t="shared" si="158"/>
        <v>#DIV/0!</v>
      </c>
      <c r="FR39" s="7">
        <f t="shared" si="159"/>
        <v>8.7100704253273421E-13</v>
      </c>
      <c r="FS39" s="7">
        <f t="shared" si="159"/>
        <v>4739.5999999999995</v>
      </c>
      <c r="FT39" s="7">
        <f t="shared" si="160"/>
        <v>4739.5999999999995</v>
      </c>
      <c r="FU39" s="7">
        <f t="shared" si="161"/>
        <v>1.5707963267948963</v>
      </c>
    </row>
    <row r="40" spans="1:177" x14ac:dyDescent="0.25">
      <c r="A40" s="8">
        <v>280</v>
      </c>
      <c r="B40" s="7">
        <f t="shared" si="50"/>
        <v>-0.61260708308507339</v>
      </c>
      <c r="C40" s="7">
        <f t="shared" si="51"/>
        <v>1.9696155060244163</v>
      </c>
      <c r="D40" s="7">
        <f t="shared" si="0"/>
        <v>2.4547307079225305</v>
      </c>
      <c r="E40" s="7">
        <f t="shared" si="52"/>
        <v>-2.6241322160947114</v>
      </c>
      <c r="F40" s="7">
        <f t="shared" si="53"/>
        <v>1.9696155060244163</v>
      </c>
      <c r="G40" s="7">
        <f t="shared" si="54"/>
        <v>0.44320557491289203</v>
      </c>
      <c r="H40" s="7">
        <f t="shared" si="55"/>
        <v>339.45311381478723</v>
      </c>
      <c r="I40" s="7">
        <f t="shared" si="56"/>
        <v>272.35114942537956</v>
      </c>
      <c r="J40" s="49">
        <f t="shared" si="57"/>
        <v>339.45311381478723</v>
      </c>
      <c r="K40" s="49">
        <f t="shared" si="57"/>
        <v>272.35114942537956</v>
      </c>
      <c r="L40" s="7">
        <f t="shared" si="1"/>
        <v>-274.04201280551018</v>
      </c>
      <c r="M40" s="7">
        <f t="shared" si="2"/>
        <v>-206.94004841610251</v>
      </c>
      <c r="N40" s="11">
        <f t="shared" si="58"/>
        <v>85.957987194489817</v>
      </c>
      <c r="O40" s="11">
        <f t="shared" si="58"/>
        <v>153.05995158389749</v>
      </c>
      <c r="P40" s="50">
        <f t="shared" si="3"/>
        <v>67.101964389407669</v>
      </c>
      <c r="Q40" s="51">
        <f t="shared" si="59"/>
        <v>67.101964389407669</v>
      </c>
      <c r="R40" s="8">
        <f t="shared" si="4"/>
        <v>67.101964389407669</v>
      </c>
      <c r="S40" s="51">
        <f t="shared" si="60"/>
        <v>67.101964389407669</v>
      </c>
      <c r="T40" s="8">
        <f t="shared" si="5"/>
        <v>0.71195752843441285</v>
      </c>
      <c r="U40" s="8">
        <f t="shared" si="6"/>
        <v>-4.0377117873500534</v>
      </c>
      <c r="V40" s="7">
        <f t="shared" si="7"/>
        <v>0</v>
      </c>
      <c r="W40" s="7">
        <f t="shared" si="8"/>
        <v>0</v>
      </c>
      <c r="X40" s="7">
        <f t="shared" si="61"/>
        <v>0.71195752843441285</v>
      </c>
      <c r="Y40" s="7">
        <f t="shared" si="61"/>
        <v>-4.0377117873500534</v>
      </c>
      <c r="Z40" s="7">
        <f t="shared" si="162"/>
        <v>4.0999999999999996</v>
      </c>
      <c r="AA40" s="7">
        <f t="shared" si="62"/>
        <v>-80.000000000000028</v>
      </c>
      <c r="AB40" s="7">
        <f t="shared" si="63"/>
        <v>-30.000000000000028</v>
      </c>
      <c r="AC40" s="7">
        <f t="shared" si="64"/>
        <v>3.5507041555161969</v>
      </c>
      <c r="AD40" s="7">
        <f t="shared" si="65"/>
        <v>-2.0500000000000016</v>
      </c>
      <c r="AE40" s="7">
        <f t="shared" si="66"/>
        <v>0</v>
      </c>
      <c r="AF40" s="7">
        <f t="shared" si="9"/>
        <v>0</v>
      </c>
      <c r="AG40" s="7">
        <f t="shared" si="67"/>
        <v>0.71195752843441285</v>
      </c>
      <c r="AH40" s="7">
        <f t="shared" si="67"/>
        <v>-4.0377117873500534</v>
      </c>
      <c r="AI40" s="7">
        <f t="shared" si="68"/>
        <v>4.0999999999999996</v>
      </c>
      <c r="AJ40" s="7">
        <f t="shared" si="69"/>
        <v>-80.000000000000028</v>
      </c>
      <c r="AK40" s="7">
        <f t="shared" si="70"/>
        <v>-30.000000000000028</v>
      </c>
      <c r="AL40" s="7">
        <f t="shared" si="71"/>
        <v>3.5507041555161969</v>
      </c>
      <c r="AM40" s="7">
        <f t="shared" si="72"/>
        <v>-2.0500000000000016</v>
      </c>
      <c r="AN40" s="7">
        <v>0</v>
      </c>
      <c r="AO40" s="7">
        <v>0</v>
      </c>
      <c r="AP40" s="7">
        <f t="shared" si="10"/>
        <v>7.2666545902891961</v>
      </c>
      <c r="AQ40" s="8">
        <f t="shared" si="73"/>
        <v>-6.4945281067586222</v>
      </c>
      <c r="AR40" s="7">
        <f t="shared" si="11"/>
        <v>7</v>
      </c>
      <c r="AS40" s="7">
        <v>0</v>
      </c>
      <c r="AT40" s="7">
        <f t="shared" si="12"/>
        <v>1.2053730420799866</v>
      </c>
      <c r="AU40" s="7">
        <f t="shared" si="13"/>
        <v>2.9448766389352787</v>
      </c>
      <c r="AV40" s="7">
        <f t="shared" si="14"/>
        <v>-2.8773599949861963</v>
      </c>
      <c r="AW40" s="7">
        <f t="shared" si="15"/>
        <v>20.049656208570152</v>
      </c>
      <c r="AX40" s="7">
        <f t="shared" si="16"/>
        <v>137.28220076990178</v>
      </c>
      <c r="AY40" s="7">
        <f t="shared" si="17"/>
        <v>24.206555966770033</v>
      </c>
      <c r="AZ40" s="7">
        <f t="shared" si="18"/>
        <v>-7.0691449924954455</v>
      </c>
      <c r="BA40" s="7">
        <f t="shared" si="19"/>
        <v>-18.860223105034514</v>
      </c>
      <c r="BB40" s="7">
        <f t="shared" si="74"/>
        <v>130.21305577740634</v>
      </c>
      <c r="BC40" s="7">
        <f t="shared" si="74"/>
        <v>5.3463328617355188</v>
      </c>
      <c r="BD40" s="7">
        <f t="shared" si="20"/>
        <v>0</v>
      </c>
      <c r="BE40" s="7">
        <f t="shared" si="21"/>
        <v>0</v>
      </c>
      <c r="BF40" s="7">
        <f t="shared" si="75"/>
        <v>137.28220076990178</v>
      </c>
      <c r="BG40" s="7">
        <f t="shared" si="75"/>
        <v>24.206555966770033</v>
      </c>
      <c r="BH40" s="7">
        <f t="shared" si="76"/>
        <v>139.39999999999995</v>
      </c>
      <c r="BI40" s="7">
        <f t="shared" si="77"/>
        <v>9.9999999999999787</v>
      </c>
      <c r="BJ40" s="7">
        <f t="shared" si="78"/>
        <v>59.999999999999979</v>
      </c>
      <c r="BK40" s="7">
        <f t="shared" si="79"/>
        <v>69.700000000000017</v>
      </c>
      <c r="BL40" s="7">
        <f t="shared" si="80"/>
        <v>120.72394128755069</v>
      </c>
      <c r="BM40" s="7">
        <f t="shared" si="22"/>
        <v>17.278342295289185</v>
      </c>
      <c r="BN40" s="7">
        <f t="shared" si="23"/>
        <v>-5.6486739082671598</v>
      </c>
      <c r="BO40" s="7">
        <f t="shared" si="81"/>
        <v>137.28220076990178</v>
      </c>
      <c r="BP40" s="7">
        <f t="shared" si="24"/>
        <v>24.206555966770033</v>
      </c>
      <c r="BQ40" s="7">
        <f t="shared" si="82"/>
        <v>139.39999999999995</v>
      </c>
      <c r="BR40" s="7">
        <f t="shared" si="25"/>
        <v>-120.64755293648261</v>
      </c>
      <c r="BS40" s="7">
        <f t="shared" si="26"/>
        <v>8.5254021385741563</v>
      </c>
      <c r="BT40" s="7">
        <f t="shared" si="27"/>
        <v>16.634647833419166</v>
      </c>
      <c r="BU40" s="7">
        <f t="shared" si="27"/>
        <v>32.731958105344191</v>
      </c>
      <c r="BV40" s="7">
        <f t="shared" si="28"/>
        <v>0</v>
      </c>
      <c r="BW40" s="7">
        <f t="shared" si="29"/>
        <v>0</v>
      </c>
      <c r="BX40" s="7">
        <f t="shared" si="30"/>
        <v>137.28220076990178</v>
      </c>
      <c r="BY40" s="7">
        <f t="shared" si="30"/>
        <v>24.206555966770033</v>
      </c>
      <c r="BZ40" s="7">
        <f t="shared" si="83"/>
        <v>139.39999999999995</v>
      </c>
      <c r="CA40" s="7">
        <f t="shared" si="84"/>
        <v>9.9999999999999787</v>
      </c>
      <c r="CB40" s="7">
        <f t="shared" si="85"/>
        <v>59.999999999999979</v>
      </c>
      <c r="CC40" s="7">
        <f t="shared" si="86"/>
        <v>69.700000000000017</v>
      </c>
      <c r="CD40" s="7">
        <f t="shared" si="87"/>
        <v>120.72394128755069</v>
      </c>
      <c r="CE40" s="7">
        <f t="shared" si="88"/>
        <v>139.39999999999995</v>
      </c>
      <c r="CF40" s="7">
        <f t="shared" si="31"/>
        <v>59.45311381478723</v>
      </c>
      <c r="CG40" s="79">
        <f t="shared" si="89"/>
        <v>59.45311381478723</v>
      </c>
      <c r="CH40" s="7">
        <f t="shared" si="90"/>
        <v>0.58969577084029856</v>
      </c>
      <c r="CI40" s="11">
        <f t="shared" si="32"/>
        <v>0.58969577084029867</v>
      </c>
      <c r="CJ40" s="7" t="e">
        <f t="shared" si="91"/>
        <v>#DIV/0!</v>
      </c>
      <c r="CK40" s="7" t="e">
        <f t="shared" si="92"/>
        <v>#DIV/0!</v>
      </c>
      <c r="CL40" s="7">
        <f t="shared" si="33"/>
        <v>194.04201280551018</v>
      </c>
      <c r="CM40" s="79">
        <f t="shared" si="93"/>
        <v>14.042012805510183</v>
      </c>
      <c r="CN40" s="7">
        <f t="shared" si="94"/>
        <v>-0.16613746789021058</v>
      </c>
      <c r="CO40" s="11">
        <f t="shared" si="95"/>
        <v>-0.16613746789021061</v>
      </c>
      <c r="CP40" s="7" t="e">
        <f t="shared" si="96"/>
        <v>#DIV/0!</v>
      </c>
      <c r="CQ40" s="7" t="e">
        <f t="shared" si="97"/>
        <v>#DIV/0!</v>
      </c>
      <c r="CR40" s="7">
        <f t="shared" si="34"/>
        <v>-52.591460839504798</v>
      </c>
      <c r="CS40" s="7">
        <f t="shared" si="35"/>
        <v>-0.99915817027055687</v>
      </c>
      <c r="CT40" s="7">
        <f t="shared" si="36"/>
        <v>-0.98480775301220813</v>
      </c>
      <c r="CU40" s="7">
        <f t="shared" si="98"/>
        <v>52.547187784255257</v>
      </c>
      <c r="CV40" s="7">
        <f t="shared" si="37"/>
        <v>48.447187784255256</v>
      </c>
      <c r="CW40" s="7">
        <f t="shared" si="99"/>
        <v>51.79247837698226</v>
      </c>
      <c r="CX40" s="7">
        <f t="shared" si="38"/>
        <v>45.29247837698226</v>
      </c>
      <c r="CY40" s="7">
        <f t="shared" si="100"/>
        <v>-139.4</v>
      </c>
      <c r="CZ40" s="7">
        <f t="shared" si="39"/>
        <v>139.39999999999998</v>
      </c>
      <c r="DA40" s="7">
        <f t="shared" si="101"/>
        <v>-2.8773599949861963</v>
      </c>
      <c r="DB40" s="7">
        <f t="shared" si="102"/>
        <v>-130.32276535570608</v>
      </c>
      <c r="DC40" s="7">
        <f t="shared" si="40"/>
        <v>130.322765355706</v>
      </c>
      <c r="DD40" s="7">
        <f t="shared" si="41"/>
        <v>20.049656208570152</v>
      </c>
      <c r="DE40" s="7">
        <f t="shared" si="42"/>
        <v>-8.7580488284881248</v>
      </c>
      <c r="DF40" s="7">
        <f t="shared" si="43"/>
        <v>0.45305794445158104</v>
      </c>
      <c r="DG40" s="7">
        <f t="shared" si="44"/>
        <v>-0.98480775301220813</v>
      </c>
      <c r="DH40" s="7">
        <f t="shared" si="103"/>
        <v>-3.9679035996414074</v>
      </c>
      <c r="DI40" s="7">
        <f t="shared" si="45"/>
        <v>-8.0679035996414079</v>
      </c>
      <c r="DJ40" s="7">
        <f t="shared" si="104"/>
        <v>8.624994387554592</v>
      </c>
      <c r="DK40" s="7">
        <f t="shared" si="46"/>
        <v>2.124994387554592</v>
      </c>
      <c r="DL40" s="7">
        <f t="shared" si="105"/>
        <v>-139.4</v>
      </c>
      <c r="DM40" s="7">
        <f t="shared" si="47"/>
        <v>139.39999999999998</v>
      </c>
      <c r="DN40" s="7">
        <f t="shared" si="106"/>
        <v>17.278342295289185</v>
      </c>
      <c r="DO40" s="7">
        <f t="shared" si="107"/>
        <v>36.716380403736643</v>
      </c>
      <c r="DP40" s="7">
        <f t="shared" si="48"/>
        <v>-36.716380403736537</v>
      </c>
      <c r="DQ40" s="7">
        <f t="shared" si="49"/>
        <v>-5.6486739082671598</v>
      </c>
      <c r="DR40" s="7">
        <f t="shared" si="108"/>
        <v>-6.4945281067586196</v>
      </c>
      <c r="DS40" s="8">
        <f t="shared" si="109"/>
        <v>-2.4568163194085693</v>
      </c>
      <c r="DT40" s="8">
        <f t="shared" si="110"/>
        <v>770.09841847474399</v>
      </c>
      <c r="DU40" s="7">
        <f t="shared" si="111"/>
        <v>0.26665459028919575</v>
      </c>
      <c r="DV40" s="7">
        <f t="shared" si="112"/>
        <v>6.5546970618547835</v>
      </c>
      <c r="DW40" s="7">
        <f t="shared" si="113"/>
        <v>2077.2082989724586</v>
      </c>
      <c r="DX40" s="7">
        <f t="shared" si="114"/>
        <v>-326.75622815987452</v>
      </c>
      <c r="DY40" s="7">
        <f t="shared" si="115"/>
        <v>-242.18517903548315</v>
      </c>
      <c r="DZ40" s="7">
        <f t="shared" si="116"/>
        <v>0</v>
      </c>
      <c r="EA40" s="7">
        <f t="shared" si="117"/>
        <v>0</v>
      </c>
      <c r="EB40" s="7">
        <f t="shared" si="118"/>
        <v>-823.02290287018116</v>
      </c>
      <c r="EC40" s="7">
        <f t="shared" si="119"/>
        <v>4667.5948261766607</v>
      </c>
      <c r="ED40" s="7">
        <f t="shared" si="120"/>
        <v>-823.02290287018116</v>
      </c>
      <c r="EE40" s="7">
        <f t="shared" si="120"/>
        <v>4667.5948261766607</v>
      </c>
      <c r="EF40" s="7">
        <f t="shared" si="121"/>
        <v>4739.5999999999985</v>
      </c>
      <c r="EG40" s="7">
        <f t="shared" si="122"/>
        <v>1.7453292519943291</v>
      </c>
      <c r="EH40" s="7">
        <f t="shared" si="123"/>
        <v>0</v>
      </c>
      <c r="EI40" s="7">
        <f t="shared" si="124"/>
        <v>0</v>
      </c>
      <c r="EJ40" s="7">
        <f t="shared" si="125"/>
        <v>0</v>
      </c>
      <c r="EK40" s="7">
        <f t="shared" si="126"/>
        <v>0</v>
      </c>
      <c r="EL40" s="7">
        <f t="shared" si="127"/>
        <v>0</v>
      </c>
      <c r="EM40" s="7">
        <f t="shared" si="128"/>
        <v>0</v>
      </c>
      <c r="EN40" s="7">
        <f t="shared" si="129"/>
        <v>0</v>
      </c>
      <c r="EO40" s="7" t="e">
        <f t="shared" si="130"/>
        <v>#DIV/0!</v>
      </c>
      <c r="EP40" s="7">
        <f t="shared" si="131"/>
        <v>-823.02290287018116</v>
      </c>
      <c r="EQ40" s="7">
        <f t="shared" si="132"/>
        <v>4667.5948261766607</v>
      </c>
      <c r="ER40" s="7">
        <f t="shared" si="133"/>
        <v>4739.5999999999985</v>
      </c>
      <c r="ES40" s="7">
        <f t="shared" si="134"/>
        <v>1.7453292519943291</v>
      </c>
      <c r="ET40" s="7">
        <f t="shared" si="135"/>
        <v>2.9448766389352783</v>
      </c>
      <c r="EU40" s="7">
        <f t="shared" si="136"/>
        <v>6.9825884262853322</v>
      </c>
      <c r="EV40" s="7">
        <f t="shared" si="137"/>
        <v>1155.2198769416077</v>
      </c>
      <c r="EW40" s="7">
        <f t="shared" si="138"/>
        <v>-5.7946269579200056</v>
      </c>
      <c r="EX40" s="7">
        <f t="shared" si="139"/>
        <v>0.49341551364557379</v>
      </c>
      <c r="EY40" s="7">
        <f t="shared" si="140"/>
        <v>2676.9688106409403</v>
      </c>
      <c r="EZ40" s="7">
        <f t="shared" si="141"/>
        <v>-347.7888610667527</v>
      </c>
      <c r="FA40" s="7">
        <f t="shared" si="142"/>
        <v>-432.35991019114471</v>
      </c>
      <c r="FB40" s="7">
        <f t="shared" si="143"/>
        <v>0</v>
      </c>
      <c r="FC40" s="7">
        <f t="shared" si="144"/>
        <v>0</v>
      </c>
      <c r="FD40" s="7">
        <f t="shared" si="145"/>
        <v>-823.02290287018116</v>
      </c>
      <c r="FE40" s="7">
        <f t="shared" si="146"/>
        <v>4667.5948261766607</v>
      </c>
      <c r="FF40" s="7">
        <f t="shared" si="147"/>
        <v>-823.02290287018116</v>
      </c>
      <c r="FG40" s="7">
        <f t="shared" si="148"/>
        <v>4667.5948261766607</v>
      </c>
      <c r="FH40" s="7">
        <f t="shared" si="149"/>
        <v>4739.5999999999985</v>
      </c>
      <c r="FI40" s="7">
        <f t="shared" si="150"/>
        <v>1.7453292519943291</v>
      </c>
      <c r="FJ40" s="7">
        <f t="shared" si="151"/>
        <v>0</v>
      </c>
      <c r="FK40" s="7">
        <f t="shared" si="152"/>
        <v>0</v>
      </c>
      <c r="FL40" s="7">
        <f t="shared" si="153"/>
        <v>0</v>
      </c>
      <c r="FM40" s="7">
        <f t="shared" si="154"/>
        <v>0</v>
      </c>
      <c r="FN40" s="7">
        <f t="shared" si="155"/>
        <v>0</v>
      </c>
      <c r="FO40" s="7">
        <f t="shared" si="156"/>
        <v>0</v>
      </c>
      <c r="FP40" s="7">
        <f t="shared" si="157"/>
        <v>0</v>
      </c>
      <c r="FQ40" s="7" t="e">
        <f t="shared" si="158"/>
        <v>#DIV/0!</v>
      </c>
      <c r="FR40" s="7">
        <f t="shared" si="159"/>
        <v>-823.02290287018116</v>
      </c>
      <c r="FS40" s="7">
        <f t="shared" si="159"/>
        <v>4667.5948261766607</v>
      </c>
      <c r="FT40" s="7">
        <f t="shared" si="160"/>
        <v>4739.5999999999985</v>
      </c>
      <c r="FU40" s="7">
        <f t="shared" si="161"/>
        <v>1.7453292519943291</v>
      </c>
    </row>
    <row r="41" spans="1:177" x14ac:dyDescent="0.25">
      <c r="A41" s="8">
        <v>290</v>
      </c>
      <c r="B41" s="7">
        <f t="shared" si="50"/>
        <v>-0.62555877275113025</v>
      </c>
      <c r="C41" s="7">
        <f t="shared" si="51"/>
        <v>1.8793852415718171</v>
      </c>
      <c r="D41" s="7">
        <f t="shared" si="0"/>
        <v>2.1050350869389973</v>
      </c>
      <c r="E41" s="7">
        <f t="shared" si="52"/>
        <v>-2.2873882847772355</v>
      </c>
      <c r="F41" s="7">
        <f t="shared" si="53"/>
        <v>1.8793852415718171</v>
      </c>
      <c r="G41" s="7">
        <f t="shared" si="54"/>
        <v>0.44320557491289203</v>
      </c>
      <c r="H41" s="7">
        <f t="shared" si="55"/>
        <v>338.34150042221643</v>
      </c>
      <c r="I41" s="7">
        <f t="shared" si="56"/>
        <v>278.03078588695649</v>
      </c>
      <c r="J41" s="49">
        <f t="shared" si="57"/>
        <v>338.34150042221643</v>
      </c>
      <c r="K41" s="49">
        <f t="shared" si="57"/>
        <v>278.03078588695649</v>
      </c>
      <c r="L41" s="7">
        <f t="shared" si="1"/>
        <v>-269.26457702054091</v>
      </c>
      <c r="M41" s="7">
        <f t="shared" si="2"/>
        <v>-208.95386248528098</v>
      </c>
      <c r="N41" s="11">
        <f t="shared" si="58"/>
        <v>90.735422979459088</v>
      </c>
      <c r="O41" s="11">
        <f t="shared" si="58"/>
        <v>151.04613751471902</v>
      </c>
      <c r="P41" s="50">
        <f t="shared" si="3"/>
        <v>60.310714535259933</v>
      </c>
      <c r="Q41" s="51">
        <f t="shared" si="59"/>
        <v>60.310714535259933</v>
      </c>
      <c r="R41" s="8">
        <f t="shared" si="4"/>
        <v>60.310714535259933</v>
      </c>
      <c r="S41" s="51">
        <f t="shared" si="60"/>
        <v>60.310714535259933</v>
      </c>
      <c r="T41" s="8">
        <f t="shared" si="5"/>
        <v>1.4022825876352394</v>
      </c>
      <c r="U41" s="8">
        <f t="shared" si="6"/>
        <v>-3.8527397452222245</v>
      </c>
      <c r="V41" s="7">
        <f t="shared" si="7"/>
        <v>0</v>
      </c>
      <c r="W41" s="7">
        <f t="shared" si="8"/>
        <v>0</v>
      </c>
      <c r="X41" s="7">
        <f t="shared" si="61"/>
        <v>1.4022825876352394</v>
      </c>
      <c r="Y41" s="7">
        <f t="shared" si="61"/>
        <v>-3.8527397452222245</v>
      </c>
      <c r="Z41" s="7">
        <f t="shared" si="162"/>
        <v>4.0999999999999996</v>
      </c>
      <c r="AA41" s="7">
        <f t="shared" si="62"/>
        <v>-70.000000000000028</v>
      </c>
      <c r="AB41" s="7">
        <f t="shared" si="63"/>
        <v>-20.000000000000028</v>
      </c>
      <c r="AC41" s="7">
        <f t="shared" si="64"/>
        <v>3.8527397452222232</v>
      </c>
      <c r="AD41" s="7">
        <f t="shared" si="65"/>
        <v>-1.4022825876352434</v>
      </c>
      <c r="AE41" s="7">
        <f t="shared" si="66"/>
        <v>0</v>
      </c>
      <c r="AF41" s="7">
        <f t="shared" si="9"/>
        <v>0</v>
      </c>
      <c r="AG41" s="7">
        <f t="shared" si="67"/>
        <v>1.4022825876352394</v>
      </c>
      <c r="AH41" s="7">
        <f t="shared" si="67"/>
        <v>-3.8527397452222245</v>
      </c>
      <c r="AI41" s="7">
        <f t="shared" si="68"/>
        <v>4.0999999999999996</v>
      </c>
      <c r="AJ41" s="7">
        <f t="shared" si="69"/>
        <v>-70.000000000000028</v>
      </c>
      <c r="AK41" s="7">
        <f t="shared" si="70"/>
        <v>-20.000000000000028</v>
      </c>
      <c r="AL41" s="7">
        <f t="shared" si="71"/>
        <v>3.8527397452222232</v>
      </c>
      <c r="AM41" s="7">
        <f t="shared" si="72"/>
        <v>-1.4022825876352434</v>
      </c>
      <c r="AN41" s="7">
        <v>0</v>
      </c>
      <c r="AO41" s="7">
        <v>0</v>
      </c>
      <c r="AP41" s="7">
        <f t="shared" si="10"/>
        <v>7.908083584338554</v>
      </c>
      <c r="AQ41" s="8">
        <f t="shared" si="73"/>
        <v>-6.4362554489279642</v>
      </c>
      <c r="AR41" s="7">
        <f t="shared" si="11"/>
        <v>7</v>
      </c>
      <c r="AS41" s="7">
        <v>0</v>
      </c>
      <c r="AT41" s="7">
        <f t="shared" si="12"/>
        <v>1.3124361880313753</v>
      </c>
      <c r="AU41" s="7">
        <f t="shared" si="13"/>
        <v>3.1466836327767251</v>
      </c>
      <c r="AV41" s="7">
        <f t="shared" si="14"/>
        <v>-4.7540358899888062</v>
      </c>
      <c r="AW41" s="7">
        <f t="shared" si="15"/>
        <v>18.44411333604879</v>
      </c>
      <c r="AX41" s="7">
        <f t="shared" si="16"/>
        <v>130.99315133755562</v>
      </c>
      <c r="AY41" s="7">
        <f t="shared" si="17"/>
        <v>47.677607979598136</v>
      </c>
      <c r="AZ41" s="7">
        <f t="shared" si="18"/>
        <v>-12.282126377766774</v>
      </c>
      <c r="BA41" s="7">
        <f t="shared" si="19"/>
        <v>-30.928811431452502</v>
      </c>
      <c r="BB41" s="7">
        <f t="shared" si="74"/>
        <v>118.71102495978884</v>
      </c>
      <c r="BC41" s="7">
        <f t="shared" si="74"/>
        <v>16.748796548145634</v>
      </c>
      <c r="BD41" s="7">
        <f t="shared" si="20"/>
        <v>0</v>
      </c>
      <c r="BE41" s="7">
        <f t="shared" si="21"/>
        <v>0</v>
      </c>
      <c r="BF41" s="7">
        <f t="shared" si="75"/>
        <v>130.99315133755562</v>
      </c>
      <c r="BG41" s="7">
        <f t="shared" si="75"/>
        <v>47.677607979598136</v>
      </c>
      <c r="BH41" s="7">
        <f t="shared" si="76"/>
        <v>139.39999999999995</v>
      </c>
      <c r="BI41" s="7">
        <f t="shared" si="77"/>
        <v>19.999999999999968</v>
      </c>
      <c r="BJ41" s="7">
        <f t="shared" si="78"/>
        <v>69.999999999999972</v>
      </c>
      <c r="BK41" s="7">
        <f t="shared" si="79"/>
        <v>47.677607979598278</v>
      </c>
      <c r="BL41" s="7">
        <f t="shared" si="80"/>
        <v>130.99315133755556</v>
      </c>
      <c r="BM41" s="7">
        <f t="shared" si="22"/>
        <v>15.053161825734977</v>
      </c>
      <c r="BN41" s="7">
        <f t="shared" si="23"/>
        <v>-8.1449874003026164</v>
      </c>
      <c r="BO41" s="7">
        <f t="shared" si="81"/>
        <v>130.99315133755562</v>
      </c>
      <c r="BP41" s="7">
        <f t="shared" si="24"/>
        <v>47.677607979598136</v>
      </c>
      <c r="BQ41" s="7">
        <f t="shared" si="82"/>
        <v>139.39999999999995</v>
      </c>
      <c r="BR41" s="7">
        <f t="shared" si="25"/>
        <v>-105.36345279585075</v>
      </c>
      <c r="BS41" s="7">
        <f t="shared" si="26"/>
        <v>-1.3524723926966176</v>
      </c>
      <c r="BT41" s="7">
        <f t="shared" si="27"/>
        <v>25.629698541704869</v>
      </c>
      <c r="BU41" s="7">
        <f t="shared" si="27"/>
        <v>46.325135586901517</v>
      </c>
      <c r="BV41" s="7">
        <f t="shared" si="28"/>
        <v>0</v>
      </c>
      <c r="BW41" s="7">
        <f t="shared" si="29"/>
        <v>0</v>
      </c>
      <c r="BX41" s="7">
        <f t="shared" si="30"/>
        <v>130.99315133755562</v>
      </c>
      <c r="BY41" s="7">
        <f t="shared" si="30"/>
        <v>47.677607979598136</v>
      </c>
      <c r="BZ41" s="7">
        <f t="shared" si="83"/>
        <v>139.39999999999995</v>
      </c>
      <c r="CA41" s="7">
        <f t="shared" si="84"/>
        <v>19.999999999999968</v>
      </c>
      <c r="CB41" s="7">
        <f t="shared" si="85"/>
        <v>69.999999999999972</v>
      </c>
      <c r="CC41" s="7">
        <f t="shared" si="86"/>
        <v>47.677607979598278</v>
      </c>
      <c r="CD41" s="7">
        <f t="shared" si="87"/>
        <v>130.99315133755556</v>
      </c>
      <c r="CE41" s="7">
        <f t="shared" si="88"/>
        <v>139.39999999999995</v>
      </c>
      <c r="CF41" s="7">
        <f t="shared" si="31"/>
        <v>48.341500422216427</v>
      </c>
      <c r="CG41" s="79">
        <f t="shared" si="89"/>
        <v>48.341500422216427</v>
      </c>
      <c r="CH41" s="7">
        <f t="shared" si="90"/>
        <v>0.54247392164849384</v>
      </c>
      <c r="CI41" s="11">
        <f t="shared" si="32"/>
        <v>0.54247392164849384</v>
      </c>
      <c r="CJ41" s="7" t="e">
        <f t="shared" si="91"/>
        <v>#DIV/0!</v>
      </c>
      <c r="CK41" s="7" t="e">
        <f t="shared" si="92"/>
        <v>#DIV/0!</v>
      </c>
      <c r="CL41" s="7">
        <f t="shared" si="33"/>
        <v>199.26457702054091</v>
      </c>
      <c r="CM41" s="79">
        <f t="shared" si="93"/>
        <v>19.264577020540912</v>
      </c>
      <c r="CN41" s="7">
        <f t="shared" si="94"/>
        <v>-0.23955845295007694</v>
      </c>
      <c r="CO41" s="11">
        <f t="shared" si="95"/>
        <v>-0.23955845295007699</v>
      </c>
      <c r="CP41" s="7" t="e">
        <f t="shared" si="96"/>
        <v>#DIV/0!</v>
      </c>
      <c r="CQ41" s="7" t="e">
        <f t="shared" si="97"/>
        <v>#DIV/0!</v>
      </c>
      <c r="CR41" s="7">
        <f t="shared" si="34"/>
        <v>-33.75346962271523</v>
      </c>
      <c r="CS41" s="7">
        <f t="shared" si="35"/>
        <v>-0.99019314598891683</v>
      </c>
      <c r="CT41" s="7">
        <f t="shared" si="36"/>
        <v>-0.93969262078590854</v>
      </c>
      <c r="CU41" s="7">
        <f t="shared" si="98"/>
        <v>33.422454273757729</v>
      </c>
      <c r="CV41" s="7">
        <f t="shared" si="37"/>
        <v>29.322454273757728</v>
      </c>
      <c r="CW41" s="7">
        <f t="shared" si="99"/>
        <v>31.717886330386825</v>
      </c>
      <c r="CX41" s="7">
        <f t="shared" si="38"/>
        <v>25.217886330386825</v>
      </c>
      <c r="CY41" s="7">
        <f t="shared" si="100"/>
        <v>-139.39999999999989</v>
      </c>
      <c r="CZ41" s="7">
        <f t="shared" si="39"/>
        <v>139.39999999999998</v>
      </c>
      <c r="DA41" s="7">
        <f t="shared" si="101"/>
        <v>-4.7540358899888062</v>
      </c>
      <c r="DB41" s="7">
        <f t="shared" si="102"/>
        <v>-119.88673668431709</v>
      </c>
      <c r="DC41" s="7">
        <f t="shared" si="40"/>
        <v>119.88673668431714</v>
      </c>
      <c r="DD41" s="7">
        <f t="shared" si="41"/>
        <v>18.44411333604879</v>
      </c>
      <c r="DE41" s="7">
        <f t="shared" si="42"/>
        <v>-10.659900415320244</v>
      </c>
      <c r="DF41" s="7">
        <f t="shared" si="43"/>
        <v>0.48410517427334193</v>
      </c>
      <c r="DG41" s="7">
        <f t="shared" si="44"/>
        <v>-0.93969262078590854</v>
      </c>
      <c r="DH41" s="7">
        <f t="shared" si="103"/>
        <v>-5.1605129482950769</v>
      </c>
      <c r="DI41" s="7">
        <f t="shared" si="45"/>
        <v>-9.2605129482950765</v>
      </c>
      <c r="DJ41" s="7">
        <f t="shared" si="104"/>
        <v>10.017029758589075</v>
      </c>
      <c r="DK41" s="7">
        <f t="shared" si="46"/>
        <v>3.5170297585890751</v>
      </c>
      <c r="DL41" s="7">
        <f t="shared" si="105"/>
        <v>-139.39999999999989</v>
      </c>
      <c r="DM41" s="7">
        <f t="shared" si="47"/>
        <v>139.39999999999998</v>
      </c>
      <c r="DN41" s="7">
        <f t="shared" si="106"/>
        <v>15.053161825734975</v>
      </c>
      <c r="DO41" s="7">
        <f t="shared" si="107"/>
        <v>52.942418101966965</v>
      </c>
      <c r="DP41" s="7">
        <f t="shared" si="48"/>
        <v>-52.942418101967007</v>
      </c>
      <c r="DQ41" s="7">
        <f t="shared" si="49"/>
        <v>-8.1449874003026164</v>
      </c>
      <c r="DR41" s="7">
        <f t="shared" si="108"/>
        <v>-6.4362554489279598</v>
      </c>
      <c r="DS41" s="8">
        <f t="shared" si="109"/>
        <v>-2.5835157037057401</v>
      </c>
      <c r="DT41" s="8">
        <f t="shared" si="110"/>
        <v>1459.1586491097366</v>
      </c>
      <c r="DU41" s="7">
        <f t="shared" si="111"/>
        <v>0.9080835843385513</v>
      </c>
      <c r="DV41" s="7">
        <f t="shared" si="112"/>
        <v>6.5058009967033144</v>
      </c>
      <c r="DW41" s="7">
        <f t="shared" si="113"/>
        <v>2322.6372164853105</v>
      </c>
      <c r="DX41" s="7">
        <f t="shared" si="114"/>
        <v>-411.72225288602664</v>
      </c>
      <c r="DY41" s="7">
        <f t="shared" si="115"/>
        <v>-391.97473981958018</v>
      </c>
      <c r="DZ41" s="7">
        <f t="shared" si="116"/>
        <v>0</v>
      </c>
      <c r="EA41" s="7">
        <f t="shared" si="117"/>
        <v>0</v>
      </c>
      <c r="EB41" s="7">
        <f t="shared" si="118"/>
        <v>-1621.0386713063367</v>
      </c>
      <c r="EC41" s="7">
        <f t="shared" si="119"/>
        <v>4453.7671454768915</v>
      </c>
      <c r="ED41" s="7">
        <f t="shared" si="120"/>
        <v>-1621.0386713063367</v>
      </c>
      <c r="EE41" s="7">
        <f t="shared" si="120"/>
        <v>4453.7671454768915</v>
      </c>
      <c r="EF41" s="7">
        <f t="shared" si="121"/>
        <v>4739.5999999999995</v>
      </c>
      <c r="EG41" s="7">
        <f t="shared" si="122"/>
        <v>1.9198621771937618</v>
      </c>
      <c r="EH41" s="7">
        <f t="shared" si="123"/>
        <v>0</v>
      </c>
      <c r="EI41" s="7">
        <f t="shared" si="124"/>
        <v>0</v>
      </c>
      <c r="EJ41" s="7">
        <f t="shared" si="125"/>
        <v>0</v>
      </c>
      <c r="EK41" s="7">
        <f t="shared" si="126"/>
        <v>0</v>
      </c>
      <c r="EL41" s="7">
        <f t="shared" si="127"/>
        <v>0</v>
      </c>
      <c r="EM41" s="7">
        <f t="shared" si="128"/>
        <v>0</v>
      </c>
      <c r="EN41" s="7">
        <f t="shared" si="129"/>
        <v>0</v>
      </c>
      <c r="EO41" s="7" t="e">
        <f t="shared" si="130"/>
        <v>#DIV/0!</v>
      </c>
      <c r="EP41" s="7">
        <f t="shared" si="131"/>
        <v>-1621.0386713063367</v>
      </c>
      <c r="EQ41" s="7">
        <f t="shared" si="132"/>
        <v>4453.7671454768915</v>
      </c>
      <c r="ER41" s="7">
        <f t="shared" si="133"/>
        <v>4739.5999999999995</v>
      </c>
      <c r="ES41" s="7">
        <f t="shared" si="134"/>
        <v>1.9198621771937618</v>
      </c>
      <c r="ET41" s="7">
        <f t="shared" si="135"/>
        <v>3.1466836327767234</v>
      </c>
      <c r="EU41" s="7">
        <f t="shared" si="136"/>
        <v>6.9994233779989496</v>
      </c>
      <c r="EV41" s="7">
        <f t="shared" si="137"/>
        <v>1977.9973311868594</v>
      </c>
      <c r="EW41" s="7">
        <f t="shared" si="138"/>
        <v>-5.6875638119686256</v>
      </c>
      <c r="EX41" s="7">
        <f t="shared" si="139"/>
        <v>-8.9846399603864119E-2</v>
      </c>
      <c r="EY41" s="7">
        <f t="shared" si="140"/>
        <v>3076.4676117185022</v>
      </c>
      <c r="EZ41" s="7">
        <f t="shared" si="141"/>
        <v>-529.52876193390978</v>
      </c>
      <c r="FA41" s="7">
        <f t="shared" si="142"/>
        <v>-549.27627500035658</v>
      </c>
      <c r="FB41" s="7">
        <f t="shared" si="143"/>
        <v>0</v>
      </c>
      <c r="FC41" s="7">
        <f t="shared" si="144"/>
        <v>0</v>
      </c>
      <c r="FD41" s="7">
        <f t="shared" si="145"/>
        <v>-1621.0386713063367</v>
      </c>
      <c r="FE41" s="7">
        <f t="shared" si="146"/>
        <v>4453.7671454768915</v>
      </c>
      <c r="FF41" s="7">
        <f t="shared" si="147"/>
        <v>-1621.0386713063367</v>
      </c>
      <c r="FG41" s="7">
        <f t="shared" si="148"/>
        <v>4453.7671454768915</v>
      </c>
      <c r="FH41" s="7">
        <f t="shared" si="149"/>
        <v>4739.5999999999995</v>
      </c>
      <c r="FI41" s="7">
        <f t="shared" si="150"/>
        <v>1.9198621771937618</v>
      </c>
      <c r="FJ41" s="7">
        <f t="shared" si="151"/>
        <v>0</v>
      </c>
      <c r="FK41" s="7">
        <f t="shared" si="152"/>
        <v>0</v>
      </c>
      <c r="FL41" s="7">
        <f t="shared" si="153"/>
        <v>0</v>
      </c>
      <c r="FM41" s="7">
        <f t="shared" si="154"/>
        <v>0</v>
      </c>
      <c r="FN41" s="7">
        <f t="shared" si="155"/>
        <v>0</v>
      </c>
      <c r="FO41" s="7">
        <f t="shared" si="156"/>
        <v>0</v>
      </c>
      <c r="FP41" s="7">
        <f t="shared" si="157"/>
        <v>0</v>
      </c>
      <c r="FQ41" s="7" t="e">
        <f t="shared" si="158"/>
        <v>#DIV/0!</v>
      </c>
      <c r="FR41" s="7">
        <f t="shared" si="159"/>
        <v>-1621.0386713063367</v>
      </c>
      <c r="FS41" s="7">
        <f t="shared" si="159"/>
        <v>4453.7671454768915</v>
      </c>
      <c r="FT41" s="7">
        <f t="shared" si="160"/>
        <v>4739.5999999999995</v>
      </c>
      <c r="FU41" s="7">
        <f t="shared" si="161"/>
        <v>1.9198621771937618</v>
      </c>
    </row>
    <row r="42" spans="1:177" x14ac:dyDescent="0.25">
      <c r="A42" s="8">
        <v>300</v>
      </c>
      <c r="B42" s="7">
        <f t="shared" si="50"/>
        <v>-0.63771106941838673</v>
      </c>
      <c r="C42" s="7">
        <f t="shared" si="51"/>
        <v>1.7320508075688772</v>
      </c>
      <c r="D42" s="7">
        <f t="shared" si="0"/>
        <v>1.776923076923077</v>
      </c>
      <c r="E42" s="7">
        <f t="shared" si="52"/>
        <v>-1.9714285714285715</v>
      </c>
      <c r="F42" s="7">
        <f t="shared" si="53"/>
        <v>1.7320508075688772</v>
      </c>
      <c r="G42" s="7">
        <f t="shared" si="54"/>
        <v>0.44320557491289203</v>
      </c>
      <c r="H42" s="7">
        <f t="shared" si="55"/>
        <v>336.60138631643491</v>
      </c>
      <c r="I42" s="7">
        <f t="shared" si="56"/>
        <v>283.11010160657332</v>
      </c>
      <c r="J42" s="49">
        <f t="shared" si="57"/>
        <v>336.60138631643491</v>
      </c>
      <c r="K42" s="49">
        <f t="shared" si="57"/>
        <v>283.11010160657332</v>
      </c>
      <c r="L42" s="7">
        <f t="shared" si="1"/>
        <v>-265.2965810389602</v>
      </c>
      <c r="M42" s="7">
        <f t="shared" si="2"/>
        <v>-211.80529632909852</v>
      </c>
      <c r="N42" s="11">
        <f t="shared" si="58"/>
        <v>94.703418961039802</v>
      </c>
      <c r="O42" s="11">
        <f t="shared" si="58"/>
        <v>148.19470367090148</v>
      </c>
      <c r="P42" s="50">
        <f t="shared" si="3"/>
        <v>53.491284709861674</v>
      </c>
      <c r="Q42" s="51">
        <f t="shared" si="59"/>
        <v>53.491284709861674</v>
      </c>
      <c r="R42" s="8">
        <f t="shared" si="4"/>
        <v>53.491284709861588</v>
      </c>
      <c r="S42" s="51">
        <f t="shared" si="60"/>
        <v>53.491284709861588</v>
      </c>
      <c r="T42" s="8">
        <f t="shared" si="5"/>
        <v>2.0500000000000003</v>
      </c>
      <c r="U42" s="8">
        <f t="shared" si="6"/>
        <v>-3.5507041555161978</v>
      </c>
      <c r="V42" s="7">
        <f t="shared" si="7"/>
        <v>0</v>
      </c>
      <c r="W42" s="7">
        <f t="shared" si="8"/>
        <v>0</v>
      </c>
      <c r="X42" s="7">
        <f t="shared" si="61"/>
        <v>2.0500000000000003</v>
      </c>
      <c r="Y42" s="7">
        <f t="shared" si="61"/>
        <v>-3.5507041555161978</v>
      </c>
      <c r="Z42" s="7">
        <f t="shared" si="162"/>
        <v>4.0999999999999996</v>
      </c>
      <c r="AA42" s="7">
        <f t="shared" si="62"/>
        <v>-59.999999999999993</v>
      </c>
      <c r="AB42" s="7">
        <f t="shared" si="63"/>
        <v>-9.9999999999999929</v>
      </c>
      <c r="AC42" s="7">
        <f t="shared" si="64"/>
        <v>4.0377117873500534</v>
      </c>
      <c r="AD42" s="7">
        <f t="shared" si="65"/>
        <v>-0.71195752843441384</v>
      </c>
      <c r="AE42" s="7">
        <f t="shared" si="66"/>
        <v>0</v>
      </c>
      <c r="AF42" s="7">
        <f t="shared" si="9"/>
        <v>0</v>
      </c>
      <c r="AG42" s="7">
        <f t="shared" si="67"/>
        <v>2.0500000000000003</v>
      </c>
      <c r="AH42" s="7">
        <f t="shared" si="67"/>
        <v>-3.5507041555161978</v>
      </c>
      <c r="AI42" s="7">
        <f t="shared" si="68"/>
        <v>4.0999999999999996</v>
      </c>
      <c r="AJ42" s="7">
        <f t="shared" si="69"/>
        <v>-59.999999999999993</v>
      </c>
      <c r="AK42" s="7">
        <f t="shared" si="70"/>
        <v>-9.9999999999999929</v>
      </c>
      <c r="AL42" s="7">
        <f t="shared" si="71"/>
        <v>4.0377117873500534</v>
      </c>
      <c r="AM42" s="7">
        <f t="shared" si="72"/>
        <v>-0.71195752843441384</v>
      </c>
      <c r="AN42" s="7">
        <v>0</v>
      </c>
      <c r="AO42" s="7">
        <v>0</v>
      </c>
      <c r="AP42" s="7">
        <f t="shared" si="10"/>
        <v>8.4743496430456968</v>
      </c>
      <c r="AQ42" s="8">
        <f t="shared" si="73"/>
        <v>-6.3305839485825519</v>
      </c>
      <c r="AR42" s="7">
        <f t="shared" si="11"/>
        <v>7</v>
      </c>
      <c r="AS42" s="7">
        <v>0</v>
      </c>
      <c r="AT42" s="7">
        <f t="shared" si="12"/>
        <v>1.4760141403011091</v>
      </c>
      <c r="AU42" s="7">
        <f t="shared" si="13"/>
        <v>3.4257233136735827</v>
      </c>
      <c r="AV42" s="7">
        <f t="shared" si="14"/>
        <v>-7.1983193911984706</v>
      </c>
      <c r="AW42" s="7">
        <f t="shared" si="15"/>
        <v>15.909034535506107</v>
      </c>
      <c r="AX42" s="7">
        <f t="shared" si="16"/>
        <v>120.72394128755072</v>
      </c>
      <c r="AY42" s="7">
        <f t="shared" si="17"/>
        <v>69.7</v>
      </c>
      <c r="AZ42" s="7">
        <f t="shared" si="18"/>
        <v>-20.010462619630328</v>
      </c>
      <c r="BA42" s="7">
        <f t="shared" si="19"/>
        <v>-46.244520611374817</v>
      </c>
      <c r="BB42" s="7">
        <f t="shared" si="74"/>
        <v>100.71347866792038</v>
      </c>
      <c r="BC42" s="7">
        <f t="shared" si="74"/>
        <v>23.455479388625186</v>
      </c>
      <c r="BD42" s="7">
        <f t="shared" si="20"/>
        <v>0</v>
      </c>
      <c r="BE42" s="7">
        <f t="shared" si="21"/>
        <v>0</v>
      </c>
      <c r="BF42" s="7">
        <f t="shared" si="75"/>
        <v>120.72394128755072</v>
      </c>
      <c r="BG42" s="7">
        <f t="shared" si="75"/>
        <v>69.7</v>
      </c>
      <c r="BH42" s="7">
        <f t="shared" si="76"/>
        <v>139.39999999999998</v>
      </c>
      <c r="BI42" s="7">
        <f t="shared" si="77"/>
        <v>30.000000000000011</v>
      </c>
      <c r="BJ42" s="7">
        <f t="shared" si="78"/>
        <v>80.000000000000014</v>
      </c>
      <c r="BK42" s="7">
        <f t="shared" si="79"/>
        <v>24.206555966770036</v>
      </c>
      <c r="BL42" s="7">
        <f t="shared" si="80"/>
        <v>137.28220076990178</v>
      </c>
      <c r="BM42" s="7">
        <f t="shared" si="22"/>
        <v>11.705999261853297</v>
      </c>
      <c r="BN42" s="7">
        <f t="shared" si="23"/>
        <v>-11.401354664851294</v>
      </c>
      <c r="BO42" s="7">
        <f t="shared" si="81"/>
        <v>120.72394128755072</v>
      </c>
      <c r="BP42" s="7">
        <f t="shared" si="24"/>
        <v>69.7</v>
      </c>
      <c r="BQ42" s="7">
        <f t="shared" si="82"/>
        <v>139.39999999999998</v>
      </c>
      <c r="BR42" s="7">
        <f t="shared" si="25"/>
        <v>-81.666054804708637</v>
      </c>
      <c r="BS42" s="7">
        <f t="shared" si="26"/>
        <v>-6.7190780499494487</v>
      </c>
      <c r="BT42" s="7">
        <f t="shared" si="27"/>
        <v>39.057886482842079</v>
      </c>
      <c r="BU42" s="7">
        <f t="shared" si="27"/>
        <v>62.980921950050558</v>
      </c>
      <c r="BV42" s="7">
        <f t="shared" si="28"/>
        <v>0</v>
      </c>
      <c r="BW42" s="7">
        <f t="shared" si="29"/>
        <v>0</v>
      </c>
      <c r="BX42" s="7">
        <f t="shared" si="30"/>
        <v>120.72394128755072</v>
      </c>
      <c r="BY42" s="7">
        <f t="shared" si="30"/>
        <v>69.7</v>
      </c>
      <c r="BZ42" s="7">
        <f t="shared" si="83"/>
        <v>139.39999999999998</v>
      </c>
      <c r="CA42" s="7">
        <f t="shared" si="84"/>
        <v>30.000000000000011</v>
      </c>
      <c r="CB42" s="7">
        <f t="shared" si="85"/>
        <v>80.000000000000014</v>
      </c>
      <c r="CC42" s="7">
        <f t="shared" si="86"/>
        <v>24.206555966770036</v>
      </c>
      <c r="CD42" s="7">
        <f t="shared" si="87"/>
        <v>137.28220076990178</v>
      </c>
      <c r="CE42" s="7">
        <f t="shared" si="88"/>
        <v>139.39999999999995</v>
      </c>
      <c r="CF42" s="7">
        <f t="shared" si="31"/>
        <v>36.601386316434912</v>
      </c>
      <c r="CG42" s="79">
        <f t="shared" si="89"/>
        <v>36.601386316434912</v>
      </c>
      <c r="CH42" s="7">
        <f t="shared" si="90"/>
        <v>0.46791278045606199</v>
      </c>
      <c r="CI42" s="11">
        <f t="shared" si="32"/>
        <v>0.46791278045606172</v>
      </c>
      <c r="CJ42" s="7" t="e">
        <f t="shared" si="91"/>
        <v>#DIV/0!</v>
      </c>
      <c r="CK42" s="7" t="e">
        <f t="shared" si="92"/>
        <v>#DIV/0!</v>
      </c>
      <c r="CL42" s="7">
        <f t="shared" si="33"/>
        <v>205.2965810389602</v>
      </c>
      <c r="CM42" s="79">
        <f t="shared" si="93"/>
        <v>25.296581038960198</v>
      </c>
      <c r="CN42" s="7">
        <f t="shared" si="94"/>
        <v>-0.33533396073092042</v>
      </c>
      <c r="CO42" s="11">
        <f t="shared" si="95"/>
        <v>-0.33533396073092014</v>
      </c>
      <c r="CP42" s="7" t="e">
        <f t="shared" si="96"/>
        <v>#DIV/0!</v>
      </c>
      <c r="CQ42" s="7" t="e">
        <f t="shared" si="97"/>
        <v>#DIV/0!</v>
      </c>
      <c r="CR42" s="7">
        <f t="shared" si="34"/>
        <v>-24.093607368966953</v>
      </c>
      <c r="CS42" s="7">
        <f t="shared" si="35"/>
        <v>-0.97393599208962289</v>
      </c>
      <c r="CT42" s="7">
        <f t="shared" si="36"/>
        <v>-0.8660254037844386</v>
      </c>
      <c r="CU42" s="7">
        <f t="shared" si="98"/>
        <v>23.465631395912677</v>
      </c>
      <c r="CV42" s="7">
        <f t="shared" si="37"/>
        <v>19.365631395912679</v>
      </c>
      <c r="CW42" s="7">
        <f t="shared" si="99"/>
        <v>20.865676050333331</v>
      </c>
      <c r="CX42" s="7">
        <f t="shared" si="38"/>
        <v>14.365676050333331</v>
      </c>
      <c r="CY42" s="7">
        <f t="shared" si="100"/>
        <v>-139.40000000000015</v>
      </c>
      <c r="CZ42" s="7">
        <f t="shared" si="39"/>
        <v>139.39999999999998</v>
      </c>
      <c r="DA42" s="7">
        <f t="shared" si="101"/>
        <v>-7.1983193911984706</v>
      </c>
      <c r="DB42" s="7">
        <f t="shared" si="102"/>
        <v>-103.40872448078987</v>
      </c>
      <c r="DC42" s="7">
        <f t="shared" si="40"/>
        <v>103.4087244807897</v>
      </c>
      <c r="DD42" s="7">
        <f t="shared" si="41"/>
        <v>15.909034535506107</v>
      </c>
      <c r="DE42" s="7">
        <f t="shared" si="42"/>
        <v>-14.815777555456549</v>
      </c>
      <c r="DF42" s="7">
        <f t="shared" si="43"/>
        <v>0.52703435594978154</v>
      </c>
      <c r="DG42" s="7">
        <f t="shared" si="44"/>
        <v>-0.8660254037844386</v>
      </c>
      <c r="DH42" s="7">
        <f t="shared" si="103"/>
        <v>-7.8084237818352706</v>
      </c>
      <c r="DI42" s="7">
        <f t="shared" si="45"/>
        <v>-11.908423781835271</v>
      </c>
      <c r="DJ42" s="7">
        <f t="shared" si="104"/>
        <v>12.830839739844681</v>
      </c>
      <c r="DK42" s="7">
        <f t="shared" si="46"/>
        <v>6.3308397398446807</v>
      </c>
      <c r="DL42" s="7">
        <f t="shared" si="105"/>
        <v>-139.39999999999992</v>
      </c>
      <c r="DM42" s="7">
        <f t="shared" si="47"/>
        <v>139.39999999999998</v>
      </c>
      <c r="DN42" s="7">
        <f t="shared" si="106"/>
        <v>11.705999261853297</v>
      </c>
      <c r="DO42" s="7">
        <f t="shared" si="107"/>
        <v>74.108805321533353</v>
      </c>
      <c r="DP42" s="7">
        <f t="shared" si="48"/>
        <v>-74.10880532153341</v>
      </c>
      <c r="DQ42" s="7">
        <f t="shared" si="49"/>
        <v>-11.401354664851294</v>
      </c>
      <c r="DR42" s="7">
        <f t="shared" si="108"/>
        <v>-6.3305839485825484</v>
      </c>
      <c r="DS42" s="8">
        <f t="shared" si="109"/>
        <v>-2.7798797930663537</v>
      </c>
      <c r="DT42" s="8">
        <f t="shared" si="110"/>
        <v>2329.5287978130473</v>
      </c>
      <c r="DU42" s="7">
        <f t="shared" si="111"/>
        <v>1.4743496430457006</v>
      </c>
      <c r="DV42" s="7">
        <f t="shared" si="112"/>
        <v>6.424349643045697</v>
      </c>
      <c r="DW42" s="7">
        <f t="shared" si="113"/>
        <v>2646.4014945595586</v>
      </c>
      <c r="DX42" s="7">
        <f t="shared" si="114"/>
        <v>-552.01122632905685</v>
      </c>
      <c r="DY42" s="7">
        <f t="shared" si="115"/>
        <v>-610.37870800151893</v>
      </c>
      <c r="DZ42" s="7">
        <f t="shared" si="116"/>
        <v>0</v>
      </c>
      <c r="EA42" s="7">
        <f t="shared" si="117"/>
        <v>0</v>
      </c>
      <c r="EB42" s="7">
        <f t="shared" si="118"/>
        <v>-2369.8000000000002</v>
      </c>
      <c r="EC42" s="7">
        <f t="shared" si="119"/>
        <v>4104.6140037767245</v>
      </c>
      <c r="ED42" s="7">
        <f t="shared" si="120"/>
        <v>-2369.8000000000002</v>
      </c>
      <c r="EE42" s="7">
        <f t="shared" si="120"/>
        <v>4104.6140037767245</v>
      </c>
      <c r="EF42" s="7">
        <f t="shared" si="121"/>
        <v>4739.5999999999995</v>
      </c>
      <c r="EG42" s="7">
        <f t="shared" si="122"/>
        <v>2.0943951023931957</v>
      </c>
      <c r="EH42" s="7">
        <f t="shared" si="123"/>
        <v>0</v>
      </c>
      <c r="EI42" s="7">
        <f t="shared" si="124"/>
        <v>0</v>
      </c>
      <c r="EJ42" s="7">
        <f t="shared" si="125"/>
        <v>0</v>
      </c>
      <c r="EK42" s="7">
        <f t="shared" si="126"/>
        <v>0</v>
      </c>
      <c r="EL42" s="7">
        <f t="shared" si="127"/>
        <v>0</v>
      </c>
      <c r="EM42" s="7">
        <f t="shared" si="128"/>
        <v>0</v>
      </c>
      <c r="EN42" s="7">
        <f t="shared" si="129"/>
        <v>0</v>
      </c>
      <c r="EO42" s="7" t="e">
        <f t="shared" si="130"/>
        <v>#DIV/0!</v>
      </c>
      <c r="EP42" s="7">
        <f t="shared" si="131"/>
        <v>-2369.8000000000002</v>
      </c>
      <c r="EQ42" s="7">
        <f t="shared" si="132"/>
        <v>4104.6140037767245</v>
      </c>
      <c r="ER42" s="7">
        <f t="shared" si="133"/>
        <v>4739.5999999999995</v>
      </c>
      <c r="ES42" s="7">
        <f t="shared" si="134"/>
        <v>2.0943951023931957</v>
      </c>
      <c r="ET42" s="7">
        <f t="shared" si="135"/>
        <v>3.4257233136735823</v>
      </c>
      <c r="EU42" s="7">
        <f t="shared" si="136"/>
        <v>6.9764274691897805</v>
      </c>
      <c r="EV42" s="7">
        <f t="shared" si="137"/>
        <v>3009.2143055788015</v>
      </c>
      <c r="EW42" s="7">
        <f t="shared" si="138"/>
        <v>-5.5239858596988904</v>
      </c>
      <c r="EX42" s="7">
        <f t="shared" si="139"/>
        <v>-0.57398585969889104</v>
      </c>
      <c r="EY42" s="7">
        <f t="shared" si="140"/>
        <v>3593.9440427647187</v>
      </c>
      <c r="EZ42" s="7">
        <f t="shared" si="141"/>
        <v>-791.18488609891619</v>
      </c>
      <c r="FA42" s="7">
        <f t="shared" si="142"/>
        <v>-732.81740442645389</v>
      </c>
      <c r="FB42" s="7">
        <f t="shared" si="143"/>
        <v>0</v>
      </c>
      <c r="FC42" s="7">
        <f t="shared" si="144"/>
        <v>0</v>
      </c>
      <c r="FD42" s="7">
        <f t="shared" si="145"/>
        <v>-2369.8000000000002</v>
      </c>
      <c r="FE42" s="7">
        <f t="shared" si="146"/>
        <v>4104.6140037767245</v>
      </c>
      <c r="FF42" s="7">
        <f t="shared" si="147"/>
        <v>-2369.8000000000002</v>
      </c>
      <c r="FG42" s="7">
        <f t="shared" si="148"/>
        <v>4104.6140037767245</v>
      </c>
      <c r="FH42" s="7">
        <f t="shared" si="149"/>
        <v>4739.5999999999995</v>
      </c>
      <c r="FI42" s="7">
        <f t="shared" si="150"/>
        <v>2.0943951023931957</v>
      </c>
      <c r="FJ42" s="7">
        <f t="shared" si="151"/>
        <v>0</v>
      </c>
      <c r="FK42" s="7">
        <f t="shared" si="152"/>
        <v>0</v>
      </c>
      <c r="FL42" s="7">
        <f t="shared" si="153"/>
        <v>0</v>
      </c>
      <c r="FM42" s="7">
        <f t="shared" si="154"/>
        <v>0</v>
      </c>
      <c r="FN42" s="7">
        <f t="shared" si="155"/>
        <v>0</v>
      </c>
      <c r="FO42" s="7">
        <f t="shared" si="156"/>
        <v>0</v>
      </c>
      <c r="FP42" s="7">
        <f t="shared" si="157"/>
        <v>0</v>
      </c>
      <c r="FQ42" s="7" t="e">
        <f t="shared" si="158"/>
        <v>#DIV/0!</v>
      </c>
      <c r="FR42" s="7">
        <f t="shared" si="159"/>
        <v>-2369.8000000000002</v>
      </c>
      <c r="FS42" s="7">
        <f t="shared" si="159"/>
        <v>4104.6140037767245</v>
      </c>
      <c r="FT42" s="7">
        <f t="shared" si="160"/>
        <v>4739.5999999999995</v>
      </c>
      <c r="FU42" s="7">
        <f t="shared" si="161"/>
        <v>2.0943951023931957</v>
      </c>
    </row>
    <row r="43" spans="1:177" x14ac:dyDescent="0.25">
      <c r="A43" s="8">
        <v>310</v>
      </c>
      <c r="B43" s="7">
        <f t="shared" si="50"/>
        <v>-0.64869473170196645</v>
      </c>
      <c r="C43" s="7">
        <f t="shared" si="51"/>
        <v>1.5320888862379562</v>
      </c>
      <c r="D43" s="7">
        <f t="shared" si="0"/>
        <v>1.4803641952664188</v>
      </c>
      <c r="E43" s="7">
        <f t="shared" si="52"/>
        <v>-1.6858533520554932</v>
      </c>
      <c r="F43" s="7">
        <f t="shared" si="53"/>
        <v>1.5320888862379562</v>
      </c>
      <c r="G43" s="7">
        <f t="shared" si="54"/>
        <v>0.44320557491289203</v>
      </c>
      <c r="H43" s="7">
        <f t="shared" si="55"/>
        <v>334.01701020242734</v>
      </c>
      <c r="I43" s="7">
        <f t="shared" si="56"/>
        <v>287.25348918274017</v>
      </c>
      <c r="J43" s="49">
        <f t="shared" si="57"/>
        <v>334.01701020242734</v>
      </c>
      <c r="K43" s="49">
        <f t="shared" si="57"/>
        <v>287.25348918274017</v>
      </c>
      <c r="L43" s="7">
        <f t="shared" si="1"/>
        <v>-262.53878766334731</v>
      </c>
      <c r="M43" s="7">
        <f t="shared" si="2"/>
        <v>-215.7752666436601</v>
      </c>
      <c r="N43" s="11">
        <f t="shared" si="58"/>
        <v>97.461212336652693</v>
      </c>
      <c r="O43" s="11">
        <f t="shared" si="58"/>
        <v>144.2247333563399</v>
      </c>
      <c r="P43" s="50">
        <f t="shared" si="3"/>
        <v>46.763521019687204</v>
      </c>
      <c r="Q43" s="51">
        <f t="shared" si="59"/>
        <v>46.763521019687204</v>
      </c>
      <c r="R43" s="8">
        <f t="shared" si="4"/>
        <v>46.763521019687175</v>
      </c>
      <c r="S43" s="51">
        <f t="shared" si="60"/>
        <v>46.763521019687175</v>
      </c>
      <c r="T43" s="8">
        <f t="shared" si="5"/>
        <v>2.6354291997148107</v>
      </c>
      <c r="U43" s="8">
        <f t="shared" si="6"/>
        <v>-3.1407822167878101</v>
      </c>
      <c r="V43" s="7">
        <f t="shared" si="7"/>
        <v>0</v>
      </c>
      <c r="W43" s="7">
        <f t="shared" si="8"/>
        <v>0</v>
      </c>
      <c r="X43" s="7">
        <f t="shared" si="61"/>
        <v>2.6354291997148107</v>
      </c>
      <c r="Y43" s="7">
        <f t="shared" si="61"/>
        <v>-3.1407822167878101</v>
      </c>
      <c r="Z43" s="7">
        <f t="shared" si="162"/>
        <v>4.0999999999999996</v>
      </c>
      <c r="AA43" s="7">
        <f t="shared" si="62"/>
        <v>-50.000000000000007</v>
      </c>
      <c r="AB43" s="7">
        <f t="shared" si="63"/>
        <v>0</v>
      </c>
      <c r="AC43" s="7">
        <f t="shared" si="64"/>
        <v>4.0999999999999996</v>
      </c>
      <c r="AD43" s="7">
        <f t="shared" si="65"/>
        <v>0</v>
      </c>
      <c r="AE43" s="7">
        <f t="shared" si="66"/>
        <v>0</v>
      </c>
      <c r="AF43" s="7">
        <f t="shared" si="9"/>
        <v>0</v>
      </c>
      <c r="AG43" s="7">
        <f t="shared" si="67"/>
        <v>2.6354291997148107</v>
      </c>
      <c r="AH43" s="7">
        <f t="shared" si="67"/>
        <v>-3.1407822167878101</v>
      </c>
      <c r="AI43" s="7">
        <f t="shared" si="68"/>
        <v>4.0999999999999996</v>
      </c>
      <c r="AJ43" s="7">
        <f t="shared" si="69"/>
        <v>-50.000000000000007</v>
      </c>
      <c r="AK43" s="7">
        <f t="shared" si="70"/>
        <v>0</v>
      </c>
      <c r="AL43" s="7">
        <f t="shared" si="71"/>
        <v>4.0999999999999996</v>
      </c>
      <c r="AM43" s="7">
        <f t="shared" si="72"/>
        <v>0</v>
      </c>
      <c r="AN43" s="7">
        <v>0</v>
      </c>
      <c r="AO43" s="7">
        <v>0</v>
      </c>
      <c r="AP43" s="7">
        <f t="shared" si="10"/>
        <v>8.9278982643020317</v>
      </c>
      <c r="AQ43" s="8">
        <f t="shared" si="73"/>
        <v>-6.2075122458599514</v>
      </c>
      <c r="AR43" s="7">
        <f t="shared" si="11"/>
        <v>7</v>
      </c>
      <c r="AS43" s="7">
        <v>0</v>
      </c>
      <c r="AT43" s="7">
        <f t="shared" si="12"/>
        <v>1.7264443290731082</v>
      </c>
      <c r="AU43" s="7">
        <f t="shared" si="13"/>
        <v>3.7999487609222817</v>
      </c>
      <c r="AV43" s="7">
        <f t="shared" si="14"/>
        <v>-10.56912720265947</v>
      </c>
      <c r="AW43" s="7">
        <f t="shared" si="15"/>
        <v>11.981278916833334</v>
      </c>
      <c r="AX43" s="7">
        <f t="shared" si="16"/>
        <v>106.78659537078553</v>
      </c>
      <c r="AY43" s="7">
        <f t="shared" si="17"/>
        <v>89.604592790303556</v>
      </c>
      <c r="AZ43" s="7">
        <f t="shared" si="18"/>
        <v>-32.412659773479035</v>
      </c>
      <c r="BA43" s="7">
        <f t="shared" si="19"/>
        <v>-66.505905962421991</v>
      </c>
      <c r="BB43" s="7">
        <f t="shared" si="74"/>
        <v>74.373935597306499</v>
      </c>
      <c r="BC43" s="7">
        <f t="shared" si="74"/>
        <v>23.098686827881565</v>
      </c>
      <c r="BD43" s="7">
        <f t="shared" si="20"/>
        <v>0</v>
      </c>
      <c r="BE43" s="7">
        <f t="shared" si="21"/>
        <v>0</v>
      </c>
      <c r="BF43" s="7">
        <f t="shared" si="75"/>
        <v>106.78659537078553</v>
      </c>
      <c r="BG43" s="7">
        <f t="shared" si="75"/>
        <v>89.604592790303556</v>
      </c>
      <c r="BH43" s="7">
        <f t="shared" si="76"/>
        <v>139.39999999999998</v>
      </c>
      <c r="BI43" s="7">
        <f t="shared" si="77"/>
        <v>39.999999999999993</v>
      </c>
      <c r="BJ43" s="7">
        <f t="shared" si="78"/>
        <v>90</v>
      </c>
      <c r="BK43" s="7">
        <f t="shared" si="79"/>
        <v>8.5392847307130799E-15</v>
      </c>
      <c r="BL43" s="7">
        <f t="shared" si="80"/>
        <v>139.39999999999998</v>
      </c>
      <c r="BM43" s="7">
        <f t="shared" si="22"/>
        <v>6.7168641830570639</v>
      </c>
      <c r="BN43" s="7">
        <f t="shared" si="23"/>
        <v>-15.833541936435754</v>
      </c>
      <c r="BO43" s="7">
        <f t="shared" si="81"/>
        <v>106.78659537078553</v>
      </c>
      <c r="BP43" s="7">
        <f t="shared" si="24"/>
        <v>89.604592790303556</v>
      </c>
      <c r="BQ43" s="7">
        <f t="shared" si="82"/>
        <v>139.39999999999998</v>
      </c>
      <c r="BR43" s="7">
        <f t="shared" si="25"/>
        <v>-46.619947308415554</v>
      </c>
      <c r="BS43" s="7">
        <f t="shared" si="26"/>
        <v>-6.1055279205540103</v>
      </c>
      <c r="BT43" s="7">
        <f t="shared" si="27"/>
        <v>60.16664806236998</v>
      </c>
      <c r="BU43" s="7">
        <f t="shared" si="27"/>
        <v>83.499064869749546</v>
      </c>
      <c r="BV43" s="7">
        <f t="shared" si="28"/>
        <v>0</v>
      </c>
      <c r="BW43" s="7">
        <f t="shared" si="29"/>
        <v>0</v>
      </c>
      <c r="BX43" s="7">
        <f t="shared" si="30"/>
        <v>106.78659537078553</v>
      </c>
      <c r="BY43" s="7">
        <f t="shared" si="30"/>
        <v>89.604592790303556</v>
      </c>
      <c r="BZ43" s="7">
        <f t="shared" si="83"/>
        <v>139.39999999999998</v>
      </c>
      <c r="CA43" s="7">
        <f t="shared" si="84"/>
        <v>39.999999999999993</v>
      </c>
      <c r="CB43" s="7">
        <f t="shared" si="85"/>
        <v>90</v>
      </c>
      <c r="CC43" s="7">
        <f t="shared" si="86"/>
        <v>8.5392847307130799E-15</v>
      </c>
      <c r="CD43" s="7">
        <f t="shared" si="87"/>
        <v>139.39999999999998</v>
      </c>
      <c r="CE43" s="7">
        <f t="shared" si="88"/>
        <v>139.39999999999998</v>
      </c>
      <c r="CF43" s="7">
        <f t="shared" si="31"/>
        <v>24.017010202427343</v>
      </c>
      <c r="CG43" s="79">
        <f t="shared" si="89"/>
        <v>24.017010202427343</v>
      </c>
      <c r="CH43" s="7">
        <f t="shared" si="90"/>
        <v>0.35239055637745098</v>
      </c>
      <c r="CI43" s="11">
        <f t="shared" si="32"/>
        <v>0.35239055637745087</v>
      </c>
      <c r="CJ43" s="7" t="e">
        <f t="shared" si="91"/>
        <v>#DIV/0!</v>
      </c>
      <c r="CK43" s="7" t="e">
        <f t="shared" si="92"/>
        <v>#DIV/0!</v>
      </c>
      <c r="CL43" s="7">
        <f t="shared" si="33"/>
        <v>212.53878766334731</v>
      </c>
      <c r="CM43" s="79">
        <f t="shared" si="93"/>
        <v>32.538787663347307</v>
      </c>
      <c r="CN43" s="7">
        <f t="shared" si="94"/>
        <v>-0.46569240989516925</v>
      </c>
      <c r="CO43" s="11">
        <f t="shared" si="95"/>
        <v>-0.46569240989516886</v>
      </c>
      <c r="CP43" s="7" t="e">
        <f t="shared" si="96"/>
        <v>#DIV/0!</v>
      </c>
      <c r="CQ43" s="7" t="e">
        <f t="shared" si="97"/>
        <v>#DIV/0!</v>
      </c>
      <c r="CR43" s="7">
        <f t="shared" si="34"/>
        <v>-18.104003835764441</v>
      </c>
      <c r="CS43" s="7">
        <f t="shared" si="35"/>
        <v>-0.95500188397845343</v>
      </c>
      <c r="CT43" s="7">
        <f t="shared" si="36"/>
        <v>-0.76604444311897812</v>
      </c>
      <c r="CU43" s="7">
        <f t="shared" si="98"/>
        <v>17.28935777070819</v>
      </c>
      <c r="CV43" s="7">
        <f t="shared" si="37"/>
        <v>13.18935777070819</v>
      </c>
      <c r="CW43" s="7">
        <f t="shared" si="99"/>
        <v>13.868471536592015</v>
      </c>
      <c r="CX43" s="7">
        <f t="shared" si="38"/>
        <v>7.3684715365920148</v>
      </c>
      <c r="CY43" s="7">
        <f t="shared" si="100"/>
        <v>-139.39999999999998</v>
      </c>
      <c r="CZ43" s="7">
        <f t="shared" si="39"/>
        <v>139.39999999999998</v>
      </c>
      <c r="DA43" s="7">
        <f t="shared" si="101"/>
        <v>-10.569127202659468</v>
      </c>
      <c r="DB43" s="7">
        <f t="shared" si="102"/>
        <v>-77.878312959416675</v>
      </c>
      <c r="DC43" s="7">
        <f t="shared" si="40"/>
        <v>77.878312959416675</v>
      </c>
      <c r="DD43" s="7">
        <f t="shared" si="41"/>
        <v>11.981278916833334</v>
      </c>
      <c r="DE43" s="7">
        <f t="shared" si="42"/>
        <v>-28.487031180455194</v>
      </c>
      <c r="DF43" s="7">
        <f t="shared" si="43"/>
        <v>0.58460750168035103</v>
      </c>
      <c r="DG43" s="7">
        <f t="shared" si="44"/>
        <v>-0.76604444311897812</v>
      </c>
      <c r="DH43" s="7">
        <f t="shared" si="103"/>
        <v>-16.653732128696173</v>
      </c>
      <c r="DI43" s="7">
        <f t="shared" si="45"/>
        <v>-20.753732128696171</v>
      </c>
      <c r="DJ43" s="7">
        <f t="shared" si="104"/>
        <v>21.822331936744764</v>
      </c>
      <c r="DK43" s="7">
        <f t="shared" si="46"/>
        <v>15.322331936744764</v>
      </c>
      <c r="DL43" s="7">
        <f t="shared" si="105"/>
        <v>-139.39999999999995</v>
      </c>
      <c r="DM43" s="7">
        <f t="shared" si="47"/>
        <v>139.39999999999998</v>
      </c>
      <c r="DN43" s="7">
        <f t="shared" si="106"/>
        <v>6.7168641830570639</v>
      </c>
      <c r="DO43" s="7">
        <f t="shared" si="107"/>
        <v>102.91802258683228</v>
      </c>
      <c r="DP43" s="7">
        <f t="shared" si="48"/>
        <v>-102.91802258683241</v>
      </c>
      <c r="DQ43" s="7">
        <f t="shared" si="49"/>
        <v>-15.833541936435754</v>
      </c>
      <c r="DR43" s="7">
        <f t="shared" si="108"/>
        <v>-6.2075122458599479</v>
      </c>
      <c r="DS43" s="8">
        <f t="shared" si="109"/>
        <v>-3.0667300290721413</v>
      </c>
      <c r="DT43" s="8">
        <f t="shared" si="110"/>
        <v>3472.7137252178359</v>
      </c>
      <c r="DU43" s="7">
        <f t="shared" si="111"/>
        <v>1.9278982643020306</v>
      </c>
      <c r="DV43" s="7">
        <f t="shared" si="112"/>
        <v>6.2924690645872214</v>
      </c>
      <c r="DW43" s="7">
        <f t="shared" si="113"/>
        <v>3082.2229001952028</v>
      </c>
      <c r="DX43" s="7">
        <f t="shared" si="114"/>
        <v>-779.16591777616361</v>
      </c>
      <c r="DY43" s="7">
        <f t="shared" si="115"/>
        <v>-944.37272303430473</v>
      </c>
      <c r="DZ43" s="7">
        <f t="shared" si="116"/>
        <v>0</v>
      </c>
      <c r="EA43" s="7">
        <f t="shared" si="117"/>
        <v>0</v>
      </c>
      <c r="EB43" s="7">
        <f t="shared" si="118"/>
        <v>-3046.5561548703213</v>
      </c>
      <c r="EC43" s="7">
        <f t="shared" si="119"/>
        <v>3630.7442426067082</v>
      </c>
      <c r="ED43" s="7">
        <f t="shared" si="120"/>
        <v>-3046.5561548703213</v>
      </c>
      <c r="EE43" s="7">
        <f t="shared" si="120"/>
        <v>3630.7442426067082</v>
      </c>
      <c r="EF43" s="7">
        <f t="shared" si="121"/>
        <v>4739.5999999999995</v>
      </c>
      <c r="EG43" s="7">
        <f t="shared" si="122"/>
        <v>2.2689280275926285</v>
      </c>
      <c r="EH43" s="7">
        <f t="shared" si="123"/>
        <v>0</v>
      </c>
      <c r="EI43" s="7">
        <f t="shared" si="124"/>
        <v>0</v>
      </c>
      <c r="EJ43" s="7">
        <f t="shared" si="125"/>
        <v>0</v>
      </c>
      <c r="EK43" s="7">
        <f t="shared" si="126"/>
        <v>0</v>
      </c>
      <c r="EL43" s="7">
        <f t="shared" si="127"/>
        <v>0</v>
      </c>
      <c r="EM43" s="7">
        <f t="shared" si="128"/>
        <v>0</v>
      </c>
      <c r="EN43" s="7">
        <f t="shared" si="129"/>
        <v>0</v>
      </c>
      <c r="EO43" s="7" t="e">
        <f t="shared" si="130"/>
        <v>#DIV/0!</v>
      </c>
      <c r="EP43" s="7">
        <f t="shared" si="131"/>
        <v>-3046.5561548703213</v>
      </c>
      <c r="EQ43" s="7">
        <f t="shared" si="132"/>
        <v>3630.7442426067082</v>
      </c>
      <c r="ER43" s="7">
        <f t="shared" si="133"/>
        <v>4739.5999999999995</v>
      </c>
      <c r="ES43" s="7">
        <f t="shared" si="134"/>
        <v>2.2689280275926285</v>
      </c>
      <c r="ET43" s="7">
        <f t="shared" si="135"/>
        <v>3.7999487609222808</v>
      </c>
      <c r="EU43" s="7">
        <f t="shared" si="136"/>
        <v>6.9407309777100918</v>
      </c>
      <c r="EV43" s="7">
        <f t="shared" si="137"/>
        <v>4327.6320983304468</v>
      </c>
      <c r="EW43" s="7">
        <f t="shared" si="138"/>
        <v>-5.2735556709268954</v>
      </c>
      <c r="EX43" s="7">
        <f t="shared" si="139"/>
        <v>-0.90898487064170252</v>
      </c>
      <c r="EY43" s="7">
        <f t="shared" si="140"/>
        <v>4270.2555335851112</v>
      </c>
      <c r="EZ43" s="7">
        <f t="shared" si="141"/>
        <v>-1178.0042193367417</v>
      </c>
      <c r="FA43" s="7">
        <f t="shared" si="142"/>
        <v>-1012.7974140786006</v>
      </c>
      <c r="FB43" s="7">
        <f t="shared" si="143"/>
        <v>0</v>
      </c>
      <c r="FC43" s="7">
        <f t="shared" si="144"/>
        <v>0</v>
      </c>
      <c r="FD43" s="7">
        <f t="shared" si="145"/>
        <v>-3046.5561548703213</v>
      </c>
      <c r="FE43" s="7">
        <f t="shared" si="146"/>
        <v>3630.7442426067082</v>
      </c>
      <c r="FF43" s="7">
        <f t="shared" si="147"/>
        <v>-3046.5561548703213</v>
      </c>
      <c r="FG43" s="7">
        <f t="shared" si="148"/>
        <v>3630.7442426067082</v>
      </c>
      <c r="FH43" s="7">
        <f t="shared" si="149"/>
        <v>4739.5999999999995</v>
      </c>
      <c r="FI43" s="7">
        <f t="shared" si="150"/>
        <v>2.2689280275926285</v>
      </c>
      <c r="FJ43" s="7">
        <f t="shared" si="151"/>
        <v>0</v>
      </c>
      <c r="FK43" s="7">
        <f t="shared" si="152"/>
        <v>0</v>
      </c>
      <c r="FL43" s="7">
        <f t="shared" si="153"/>
        <v>0</v>
      </c>
      <c r="FM43" s="7">
        <f t="shared" si="154"/>
        <v>0</v>
      </c>
      <c r="FN43" s="7">
        <f t="shared" si="155"/>
        <v>0</v>
      </c>
      <c r="FO43" s="7">
        <f t="shared" si="156"/>
        <v>0</v>
      </c>
      <c r="FP43" s="7">
        <f t="shared" si="157"/>
        <v>0</v>
      </c>
      <c r="FQ43" s="7" t="e">
        <f t="shared" si="158"/>
        <v>#DIV/0!</v>
      </c>
      <c r="FR43" s="7">
        <f t="shared" si="159"/>
        <v>-3046.5561548703213</v>
      </c>
      <c r="FS43" s="7">
        <f t="shared" si="159"/>
        <v>3630.7442426067082</v>
      </c>
      <c r="FT43" s="7">
        <f t="shared" si="160"/>
        <v>4739.5999999999995</v>
      </c>
      <c r="FU43" s="7">
        <f t="shared" si="161"/>
        <v>2.2689280275926285</v>
      </c>
    </row>
    <row r="44" spans="1:177" x14ac:dyDescent="0.25">
      <c r="A44" s="8">
        <v>320</v>
      </c>
      <c r="B44" s="7">
        <f t="shared" si="50"/>
        <v>-0.65817602658138474</v>
      </c>
      <c r="C44" s="7">
        <f t="shared" si="51"/>
        <v>1.2855752193730792</v>
      </c>
      <c r="D44" s="7">
        <f t="shared" si="0"/>
        <v>1.2243692335221235</v>
      </c>
      <c r="E44" s="7">
        <f t="shared" si="52"/>
        <v>-1.4393396851906162</v>
      </c>
      <c r="F44" s="7">
        <f t="shared" si="53"/>
        <v>1.2855752193730792</v>
      </c>
      <c r="G44" s="7">
        <f t="shared" si="54"/>
        <v>0.44320557491289203</v>
      </c>
      <c r="H44" s="7">
        <f t="shared" si="55"/>
        <v>330.23977771999529</v>
      </c>
      <c r="I44" s="7">
        <f t="shared" si="56"/>
        <v>289.94769554680801</v>
      </c>
      <c r="J44" s="49">
        <f t="shared" si="57"/>
        <v>330.23977771999529</v>
      </c>
      <c r="K44" s="49">
        <f t="shared" si="57"/>
        <v>289.94769554680801</v>
      </c>
      <c r="L44" s="7">
        <f t="shared" si="1"/>
        <v>-261.58206007196043</v>
      </c>
      <c r="M44" s="7">
        <f t="shared" si="2"/>
        <v>-221.28997789877317</v>
      </c>
      <c r="N44" s="11">
        <f t="shared" si="58"/>
        <v>98.417939928039573</v>
      </c>
      <c r="O44" s="11">
        <f t="shared" si="58"/>
        <v>138.71002210122683</v>
      </c>
      <c r="P44" s="50">
        <f t="shared" si="3"/>
        <v>40.292082173187254</v>
      </c>
      <c r="Q44" s="51">
        <f t="shared" si="59"/>
        <v>40.292082173187254</v>
      </c>
      <c r="R44" s="8">
        <f t="shared" si="4"/>
        <v>40.292082173187282</v>
      </c>
      <c r="S44" s="51">
        <f t="shared" si="60"/>
        <v>40.292082173187282</v>
      </c>
      <c r="T44" s="8">
        <f t="shared" si="5"/>
        <v>3.1407822167878088</v>
      </c>
      <c r="U44" s="8">
        <f t="shared" si="6"/>
        <v>-2.635429199714812</v>
      </c>
      <c r="V44" s="7">
        <f t="shared" si="7"/>
        <v>0</v>
      </c>
      <c r="W44" s="7">
        <f t="shared" si="8"/>
        <v>0</v>
      </c>
      <c r="X44" s="7">
        <f t="shared" si="61"/>
        <v>3.1407822167878088</v>
      </c>
      <c r="Y44" s="7">
        <f t="shared" si="61"/>
        <v>-2.635429199714812</v>
      </c>
      <c r="Z44" s="7">
        <f t="shared" si="162"/>
        <v>4.0999999999999996</v>
      </c>
      <c r="AA44" s="7">
        <f t="shared" si="62"/>
        <v>-40.000000000000021</v>
      </c>
      <c r="AB44" s="7">
        <f t="shared" si="63"/>
        <v>9.9999999999999787</v>
      </c>
      <c r="AC44" s="7">
        <f t="shared" si="64"/>
        <v>4.0377117873500534</v>
      </c>
      <c r="AD44" s="7">
        <f t="shared" si="65"/>
        <v>0.71195752843441285</v>
      </c>
      <c r="AE44" s="7">
        <f t="shared" si="66"/>
        <v>0</v>
      </c>
      <c r="AF44" s="7">
        <f t="shared" si="9"/>
        <v>0</v>
      </c>
      <c r="AG44" s="7">
        <f t="shared" si="67"/>
        <v>3.1407822167878088</v>
      </c>
      <c r="AH44" s="7">
        <f t="shared" si="67"/>
        <v>-2.635429199714812</v>
      </c>
      <c r="AI44" s="7">
        <f t="shared" si="68"/>
        <v>4.0999999999999996</v>
      </c>
      <c r="AJ44" s="7">
        <f t="shared" si="69"/>
        <v>-40.000000000000021</v>
      </c>
      <c r="AK44" s="7">
        <f t="shared" si="70"/>
        <v>9.9999999999999787</v>
      </c>
      <c r="AL44" s="7">
        <f t="shared" si="71"/>
        <v>4.0377117873500534</v>
      </c>
      <c r="AM44" s="7">
        <f t="shared" si="72"/>
        <v>0.71195752843441285</v>
      </c>
      <c r="AN44" s="7">
        <v>0</v>
      </c>
      <c r="AO44" s="7">
        <v>0</v>
      </c>
      <c r="AP44" s="7">
        <f t="shared" si="10"/>
        <v>9.2175541030991255</v>
      </c>
      <c r="AQ44" s="8">
        <f t="shared" si="73"/>
        <v>-6.1100289524541669</v>
      </c>
      <c r="AR44" s="7">
        <f t="shared" si="11"/>
        <v>7</v>
      </c>
      <c r="AS44" s="7">
        <v>0</v>
      </c>
      <c r="AT44" s="7">
        <f t="shared" si="12"/>
        <v>2.1160328039691771</v>
      </c>
      <c r="AU44" s="7">
        <f t="shared" si="13"/>
        <v>4.2891566103483338</v>
      </c>
      <c r="AV44" s="7">
        <f t="shared" si="14"/>
        <v>-15.42156097035128</v>
      </c>
      <c r="AW44" s="7">
        <f t="shared" si="15"/>
        <v>5.895363366714955</v>
      </c>
      <c r="AX44" s="7">
        <f t="shared" si="16"/>
        <v>89.604592790303599</v>
      </c>
      <c r="AY44" s="7">
        <f t="shared" si="17"/>
        <v>106.78659537078549</v>
      </c>
      <c r="AZ44" s="7">
        <f t="shared" si="18"/>
        <v>-53.583751934437444</v>
      </c>
      <c r="BA44" s="7">
        <f t="shared" si="19"/>
        <v>-93.713308147666538</v>
      </c>
      <c r="BB44" s="7">
        <f t="shared" si="74"/>
        <v>36.020840855866155</v>
      </c>
      <c r="BC44" s="7">
        <f t="shared" si="74"/>
        <v>13.073287223118953</v>
      </c>
      <c r="BD44" s="7">
        <f t="shared" si="20"/>
        <v>0</v>
      </c>
      <c r="BE44" s="7">
        <f t="shared" si="21"/>
        <v>0</v>
      </c>
      <c r="BF44" s="7">
        <f t="shared" si="75"/>
        <v>89.604592790303599</v>
      </c>
      <c r="BG44" s="7">
        <f t="shared" si="75"/>
        <v>106.78659537078549</v>
      </c>
      <c r="BH44" s="7">
        <f t="shared" si="76"/>
        <v>139.39999999999998</v>
      </c>
      <c r="BI44" s="7">
        <f t="shared" si="77"/>
        <v>49.999999999999986</v>
      </c>
      <c r="BJ44" s="7">
        <f t="shared" si="78"/>
        <v>99.999999999999986</v>
      </c>
      <c r="BK44" s="7">
        <f t="shared" si="79"/>
        <v>-24.206555966770051</v>
      </c>
      <c r="BL44" s="7">
        <f t="shared" si="80"/>
        <v>137.28220076990178</v>
      </c>
      <c r="BM44" s="7">
        <f t="shared" si="22"/>
        <v>-0.69325867016917053</v>
      </c>
      <c r="BN44" s="7">
        <f t="shared" si="23"/>
        <v>-22.010183007235401</v>
      </c>
      <c r="BO44" s="7">
        <f t="shared" si="81"/>
        <v>89.604592790303599</v>
      </c>
      <c r="BP44" s="7">
        <f t="shared" si="24"/>
        <v>106.78659537078549</v>
      </c>
      <c r="BQ44" s="7">
        <f t="shared" si="82"/>
        <v>139.39999999999998</v>
      </c>
      <c r="BR44" s="7">
        <f t="shared" si="25"/>
        <v>4.8005291501566854</v>
      </c>
      <c r="BS44" s="7">
        <f t="shared" si="26"/>
        <v>0.71041641518728282</v>
      </c>
      <c r="BT44" s="7">
        <f t="shared" si="27"/>
        <v>94.40512194046029</v>
      </c>
      <c r="BU44" s="7">
        <f t="shared" si="27"/>
        <v>107.49701178597277</v>
      </c>
      <c r="BV44" s="7">
        <f t="shared" si="28"/>
        <v>0</v>
      </c>
      <c r="BW44" s="7">
        <f t="shared" si="29"/>
        <v>0</v>
      </c>
      <c r="BX44" s="7">
        <f t="shared" si="30"/>
        <v>89.604592790303599</v>
      </c>
      <c r="BY44" s="7">
        <f t="shared" si="30"/>
        <v>106.78659537078549</v>
      </c>
      <c r="BZ44" s="7">
        <f t="shared" si="83"/>
        <v>139.39999999999998</v>
      </c>
      <c r="CA44" s="7">
        <f t="shared" si="84"/>
        <v>49.999999999999986</v>
      </c>
      <c r="CB44" s="7">
        <f t="shared" si="85"/>
        <v>99.999999999999986</v>
      </c>
      <c r="CC44" s="7">
        <f t="shared" si="86"/>
        <v>-24.206555966770051</v>
      </c>
      <c r="CD44" s="7">
        <f t="shared" si="87"/>
        <v>137.28220076990178</v>
      </c>
      <c r="CE44" s="7">
        <f t="shared" si="88"/>
        <v>139.39999999999995</v>
      </c>
      <c r="CF44" s="7">
        <f t="shared" si="31"/>
        <v>10.239777719995288</v>
      </c>
      <c r="CG44" s="79">
        <f t="shared" si="89"/>
        <v>10.239777719995288</v>
      </c>
      <c r="CH44" s="7">
        <f t="shared" si="90"/>
        <v>0.17339304019749868</v>
      </c>
      <c r="CI44" s="11">
        <f t="shared" si="32"/>
        <v>0.17339304019749885</v>
      </c>
      <c r="CJ44" s="7" t="e">
        <f t="shared" si="91"/>
        <v>#DIV/0!</v>
      </c>
      <c r="CK44" s="7" t="e">
        <f t="shared" si="92"/>
        <v>#DIV/0!</v>
      </c>
      <c r="CL44" s="7">
        <f t="shared" si="33"/>
        <v>221.58206007196043</v>
      </c>
      <c r="CM44" s="79">
        <f t="shared" si="93"/>
        <v>41.582060071960427</v>
      </c>
      <c r="CN44" s="7">
        <f t="shared" si="94"/>
        <v>-0.64735832374221769</v>
      </c>
      <c r="CO44" s="11">
        <f t="shared" si="95"/>
        <v>-0.64735832374221791</v>
      </c>
      <c r="CP44" s="7" t="e">
        <f t="shared" si="96"/>
        <v>#DIV/0!</v>
      </c>
      <c r="CQ44" s="7" t="e">
        <f t="shared" si="97"/>
        <v>#DIV/0!</v>
      </c>
      <c r="CR44" s="7">
        <f t="shared" si="34"/>
        <v>-13.977904481072386</v>
      </c>
      <c r="CS44" s="7">
        <f t="shared" si="35"/>
        <v>-0.94000445422371903</v>
      </c>
      <c r="CT44" s="7">
        <f t="shared" si="36"/>
        <v>-0.64278760968653958</v>
      </c>
      <c r="CU44" s="7">
        <f t="shared" si="98"/>
        <v>13.139292472921724</v>
      </c>
      <c r="CV44" s="7">
        <f t="shared" si="37"/>
        <v>9.0392924729217246</v>
      </c>
      <c r="CW44" s="7">
        <f t="shared" si="99"/>
        <v>8.9848238098152891</v>
      </c>
      <c r="CX44" s="7">
        <f t="shared" si="38"/>
        <v>2.4848238098152891</v>
      </c>
      <c r="CY44" s="7">
        <f t="shared" si="100"/>
        <v>-139.39999999999978</v>
      </c>
      <c r="CZ44" s="7">
        <f t="shared" si="39"/>
        <v>139.39999999999998</v>
      </c>
      <c r="DA44" s="7">
        <f t="shared" si="101"/>
        <v>-15.421560970351281</v>
      </c>
      <c r="DB44" s="7">
        <f t="shared" si="102"/>
        <v>-38.319861883647036</v>
      </c>
      <c r="DC44" s="7">
        <f t="shared" si="40"/>
        <v>38.319861883647206</v>
      </c>
      <c r="DD44" s="7">
        <f t="shared" si="41"/>
        <v>5.895363366714955</v>
      </c>
      <c r="DE44" s="7">
        <f t="shared" si="42"/>
        <v>310.93892578365109</v>
      </c>
      <c r="DF44" s="7">
        <f t="shared" si="43"/>
        <v>0.6598702477458972</v>
      </c>
      <c r="DG44" s="7">
        <f t="shared" si="44"/>
        <v>-0.64278760968653958</v>
      </c>
      <c r="DH44" s="7">
        <f t="shared" si="103"/>
        <v>205.17934599070099</v>
      </c>
      <c r="DI44" s="7">
        <f t="shared" si="45"/>
        <v>201.079345990701</v>
      </c>
      <c r="DJ44" s="7">
        <f t="shared" si="104"/>
        <v>-199.86768886297341</v>
      </c>
      <c r="DK44" s="7">
        <f t="shared" si="46"/>
        <v>-206.36768886297341</v>
      </c>
      <c r="DL44" s="7">
        <f t="shared" si="105"/>
        <v>-139.39999999999992</v>
      </c>
      <c r="DM44" s="7">
        <f t="shared" si="47"/>
        <v>139.39999999999998</v>
      </c>
      <c r="DN44" s="7">
        <f t="shared" si="106"/>
        <v>-0.69325867016917064</v>
      </c>
      <c r="DO44" s="7">
        <f t="shared" si="107"/>
        <v>143.06618954703009</v>
      </c>
      <c r="DP44" s="7">
        <f t="shared" si="48"/>
        <v>-143.06618954703012</v>
      </c>
      <c r="DQ44" s="7">
        <f t="shared" si="49"/>
        <v>-22.010183007235405</v>
      </c>
      <c r="DR44" s="7">
        <f t="shared" si="108"/>
        <v>-6.1100289524541731</v>
      </c>
      <c r="DS44" s="8">
        <f t="shared" si="109"/>
        <v>-3.4745997527393548</v>
      </c>
      <c r="DT44" s="8">
        <f t="shared" si="110"/>
        <v>4998.8779593615445</v>
      </c>
      <c r="DU44" s="7">
        <f t="shared" si="111"/>
        <v>2.2175541030991237</v>
      </c>
      <c r="DV44" s="7">
        <f t="shared" si="112"/>
        <v>6.0767718863113176</v>
      </c>
      <c r="DW44" s="7">
        <f t="shared" si="113"/>
        <v>3660.5453067274857</v>
      </c>
      <c r="DX44" s="7">
        <f t="shared" si="114"/>
        <v>-1136.8665666075819</v>
      </c>
      <c r="DY44" s="7">
        <f t="shared" si="115"/>
        <v>-1464.6467832201336</v>
      </c>
      <c r="DZ44" s="7">
        <f t="shared" si="116"/>
        <v>0</v>
      </c>
      <c r="EA44" s="7">
        <f t="shared" si="117"/>
        <v>0</v>
      </c>
      <c r="EB44" s="7">
        <f t="shared" si="118"/>
        <v>-3630.7442426067068</v>
      </c>
      <c r="EC44" s="7">
        <f t="shared" si="119"/>
        <v>3046.5561548703226</v>
      </c>
      <c r="ED44" s="7">
        <f t="shared" si="120"/>
        <v>-3630.7442426067068</v>
      </c>
      <c r="EE44" s="7">
        <f t="shared" si="120"/>
        <v>3046.5561548703226</v>
      </c>
      <c r="EF44" s="7">
        <f t="shared" si="121"/>
        <v>4739.5999999999995</v>
      </c>
      <c r="EG44" s="7">
        <f t="shared" si="122"/>
        <v>2.4434609527920612</v>
      </c>
      <c r="EH44" s="7">
        <f t="shared" si="123"/>
        <v>0</v>
      </c>
      <c r="EI44" s="7">
        <f t="shared" si="124"/>
        <v>0</v>
      </c>
      <c r="EJ44" s="7">
        <f t="shared" si="125"/>
        <v>0</v>
      </c>
      <c r="EK44" s="7">
        <f t="shared" si="126"/>
        <v>0</v>
      </c>
      <c r="EL44" s="7">
        <f t="shared" si="127"/>
        <v>0</v>
      </c>
      <c r="EM44" s="7">
        <f t="shared" si="128"/>
        <v>0</v>
      </c>
      <c r="EN44" s="7">
        <f t="shared" si="129"/>
        <v>0</v>
      </c>
      <c r="EO44" s="7" t="e">
        <f t="shared" si="130"/>
        <v>#DIV/0!</v>
      </c>
      <c r="EP44" s="7">
        <f t="shared" si="131"/>
        <v>-3630.7442426067068</v>
      </c>
      <c r="EQ44" s="7">
        <f t="shared" si="132"/>
        <v>3046.5561548703226</v>
      </c>
      <c r="ER44" s="7">
        <f t="shared" si="133"/>
        <v>4739.5999999999995</v>
      </c>
      <c r="ES44" s="7">
        <f t="shared" si="134"/>
        <v>2.4434609527920612</v>
      </c>
      <c r="ET44" s="7">
        <f t="shared" si="135"/>
        <v>4.2891566103483321</v>
      </c>
      <c r="EU44" s="7">
        <f t="shared" si="136"/>
        <v>6.9245858100631459</v>
      </c>
      <c r="EV44" s="7">
        <f t="shared" si="137"/>
        <v>5996.2806424076507</v>
      </c>
      <c r="EW44" s="7">
        <f t="shared" si="138"/>
        <v>-4.8839671960308264</v>
      </c>
      <c r="EX44" s="7">
        <f t="shared" si="139"/>
        <v>-1.0247494128186314</v>
      </c>
      <c r="EY44" s="7">
        <f t="shared" si="140"/>
        <v>5121.1021571454803</v>
      </c>
      <c r="EZ44" s="7">
        <f t="shared" si="141"/>
        <v>-1741.7959701134253</v>
      </c>
      <c r="FA44" s="7">
        <f t="shared" si="142"/>
        <v>-1414.0157535008723</v>
      </c>
      <c r="FB44" s="7">
        <f t="shared" si="143"/>
        <v>0</v>
      </c>
      <c r="FC44" s="7">
        <f t="shared" si="144"/>
        <v>0</v>
      </c>
      <c r="FD44" s="7">
        <f t="shared" si="145"/>
        <v>-3630.7442426067068</v>
      </c>
      <c r="FE44" s="7">
        <f t="shared" si="146"/>
        <v>3046.5561548703226</v>
      </c>
      <c r="FF44" s="7">
        <f t="shared" si="147"/>
        <v>-3630.7442426067068</v>
      </c>
      <c r="FG44" s="7">
        <f t="shared" si="148"/>
        <v>3046.5561548703226</v>
      </c>
      <c r="FH44" s="7">
        <f t="shared" si="149"/>
        <v>4739.5999999999995</v>
      </c>
      <c r="FI44" s="7">
        <f t="shared" si="150"/>
        <v>2.4434609527920612</v>
      </c>
      <c r="FJ44" s="7">
        <f t="shared" si="151"/>
        <v>0</v>
      </c>
      <c r="FK44" s="7">
        <f t="shared" si="152"/>
        <v>0</v>
      </c>
      <c r="FL44" s="7">
        <f t="shared" si="153"/>
        <v>0</v>
      </c>
      <c r="FM44" s="7">
        <f t="shared" si="154"/>
        <v>0</v>
      </c>
      <c r="FN44" s="7">
        <f t="shared" si="155"/>
        <v>0</v>
      </c>
      <c r="FO44" s="7">
        <f t="shared" si="156"/>
        <v>0</v>
      </c>
      <c r="FP44" s="7">
        <f t="shared" si="157"/>
        <v>0</v>
      </c>
      <c r="FQ44" s="7" t="e">
        <f t="shared" si="158"/>
        <v>#DIV/0!</v>
      </c>
      <c r="FR44" s="7">
        <f t="shared" si="159"/>
        <v>-3630.7442426067068</v>
      </c>
      <c r="FS44" s="7">
        <f t="shared" si="159"/>
        <v>3046.5561548703226</v>
      </c>
      <c r="FT44" s="7">
        <f t="shared" si="160"/>
        <v>4739.5999999999995</v>
      </c>
      <c r="FU44" s="7">
        <f t="shared" si="161"/>
        <v>2.4434609527920612</v>
      </c>
    </row>
    <row r="45" spans="1:177" x14ac:dyDescent="0.25">
      <c r="A45" s="8">
        <v>330</v>
      </c>
      <c r="B45" s="7">
        <f t="shared" si="50"/>
        <v>-0.66586686970949716</v>
      </c>
      <c r="C45" s="7">
        <f t="shared" si="51"/>
        <v>1.0000000000000009</v>
      </c>
      <c r="D45" s="7">
        <f t="shared" si="0"/>
        <v>1.0167164690630899</v>
      </c>
      <c r="E45" s="7">
        <f t="shared" si="52"/>
        <v>-1.239377763859695</v>
      </c>
      <c r="F45" s="7">
        <f t="shared" si="53"/>
        <v>1.0000000000000009</v>
      </c>
      <c r="G45" s="7">
        <f t="shared" si="54"/>
        <v>0.44320557491289203</v>
      </c>
      <c r="H45" s="7">
        <f t="shared" si="55"/>
        <v>324.72596217918488</v>
      </c>
      <c r="I45" s="7">
        <f t="shared" si="56"/>
        <v>290.39794310352875</v>
      </c>
      <c r="J45" s="49">
        <f t="shared" si="57"/>
        <v>324.72596217918488</v>
      </c>
      <c r="K45" s="49">
        <f t="shared" si="57"/>
        <v>290.39794310352875</v>
      </c>
      <c r="L45" s="7">
        <f t="shared" si="1"/>
        <v>-263.27788106336828</v>
      </c>
      <c r="M45" s="7">
        <f t="shared" si="2"/>
        <v>-228.94986198771221</v>
      </c>
      <c r="N45" s="11">
        <f t="shared" si="58"/>
        <v>96.722118936631716</v>
      </c>
      <c r="O45" s="11">
        <f t="shared" si="58"/>
        <v>131.05013801228779</v>
      </c>
      <c r="P45" s="50">
        <f t="shared" si="3"/>
        <v>34.328019075656073</v>
      </c>
      <c r="Q45" s="51">
        <f t="shared" si="59"/>
        <v>34.328019075656073</v>
      </c>
      <c r="R45" s="8">
        <f t="shared" si="4"/>
        <v>34.32801907565613</v>
      </c>
      <c r="S45" s="51">
        <f t="shared" si="60"/>
        <v>34.32801907565613</v>
      </c>
      <c r="T45" s="8">
        <f t="shared" si="5"/>
        <v>3.5507041555161969</v>
      </c>
      <c r="U45" s="8">
        <f t="shared" si="6"/>
        <v>-2.0500000000000016</v>
      </c>
      <c r="V45" s="7">
        <f t="shared" si="7"/>
        <v>0</v>
      </c>
      <c r="W45" s="7">
        <f t="shared" si="8"/>
        <v>0</v>
      </c>
      <c r="X45" s="7">
        <f t="shared" si="61"/>
        <v>3.5507041555161969</v>
      </c>
      <c r="Y45" s="7">
        <f t="shared" si="61"/>
        <v>-2.0500000000000016</v>
      </c>
      <c r="Z45" s="7">
        <f t="shared" si="162"/>
        <v>4.0999999999999996</v>
      </c>
      <c r="AA45" s="7">
        <f t="shared" si="62"/>
        <v>-30.000000000000036</v>
      </c>
      <c r="AB45" s="7">
        <f t="shared" si="63"/>
        <v>19.999999999999964</v>
      </c>
      <c r="AC45" s="7">
        <f t="shared" si="64"/>
        <v>3.852739745222225</v>
      </c>
      <c r="AD45" s="7">
        <f t="shared" si="65"/>
        <v>1.4022825876352394</v>
      </c>
      <c r="AE45" s="7">
        <f t="shared" si="66"/>
        <v>0</v>
      </c>
      <c r="AF45" s="7">
        <f t="shared" si="9"/>
        <v>0</v>
      </c>
      <c r="AG45" s="7">
        <f t="shared" si="67"/>
        <v>3.5507041555161969</v>
      </c>
      <c r="AH45" s="7">
        <f t="shared" si="67"/>
        <v>-2.0500000000000016</v>
      </c>
      <c r="AI45" s="7">
        <f t="shared" si="68"/>
        <v>4.0999999999999996</v>
      </c>
      <c r="AJ45" s="7">
        <f t="shared" si="69"/>
        <v>-30.000000000000036</v>
      </c>
      <c r="AK45" s="7">
        <f t="shared" si="70"/>
        <v>19.999999999999964</v>
      </c>
      <c r="AL45" s="7">
        <f t="shared" si="71"/>
        <v>3.852739745222225</v>
      </c>
      <c r="AM45" s="7">
        <f t="shared" si="72"/>
        <v>1.4022825876352394</v>
      </c>
      <c r="AN45" s="7">
        <v>0</v>
      </c>
      <c r="AO45" s="7">
        <v>0</v>
      </c>
      <c r="AP45" s="7">
        <f t="shared" si="10"/>
        <v>9.2654995937202926</v>
      </c>
      <c r="AQ45" s="8">
        <f t="shared" si="73"/>
        <v>-6.0924142661881735</v>
      </c>
      <c r="AR45" s="7">
        <f t="shared" si="11"/>
        <v>7</v>
      </c>
      <c r="AS45" s="7">
        <v>0</v>
      </c>
      <c r="AT45" s="7">
        <f t="shared" si="12"/>
        <v>2.7313251740586355</v>
      </c>
      <c r="AU45" s="7">
        <f t="shared" si="13"/>
        <v>4.9018787449685535</v>
      </c>
      <c r="AV45" s="7">
        <f t="shared" si="14"/>
        <v>-22.510586595383543</v>
      </c>
      <c r="AW45" s="7">
        <f t="shared" si="15"/>
        <v>-3.4956776514095393</v>
      </c>
      <c r="AX45" s="7">
        <f t="shared" si="16"/>
        <v>69.700000000000045</v>
      </c>
      <c r="AY45" s="7">
        <f t="shared" si="17"/>
        <v>120.72394128755069</v>
      </c>
      <c r="AZ45" s="7">
        <f t="shared" si="18"/>
        <v>-90.997116393442667</v>
      </c>
      <c r="BA45" s="7">
        <f t="shared" si="19"/>
        <v>-128.64339758659617</v>
      </c>
      <c r="BB45" s="7">
        <f t="shared" si="74"/>
        <v>-21.297116393442622</v>
      </c>
      <c r="BC45" s="7">
        <f t="shared" si="74"/>
        <v>-7.9194562990454784</v>
      </c>
      <c r="BD45" s="7">
        <f t="shared" si="20"/>
        <v>0</v>
      </c>
      <c r="BE45" s="7">
        <f t="shared" si="21"/>
        <v>0</v>
      </c>
      <c r="BF45" s="7">
        <f t="shared" si="75"/>
        <v>69.700000000000045</v>
      </c>
      <c r="BG45" s="7">
        <f t="shared" si="75"/>
        <v>120.72394128755069</v>
      </c>
      <c r="BH45" s="7">
        <f t="shared" si="76"/>
        <v>139.39999999999998</v>
      </c>
      <c r="BI45" s="7">
        <f t="shared" si="77"/>
        <v>59.999999999999972</v>
      </c>
      <c r="BJ45" s="7">
        <f t="shared" si="78"/>
        <v>109.99999999999997</v>
      </c>
      <c r="BK45" s="7">
        <f t="shared" si="79"/>
        <v>-47.677607979598129</v>
      </c>
      <c r="BL45" s="7">
        <f t="shared" si="80"/>
        <v>130.99315133755564</v>
      </c>
      <c r="BM45" s="7">
        <f t="shared" si="22"/>
        <v>-11.467696580477352</v>
      </c>
      <c r="BN45" s="7">
        <f t="shared" si="23"/>
        <v>-30.482605524451344</v>
      </c>
      <c r="BO45" s="7">
        <f t="shared" si="81"/>
        <v>69.700000000000045</v>
      </c>
      <c r="BP45" s="7">
        <f t="shared" si="24"/>
        <v>120.72394128755069</v>
      </c>
      <c r="BQ45" s="7">
        <f t="shared" si="82"/>
        <v>139.39999999999998</v>
      </c>
      <c r="BR45" s="7">
        <f t="shared" si="25"/>
        <v>79.722036111569082</v>
      </c>
      <c r="BS45" s="7">
        <f t="shared" si="26"/>
        <v>9.3963895437758911</v>
      </c>
      <c r="BT45" s="7">
        <f t="shared" si="27"/>
        <v>149.42203611156913</v>
      </c>
      <c r="BU45" s="7">
        <f t="shared" si="27"/>
        <v>130.12033083132658</v>
      </c>
      <c r="BV45" s="7">
        <f t="shared" si="28"/>
        <v>0</v>
      </c>
      <c r="BW45" s="7">
        <f t="shared" si="29"/>
        <v>0</v>
      </c>
      <c r="BX45" s="7">
        <f t="shared" si="30"/>
        <v>69.700000000000045</v>
      </c>
      <c r="BY45" s="7">
        <f t="shared" si="30"/>
        <v>120.72394128755069</v>
      </c>
      <c r="BZ45" s="7">
        <f t="shared" si="83"/>
        <v>139.39999999999998</v>
      </c>
      <c r="CA45" s="7">
        <f t="shared" si="84"/>
        <v>59.999999999999972</v>
      </c>
      <c r="CB45" s="7">
        <f t="shared" si="85"/>
        <v>109.99999999999997</v>
      </c>
      <c r="CC45" s="7">
        <f t="shared" si="86"/>
        <v>-47.677607979598129</v>
      </c>
      <c r="CD45" s="7">
        <f t="shared" si="87"/>
        <v>130.99315133755564</v>
      </c>
      <c r="CE45" s="7">
        <f t="shared" si="88"/>
        <v>139.39999999999998</v>
      </c>
      <c r="CF45" s="7">
        <f t="shared" si="31"/>
        <v>5.2740378208151242</v>
      </c>
      <c r="CG45" s="79">
        <f t="shared" si="89"/>
        <v>5.2740378208151242</v>
      </c>
      <c r="CH45" s="7">
        <f t="shared" si="90"/>
        <v>-0.1028140485708688</v>
      </c>
      <c r="CI45" s="11">
        <f t="shared" si="32"/>
        <v>0.10281404857086898</v>
      </c>
      <c r="CJ45" s="7" t="e">
        <f t="shared" si="91"/>
        <v>#DIV/0!</v>
      </c>
      <c r="CK45" s="7" t="e">
        <f t="shared" si="92"/>
        <v>#DIV/0!</v>
      </c>
      <c r="CL45" s="7">
        <f t="shared" si="33"/>
        <v>233.27788106336828</v>
      </c>
      <c r="CM45" s="79">
        <f t="shared" si="93"/>
        <v>53.277881063368284</v>
      </c>
      <c r="CN45" s="7">
        <f t="shared" si="94"/>
        <v>-0.89654722130739251</v>
      </c>
      <c r="CO45" s="11">
        <f t="shared" si="95"/>
        <v>-0.89654722130739273</v>
      </c>
      <c r="CP45" s="7" t="e">
        <f t="shared" si="96"/>
        <v>#DIV/0!</v>
      </c>
      <c r="CQ45" s="7" t="e">
        <f t="shared" si="97"/>
        <v>#DIV/0!</v>
      </c>
      <c r="CR45" s="7">
        <f t="shared" si="34"/>
        <v>-10.981224999367891</v>
      </c>
      <c r="CS45" s="7">
        <f t="shared" si="35"/>
        <v>-0.93729450249048862</v>
      </c>
      <c r="CT45" s="7">
        <f t="shared" si="36"/>
        <v>-0.50000000000000044</v>
      </c>
      <c r="CU45" s="7">
        <f t="shared" si="98"/>
        <v>10.292641822518643</v>
      </c>
      <c r="CV45" s="7">
        <f t="shared" si="37"/>
        <v>6.1926418225186435</v>
      </c>
      <c r="CW45" s="7">
        <f t="shared" si="99"/>
        <v>5.4906124996839498</v>
      </c>
      <c r="CX45" s="7">
        <f t="shared" si="38"/>
        <v>-1.0093875003160502</v>
      </c>
      <c r="CY45" s="7">
        <f t="shared" si="100"/>
        <v>-139.39999999999969</v>
      </c>
      <c r="CZ45" s="7">
        <f t="shared" si="39"/>
        <v>139.39999999999998</v>
      </c>
      <c r="DA45" s="7">
        <f t="shared" si="101"/>
        <v>-22.510586595383543</v>
      </c>
      <c r="DB45" s="7">
        <f t="shared" si="102"/>
        <v>22.72190473416218</v>
      </c>
      <c r="DC45" s="7">
        <f t="shared" si="40"/>
        <v>-22.721904734162006</v>
      </c>
      <c r="DD45" s="7">
        <f t="shared" si="41"/>
        <v>-3.4956776514095393</v>
      </c>
      <c r="DE45" s="7">
        <f t="shared" si="42"/>
        <v>21.555664168206672</v>
      </c>
      <c r="DF45" s="7">
        <f t="shared" si="43"/>
        <v>0.75413519153362341</v>
      </c>
      <c r="DG45" s="7">
        <f t="shared" si="44"/>
        <v>-0.50000000000000044</v>
      </c>
      <c r="DH45" s="7">
        <f t="shared" si="103"/>
        <v>16.255884926125002</v>
      </c>
      <c r="DI45" s="7">
        <f t="shared" si="45"/>
        <v>12.155884926125003</v>
      </c>
      <c r="DJ45" s="7">
        <f t="shared" si="104"/>
        <v>-10.777832084103345</v>
      </c>
      <c r="DK45" s="7">
        <f t="shared" si="46"/>
        <v>-17.277832084103345</v>
      </c>
      <c r="DL45" s="7">
        <f t="shared" si="105"/>
        <v>-139.39999999999989</v>
      </c>
      <c r="DM45" s="7">
        <f t="shared" si="47"/>
        <v>139.39999999999998</v>
      </c>
      <c r="DN45" s="7">
        <f t="shared" si="106"/>
        <v>-11.467696580477353</v>
      </c>
      <c r="DO45" s="7">
        <f t="shared" si="107"/>
        <v>198.13693590893379</v>
      </c>
      <c r="DP45" s="7">
        <f t="shared" si="48"/>
        <v>-198.13693590893374</v>
      </c>
      <c r="DQ45" s="7">
        <f t="shared" si="49"/>
        <v>-30.482605524451344</v>
      </c>
      <c r="DR45" s="7">
        <f t="shared" si="108"/>
        <v>-6.0924142661881771</v>
      </c>
      <c r="DS45" s="8">
        <f t="shared" si="109"/>
        <v>-4.0424142661881719</v>
      </c>
      <c r="DT45" s="8">
        <f t="shared" si="110"/>
        <v>6972.7684786782629</v>
      </c>
      <c r="DU45" s="7">
        <f t="shared" si="111"/>
        <v>2.2654995937202838</v>
      </c>
      <c r="DV45" s="7">
        <f t="shared" si="112"/>
        <v>5.7147954382040957</v>
      </c>
      <c r="DW45" s="7">
        <f t="shared" si="113"/>
        <v>4343.7506146887627</v>
      </c>
      <c r="DX45" s="7">
        <f t="shared" si="114"/>
        <v>-1647.0259846420172</v>
      </c>
      <c r="DY45" s="7">
        <f t="shared" si="115"/>
        <v>-2237.3281297409335</v>
      </c>
      <c r="DZ45" s="7">
        <f t="shared" si="116"/>
        <v>0</v>
      </c>
      <c r="EA45" s="7">
        <f t="shared" si="117"/>
        <v>0</v>
      </c>
      <c r="EB45" s="7">
        <f t="shared" si="118"/>
        <v>-4104.6140037767236</v>
      </c>
      <c r="EC45" s="7">
        <f t="shared" si="119"/>
        <v>2369.800000000002</v>
      </c>
      <c r="ED45" s="7">
        <f t="shared" si="120"/>
        <v>-4104.6140037767236</v>
      </c>
      <c r="EE45" s="7">
        <f t="shared" si="120"/>
        <v>2369.800000000002</v>
      </c>
      <c r="EF45" s="7">
        <f t="shared" si="121"/>
        <v>4739.5999999999995</v>
      </c>
      <c r="EG45" s="7">
        <f t="shared" si="122"/>
        <v>2.6179938779914935</v>
      </c>
      <c r="EH45" s="7">
        <f t="shared" si="123"/>
        <v>0</v>
      </c>
      <c r="EI45" s="7">
        <f t="shared" si="124"/>
        <v>0</v>
      </c>
      <c r="EJ45" s="7">
        <f t="shared" si="125"/>
        <v>0</v>
      </c>
      <c r="EK45" s="7">
        <f t="shared" si="126"/>
        <v>0</v>
      </c>
      <c r="EL45" s="7">
        <f t="shared" si="127"/>
        <v>0</v>
      </c>
      <c r="EM45" s="7">
        <f t="shared" si="128"/>
        <v>0</v>
      </c>
      <c r="EN45" s="7">
        <f t="shared" si="129"/>
        <v>0</v>
      </c>
      <c r="EO45" s="7" t="e">
        <f t="shared" si="130"/>
        <v>#DIV/0!</v>
      </c>
      <c r="EP45" s="7">
        <f t="shared" si="131"/>
        <v>-4104.6140037767236</v>
      </c>
      <c r="EQ45" s="7">
        <f t="shared" si="132"/>
        <v>2369.800000000002</v>
      </c>
      <c r="ER45" s="7">
        <f t="shared" si="133"/>
        <v>4739.5999999999995</v>
      </c>
      <c r="ES45" s="7">
        <f t="shared" si="134"/>
        <v>2.6179938779914935</v>
      </c>
      <c r="ET45" s="7">
        <f t="shared" si="135"/>
        <v>4.9018787449685526</v>
      </c>
      <c r="EU45" s="7">
        <f t="shared" si="136"/>
        <v>6.9518787449685551</v>
      </c>
      <c r="EV45" s="7">
        <f t="shared" si="137"/>
        <v>7963.2657749791633</v>
      </c>
      <c r="EW45" s="7">
        <f t="shared" si="138"/>
        <v>-4.2686748259413632</v>
      </c>
      <c r="EX45" s="7">
        <f t="shared" si="139"/>
        <v>-0.81937898145756138</v>
      </c>
      <c r="EY45" s="7">
        <f t="shared" si="140"/>
        <v>6010.3448625439514</v>
      </c>
      <c r="EZ45" s="7">
        <f t="shared" si="141"/>
        <v>-2473.0127984436313</v>
      </c>
      <c r="FA45" s="7">
        <f t="shared" si="142"/>
        <v>-1882.7106533447163</v>
      </c>
      <c r="FB45" s="7">
        <f t="shared" si="143"/>
        <v>0</v>
      </c>
      <c r="FC45" s="7">
        <f t="shared" si="144"/>
        <v>0</v>
      </c>
      <c r="FD45" s="7">
        <f t="shared" si="145"/>
        <v>-4104.6140037767236</v>
      </c>
      <c r="FE45" s="7">
        <f t="shared" si="146"/>
        <v>2369.800000000002</v>
      </c>
      <c r="FF45" s="7">
        <f t="shared" si="147"/>
        <v>-4104.6140037767236</v>
      </c>
      <c r="FG45" s="7">
        <f t="shared" si="148"/>
        <v>2369.800000000002</v>
      </c>
      <c r="FH45" s="7">
        <f t="shared" si="149"/>
        <v>4739.5999999999995</v>
      </c>
      <c r="FI45" s="7">
        <f t="shared" si="150"/>
        <v>2.6179938779914935</v>
      </c>
      <c r="FJ45" s="7">
        <f t="shared" si="151"/>
        <v>0</v>
      </c>
      <c r="FK45" s="7">
        <f t="shared" si="152"/>
        <v>0</v>
      </c>
      <c r="FL45" s="7">
        <f t="shared" si="153"/>
        <v>0</v>
      </c>
      <c r="FM45" s="7">
        <f t="shared" si="154"/>
        <v>0</v>
      </c>
      <c r="FN45" s="7">
        <f t="shared" si="155"/>
        <v>0</v>
      </c>
      <c r="FO45" s="7">
        <f t="shared" si="156"/>
        <v>0</v>
      </c>
      <c r="FP45" s="7">
        <f t="shared" si="157"/>
        <v>0</v>
      </c>
      <c r="FQ45" s="7" t="e">
        <f t="shared" si="158"/>
        <v>#DIV/0!</v>
      </c>
      <c r="FR45" s="7">
        <f t="shared" si="159"/>
        <v>-4104.6140037767236</v>
      </c>
      <c r="FS45" s="7">
        <f t="shared" si="159"/>
        <v>2369.800000000002</v>
      </c>
      <c r="FT45" s="7">
        <f t="shared" si="160"/>
        <v>4739.5999999999995</v>
      </c>
      <c r="FU45" s="7">
        <f t="shared" si="161"/>
        <v>2.6179938779914935</v>
      </c>
    </row>
    <row r="46" spans="1:177" x14ac:dyDescent="0.25">
      <c r="A46" s="8">
        <v>340</v>
      </c>
      <c r="B46" s="7">
        <f t="shared" si="50"/>
        <v>-0.67153357870961039</v>
      </c>
      <c r="C46" s="7">
        <f t="shared" si="51"/>
        <v>0.6840402866513372</v>
      </c>
      <c r="D46" s="7">
        <f t="shared" si="0"/>
        <v>0.86371532606003676</v>
      </c>
      <c r="E46" s="7">
        <f t="shared" si="52"/>
        <v>-1.0920433298567549</v>
      </c>
      <c r="F46" s="7">
        <f t="shared" si="53"/>
        <v>0.6840402866513372</v>
      </c>
      <c r="G46" s="7">
        <f t="shared" si="54"/>
        <v>0.44320557491289203</v>
      </c>
      <c r="H46" s="7">
        <f t="shared" si="55"/>
        <v>316.72412187908168</v>
      </c>
      <c r="I46" s="7">
        <f t="shared" si="56"/>
        <v>287.44993133203479</v>
      </c>
      <c r="J46" s="49">
        <f t="shared" si="57"/>
        <v>316.72412187908168</v>
      </c>
      <c r="K46" s="49">
        <f t="shared" si="57"/>
        <v>287.44993133203479</v>
      </c>
      <c r="L46" s="7">
        <f t="shared" si="1"/>
        <v>-268.69276558163182</v>
      </c>
      <c r="M46" s="7">
        <f t="shared" si="2"/>
        <v>-239.4185750345849</v>
      </c>
      <c r="N46" s="11">
        <f t="shared" si="58"/>
        <v>91.307234418368182</v>
      </c>
      <c r="O46" s="11">
        <f t="shared" si="58"/>
        <v>120.5814249654151</v>
      </c>
      <c r="P46" s="50">
        <f t="shared" si="3"/>
        <v>29.274190547046913</v>
      </c>
      <c r="Q46" s="51">
        <f t="shared" si="59"/>
        <v>29.274190547046913</v>
      </c>
      <c r="R46" s="8">
        <f t="shared" si="4"/>
        <v>29.274190547046885</v>
      </c>
      <c r="S46" s="51">
        <f t="shared" si="60"/>
        <v>29.274190547046885</v>
      </c>
      <c r="T46" s="8">
        <f t="shared" si="5"/>
        <v>3.8527397452222241</v>
      </c>
      <c r="U46" s="8">
        <f t="shared" si="6"/>
        <v>-1.4022825876352412</v>
      </c>
      <c r="V46" s="7">
        <f t="shared" si="7"/>
        <v>0</v>
      </c>
      <c r="W46" s="7">
        <f t="shared" si="8"/>
        <v>0</v>
      </c>
      <c r="X46" s="7">
        <f t="shared" si="61"/>
        <v>3.8527397452222241</v>
      </c>
      <c r="Y46" s="7">
        <f t="shared" si="61"/>
        <v>-1.4022825876352412</v>
      </c>
      <c r="Z46" s="7">
        <f t="shared" si="162"/>
        <v>4.0999999999999996</v>
      </c>
      <c r="AA46" s="7">
        <f t="shared" si="62"/>
        <v>-19.999999999999993</v>
      </c>
      <c r="AB46" s="7">
        <f t="shared" si="63"/>
        <v>30.000000000000007</v>
      </c>
      <c r="AC46" s="7">
        <f t="shared" si="64"/>
        <v>3.5507041555161978</v>
      </c>
      <c r="AD46" s="7">
        <f t="shared" si="65"/>
        <v>2.0499999999999998</v>
      </c>
      <c r="AE46" s="7">
        <f t="shared" si="66"/>
        <v>0</v>
      </c>
      <c r="AF46" s="7">
        <f t="shared" si="9"/>
        <v>0</v>
      </c>
      <c r="AG46" s="7">
        <f t="shared" si="67"/>
        <v>3.8527397452222241</v>
      </c>
      <c r="AH46" s="7">
        <f t="shared" si="67"/>
        <v>-1.4022825876352412</v>
      </c>
      <c r="AI46" s="7">
        <f t="shared" si="68"/>
        <v>4.0999999999999996</v>
      </c>
      <c r="AJ46" s="7">
        <f t="shared" si="69"/>
        <v>-19.999999999999993</v>
      </c>
      <c r="AK46" s="7">
        <f t="shared" si="70"/>
        <v>30.000000000000007</v>
      </c>
      <c r="AL46" s="7">
        <f t="shared" si="71"/>
        <v>3.5507041555161978</v>
      </c>
      <c r="AM46" s="7">
        <f t="shared" si="72"/>
        <v>2.0499999999999998</v>
      </c>
      <c r="AN46" s="7">
        <v>0</v>
      </c>
      <c r="AO46" s="7">
        <v>0</v>
      </c>
      <c r="AP46" s="7">
        <f t="shared" si="10"/>
        <v>8.949169733787544</v>
      </c>
      <c r="AQ46" s="8">
        <f t="shared" si="73"/>
        <v>-6.2008658547727507</v>
      </c>
      <c r="AR46" s="7">
        <f t="shared" si="11"/>
        <v>7</v>
      </c>
      <c r="AS46" s="7">
        <v>0</v>
      </c>
      <c r="AT46" s="7">
        <f t="shared" si="12"/>
        <v>3.6930447880360959</v>
      </c>
      <c r="AU46" s="7">
        <f t="shared" si="13"/>
        <v>5.5958955696174959</v>
      </c>
      <c r="AV46" s="7">
        <f t="shared" si="14"/>
        <v>-32.331268226273679</v>
      </c>
      <c r="AW46" s="7">
        <f t="shared" si="15"/>
        <v>-17.330914303462492</v>
      </c>
      <c r="AX46" s="7">
        <f t="shared" si="16"/>
        <v>47.677607979598193</v>
      </c>
      <c r="AY46" s="7">
        <f t="shared" si="17"/>
        <v>130.99315133755562</v>
      </c>
      <c r="AZ46" s="7">
        <f t="shared" si="18"/>
        <v>-155.1442827159315</v>
      </c>
      <c r="BA46" s="7">
        <f t="shared" si="19"/>
        <v>-164.77404495673028</v>
      </c>
      <c r="BB46" s="7">
        <f t="shared" si="74"/>
        <v>-107.4666747363333</v>
      </c>
      <c r="BC46" s="7">
        <f t="shared" si="74"/>
        <v>-33.780893619174662</v>
      </c>
      <c r="BD46" s="7">
        <f t="shared" si="20"/>
        <v>0</v>
      </c>
      <c r="BE46" s="7">
        <f t="shared" si="21"/>
        <v>0</v>
      </c>
      <c r="BF46" s="7">
        <f t="shared" si="75"/>
        <v>47.677607979598193</v>
      </c>
      <c r="BG46" s="7">
        <f t="shared" si="75"/>
        <v>130.99315133755562</v>
      </c>
      <c r="BH46" s="7">
        <f t="shared" si="76"/>
        <v>139.39999999999998</v>
      </c>
      <c r="BI46" s="7">
        <f t="shared" si="77"/>
        <v>70.000000000000014</v>
      </c>
      <c r="BJ46" s="7">
        <f t="shared" si="78"/>
        <v>120.00000000000001</v>
      </c>
      <c r="BK46" s="7">
        <f t="shared" si="79"/>
        <v>-69.700000000000017</v>
      </c>
      <c r="BL46" s="7">
        <f t="shared" si="80"/>
        <v>120.7239412875507</v>
      </c>
      <c r="BM46" s="7">
        <f t="shared" si="22"/>
        <v>-25.859841945914429</v>
      </c>
      <c r="BN46" s="7">
        <f t="shared" si="23"/>
        <v>-40.860195868725611</v>
      </c>
      <c r="BO46" s="7">
        <f t="shared" si="81"/>
        <v>47.677607979598193</v>
      </c>
      <c r="BP46" s="7">
        <f t="shared" si="24"/>
        <v>130.99315133755562</v>
      </c>
      <c r="BQ46" s="7">
        <f t="shared" si="82"/>
        <v>139.39999999999998</v>
      </c>
      <c r="BR46" s="7">
        <f t="shared" si="25"/>
        <v>180.97178105590646</v>
      </c>
      <c r="BS46" s="7">
        <f t="shared" si="26"/>
        <v>4.1296863523928478</v>
      </c>
      <c r="BT46" s="7">
        <f t="shared" si="27"/>
        <v>228.64938903550467</v>
      </c>
      <c r="BU46" s="7">
        <f t="shared" si="27"/>
        <v>135.12283768994845</v>
      </c>
      <c r="BV46" s="7">
        <f t="shared" si="28"/>
        <v>0</v>
      </c>
      <c r="BW46" s="7">
        <f t="shared" si="29"/>
        <v>0</v>
      </c>
      <c r="BX46" s="7">
        <f t="shared" si="30"/>
        <v>47.677607979598193</v>
      </c>
      <c r="BY46" s="7">
        <f t="shared" si="30"/>
        <v>130.99315133755562</v>
      </c>
      <c r="BZ46" s="7">
        <f t="shared" si="83"/>
        <v>139.39999999999998</v>
      </c>
      <c r="CA46" s="7">
        <f t="shared" si="84"/>
        <v>70.000000000000014</v>
      </c>
      <c r="CB46" s="7">
        <f t="shared" si="85"/>
        <v>120.00000000000001</v>
      </c>
      <c r="CC46" s="7">
        <f t="shared" si="86"/>
        <v>-69.700000000000017</v>
      </c>
      <c r="CD46" s="7">
        <f t="shared" si="87"/>
        <v>120.7239412875507</v>
      </c>
      <c r="CE46" s="7">
        <f t="shared" si="88"/>
        <v>139.39999999999998</v>
      </c>
      <c r="CF46" s="7">
        <f t="shared" si="31"/>
        <v>23.275878120918321</v>
      </c>
      <c r="CG46" s="79">
        <f t="shared" si="89"/>
        <v>23.275878120918321</v>
      </c>
      <c r="CH46" s="7">
        <f t="shared" si="90"/>
        <v>-0.5097327736312498</v>
      </c>
      <c r="CI46" s="11">
        <f t="shared" si="32"/>
        <v>0.50973277363124936</v>
      </c>
      <c r="CJ46" s="7" t="e">
        <f t="shared" si="91"/>
        <v>#DIV/0!</v>
      </c>
      <c r="CK46" s="7" t="e">
        <f t="shared" si="92"/>
        <v>#DIV/0!</v>
      </c>
      <c r="CL46" s="7">
        <f t="shared" si="33"/>
        <v>248.69276558163182</v>
      </c>
      <c r="CM46" s="79">
        <f t="shared" si="93"/>
        <v>68.692765581631818</v>
      </c>
      <c r="CN46" s="7">
        <f t="shared" si="94"/>
        <v>-1.2017704667272238</v>
      </c>
      <c r="CO46" s="11">
        <f t="shared" si="95"/>
        <v>-1.201770466727224</v>
      </c>
      <c r="CP46" s="7" t="e">
        <f t="shared" si="96"/>
        <v>#DIV/0!</v>
      </c>
      <c r="CQ46" s="7" t="e">
        <f t="shared" si="97"/>
        <v>#DIV/0!</v>
      </c>
      <c r="CR46" s="7">
        <f t="shared" si="34"/>
        <v>-8.8173978585599553</v>
      </c>
      <c r="CS46" s="7">
        <f t="shared" si="35"/>
        <v>-0.95397936227273095</v>
      </c>
      <c r="CT46" s="7">
        <f t="shared" si="36"/>
        <v>-0.3420201433256686</v>
      </c>
      <c r="CU46" s="7">
        <f t="shared" si="98"/>
        <v>8.4116155860139692</v>
      </c>
      <c r="CV46" s="7">
        <f t="shared" si="37"/>
        <v>4.3116155860139695</v>
      </c>
      <c r="CW46" s="7">
        <f t="shared" si="99"/>
        <v>3.0157276793441192</v>
      </c>
      <c r="CX46" s="7">
        <f t="shared" si="38"/>
        <v>-3.4842723206558808</v>
      </c>
      <c r="CY46" s="7">
        <f t="shared" si="100"/>
        <v>-139.39999999999981</v>
      </c>
      <c r="CZ46" s="7">
        <f t="shared" si="39"/>
        <v>139.39999999999998</v>
      </c>
      <c r="DA46" s="7">
        <f t="shared" si="101"/>
        <v>-32.331268226273679</v>
      </c>
      <c r="DB46" s="7">
        <f t="shared" si="102"/>
        <v>112.65094297250633</v>
      </c>
      <c r="DC46" s="7">
        <f t="shared" si="40"/>
        <v>-112.6509429725062</v>
      </c>
      <c r="DD46" s="7">
        <f t="shared" si="41"/>
        <v>-17.330914303462492</v>
      </c>
      <c r="DE46" s="7">
        <f t="shared" si="42"/>
        <v>11.023951956825938</v>
      </c>
      <c r="DF46" s="7">
        <f t="shared" si="43"/>
        <v>0.86090701071038389</v>
      </c>
      <c r="DG46" s="7">
        <f t="shared" si="44"/>
        <v>-0.3420201433256686</v>
      </c>
      <c r="DH46" s="7">
        <f t="shared" si="103"/>
        <v>9.4905975253659047</v>
      </c>
      <c r="DI46" s="7">
        <f t="shared" si="45"/>
        <v>5.3905975253659051</v>
      </c>
      <c r="DJ46" s="7">
        <f t="shared" si="104"/>
        <v>-3.770413628288892</v>
      </c>
      <c r="DK46" s="7">
        <f t="shared" si="46"/>
        <v>-10.270413628288892</v>
      </c>
      <c r="DL46" s="7">
        <f t="shared" si="105"/>
        <v>-139.39999999999975</v>
      </c>
      <c r="DM46" s="7">
        <f t="shared" si="47"/>
        <v>139.39999999999998</v>
      </c>
      <c r="DN46" s="7">
        <f t="shared" si="106"/>
        <v>-25.859841945914429</v>
      </c>
      <c r="DO46" s="7">
        <f t="shared" si="107"/>
        <v>265.59127314671628</v>
      </c>
      <c r="DP46" s="7">
        <f t="shared" si="48"/>
        <v>-265.5912731467165</v>
      </c>
      <c r="DQ46" s="7">
        <f t="shared" si="49"/>
        <v>-40.860195868725619</v>
      </c>
      <c r="DR46" s="7">
        <f t="shared" si="108"/>
        <v>-6.2008658547727515</v>
      </c>
      <c r="DS46" s="8">
        <f t="shared" si="109"/>
        <v>-4.7985832671375093</v>
      </c>
      <c r="DT46" s="8">
        <f t="shared" si="110"/>
        <v>9195.6672172927156</v>
      </c>
      <c r="DU46" s="7">
        <f t="shared" si="111"/>
        <v>1.9491697337875391</v>
      </c>
      <c r="DV46" s="7">
        <f t="shared" si="112"/>
        <v>5.0964299885653199</v>
      </c>
      <c r="DW46" s="7">
        <f t="shared" si="113"/>
        <v>4774.5543592344857</v>
      </c>
      <c r="DX46" s="7">
        <f t="shared" si="114"/>
        <v>-2136.2862599864297</v>
      </c>
      <c r="DY46" s="7">
        <f t="shared" si="115"/>
        <v>-3136.1450438911406</v>
      </c>
      <c r="DZ46" s="7">
        <f t="shared" si="116"/>
        <v>0</v>
      </c>
      <c r="EA46" s="7">
        <f t="shared" si="117"/>
        <v>0</v>
      </c>
      <c r="EB46" s="7">
        <f t="shared" si="118"/>
        <v>-4453.7671454768906</v>
      </c>
      <c r="EC46" s="7">
        <f t="shared" si="119"/>
        <v>1621.0386713063388</v>
      </c>
      <c r="ED46" s="7">
        <f t="shared" si="120"/>
        <v>-4453.7671454768906</v>
      </c>
      <c r="EE46" s="7">
        <f t="shared" si="120"/>
        <v>1621.0386713063388</v>
      </c>
      <c r="EF46" s="7">
        <f t="shared" si="121"/>
        <v>4739.5999999999985</v>
      </c>
      <c r="EG46" s="7">
        <f t="shared" si="122"/>
        <v>2.7925268031909272</v>
      </c>
      <c r="EH46" s="7">
        <f t="shared" si="123"/>
        <v>0</v>
      </c>
      <c r="EI46" s="7">
        <f t="shared" si="124"/>
        <v>0</v>
      </c>
      <c r="EJ46" s="7">
        <f t="shared" si="125"/>
        <v>0</v>
      </c>
      <c r="EK46" s="7">
        <f t="shared" si="126"/>
        <v>0</v>
      </c>
      <c r="EL46" s="7">
        <f t="shared" si="127"/>
        <v>0</v>
      </c>
      <c r="EM46" s="7">
        <f t="shared" si="128"/>
        <v>0</v>
      </c>
      <c r="EN46" s="7">
        <f t="shared" si="129"/>
        <v>0</v>
      </c>
      <c r="EO46" s="7" t="e">
        <f t="shared" si="130"/>
        <v>#DIV/0!</v>
      </c>
      <c r="EP46" s="7">
        <f t="shared" si="131"/>
        <v>-4453.7671454768906</v>
      </c>
      <c r="EQ46" s="7">
        <f t="shared" si="132"/>
        <v>1621.0386713063388</v>
      </c>
      <c r="ER46" s="7">
        <f t="shared" si="133"/>
        <v>4739.5999999999985</v>
      </c>
      <c r="ES46" s="7">
        <f t="shared" si="134"/>
        <v>2.7925268031909272</v>
      </c>
      <c r="ET46" s="7">
        <f t="shared" si="135"/>
        <v>5.595895569617495</v>
      </c>
      <c r="EU46" s="7">
        <f t="shared" si="136"/>
        <v>6.9981781572527373</v>
      </c>
      <c r="EV46" s="7">
        <f t="shared" si="137"/>
        <v>9868.1197234671272</v>
      </c>
      <c r="EW46" s="7">
        <f t="shared" si="138"/>
        <v>-3.3069552119639125</v>
      </c>
      <c r="EX46" s="7">
        <f t="shared" si="139"/>
        <v>-0.15969495718612825</v>
      </c>
      <c r="EY46" s="7">
        <f t="shared" si="140"/>
        <v>6283.795837785131</v>
      </c>
      <c r="EZ46" s="7">
        <f t="shared" si="141"/>
        <v>-3047.1849412160709</v>
      </c>
      <c r="FA46" s="7">
        <f t="shared" si="142"/>
        <v>-2047.3261573113587</v>
      </c>
      <c r="FB46" s="7">
        <f t="shared" si="143"/>
        <v>0</v>
      </c>
      <c r="FC46" s="7">
        <f t="shared" si="144"/>
        <v>0</v>
      </c>
      <c r="FD46" s="7">
        <f t="shared" si="145"/>
        <v>-4453.7671454768906</v>
      </c>
      <c r="FE46" s="7">
        <f t="shared" si="146"/>
        <v>1621.0386713063388</v>
      </c>
      <c r="FF46" s="7">
        <f t="shared" si="147"/>
        <v>-4453.7671454768906</v>
      </c>
      <c r="FG46" s="7">
        <f t="shared" si="148"/>
        <v>1621.0386713063388</v>
      </c>
      <c r="FH46" s="7">
        <f t="shared" si="149"/>
        <v>4739.5999999999985</v>
      </c>
      <c r="FI46" s="7">
        <f t="shared" si="150"/>
        <v>2.7925268031909272</v>
      </c>
      <c r="FJ46" s="7">
        <f t="shared" si="151"/>
        <v>0</v>
      </c>
      <c r="FK46" s="7">
        <f t="shared" si="152"/>
        <v>0</v>
      </c>
      <c r="FL46" s="7">
        <f t="shared" si="153"/>
        <v>0</v>
      </c>
      <c r="FM46" s="7">
        <f t="shared" si="154"/>
        <v>0</v>
      </c>
      <c r="FN46" s="7">
        <f t="shared" si="155"/>
        <v>0</v>
      </c>
      <c r="FO46" s="7">
        <f t="shared" si="156"/>
        <v>0</v>
      </c>
      <c r="FP46" s="7">
        <f t="shared" si="157"/>
        <v>0</v>
      </c>
      <c r="FQ46" s="7" t="e">
        <f t="shared" si="158"/>
        <v>#DIV/0!</v>
      </c>
      <c r="FR46" s="7">
        <f t="shared" si="159"/>
        <v>-4453.7671454768906</v>
      </c>
      <c r="FS46" s="7">
        <f t="shared" si="159"/>
        <v>1621.0386713063388</v>
      </c>
      <c r="FT46" s="7">
        <f t="shared" si="160"/>
        <v>4739.5999999999985</v>
      </c>
      <c r="FU46" s="7">
        <f t="shared" si="161"/>
        <v>2.7925268031909272</v>
      </c>
    </row>
    <row r="47" spans="1:177" x14ac:dyDescent="0.25">
      <c r="A47" s="8">
        <v>350</v>
      </c>
      <c r="B47" s="7">
        <f t="shared" si="50"/>
        <v>-0.67500397349624874</v>
      </c>
      <c r="C47" s="7">
        <f t="shared" si="51"/>
        <v>0.34729635533386255</v>
      </c>
      <c r="D47" s="7">
        <f t="shared" si="0"/>
        <v>0.77001466682079922</v>
      </c>
      <c r="E47" s="7">
        <f t="shared" si="52"/>
        <v>-1.0018130654041559</v>
      </c>
      <c r="F47" s="7">
        <f t="shared" si="53"/>
        <v>0.34729635533386255</v>
      </c>
      <c r="G47" s="7">
        <f t="shared" si="54"/>
        <v>0.44320557491289203</v>
      </c>
      <c r="H47" s="7">
        <f t="shared" si="55"/>
        <v>305.5923397102784</v>
      </c>
      <c r="I47" s="7">
        <f t="shared" si="56"/>
        <v>279.84875378265627</v>
      </c>
      <c r="J47" s="49">
        <f t="shared" si="57"/>
        <v>305.5923397102784</v>
      </c>
      <c r="K47" s="49">
        <f t="shared" si="57"/>
        <v>279.84875378265627</v>
      </c>
      <c r="L47" s="7">
        <f t="shared" si="1"/>
        <v>-278.56399366746234</v>
      </c>
      <c r="M47" s="7">
        <f t="shared" si="2"/>
        <v>-252.82040773984022</v>
      </c>
      <c r="N47" s="11">
        <f t="shared" si="58"/>
        <v>81.436006332537659</v>
      </c>
      <c r="O47" s="11">
        <f t="shared" si="58"/>
        <v>107.17959226015978</v>
      </c>
      <c r="P47" s="50">
        <f t="shared" si="3"/>
        <v>25.743585927622121</v>
      </c>
      <c r="Q47" s="51">
        <f t="shared" si="59"/>
        <v>25.743585927622121</v>
      </c>
      <c r="R47" s="8">
        <f t="shared" si="4"/>
        <v>25.743585927622121</v>
      </c>
      <c r="S47" s="51">
        <f t="shared" si="60"/>
        <v>25.743585927622121</v>
      </c>
      <c r="T47" s="8">
        <f t="shared" si="5"/>
        <v>4.0377117873500517</v>
      </c>
      <c r="U47" s="8">
        <f t="shared" si="6"/>
        <v>-0.71195752843441817</v>
      </c>
      <c r="V47" s="7">
        <f t="shared" si="7"/>
        <v>0</v>
      </c>
      <c r="W47" s="7">
        <f t="shared" si="8"/>
        <v>0</v>
      </c>
      <c r="X47" s="7">
        <f t="shared" si="61"/>
        <v>4.0377117873500517</v>
      </c>
      <c r="Y47" s="7">
        <f t="shared" si="61"/>
        <v>-0.71195752843441817</v>
      </c>
      <c r="Z47" s="7">
        <f t="shared" si="162"/>
        <v>4.0999999999999988</v>
      </c>
      <c r="AA47" s="7">
        <f t="shared" si="62"/>
        <v>-10.000000000000055</v>
      </c>
      <c r="AB47" s="7">
        <f t="shared" si="63"/>
        <v>39.999999999999943</v>
      </c>
      <c r="AC47" s="7">
        <f t="shared" si="64"/>
        <v>3.1407822167878114</v>
      </c>
      <c r="AD47" s="7">
        <f t="shared" si="65"/>
        <v>2.6354291997148076</v>
      </c>
      <c r="AE47" s="7">
        <f t="shared" si="66"/>
        <v>0</v>
      </c>
      <c r="AF47" s="7">
        <f t="shared" si="9"/>
        <v>0</v>
      </c>
      <c r="AG47" s="7">
        <f t="shared" si="67"/>
        <v>4.0377117873500517</v>
      </c>
      <c r="AH47" s="7">
        <f t="shared" si="67"/>
        <v>-0.71195752843441817</v>
      </c>
      <c r="AI47" s="7">
        <f t="shared" si="68"/>
        <v>4.0999999999999988</v>
      </c>
      <c r="AJ47" s="7">
        <f t="shared" si="69"/>
        <v>-10.000000000000055</v>
      </c>
      <c r="AK47" s="7">
        <f t="shared" si="70"/>
        <v>39.999999999999943</v>
      </c>
      <c r="AL47" s="7">
        <f t="shared" si="71"/>
        <v>3.1407822167878114</v>
      </c>
      <c r="AM47" s="7">
        <f t="shared" si="72"/>
        <v>2.6354291997148076</v>
      </c>
      <c r="AN47" s="7">
        <v>0</v>
      </c>
      <c r="AO47" s="7">
        <v>0</v>
      </c>
      <c r="AP47" s="7">
        <f t="shared" si="10"/>
        <v>8.1118115765289041</v>
      </c>
      <c r="AQ47" s="8">
        <f t="shared" si="73"/>
        <v>-6.4042076026856218</v>
      </c>
      <c r="AR47" s="7">
        <f t="shared" si="11"/>
        <v>7</v>
      </c>
      <c r="AS47" s="7">
        <v>0</v>
      </c>
      <c r="AT47" s="7">
        <f t="shared" si="12"/>
        <v>5.0801094423872941</v>
      </c>
      <c r="AU47" s="7">
        <f t="shared" si="13"/>
        <v>6.2099935786431848</v>
      </c>
      <c r="AV47" s="7">
        <f t="shared" si="14"/>
        <v>-43.125272446812957</v>
      </c>
      <c r="AW47" s="7">
        <f t="shared" si="15"/>
        <v>-34.551234602062685</v>
      </c>
      <c r="AX47" s="7">
        <f t="shared" si="16"/>
        <v>24.206555966770217</v>
      </c>
      <c r="AY47" s="7">
        <f t="shared" si="17"/>
        <v>137.28220076990175</v>
      </c>
      <c r="AZ47" s="7">
        <f t="shared" si="18"/>
        <v>-245.47983528747446</v>
      </c>
      <c r="BA47" s="7">
        <f t="shared" si="19"/>
        <v>-175.69666338384121</v>
      </c>
      <c r="BB47" s="7">
        <f t="shared" si="74"/>
        <v>-221.27327932070423</v>
      </c>
      <c r="BC47" s="7">
        <f t="shared" si="74"/>
        <v>-38.414462613939463</v>
      </c>
      <c r="BD47" s="7">
        <f t="shared" si="20"/>
        <v>0</v>
      </c>
      <c r="BE47" s="7">
        <f t="shared" si="21"/>
        <v>0</v>
      </c>
      <c r="BF47" s="7">
        <f t="shared" si="75"/>
        <v>24.206555966770217</v>
      </c>
      <c r="BG47" s="7">
        <f t="shared" si="75"/>
        <v>137.28220076990175</v>
      </c>
      <c r="BH47" s="7">
        <f t="shared" si="76"/>
        <v>139.39999999999998</v>
      </c>
      <c r="BI47" s="7">
        <f t="shared" si="77"/>
        <v>79.999999999999943</v>
      </c>
      <c r="BJ47" s="7">
        <f t="shared" si="78"/>
        <v>129.99999999999994</v>
      </c>
      <c r="BK47" s="7">
        <f t="shared" si="79"/>
        <v>-89.604592790303428</v>
      </c>
      <c r="BL47" s="7">
        <f t="shared" si="80"/>
        <v>106.78659537078565</v>
      </c>
      <c r="BM47" s="7">
        <f t="shared" si="22"/>
        <v>-40.786371142148298</v>
      </c>
      <c r="BN47" s="7">
        <f t="shared" si="23"/>
        <v>-49.36040898689857</v>
      </c>
      <c r="BO47" s="7">
        <f t="shared" si="81"/>
        <v>24.206555966770217</v>
      </c>
      <c r="BP47" s="7">
        <f t="shared" si="24"/>
        <v>137.28220076990175</v>
      </c>
      <c r="BQ47" s="7">
        <f t="shared" si="82"/>
        <v>139.39999999999998</v>
      </c>
      <c r="BR47" s="7">
        <f t="shared" si="25"/>
        <v>282.32126688107138</v>
      </c>
      <c r="BS47" s="7">
        <f t="shared" si="26"/>
        <v>-42.515617636054039</v>
      </c>
      <c r="BT47" s="7">
        <f t="shared" si="27"/>
        <v>306.52782284784161</v>
      </c>
      <c r="BU47" s="7">
        <f t="shared" si="27"/>
        <v>94.766583133847718</v>
      </c>
      <c r="BV47" s="7">
        <f t="shared" si="28"/>
        <v>0</v>
      </c>
      <c r="BW47" s="7">
        <f t="shared" si="29"/>
        <v>0</v>
      </c>
      <c r="BX47" s="7">
        <f t="shared" si="30"/>
        <v>24.206555966770217</v>
      </c>
      <c r="BY47" s="7">
        <f t="shared" si="30"/>
        <v>137.28220076990175</v>
      </c>
      <c r="BZ47" s="7">
        <f t="shared" si="83"/>
        <v>139.39999999999998</v>
      </c>
      <c r="CA47" s="7">
        <f t="shared" si="84"/>
        <v>79.999999999999943</v>
      </c>
      <c r="CB47" s="7">
        <f t="shared" si="85"/>
        <v>129.99999999999994</v>
      </c>
      <c r="CC47" s="7">
        <f t="shared" si="86"/>
        <v>-89.604592790303428</v>
      </c>
      <c r="CD47" s="7">
        <f t="shared" si="87"/>
        <v>106.78659537078565</v>
      </c>
      <c r="CE47" s="7">
        <f t="shared" si="88"/>
        <v>139.39999999999998</v>
      </c>
      <c r="CF47" s="7">
        <f t="shared" si="31"/>
        <v>44.407660289721605</v>
      </c>
      <c r="CG47" s="79">
        <f t="shared" si="89"/>
        <v>44.407660289721605</v>
      </c>
      <c r="CH47" s="7">
        <f t="shared" si="90"/>
        <v>-1.0162127824136085</v>
      </c>
      <c r="CI47" s="11">
        <f t="shared" si="32"/>
        <v>1.0162127824136087</v>
      </c>
      <c r="CJ47" s="7" t="e">
        <f t="shared" si="91"/>
        <v>#DIV/0!</v>
      </c>
      <c r="CK47" s="7" t="e">
        <f t="shared" si="92"/>
        <v>#DIV/0!</v>
      </c>
      <c r="CL47" s="7">
        <f t="shared" si="33"/>
        <v>268.56399366746234</v>
      </c>
      <c r="CM47" s="79">
        <f t="shared" si="93"/>
        <v>88.563993667462341</v>
      </c>
      <c r="CN47" s="7">
        <f t="shared" si="94"/>
        <v>-1.4517767349087816</v>
      </c>
      <c r="CO47" s="11">
        <f t="shared" si="95"/>
        <v>-1.4517767349087818</v>
      </c>
      <c r="CP47" s="7" t="e">
        <f t="shared" si="96"/>
        <v>#DIV/0!</v>
      </c>
      <c r="CQ47" s="7" t="e">
        <f t="shared" si="97"/>
        <v>#DIV/0!</v>
      </c>
      <c r="CR47" s="7">
        <f t="shared" si="34"/>
        <v>-7.4421200421841212</v>
      </c>
      <c r="CS47" s="7">
        <f t="shared" si="35"/>
        <v>-0.98526270810548011</v>
      </c>
      <c r="CT47" s="7">
        <f t="shared" si="36"/>
        <v>-0.17364817766693127</v>
      </c>
      <c r="CU47" s="7">
        <f t="shared" si="98"/>
        <v>7.3324433468083967</v>
      </c>
      <c r="CV47" s="7">
        <f t="shared" si="37"/>
        <v>3.2324433468083971</v>
      </c>
      <c r="CW47" s="7">
        <f t="shared" si="99"/>
        <v>1.2923105833038184</v>
      </c>
      <c r="CX47" s="7">
        <f t="shared" si="38"/>
        <v>-5.2076894166961818</v>
      </c>
      <c r="CY47" s="7">
        <f t="shared" si="100"/>
        <v>-139.40000000000003</v>
      </c>
      <c r="CZ47" s="7">
        <f t="shared" si="39"/>
        <v>139.39999999999998</v>
      </c>
      <c r="DA47" s="7">
        <f t="shared" si="101"/>
        <v>-43.125272446812957</v>
      </c>
      <c r="DB47" s="7">
        <f t="shared" si="102"/>
        <v>224.58302491340729</v>
      </c>
      <c r="DC47" s="7">
        <f t="shared" si="40"/>
        <v>-224.58302491340746</v>
      </c>
      <c r="DD47" s="7">
        <f t="shared" si="41"/>
        <v>-34.551234602062685</v>
      </c>
      <c r="DE47" s="7">
        <f t="shared" si="42"/>
        <v>7.8688896661712828</v>
      </c>
      <c r="DF47" s="7">
        <f t="shared" si="43"/>
        <v>0.95538362748356687</v>
      </c>
      <c r="DG47" s="7">
        <f t="shared" si="44"/>
        <v>-0.17364817766693127</v>
      </c>
      <c r="DH47" s="7">
        <f t="shared" si="103"/>
        <v>7.517808353534674</v>
      </c>
      <c r="DI47" s="7">
        <f t="shared" si="45"/>
        <v>3.4178083535346744</v>
      </c>
      <c r="DJ47" s="7">
        <f t="shared" si="104"/>
        <v>-1.3664183507927905</v>
      </c>
      <c r="DK47" s="7">
        <f t="shared" si="46"/>
        <v>-7.8664183507927907</v>
      </c>
      <c r="DL47" s="7">
        <f t="shared" si="105"/>
        <v>-139.40000000000003</v>
      </c>
      <c r="DM47" s="7">
        <f t="shared" si="47"/>
        <v>139.39999999999998</v>
      </c>
      <c r="DN47" s="7">
        <f t="shared" si="106"/>
        <v>-40.786371142148298</v>
      </c>
      <c r="DO47" s="7">
        <f t="shared" si="107"/>
        <v>320.84265841484086</v>
      </c>
      <c r="DP47" s="7">
        <f t="shared" si="48"/>
        <v>-320.84265841484068</v>
      </c>
      <c r="DQ47" s="7">
        <f t="shared" si="49"/>
        <v>-49.36040898689857</v>
      </c>
      <c r="DR47" s="7">
        <f t="shared" si="108"/>
        <v>-6.4042076026856218</v>
      </c>
      <c r="DS47" s="8">
        <f t="shared" si="109"/>
        <v>-5.6922500742512039</v>
      </c>
      <c r="DT47" s="8">
        <f t="shared" si="110"/>
        <v>10917.294192714415</v>
      </c>
      <c r="DU47" s="7">
        <f t="shared" si="111"/>
        <v>1.1118115765289047</v>
      </c>
      <c r="DV47" s="7">
        <f t="shared" si="112"/>
        <v>4.0740997891788515</v>
      </c>
      <c r="DW47" s="7">
        <f t="shared" si="113"/>
        <v>3764.1426948638918</v>
      </c>
      <c r="DX47" s="7">
        <f t="shared" si="114"/>
        <v>-1833.979058515718</v>
      </c>
      <c r="DY47" s="7">
        <f t="shared" si="115"/>
        <v>-3334.8015788510115</v>
      </c>
      <c r="DZ47" s="7">
        <f t="shared" si="116"/>
        <v>0</v>
      </c>
      <c r="EA47" s="7">
        <f t="shared" si="117"/>
        <v>0</v>
      </c>
      <c r="EB47" s="7">
        <f t="shared" si="118"/>
        <v>-4667.5948261766598</v>
      </c>
      <c r="EC47" s="7">
        <f t="shared" si="119"/>
        <v>823.02290287018741</v>
      </c>
      <c r="ED47" s="7">
        <f t="shared" si="120"/>
        <v>-4667.5948261766598</v>
      </c>
      <c r="EE47" s="7">
        <f t="shared" si="120"/>
        <v>823.02290287018741</v>
      </c>
      <c r="EF47" s="7">
        <f t="shared" si="121"/>
        <v>4739.5999999999995</v>
      </c>
      <c r="EG47" s="7">
        <f t="shared" si="122"/>
        <v>2.967059728390359</v>
      </c>
      <c r="EH47" s="7">
        <f t="shared" si="123"/>
        <v>0</v>
      </c>
      <c r="EI47" s="7">
        <f t="shared" si="124"/>
        <v>0</v>
      </c>
      <c r="EJ47" s="7">
        <f t="shared" si="125"/>
        <v>0</v>
      </c>
      <c r="EK47" s="7">
        <f t="shared" si="126"/>
        <v>0</v>
      </c>
      <c r="EL47" s="7">
        <f t="shared" si="127"/>
        <v>0</v>
      </c>
      <c r="EM47" s="7">
        <f t="shared" si="128"/>
        <v>0</v>
      </c>
      <c r="EN47" s="7">
        <f t="shared" si="129"/>
        <v>0</v>
      </c>
      <c r="EO47" s="7" t="e">
        <f t="shared" si="130"/>
        <v>#DIV/0!</v>
      </c>
      <c r="EP47" s="7">
        <f t="shared" si="131"/>
        <v>-4667.5948261766598</v>
      </c>
      <c r="EQ47" s="7">
        <f t="shared" si="132"/>
        <v>823.02290287018741</v>
      </c>
      <c r="ER47" s="7">
        <f t="shared" si="133"/>
        <v>4739.5999999999995</v>
      </c>
      <c r="ES47" s="7">
        <f t="shared" si="134"/>
        <v>2.967059728390359</v>
      </c>
      <c r="ET47" s="7">
        <f t="shared" si="135"/>
        <v>6.2099935786431848</v>
      </c>
      <c r="EU47" s="7">
        <f t="shared" si="136"/>
        <v>6.9219511070776027</v>
      </c>
      <c r="EV47" s="7">
        <f t="shared" si="137"/>
        <v>11079.369888196075</v>
      </c>
      <c r="EW47" s="7">
        <f t="shared" si="138"/>
        <v>-1.9198905576127028</v>
      </c>
      <c r="EX47" s="7">
        <f t="shared" si="139"/>
        <v>1.0423976550372425</v>
      </c>
      <c r="EY47" s="7">
        <f t="shared" si="140"/>
        <v>4438.5016321703552</v>
      </c>
      <c r="EZ47" s="7">
        <f t="shared" si="141"/>
        <v>-2471.0345827783167</v>
      </c>
      <c r="FA47" s="7">
        <f t="shared" si="142"/>
        <v>-970.21206244302357</v>
      </c>
      <c r="FB47" s="7">
        <f t="shared" si="143"/>
        <v>0</v>
      </c>
      <c r="FC47" s="7">
        <f t="shared" si="144"/>
        <v>0</v>
      </c>
      <c r="FD47" s="7">
        <f t="shared" si="145"/>
        <v>-4667.5948261766598</v>
      </c>
      <c r="FE47" s="7">
        <f t="shared" si="146"/>
        <v>823.02290287018741</v>
      </c>
      <c r="FF47" s="7">
        <f t="shared" si="147"/>
        <v>-4667.5948261766598</v>
      </c>
      <c r="FG47" s="7">
        <f t="shared" si="148"/>
        <v>823.02290287018741</v>
      </c>
      <c r="FH47" s="7">
        <f t="shared" si="149"/>
        <v>4739.5999999999995</v>
      </c>
      <c r="FI47" s="7">
        <f t="shared" si="150"/>
        <v>2.967059728390359</v>
      </c>
      <c r="FJ47" s="7">
        <f t="shared" si="151"/>
        <v>0</v>
      </c>
      <c r="FK47" s="7">
        <f t="shared" si="152"/>
        <v>0</v>
      </c>
      <c r="FL47" s="7">
        <f t="shared" si="153"/>
        <v>0</v>
      </c>
      <c r="FM47" s="7">
        <f t="shared" si="154"/>
        <v>0</v>
      </c>
      <c r="FN47" s="7">
        <f t="shared" si="155"/>
        <v>0</v>
      </c>
      <c r="FO47" s="7">
        <f t="shared" si="156"/>
        <v>0</v>
      </c>
      <c r="FP47" s="7">
        <f t="shared" si="157"/>
        <v>0</v>
      </c>
      <c r="FQ47" s="7" t="e">
        <f t="shared" si="158"/>
        <v>#DIV/0!</v>
      </c>
      <c r="FR47" s="7">
        <f t="shared" si="159"/>
        <v>-4667.5948261766598</v>
      </c>
      <c r="FS47" s="7">
        <f t="shared" si="159"/>
        <v>823.02290287018741</v>
      </c>
      <c r="FT47" s="7">
        <f t="shared" si="160"/>
        <v>4739.5999999999995</v>
      </c>
      <c r="FU47" s="7">
        <f t="shared" si="161"/>
        <v>2.967059728390359</v>
      </c>
    </row>
    <row r="48" spans="1:177" x14ac:dyDescent="0.25">
      <c r="A48" s="8">
        <v>360</v>
      </c>
      <c r="B48" s="7">
        <f t="shared" si="50"/>
        <v>-0.67617260787992506</v>
      </c>
      <c r="C48" s="7">
        <f t="shared" si="51"/>
        <v>4.90059381963448E-16</v>
      </c>
      <c r="D48" s="7">
        <f t="shared" si="0"/>
        <v>0.73846153846153895</v>
      </c>
      <c r="E48" s="7">
        <f t="shared" si="52"/>
        <v>-0.97142857142857175</v>
      </c>
      <c r="F48" s="7">
        <f t="shared" si="53"/>
        <v>4.90059381963448E-16</v>
      </c>
      <c r="G48" s="7">
        <f t="shared" si="54"/>
        <v>0.44320557491289203</v>
      </c>
      <c r="H48" s="7">
        <f t="shared" si="55"/>
        <v>291.92539669007499</v>
      </c>
      <c r="I48" s="7">
        <f t="shared" si="56"/>
        <v>267.47634603708377</v>
      </c>
      <c r="J48" s="49">
        <f t="shared" si="57"/>
        <v>291.92539669007499</v>
      </c>
      <c r="K48" s="49">
        <f t="shared" si="57"/>
        <v>267.47634603708377</v>
      </c>
      <c r="L48" s="7">
        <f t="shared" si="1"/>
        <v>-291.92539669007493</v>
      </c>
      <c r="M48" s="7">
        <f t="shared" si="2"/>
        <v>-267.47634603708377</v>
      </c>
      <c r="N48" s="11">
        <f t="shared" si="58"/>
        <v>68.074603309925067</v>
      </c>
      <c r="O48" s="11">
        <f t="shared" si="58"/>
        <v>92.523653962916228</v>
      </c>
      <c r="P48" s="50">
        <f t="shared" si="3"/>
        <v>24.449050652991161</v>
      </c>
      <c r="Q48" s="51">
        <f t="shared" si="59"/>
        <v>24.449050652991161</v>
      </c>
      <c r="R48" s="8">
        <f t="shared" si="4"/>
        <v>24.449050652991218</v>
      </c>
      <c r="S48" s="51">
        <f t="shared" si="60"/>
        <v>24.449050652991218</v>
      </c>
      <c r="T48" s="8">
        <f t="shared" si="5"/>
        <v>4.0999999999999996</v>
      </c>
      <c r="U48" s="8">
        <f t="shared" si="6"/>
        <v>-1.0046217330250684E-15</v>
      </c>
      <c r="V48" s="7">
        <f t="shared" si="7"/>
        <v>0</v>
      </c>
      <c r="W48" s="7">
        <f t="shared" si="8"/>
        <v>0</v>
      </c>
      <c r="X48" s="7">
        <f t="shared" si="61"/>
        <v>4.0999999999999996</v>
      </c>
      <c r="Y48" s="7">
        <f t="shared" si="61"/>
        <v>-1.0046217330250684E-15</v>
      </c>
      <c r="Z48" s="7">
        <f t="shared" si="162"/>
        <v>4.0999999999999996</v>
      </c>
      <c r="AA48" s="7">
        <f t="shared" si="62"/>
        <v>-1.4039167148647554E-14</v>
      </c>
      <c r="AB48" s="7">
        <f t="shared" si="63"/>
        <v>49.999999999999986</v>
      </c>
      <c r="AC48" s="7">
        <f t="shared" si="64"/>
        <v>2.635429199714812</v>
      </c>
      <c r="AD48" s="7">
        <f t="shared" si="65"/>
        <v>3.1407822167878088</v>
      </c>
      <c r="AE48" s="7">
        <f t="shared" si="66"/>
        <v>0</v>
      </c>
      <c r="AF48" s="7">
        <f t="shared" si="9"/>
        <v>0</v>
      </c>
      <c r="AG48" s="7">
        <f t="shared" si="67"/>
        <v>4.0999999999999996</v>
      </c>
      <c r="AH48" s="7">
        <f t="shared" si="67"/>
        <v>-1.0046217330250684E-15</v>
      </c>
      <c r="AI48" s="7">
        <f t="shared" si="68"/>
        <v>4.0999999999999996</v>
      </c>
      <c r="AJ48" s="7">
        <f t="shared" si="69"/>
        <v>-1.4039167148647554E-14</v>
      </c>
      <c r="AK48" s="7">
        <f t="shared" si="70"/>
        <v>49.999999999999986</v>
      </c>
      <c r="AL48" s="7">
        <f t="shared" si="71"/>
        <v>2.635429199714812</v>
      </c>
      <c r="AM48" s="7">
        <f t="shared" si="72"/>
        <v>3.1407822167878088</v>
      </c>
      <c r="AN48" s="7">
        <v>0</v>
      </c>
      <c r="AO48" s="7">
        <v>0</v>
      </c>
      <c r="AP48" s="7">
        <f t="shared" si="10"/>
        <v>6.7137931034482783</v>
      </c>
      <c r="AQ48" s="8">
        <f t="shared" si="73"/>
        <v>-6.4936958361449477</v>
      </c>
      <c r="AR48" s="7">
        <f t="shared" si="11"/>
        <v>7</v>
      </c>
      <c r="AS48" s="7">
        <v>0</v>
      </c>
      <c r="AT48" s="7">
        <f t="shared" si="12"/>
        <v>6.713793103448273</v>
      </c>
      <c r="AU48" s="7">
        <f t="shared" si="13"/>
        <v>6.4936958361449477</v>
      </c>
      <c r="AV48" s="7">
        <f t="shared" si="14"/>
        <v>-48.068965517241338</v>
      </c>
      <c r="AW48" s="7">
        <f t="shared" si="15"/>
        <v>-48.068965517241317</v>
      </c>
      <c r="AX48" s="7">
        <f t="shared" si="16"/>
        <v>3.415713892285232E-14</v>
      </c>
      <c r="AY48" s="7">
        <f t="shared" si="17"/>
        <v>139.39999999999998</v>
      </c>
      <c r="AZ48" s="7">
        <f t="shared" si="18"/>
        <v>-312.14524122710509</v>
      </c>
      <c r="BA48" s="7">
        <f t="shared" si="19"/>
        <v>-125.64233055885852</v>
      </c>
      <c r="BB48" s="7">
        <f t="shared" si="74"/>
        <v>-312.14524122710503</v>
      </c>
      <c r="BC48" s="7">
        <f t="shared" si="74"/>
        <v>13.757669441141459</v>
      </c>
      <c r="BD48" s="7">
        <f t="shared" si="20"/>
        <v>0</v>
      </c>
      <c r="BE48" s="7">
        <f t="shared" si="21"/>
        <v>0</v>
      </c>
      <c r="BF48" s="7">
        <f t="shared" si="75"/>
        <v>3.415713892285232E-14</v>
      </c>
      <c r="BG48" s="7">
        <f t="shared" si="75"/>
        <v>139.39999999999998</v>
      </c>
      <c r="BH48" s="7">
        <f t="shared" si="76"/>
        <v>139.39999999999998</v>
      </c>
      <c r="BI48" s="7">
        <f t="shared" si="77"/>
        <v>89.999999999999986</v>
      </c>
      <c r="BJ48" s="7">
        <f t="shared" si="78"/>
        <v>140</v>
      </c>
      <c r="BK48" s="7">
        <f t="shared" si="79"/>
        <v>-106.78659537078551</v>
      </c>
      <c r="BL48" s="7">
        <f t="shared" si="80"/>
        <v>89.604592790303585</v>
      </c>
      <c r="BM48" s="7">
        <f t="shared" si="22"/>
        <v>-48.068965517241431</v>
      </c>
      <c r="BN48" s="7">
        <f t="shared" si="23"/>
        <v>-48.068965517241438</v>
      </c>
      <c r="BO48" s="7">
        <f t="shared" si="81"/>
        <v>3.415713892285232E-14</v>
      </c>
      <c r="BP48" s="7">
        <f t="shared" si="24"/>
        <v>139.39999999999998</v>
      </c>
      <c r="BQ48" s="7">
        <f t="shared" si="82"/>
        <v>139.39999999999998</v>
      </c>
      <c r="BR48" s="7">
        <f t="shared" si="25"/>
        <v>312.14524122710577</v>
      </c>
      <c r="BS48" s="7">
        <f t="shared" si="26"/>
        <v>-125.64233055885849</v>
      </c>
      <c r="BT48" s="7">
        <f t="shared" si="27"/>
        <v>312.14524122710583</v>
      </c>
      <c r="BU48" s="7">
        <f t="shared" si="27"/>
        <v>13.757669441141488</v>
      </c>
      <c r="BV48" s="7">
        <f t="shared" si="28"/>
        <v>0</v>
      </c>
      <c r="BW48" s="7">
        <f t="shared" si="29"/>
        <v>0</v>
      </c>
      <c r="BX48" s="7">
        <f t="shared" si="30"/>
        <v>3.415713892285232E-14</v>
      </c>
      <c r="BY48" s="7">
        <f t="shared" si="30"/>
        <v>139.39999999999998</v>
      </c>
      <c r="BZ48" s="7">
        <f t="shared" si="83"/>
        <v>139.39999999999998</v>
      </c>
      <c r="CA48" s="7">
        <f t="shared" si="84"/>
        <v>89.999999999999986</v>
      </c>
      <c r="CB48" s="7">
        <f t="shared" si="85"/>
        <v>140</v>
      </c>
      <c r="CC48" s="7">
        <f t="shared" si="86"/>
        <v>-106.78659537078551</v>
      </c>
      <c r="CD48" s="7">
        <f t="shared" si="87"/>
        <v>89.604592790303585</v>
      </c>
      <c r="CE48" s="7">
        <f t="shared" si="88"/>
        <v>139.39999999999998</v>
      </c>
      <c r="CF48" s="7">
        <f t="shared" si="31"/>
        <v>68.07460330992501</v>
      </c>
      <c r="CG48" s="79">
        <f t="shared" si="89"/>
        <v>68.07460330992501</v>
      </c>
      <c r="CH48" s="7">
        <f t="shared" si="90"/>
        <v>-1.413793103448274</v>
      </c>
      <c r="CI48" s="11">
        <f t="shared" si="32"/>
        <v>1.4137931034482771</v>
      </c>
      <c r="CJ48" s="7" t="e">
        <f t="shared" si="91"/>
        <v>#DIV/0!</v>
      </c>
      <c r="CK48" s="7" t="e">
        <f t="shared" si="92"/>
        <v>#DIV/0!</v>
      </c>
      <c r="CL48" s="7">
        <f t="shared" si="33"/>
        <v>291.92539669007493</v>
      </c>
      <c r="CM48" s="79">
        <f t="shared" si="93"/>
        <v>68.074603309925067</v>
      </c>
      <c r="CN48" s="7">
        <f t="shared" si="94"/>
        <v>-1.4137931034482776</v>
      </c>
      <c r="CO48" s="11">
        <f t="shared" si="95"/>
        <v>-1.4137931034482778</v>
      </c>
      <c r="CP48" s="7" t="e">
        <f t="shared" si="96"/>
        <v>#DIV/0!</v>
      </c>
      <c r="CQ48" s="7" t="e">
        <f t="shared" si="97"/>
        <v>#DIV/0!</v>
      </c>
      <c r="CR48" s="7">
        <f t="shared" si="34"/>
        <v>-7.0067956904817956</v>
      </c>
      <c r="CS48" s="7">
        <f t="shared" si="35"/>
        <v>-0.99903012863768426</v>
      </c>
      <c r="CT48" s="7">
        <f t="shared" si="36"/>
        <v>-2.45029690981724E-16</v>
      </c>
      <c r="CU48" s="7">
        <f t="shared" si="98"/>
        <v>7</v>
      </c>
      <c r="CV48" s="7">
        <f t="shared" si="37"/>
        <v>2.9000000000000004</v>
      </c>
      <c r="CW48" s="7">
        <f t="shared" si="99"/>
        <v>1.7168729828108298E-15</v>
      </c>
      <c r="CX48" s="7">
        <f t="shared" si="38"/>
        <v>-6.4999999999999982</v>
      </c>
      <c r="CY48" s="7">
        <f t="shared" si="100"/>
        <v>-139.39999999999989</v>
      </c>
      <c r="CZ48" s="7">
        <f t="shared" si="39"/>
        <v>139.39999999999998</v>
      </c>
      <c r="DA48" s="7">
        <f t="shared" si="101"/>
        <v>-48.068965517241338</v>
      </c>
      <c r="DB48" s="7">
        <f t="shared" si="102"/>
        <v>312.44827586206861</v>
      </c>
      <c r="DC48" s="7">
        <f t="shared" si="40"/>
        <v>-312.44827586206856</v>
      </c>
      <c r="DD48" s="7">
        <f t="shared" si="41"/>
        <v>-48.068965517241317</v>
      </c>
      <c r="DE48" s="7">
        <f t="shared" si="42"/>
        <v>7.0067956904817956</v>
      </c>
      <c r="DF48" s="7">
        <f t="shared" si="43"/>
        <v>0.99903012863768426</v>
      </c>
      <c r="DG48" s="7">
        <f t="shared" si="44"/>
        <v>-2.45029690981724E-16</v>
      </c>
      <c r="DH48" s="7">
        <f t="shared" si="103"/>
        <v>7</v>
      </c>
      <c r="DI48" s="7">
        <f t="shared" si="45"/>
        <v>2.9000000000000004</v>
      </c>
      <c r="DJ48" s="7">
        <f t="shared" si="104"/>
        <v>-1.7168729828108298E-15</v>
      </c>
      <c r="DK48" s="7">
        <f t="shared" si="46"/>
        <v>-6.5000000000000018</v>
      </c>
      <c r="DL48" s="7">
        <f t="shared" si="105"/>
        <v>-139.40000000000018</v>
      </c>
      <c r="DM48" s="7">
        <f t="shared" si="47"/>
        <v>139.39999999999998</v>
      </c>
      <c r="DN48" s="7">
        <f t="shared" si="106"/>
        <v>-48.068965517241438</v>
      </c>
      <c r="DO48" s="7">
        <f t="shared" si="107"/>
        <v>312.44827586206941</v>
      </c>
      <c r="DP48" s="7">
        <f t="shared" si="48"/>
        <v>-312.44827586206935</v>
      </c>
      <c r="DQ48" s="7">
        <f t="shared" si="49"/>
        <v>-48.068965517241438</v>
      </c>
      <c r="DR48" s="7">
        <f t="shared" si="108"/>
        <v>-6.4936958361449477</v>
      </c>
      <c r="DS48" s="8">
        <f t="shared" si="109"/>
        <v>-6.4936958361449468</v>
      </c>
      <c r="DT48" s="8">
        <f t="shared" si="110"/>
        <v>11440.413793103449</v>
      </c>
      <c r="DU48" s="7">
        <f t="shared" si="111"/>
        <v>-0.28620689655172787</v>
      </c>
      <c r="DV48" s="7">
        <f t="shared" si="112"/>
        <v>2.6137931034482786</v>
      </c>
      <c r="DW48" s="7">
        <f t="shared" si="113"/>
        <v>1.4551915228366852E-11</v>
      </c>
      <c r="DX48" s="7">
        <f t="shared" si="114"/>
        <v>173.87289572110848</v>
      </c>
      <c r="DY48" s="7">
        <f t="shared" si="115"/>
        <v>-1587.8994573084685</v>
      </c>
      <c r="DZ48" s="7">
        <f t="shared" si="116"/>
        <v>0</v>
      </c>
      <c r="EA48" s="7">
        <f t="shared" si="117"/>
        <v>0</v>
      </c>
      <c r="EB48" s="7">
        <f t="shared" si="118"/>
        <v>-4739.5999999999995</v>
      </c>
      <c r="EC48" s="7">
        <f t="shared" si="119"/>
        <v>1.1613427233769789E-12</v>
      </c>
      <c r="ED48" s="7">
        <f t="shared" si="120"/>
        <v>-4739.5999999999995</v>
      </c>
      <c r="EE48" s="7">
        <f t="shared" si="120"/>
        <v>1.1613427233769789E-12</v>
      </c>
      <c r="EF48" s="7">
        <f t="shared" si="121"/>
        <v>4739.5999999999995</v>
      </c>
      <c r="EG48" s="7">
        <f t="shared" si="122"/>
        <v>3.1415926535897927</v>
      </c>
      <c r="EH48" s="7">
        <f t="shared" si="123"/>
        <v>0</v>
      </c>
      <c r="EI48" s="7">
        <f t="shared" si="124"/>
        <v>0</v>
      </c>
      <c r="EJ48" s="7">
        <f t="shared" si="125"/>
        <v>0</v>
      </c>
      <c r="EK48" s="7">
        <f t="shared" si="126"/>
        <v>0</v>
      </c>
      <c r="EL48" s="7">
        <f t="shared" si="127"/>
        <v>0</v>
      </c>
      <c r="EM48" s="7">
        <f t="shared" si="128"/>
        <v>0</v>
      </c>
      <c r="EN48" s="7">
        <f t="shared" si="129"/>
        <v>0</v>
      </c>
      <c r="EO48" s="7" t="e">
        <f t="shared" si="130"/>
        <v>#DIV/0!</v>
      </c>
      <c r="EP48" s="7">
        <f t="shared" si="131"/>
        <v>-4739.5999999999995</v>
      </c>
      <c r="EQ48" s="7">
        <f t="shared" si="132"/>
        <v>1.1613427233769789E-12</v>
      </c>
      <c r="ER48" s="7">
        <f t="shared" si="133"/>
        <v>4739.5999999999995</v>
      </c>
      <c r="ES48" s="7">
        <f t="shared" si="134"/>
        <v>3.1415926535897927</v>
      </c>
      <c r="ET48" s="7">
        <f t="shared" si="135"/>
        <v>6.4936958361449477</v>
      </c>
      <c r="EU48" s="7">
        <f t="shared" si="136"/>
        <v>6.4936958361449486</v>
      </c>
      <c r="EV48" s="7">
        <f t="shared" si="137"/>
        <v>11440.413793103458</v>
      </c>
      <c r="EW48" s="7">
        <f t="shared" si="138"/>
        <v>-0.28620689655172488</v>
      </c>
      <c r="EX48" s="7">
        <f t="shared" si="139"/>
        <v>2.6137931034482729</v>
      </c>
      <c r="EY48" s="7">
        <f t="shared" si="140"/>
        <v>0</v>
      </c>
      <c r="EZ48" s="7">
        <f t="shared" si="141"/>
        <v>-173.87289572111231</v>
      </c>
      <c r="FA48" s="7">
        <f t="shared" si="142"/>
        <v>1587.8994573084656</v>
      </c>
      <c r="FB48" s="7">
        <f t="shared" si="143"/>
        <v>0</v>
      </c>
      <c r="FC48" s="7">
        <f t="shared" si="144"/>
        <v>0</v>
      </c>
      <c r="FD48" s="7">
        <f t="shared" si="145"/>
        <v>-4739.5999999999995</v>
      </c>
      <c r="FE48" s="7">
        <f t="shared" si="146"/>
        <v>1.1613427233769789E-12</v>
      </c>
      <c r="FF48" s="7">
        <f t="shared" si="147"/>
        <v>-4739.5999999999995</v>
      </c>
      <c r="FG48" s="7">
        <f t="shared" si="148"/>
        <v>1.1613427233769789E-12</v>
      </c>
      <c r="FH48" s="7">
        <f t="shared" si="149"/>
        <v>4739.5999999999995</v>
      </c>
      <c r="FI48" s="7">
        <f t="shared" si="150"/>
        <v>3.1415926535897927</v>
      </c>
      <c r="FJ48" s="7">
        <f t="shared" si="151"/>
        <v>0</v>
      </c>
      <c r="FK48" s="7">
        <f t="shared" si="152"/>
        <v>0</v>
      </c>
      <c r="FL48" s="7">
        <f t="shared" si="153"/>
        <v>0</v>
      </c>
      <c r="FM48" s="7">
        <f t="shared" si="154"/>
        <v>0</v>
      </c>
      <c r="FN48" s="7">
        <f t="shared" si="155"/>
        <v>0</v>
      </c>
      <c r="FO48" s="7">
        <f t="shared" si="156"/>
        <v>0</v>
      </c>
      <c r="FP48" s="7">
        <f t="shared" si="157"/>
        <v>0</v>
      </c>
      <c r="FQ48" s="7" t="e">
        <f t="shared" si="158"/>
        <v>#DIV/0!</v>
      </c>
      <c r="FR48" s="7">
        <f t="shared" si="159"/>
        <v>-4739.5999999999995</v>
      </c>
      <c r="FS48" s="7">
        <f t="shared" si="159"/>
        <v>1.1613427233769789E-12</v>
      </c>
      <c r="FT48" s="7">
        <f t="shared" si="160"/>
        <v>4739.5999999999995</v>
      </c>
      <c r="FU48" s="7">
        <f t="shared" si="161"/>
        <v>3.1415926535897927</v>
      </c>
    </row>
    <row r="49" spans="1:177" x14ac:dyDescent="0.25">
      <c r="A49" s="9"/>
      <c r="B49" s="9"/>
      <c r="C49" s="9"/>
      <c r="D49" s="9"/>
      <c r="E49" s="9"/>
      <c r="F49" s="9"/>
      <c r="G49" s="9"/>
      <c r="H49" s="9"/>
      <c r="I49" s="9"/>
      <c r="J49" s="109"/>
      <c r="K49" s="109"/>
      <c r="L49" s="9"/>
      <c r="M49" s="9"/>
      <c r="N49" s="109"/>
      <c r="O49" s="109"/>
      <c r="P49" s="10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115"/>
      <c r="CH49" s="9"/>
      <c r="CI49" s="109"/>
      <c r="CJ49" s="9"/>
      <c r="CK49" s="9"/>
      <c r="CL49" s="9"/>
      <c r="CM49" s="115"/>
      <c r="CN49" s="9"/>
      <c r="CO49" s="10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</row>
    <row r="50" spans="1:177" x14ac:dyDescent="0.25">
      <c r="A50" s="9"/>
      <c r="B50" s="9"/>
      <c r="C50" s="9"/>
      <c r="D50" s="9"/>
      <c r="E50" s="9"/>
      <c r="F50" s="9"/>
      <c r="G50" s="9"/>
      <c r="H50" s="9"/>
      <c r="I50" s="9"/>
      <c r="J50" s="109"/>
      <c r="K50" s="109"/>
      <c r="L50" s="9"/>
      <c r="M50" s="9"/>
      <c r="N50" s="109"/>
      <c r="O50" s="109"/>
      <c r="P50" s="10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115"/>
      <c r="CH50" s="9"/>
      <c r="CI50" s="109"/>
      <c r="CJ50" s="9"/>
      <c r="CK50" s="9"/>
      <c r="CL50" s="9"/>
      <c r="CM50" s="115"/>
      <c r="CN50" s="9"/>
      <c r="CO50" s="10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</row>
    <row r="51" spans="1:177" x14ac:dyDescent="0.25">
      <c r="A51" s="9"/>
      <c r="B51" s="9"/>
      <c r="C51" s="9"/>
      <c r="D51" s="9"/>
      <c r="E51" s="9"/>
      <c r="F51" s="9"/>
      <c r="G51" s="9"/>
      <c r="H51" s="9"/>
      <c r="I51" s="9"/>
      <c r="J51" s="109"/>
      <c r="K51" s="109"/>
      <c r="L51" s="9"/>
      <c r="M51" s="9"/>
      <c r="N51" s="109"/>
      <c r="O51" s="109"/>
      <c r="P51" s="10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115"/>
      <c r="CH51" s="9"/>
      <c r="CI51" s="109"/>
      <c r="CJ51" s="9"/>
      <c r="CK51" s="9"/>
      <c r="CL51" s="9"/>
      <c r="CM51" s="115"/>
      <c r="CN51" s="9"/>
      <c r="CO51" s="10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</row>
    <row r="52" spans="1:177" x14ac:dyDescent="0.25">
      <c r="A52" s="9"/>
      <c r="B52" s="9"/>
      <c r="C52" s="9"/>
      <c r="D52" s="9"/>
      <c r="E52" s="9"/>
      <c r="F52" s="9"/>
      <c r="G52" s="9"/>
      <c r="H52" s="9"/>
      <c r="I52" s="9"/>
      <c r="J52" s="109"/>
      <c r="K52" s="109"/>
      <c r="L52" s="9"/>
      <c r="M52" s="9"/>
      <c r="N52" s="109"/>
      <c r="O52" s="109"/>
      <c r="P52" s="10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115"/>
      <c r="CH52" s="9"/>
      <c r="CI52" s="109"/>
      <c r="CJ52" s="9"/>
      <c r="CK52" s="9"/>
      <c r="CL52" s="9"/>
      <c r="CM52" s="115"/>
      <c r="CN52" s="9"/>
      <c r="CO52" s="10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</row>
    <row r="53" spans="1:177" x14ac:dyDescent="0.25">
      <c r="A53" s="9"/>
      <c r="B53" s="9"/>
      <c r="C53" s="9"/>
      <c r="D53" s="9"/>
      <c r="E53" s="9"/>
      <c r="F53" s="9"/>
      <c r="G53" s="9"/>
      <c r="H53" s="9"/>
      <c r="I53" s="9"/>
      <c r="J53" s="109"/>
      <c r="K53" s="109"/>
      <c r="L53" s="9"/>
      <c r="M53" s="9"/>
      <c r="N53" s="109"/>
      <c r="O53" s="109"/>
      <c r="P53" s="10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115"/>
      <c r="CH53" s="9"/>
      <c r="CI53" s="109"/>
      <c r="CJ53" s="9"/>
      <c r="CK53" s="9"/>
      <c r="CL53" s="9"/>
      <c r="CM53" s="115"/>
      <c r="CN53" s="9"/>
      <c r="CO53" s="10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</row>
    <row r="54" spans="1:177" x14ac:dyDescent="0.25">
      <c r="A54" s="9"/>
      <c r="B54" s="9"/>
      <c r="C54" s="9"/>
      <c r="D54" s="9"/>
      <c r="E54" s="9"/>
      <c r="F54" s="9"/>
      <c r="G54" s="9"/>
      <c r="H54" s="9"/>
      <c r="I54" s="9"/>
      <c r="J54" s="109"/>
      <c r="K54" s="109"/>
      <c r="L54" s="9"/>
      <c r="M54" s="9"/>
      <c r="N54" s="109"/>
      <c r="O54" s="109"/>
      <c r="P54" s="10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115"/>
      <c r="CH54" s="9"/>
      <c r="CI54" s="109"/>
      <c r="CJ54" s="9"/>
      <c r="CK54" s="9"/>
      <c r="CL54" s="9"/>
      <c r="CM54" s="115"/>
      <c r="CN54" s="9"/>
      <c r="CO54" s="10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</row>
    <row r="55" spans="1:177" x14ac:dyDescent="0.25">
      <c r="A55" s="9"/>
      <c r="B55" s="9"/>
      <c r="C55" s="9"/>
      <c r="D55" s="9"/>
      <c r="E55" s="9"/>
      <c r="F55" s="9"/>
      <c r="G55" s="9"/>
      <c r="H55" s="9"/>
      <c r="I55" s="9"/>
      <c r="J55" s="109"/>
      <c r="K55" s="109"/>
      <c r="L55" s="9"/>
      <c r="M55" s="9"/>
      <c r="N55" s="109"/>
      <c r="O55" s="109"/>
      <c r="P55" s="10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115"/>
      <c r="CH55" s="9"/>
      <c r="CI55" s="109"/>
      <c r="CJ55" s="9"/>
      <c r="CK55" s="9"/>
      <c r="CL55" s="9"/>
      <c r="CM55" s="115"/>
      <c r="CN55" s="9"/>
      <c r="CO55" s="10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</row>
    <row r="56" spans="1:177" x14ac:dyDescent="0.25">
      <c r="A56" s="9"/>
      <c r="B56" s="9"/>
      <c r="C56" s="9"/>
      <c r="D56" s="9"/>
      <c r="E56" s="9"/>
      <c r="F56" s="9"/>
      <c r="G56" s="9"/>
      <c r="H56" s="9"/>
      <c r="I56" s="9"/>
      <c r="J56" s="109"/>
      <c r="K56" s="109"/>
      <c r="L56" s="9"/>
      <c r="M56" s="9"/>
      <c r="N56" s="109"/>
      <c r="O56" s="109"/>
      <c r="P56" s="10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115"/>
      <c r="CH56" s="9"/>
      <c r="CI56" s="109"/>
      <c r="CJ56" s="9"/>
      <c r="CK56" s="9"/>
      <c r="CL56" s="9"/>
      <c r="CM56" s="115"/>
      <c r="CN56" s="9"/>
      <c r="CO56" s="10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</row>
    <row r="57" spans="1:177" x14ac:dyDescent="0.25">
      <c r="A57" s="9"/>
      <c r="B57" s="9"/>
      <c r="C57" s="9"/>
      <c r="D57" s="9"/>
      <c r="E57" s="9"/>
      <c r="F57" s="9"/>
      <c r="G57" s="9"/>
      <c r="H57" s="9"/>
      <c r="I57" s="9"/>
      <c r="J57" s="109"/>
      <c r="K57" s="109"/>
      <c r="L57" s="9"/>
      <c r="M57" s="9"/>
      <c r="N57" s="109"/>
      <c r="O57" s="109"/>
      <c r="P57" s="10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115"/>
      <c r="CH57" s="9"/>
      <c r="CI57" s="109"/>
      <c r="CJ57" s="9"/>
      <c r="CK57" s="9"/>
      <c r="CL57" s="9"/>
      <c r="CM57" s="115"/>
      <c r="CN57" s="9"/>
      <c r="CO57" s="10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</row>
    <row r="58" spans="1:177" x14ac:dyDescent="0.25">
      <c r="A58" s="9"/>
      <c r="B58" s="9"/>
      <c r="C58" s="9"/>
      <c r="D58" s="9"/>
      <c r="E58" s="9"/>
      <c r="F58" s="9"/>
      <c r="G58" s="9"/>
      <c r="H58" s="9"/>
      <c r="I58" s="9"/>
      <c r="J58" s="109"/>
      <c r="K58" s="109"/>
      <c r="L58" s="9"/>
      <c r="M58" s="9"/>
      <c r="N58" s="109"/>
      <c r="O58" s="109"/>
      <c r="P58" s="10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115"/>
      <c r="CH58" s="9"/>
      <c r="CI58" s="109"/>
      <c r="CJ58" s="9"/>
      <c r="CK58" s="9"/>
      <c r="CL58" s="9"/>
      <c r="CM58" s="115"/>
      <c r="CN58" s="9"/>
      <c r="CO58" s="10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</row>
    <row r="59" spans="1:177" x14ac:dyDescent="0.25">
      <c r="A59" s="9"/>
      <c r="B59" s="9"/>
      <c r="C59" s="9"/>
      <c r="D59" s="9"/>
      <c r="E59" s="9"/>
      <c r="F59" s="9"/>
      <c r="G59" s="9"/>
      <c r="H59" s="9"/>
      <c r="I59" s="9"/>
      <c r="J59" s="109"/>
      <c r="K59" s="109"/>
      <c r="L59" s="9"/>
      <c r="M59" s="9"/>
      <c r="N59" s="109"/>
      <c r="O59" s="109"/>
      <c r="P59" s="10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115"/>
      <c r="CH59" s="9"/>
      <c r="CI59" s="109"/>
      <c r="CJ59" s="9"/>
      <c r="CK59" s="9"/>
      <c r="CL59" s="9"/>
      <c r="CM59" s="115"/>
      <c r="CN59" s="9"/>
      <c r="CO59" s="10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</row>
    <row r="60" spans="1:177" x14ac:dyDescent="0.25">
      <c r="A60" s="9"/>
      <c r="B60" s="9"/>
      <c r="C60" s="9"/>
      <c r="D60" s="9"/>
      <c r="E60" s="9"/>
      <c r="F60" s="9"/>
      <c r="G60" s="9"/>
      <c r="H60" s="9"/>
      <c r="I60" s="9"/>
      <c r="J60" s="109"/>
      <c r="K60" s="109"/>
      <c r="L60" s="9"/>
      <c r="M60" s="9"/>
      <c r="N60" s="109"/>
      <c r="O60" s="109"/>
      <c r="P60" s="10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115"/>
      <c r="CH60" s="9"/>
      <c r="CI60" s="109"/>
      <c r="CJ60" s="9"/>
      <c r="CK60" s="9"/>
      <c r="CL60" s="9"/>
      <c r="CM60" s="115"/>
      <c r="CN60" s="9"/>
      <c r="CO60" s="10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</row>
    <row r="61" spans="1:177" x14ac:dyDescent="0.25">
      <c r="A61" s="9"/>
      <c r="B61" s="9"/>
      <c r="C61" s="9"/>
      <c r="D61" s="9"/>
      <c r="E61" s="9"/>
      <c r="F61" s="9"/>
      <c r="G61" s="9"/>
      <c r="H61" s="9"/>
      <c r="I61" s="9"/>
      <c r="J61" s="109"/>
      <c r="K61" s="109"/>
      <c r="L61" s="9"/>
      <c r="M61" s="9"/>
      <c r="N61" s="109"/>
      <c r="O61" s="109"/>
      <c r="P61" s="10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115"/>
      <c r="CH61" s="9"/>
      <c r="CI61" s="109"/>
      <c r="CJ61" s="9"/>
      <c r="CK61" s="9"/>
      <c r="CL61" s="9"/>
      <c r="CM61" s="115"/>
      <c r="CN61" s="9"/>
      <c r="CO61" s="10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</row>
    <row r="62" spans="1:177" x14ac:dyDescent="0.25">
      <c r="A62" s="9"/>
      <c r="B62" s="9"/>
      <c r="C62" s="9"/>
      <c r="D62" s="9"/>
      <c r="E62" s="9"/>
      <c r="F62" s="9"/>
      <c r="G62" s="9"/>
      <c r="H62" s="9"/>
      <c r="I62" s="9"/>
      <c r="J62" s="109"/>
      <c r="K62" s="109"/>
      <c r="L62" s="9"/>
      <c r="M62" s="9"/>
      <c r="N62" s="109"/>
      <c r="O62" s="109"/>
      <c r="P62" s="10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115"/>
      <c r="CH62" s="9"/>
      <c r="CI62" s="109"/>
      <c r="CJ62" s="9"/>
      <c r="CK62" s="9"/>
      <c r="CL62" s="9"/>
      <c r="CM62" s="115"/>
      <c r="CN62" s="9"/>
      <c r="CO62" s="10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</row>
    <row r="63" spans="1:177" x14ac:dyDescent="0.25">
      <c r="A63" s="9"/>
      <c r="B63" s="9"/>
      <c r="C63" s="9"/>
      <c r="D63" s="9"/>
      <c r="E63" s="9"/>
      <c r="F63" s="9"/>
      <c r="G63" s="9"/>
      <c r="H63" s="9"/>
      <c r="I63" s="9"/>
      <c r="J63" s="109"/>
      <c r="K63" s="109"/>
      <c r="L63" s="9"/>
      <c r="M63" s="9"/>
      <c r="N63" s="109"/>
      <c r="O63" s="109"/>
      <c r="P63" s="10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115"/>
      <c r="CH63" s="9"/>
      <c r="CI63" s="109"/>
      <c r="CJ63" s="9"/>
      <c r="CK63" s="9"/>
      <c r="CL63" s="9"/>
      <c r="CM63" s="115"/>
      <c r="CN63" s="9"/>
      <c r="CO63" s="10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</row>
    <row r="64" spans="1:177" x14ac:dyDescent="0.25">
      <c r="A64" s="9"/>
      <c r="B64" s="9"/>
      <c r="C64" s="9"/>
      <c r="D64" s="9"/>
      <c r="E64" s="9"/>
      <c r="F64" s="9"/>
      <c r="G64" s="9"/>
      <c r="H64" s="9"/>
      <c r="I64" s="9"/>
      <c r="J64" s="109"/>
      <c r="K64" s="109"/>
      <c r="L64" s="9"/>
      <c r="M64" s="9"/>
      <c r="N64" s="109"/>
      <c r="O64" s="109"/>
      <c r="P64" s="10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115"/>
      <c r="CH64" s="9"/>
      <c r="CI64" s="109"/>
      <c r="CJ64" s="9"/>
      <c r="CK64" s="9"/>
      <c r="CL64" s="9"/>
      <c r="CM64" s="115"/>
      <c r="CN64" s="9"/>
      <c r="CO64" s="10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</row>
    <row r="65" spans="1:177" x14ac:dyDescent="0.25">
      <c r="A65" s="9"/>
      <c r="B65" s="9"/>
      <c r="C65" s="9"/>
      <c r="D65" s="9"/>
      <c r="E65" s="9"/>
      <c r="F65" s="9"/>
      <c r="G65" s="9"/>
      <c r="H65" s="9"/>
      <c r="I65" s="9"/>
      <c r="J65" s="109"/>
      <c r="K65" s="109"/>
      <c r="L65" s="9"/>
      <c r="M65" s="9"/>
      <c r="N65" s="109"/>
      <c r="O65" s="109"/>
      <c r="P65" s="10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115"/>
      <c r="CH65" s="9"/>
      <c r="CI65" s="109"/>
      <c r="CJ65" s="9"/>
      <c r="CK65" s="9"/>
      <c r="CL65" s="9"/>
      <c r="CM65" s="115"/>
      <c r="CN65" s="9"/>
      <c r="CO65" s="10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</row>
    <row r="66" spans="1:177" x14ac:dyDescent="0.25">
      <c r="A66" s="9"/>
      <c r="B66" s="9"/>
      <c r="C66" s="9"/>
      <c r="D66" s="9"/>
      <c r="E66" s="9"/>
      <c r="F66" s="9"/>
      <c r="G66" s="9"/>
      <c r="H66" s="9"/>
      <c r="I66" s="9"/>
      <c r="J66" s="109"/>
      <c r="K66" s="109"/>
      <c r="L66" s="9"/>
      <c r="M66" s="9"/>
      <c r="N66" s="109"/>
      <c r="O66" s="109"/>
      <c r="P66" s="10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115"/>
      <c r="CH66" s="9"/>
      <c r="CI66" s="109"/>
      <c r="CJ66" s="9"/>
      <c r="CK66" s="9"/>
      <c r="CL66" s="9"/>
      <c r="CM66" s="115"/>
      <c r="CN66" s="9"/>
      <c r="CO66" s="10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</row>
  </sheetData>
  <mergeCells count="64">
    <mergeCell ref="FJ10:FK10"/>
    <mergeCell ref="FL10:FM10"/>
    <mergeCell ref="FN10:FO10"/>
    <mergeCell ref="FP10:FQ10"/>
    <mergeCell ref="FR10:FS10"/>
    <mergeCell ref="FT10:FU10"/>
    <mergeCell ref="EP10:EQ10"/>
    <mergeCell ref="ER10:ES10"/>
    <mergeCell ref="FB10:FC10"/>
    <mergeCell ref="FD10:FE10"/>
    <mergeCell ref="FF10:FG10"/>
    <mergeCell ref="FH10:FI10"/>
    <mergeCell ref="ED10:EE10"/>
    <mergeCell ref="EF10:EG10"/>
    <mergeCell ref="EH10:EI10"/>
    <mergeCell ref="EJ10:EK10"/>
    <mergeCell ref="EL10:EM10"/>
    <mergeCell ref="EN10:EO10"/>
    <mergeCell ref="AR10:AR11"/>
    <mergeCell ref="AS10:AS11"/>
    <mergeCell ref="AT10:AT11"/>
    <mergeCell ref="AU10:AU11"/>
    <mergeCell ref="DZ10:EA10"/>
    <mergeCell ref="EB10:EC10"/>
    <mergeCell ref="AL10:AL11"/>
    <mergeCell ref="AM10:AM11"/>
    <mergeCell ref="AN10:AN11"/>
    <mergeCell ref="AO10:AO11"/>
    <mergeCell ref="AP10:AP11"/>
    <mergeCell ref="AQ10:AQ11"/>
    <mergeCell ref="AF10:AF11"/>
    <mergeCell ref="AG10:AG11"/>
    <mergeCell ref="AH10:AH11"/>
    <mergeCell ref="AI10:AI11"/>
    <mergeCell ref="AJ10:AJ11"/>
    <mergeCell ref="AK10:AK11"/>
    <mergeCell ref="Z10:Z11"/>
    <mergeCell ref="AA10:AA11"/>
    <mergeCell ref="AB10:AB11"/>
    <mergeCell ref="AC10:AC11"/>
    <mergeCell ref="AD10:AD11"/>
    <mergeCell ref="AE10:AE11"/>
    <mergeCell ref="T10:T11"/>
    <mergeCell ref="U10:U11"/>
    <mergeCell ref="V10:V11"/>
    <mergeCell ref="W10:W11"/>
    <mergeCell ref="X10:X11"/>
    <mergeCell ref="Y10:Y11"/>
    <mergeCell ref="A6:E6"/>
    <mergeCell ref="AN8:AS8"/>
    <mergeCell ref="AT8:AU8"/>
    <mergeCell ref="P9:Q9"/>
    <mergeCell ref="R9:S9"/>
    <mergeCell ref="A10:G10"/>
    <mergeCell ref="H10:I10"/>
    <mergeCell ref="J10:K10"/>
    <mergeCell ref="L10:M10"/>
    <mergeCell ref="N10:O10"/>
    <mergeCell ref="A1:D1"/>
    <mergeCell ref="A2:I2"/>
    <mergeCell ref="AA3:AC3"/>
    <mergeCell ref="P4:Q4"/>
    <mergeCell ref="CK5:CL5"/>
    <mergeCell ref="CN5:CO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M1-entrada esl 8</vt:lpstr>
      <vt:lpstr>M2-entrada esl 1</vt:lpstr>
      <vt:lpstr>M2- entrada esl 1-trayectoria</vt:lpstr>
      <vt:lpstr>M3-entrada esl 5</vt:lpstr>
      <vt:lpstr>M3-entrada esl 1-trayectoria</vt:lpstr>
      <vt:lpstr>velocidad M3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Ilse Salinas</dc:creator>
  <cp:lastModifiedBy>Ilse Salinas</cp:lastModifiedBy>
  <cp:lastPrinted>2020-12-20T05:48:56Z</cp:lastPrinted>
  <dcterms:created xsi:type="dcterms:W3CDTF">2020-09-23T19:01:44Z</dcterms:created>
  <dcterms:modified xsi:type="dcterms:W3CDTF">2020-12-20T22:35:14Z</dcterms:modified>
</cp:coreProperties>
</file>