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D283D164-BFF0-41BC-A7EB-22E69BD41C51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43" i="1"/>
  <c r="C4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E4" i="1"/>
  <c r="K4" i="1" s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<sst xmlns="http://schemas.openxmlformats.org/spreadsheetml/2006/main" count="51" uniqueCount="51">
  <si>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</si>
  <si>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</si>
  <si>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</si>
  <si>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</si>
  <si>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</si>
  <si>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</si>
  <si>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</si>
  <si>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</si>
  <si>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</si>
  <si>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</si>
  <si>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</si>
  <si>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</si>
  <si>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</si>
  <si>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</si>
  <si>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</si>
  <si>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</si>
  <si>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</si>
  <si>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</si>
  <si>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</si>
  <si>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</si>
  <si>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</si>
  <si>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</si>
  <si>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</si>
  <si>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</si>
  <si>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</si>
  <si>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Куропаткин 1</t>
  </si>
  <si>
    <t>Срок оплаты</t>
  </si>
  <si>
    <t>Дата оплаты</t>
  </si>
  <si>
    <t>Сумма, руб.</t>
  </si>
  <si>
    <t>Тариф, руб./кв.м.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</si>
  <si>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</si>
  <si>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</si>
  <si>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</si>
  <si>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</si>
  <si>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</si>
  <si>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</si>
  <si>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</si>
  <si>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</si>
  <si>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>Максимальный срок просрочки, дней</t>
  </si>
  <si>
    <t>Мохамед</t>
  </si>
  <si>
    <t>Адельвахаб</t>
  </si>
  <si>
    <t>Угурлуэл</t>
  </si>
  <si>
    <t>Банницин</t>
  </si>
  <si>
    <t>Площадь, кв.м.</t>
  </si>
  <si>
    <t>Средняя площадь, кв.м.</t>
  </si>
  <si>
    <t>Фамилия квартиросъёмщика</t>
  </si>
  <si>
    <t>Пени за 1 день, руб.</t>
  </si>
  <si>
    <t>Итого, руб.</t>
  </si>
  <si>
    <t xml:space="preserve">Общая сумма, руб. </t>
  </si>
  <si>
    <t>Максимальная сумма, руб.</t>
  </si>
  <si>
    <t>Штраф,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</si>
</sst>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workbookViewId="0">
      <selection activeCell="L4" sqref="L4"/>
    </sheetView>
  </sheetViews>
  <sheetFormatPr defaultRowHeight="15.6" x14ac:dyDescent="0.3"/>
  <cols>
    <col min="1" max="1" width="12.6640625" style="2" bestFit="1" customWidth="1"/>
    <col min="2" max="2" width="28.88671875" style="2" bestFit="1" customWidth="1"/>
    <col min="3" max="3" width="15.3320312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20.109375" style="2" bestFit="1" customWidth="1"/>
    <col min="10" max="10" width="12.6640625" style="2" bestFit="1" customWidth="1"/>
    <col min="11" max="11" width="11.554687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45</v>
      </c>
      <c r="C2" s="1" t="s">
        <v>43</v>
      </c>
      <c r="D2" s="1" t="s">
        <v>29</v>
      </c>
      <c r="E2" s="1" t="s">
        <v>28</v>
      </c>
      <c r="F2" s="1" t="s">
        <v>26</v>
      </c>
      <c r="G2" s="1" t="s">
        <v>27</v>
      </c>
      <c r="H2" s="1" t="s">
        <v>30</v>
      </c>
      <c r="I2" s="1" t="s">
        <v>46</v>
      </c>
      <c r="J2" s="1" t="s">
        <v>50</v>
      </c>
      <c r="K2" s="1" t="s">
        <v>47</v>
      </c>
      <c r="L2" s="1"/>
      <c r="M2" s="1"/>
      <c r="N2" s="1"/>
      <c r="O2" s="1"/>
      <c r="P2" s="1"/>
    </row>
    <row r="3" spans="1:16" x14ac:dyDescent="0.3">
      <c r="A3" s="2">
        <v>1</v>
      </c>
      <c r="B3" s="5" t="s">
        <v>40</v>
      </c>
      <c r="C3" s="2">
        <v>70</v>
      </c>
      <c r="D3" s="2">
        <f>$A$1*1.1</f>
        <v>24.200000000000003</v>
      </c>
      <c r="E3" s="2">
        <f>PRODUCT(C3*D3)</f>
        <v>1694.0000000000002</v>
      </c>
      <c r="F3" s="4">
        <v>44813</v>
      </c>
      <c r="G3" s="4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1694.0000000000002</v>
      </c>
    </row>
    <row r="4" spans="1:16" x14ac:dyDescent="0.3">
      <c r="A4" s="2">
        <f>A3+1</f>
        <v>2</v>
      </c>
      <c r="B4" s="5" t="s">
        <v>1</v>
      </c>
      <c r="C4" s="2">
        <f>C3-0.5</f>
        <v>69.5</v>
      </c>
      <c r="D4" s="2">
        <f t="shared" ref="D4:D34" si="0">$A$1*1.1</f>
        <v>24.200000000000003</v>
      </c>
      <c r="E4" s="2">
        <f t="shared" ref="E4:E38" si="1">PRODUCT(C4*D4)</f>
        <v>1681.9</v>
      </c>
      <c r="F4" s="4">
        <v>44813</v>
      </c>
      <c r="G4" s="4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1681.9</v>
      </c>
    </row>
    <row r="5" spans="1:16" x14ac:dyDescent="0.3">
      <c r="A5" s="2">
        <f t="shared" ref="A5:A38" si="4">A4+1</f>
        <v>3</v>
      </c>
      <c r="B5" s="5" t="s">
        <v>31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4">
        <v>44813</v>
      </c>
      <c r="G5" s="4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1669.8000000000002</v>
      </c>
    </row>
    <row r="6" spans="1:16" x14ac:dyDescent="0.3">
      <c r="A6" s="2">
        <f t="shared" si="4"/>
        <v>4</v>
      </c>
      <c r="B6" s="5" t="s">
        <v>2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4">
        <v>44813</v>
      </c>
      <c r="G6" s="4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1657.7000000000003</v>
      </c>
    </row>
    <row r="7" spans="1:16" x14ac:dyDescent="0.3">
      <c r="A7" s="2">
        <f t="shared" si="4"/>
        <v>5</v>
      </c>
      <c r="B7" s="5" t="s">
        <v>3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4">
        <v>44813</v>
      </c>
      <c r="G7" s="4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1645.6000000000001</v>
      </c>
    </row>
    <row r="8" spans="1:16" x14ac:dyDescent="0.3">
      <c r="A8" s="2">
        <f t="shared" si="4"/>
        <v>6</v>
      </c>
      <c r="B8" s="5" t="s">
        <v>4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4">
        <v>44813</v>
      </c>
      <c r="G8" s="4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1633.5000000000002</v>
      </c>
    </row>
    <row r="9" spans="1:16" x14ac:dyDescent="0.3">
      <c r="A9" s="2">
        <f t="shared" si="4"/>
        <v>7</v>
      </c>
      <c r="B9" s="5" t="s">
        <v>5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4">
        <v>44813</v>
      </c>
      <c r="G9" s="4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1621.4</v>
      </c>
    </row>
    <row r="10" spans="1:16" x14ac:dyDescent="0.3">
      <c r="A10" s="2">
        <f t="shared" si="4"/>
        <v>8</v>
      </c>
      <c r="B10" s="5" t="s">
        <v>6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4">
        <v>44813</v>
      </c>
      <c r="G10" s="4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1609.3000000000002</v>
      </c>
    </row>
    <row r="11" spans="1:16" x14ac:dyDescent="0.3">
      <c r="A11" s="2">
        <f t="shared" si="4"/>
        <v>9</v>
      </c>
      <c r="B11" s="5" t="s">
        <v>7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4">
        <v>44813</v>
      </c>
      <c r="G11" s="4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1597.2000000000003</v>
      </c>
    </row>
    <row r="12" spans="1:16" x14ac:dyDescent="0.3">
      <c r="A12" s="2">
        <f t="shared" si="4"/>
        <v>10</v>
      </c>
      <c r="B12" s="5" t="s">
        <v>32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4">
        <v>44813</v>
      </c>
      <c r="G12" s="4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1595.1000000000001</v>
      </c>
    </row>
    <row r="13" spans="1:16" x14ac:dyDescent="0.3">
      <c r="A13" s="2">
        <f t="shared" si="4"/>
        <v>11</v>
      </c>
      <c r="B13" s="5" t="s">
        <v>8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4">
        <v>44813</v>
      </c>
      <c r="G13" s="4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1593.0000000000002</v>
      </c>
    </row>
    <row r="14" spans="1:16" x14ac:dyDescent="0.3">
      <c r="A14" s="2">
        <f t="shared" si="4"/>
        <v>12</v>
      </c>
      <c r="B14" s="5" t="s">
        <v>9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4">
        <v>44813</v>
      </c>
      <c r="G14" s="4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1590.9</v>
      </c>
    </row>
    <row r="15" spans="1:16" x14ac:dyDescent="0.3">
      <c r="A15" s="2">
        <f t="shared" si="4"/>
        <v>13</v>
      </c>
      <c r="B15" s="5" t="s">
        <v>33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4">
        <v>44813</v>
      </c>
      <c r="G15" s="4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1588.8000000000002</v>
      </c>
    </row>
    <row r="16" spans="1:16" x14ac:dyDescent="0.3">
      <c r="A16" s="2">
        <f t="shared" si="4"/>
        <v>14</v>
      </c>
      <c r="B16" s="5" t="s">
        <v>10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4">
        <v>44813</v>
      </c>
      <c r="G16" s="4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1586.7000000000003</v>
      </c>
    </row>
    <row r="17" spans="1:11" x14ac:dyDescent="0.3">
      <c r="A17" s="2">
        <f t="shared" si="4"/>
        <v>15</v>
      </c>
      <c r="B17" s="5" t="s">
        <v>11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4">
        <v>44813</v>
      </c>
      <c r="G17" s="4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1584.6000000000001</v>
      </c>
    </row>
    <row r="18" spans="1:11" x14ac:dyDescent="0.3">
      <c r="A18" s="2">
        <f t="shared" si="4"/>
        <v>16</v>
      </c>
      <c r="B18" s="5" t="s">
        <v>12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4">
        <v>44813</v>
      </c>
      <c r="G18" s="4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1582.5000000000002</v>
      </c>
    </row>
    <row r="19" spans="1:11" x14ac:dyDescent="0.3">
      <c r="A19" s="2">
        <f t="shared" si="4"/>
        <v>17</v>
      </c>
      <c r="B19" s="5" t="s">
        <v>13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4">
        <v>44813</v>
      </c>
      <c r="G19" s="4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1580.4</v>
      </c>
    </row>
    <row r="20" spans="1:11" x14ac:dyDescent="0.3">
      <c r="A20" s="2">
        <f t="shared" si="4"/>
        <v>18</v>
      </c>
      <c r="B20" s="5" t="s">
        <v>34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4">
        <v>44813</v>
      </c>
      <c r="G20" s="4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1578.3000000000002</v>
      </c>
    </row>
    <row r="21" spans="1:11" x14ac:dyDescent="0.3">
      <c r="A21" s="2">
        <f t="shared" si="4"/>
        <v>19</v>
      </c>
      <c r="B21" s="5" t="s">
        <v>14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4">
        <v>44813</v>
      </c>
      <c r="G21" s="4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1576.2000000000003</v>
      </c>
    </row>
    <row r="22" spans="1:11" x14ac:dyDescent="0.3">
      <c r="A22" s="2">
        <f t="shared" si="4"/>
        <v>20</v>
      </c>
      <c r="B22" s="5" t="s">
        <v>15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4">
        <v>44813</v>
      </c>
      <c r="G22" s="4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1574.1000000000001</v>
      </c>
    </row>
    <row r="23" spans="1:11" x14ac:dyDescent="0.3">
      <c r="A23" s="2">
        <f t="shared" si="4"/>
        <v>21</v>
      </c>
      <c r="B23" s="5" t="s">
        <v>16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4">
        <v>44813</v>
      </c>
      <c r="G23" s="4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1572.0000000000002</v>
      </c>
    </row>
    <row r="24" spans="1:11" x14ac:dyDescent="0.3">
      <c r="A24" s="2">
        <f t="shared" si="4"/>
        <v>22</v>
      </c>
      <c r="B24" s="5" t="s">
        <v>17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4">
        <v>44813</v>
      </c>
      <c r="G24" s="4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1569.9</v>
      </c>
    </row>
    <row r="25" spans="1:11" x14ac:dyDescent="0.3">
      <c r="A25" s="2">
        <f t="shared" si="4"/>
        <v>23</v>
      </c>
      <c r="B25" s="5" t="s">
        <v>35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4">
        <v>44813</v>
      </c>
      <c r="G25" s="4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1567.8000000000002</v>
      </c>
    </row>
    <row r="26" spans="1:11" x14ac:dyDescent="0.3">
      <c r="A26" s="2">
        <f t="shared" si="4"/>
        <v>24</v>
      </c>
      <c r="B26" s="5" t="s">
        <v>41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4">
        <v>44813</v>
      </c>
      <c r="G26" s="4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1565.7000000000003</v>
      </c>
    </row>
    <row r="27" spans="1:11" x14ac:dyDescent="0.3">
      <c r="A27" s="2">
        <f t="shared" si="4"/>
        <v>25</v>
      </c>
      <c r="B27" s="5" t="s">
        <v>18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4">
        <v>44813</v>
      </c>
      <c r="G27" s="4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1563.6000000000001</v>
      </c>
    </row>
    <row r="28" spans="1:11" x14ac:dyDescent="0.3">
      <c r="A28" s="2">
        <f t="shared" si="4"/>
        <v>26</v>
      </c>
      <c r="B28" s="5" t="s">
        <v>24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4">
        <v>44813</v>
      </c>
      <c r="G28" s="4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1561.5000000000002</v>
      </c>
    </row>
    <row r="29" spans="1:11" x14ac:dyDescent="0.3">
      <c r="A29" s="2">
        <f t="shared" si="4"/>
        <v>27</v>
      </c>
      <c r="B29" s="5" t="s">
        <v>19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4">
        <v>44813</v>
      </c>
      <c r="G29" s="4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1559.4</v>
      </c>
    </row>
    <row r="30" spans="1:11" x14ac:dyDescent="0.3">
      <c r="A30" s="2">
        <f t="shared" si="4"/>
        <v>28</v>
      </c>
      <c r="B30" s="5" t="s">
        <v>36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4">
        <v>44813</v>
      </c>
      <c r="G30" s="4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1557.3000000000002</v>
      </c>
    </row>
    <row r="31" spans="1:11" x14ac:dyDescent="0.3">
      <c r="A31" s="2">
        <f t="shared" si="4"/>
        <v>29</v>
      </c>
      <c r="B31" s="5" t="s">
        <v>37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4">
        <v>44813</v>
      </c>
      <c r="G31" s="4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1555.2000000000003</v>
      </c>
    </row>
    <row r="32" spans="1:11" x14ac:dyDescent="0.3">
      <c r="A32" s="2">
        <f t="shared" si="4"/>
        <v>30</v>
      </c>
      <c r="B32" s="5" t="s">
        <v>20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4">
        <v>44813</v>
      </c>
      <c r="G32" s="4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1553.1000000000001</v>
      </c>
    </row>
    <row r="33" spans="1:11" x14ac:dyDescent="0.3">
      <c r="A33" s="2">
        <f t="shared" si="4"/>
        <v>31</v>
      </c>
      <c r="B33" s="5" t="s">
        <v>21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4">
        <v>44813</v>
      </c>
      <c r="G33" s="4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1551.0000000000002</v>
      </c>
    </row>
    <row r="34" spans="1:11" x14ac:dyDescent="0.3">
      <c r="A34" s="2">
        <f t="shared" si="4"/>
        <v>32</v>
      </c>
      <c r="B34" s="5" t="s">
        <v>22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4">
        <v>44813</v>
      </c>
      <c r="G34" s="4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1548.9</v>
      </c>
    </row>
    <row r="35" spans="1:11" x14ac:dyDescent="0.3">
      <c r="A35" s="2">
        <f t="shared" si="4"/>
        <v>33</v>
      </c>
      <c r="B35" s="5" t="s">
        <v>23</v>
      </c>
      <c r="C35" s="2">
        <f t="shared" si="5"/>
        <v>54</v>
      </c>
      <c r="D35" s="2">
        <f>$A$1*1.1/2</f>
        <v>12.100000000000001</v>
      </c>
      <c r="E35" s="2">
        <f t="shared" si="1"/>
        <v>653.40000000000009</v>
      </c>
      <c r="F35" s="4">
        <v>44813</v>
      </c>
      <c r="G35" s="4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893.40000000000009</v>
      </c>
    </row>
    <row r="36" spans="1:11" x14ac:dyDescent="0.3">
      <c r="A36" s="2">
        <f t="shared" si="4"/>
        <v>34</v>
      </c>
      <c r="B36" s="5" t="s">
        <v>39</v>
      </c>
      <c r="C36" s="2">
        <f t="shared" si="5"/>
        <v>53.5</v>
      </c>
      <c r="D36" s="2">
        <f t="shared" ref="D36:D38" si="7">$A$1*1.1/2</f>
        <v>12.100000000000001</v>
      </c>
      <c r="E36" s="2">
        <f t="shared" si="1"/>
        <v>647.35</v>
      </c>
      <c r="F36" s="4">
        <v>44813</v>
      </c>
      <c r="G36" s="4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897.35</v>
      </c>
    </row>
    <row r="37" spans="1:11" x14ac:dyDescent="0.3">
      <c r="A37" s="2">
        <f>A36+1</f>
        <v>35</v>
      </c>
      <c r="B37" s="5" t="s">
        <v>42</v>
      </c>
      <c r="C37" s="2">
        <f t="shared" si="5"/>
        <v>53</v>
      </c>
      <c r="D37" s="2">
        <f t="shared" si="7"/>
        <v>12.100000000000001</v>
      </c>
      <c r="E37" s="2">
        <f t="shared" si="1"/>
        <v>641.30000000000007</v>
      </c>
      <c r="F37" s="4">
        <v>44813</v>
      </c>
      <c r="G37" s="4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901.30000000000007</v>
      </c>
    </row>
    <row r="38" spans="1:11" x14ac:dyDescent="0.3">
      <c r="A38" s="2">
        <f t="shared" si="4"/>
        <v>36</v>
      </c>
      <c r="B38" s="5" t="s">
        <v>25</v>
      </c>
      <c r="C38" s="2">
        <f t="shared" si="5"/>
        <v>52.5</v>
      </c>
      <c r="D38" s="2">
        <f t="shared" si="7"/>
        <v>12.100000000000001</v>
      </c>
      <c r="E38" s="2">
        <f t="shared" si="1"/>
        <v>635.25000000000011</v>
      </c>
      <c r="F38" s="4">
        <v>44813</v>
      </c>
      <c r="G38" s="4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905.25000000000011</v>
      </c>
    </row>
    <row r="39" spans="1:11" x14ac:dyDescent="0.3">
      <c r="B39" s="3"/>
    </row>
    <row r="40" spans="1:11" x14ac:dyDescent="0.3">
      <c r="B40" s="2" t="s">
        <v>48</v>
      </c>
      <c r="C40" s="2">
        <f>FLOOR(SUM(K3:K38), 1)</f>
        <v>54563</v>
      </c>
    </row>
    <row r="41" spans="1:11" x14ac:dyDescent="0.3">
      <c r="B41" s="2" t="s">
        <v>44</v>
      </c>
      <c r="C41" s="2">
        <f>AVERAGE(C3:C38)</f>
        <v>61.25</v>
      </c>
    </row>
    <row r="42" spans="1:11" x14ac:dyDescent="0.3">
      <c r="B42" s="2" t="s">
        <v>38</v>
      </c>
      <c r="C42" s="2">
        <f>MAX(H3:H38)</f>
        <v>27</v>
      </c>
    </row>
    <row r="43" spans="1:11" x14ac:dyDescent="0.3">
      <c r="B43" s="2" t="s">
        <v>49</v>
      </c>
      <c r="C43" s="2">
        <f>MAX(E3:E38)</f>
        <v>1694.0000000000002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2022-10-14T10:30:12Z</dcterms:modified>
</cp:coreProperties>
</file>