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A54C01B-67D0-4BA9-B0F0-FEDE4F98D1B5}" xr6:coauthVersionLast="37" xr6:coauthVersionMax="37" xr10:uidLastSave="{00000000-0000-0000-0000-000000000000}"/>
  <bookViews>
    <workbookView xWindow="0" yWindow="0" windowWidth="28800" windowHeight="12210" xr2:uid="{3C1F97FF-0078-4AC9-9C26-F71E0158A819}"/>
  </bookViews>
  <sheets>
    <sheet name="Лист1" sheetId="1" r:id="rId1"/>
  </sheets>
  <definedNames>
    <definedName name="_xlnm._FilterDatabase" localSheetId="0" hidden="1">Лист1!$B$40:$C$43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/>
  <c r="C7" i="1"/>
  <c r="C8" i="1"/>
  <c r="C9" i="1"/>
  <c r="C10" i="1"/>
  <c r="C11" i="1" s="1"/>
  <c r="C12" i="1" s="1"/>
  <c r="C4" i="1"/>
  <c r="E3" i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<sst xmlns="http://schemas.openxmlformats.org/spreadsheetml/2006/main" count="51" uniqueCount="51">
  <si>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</si>
  <si>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</si>
  <si>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</si>
  <si>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Башкирова</t>
  </si>
  <si>
    <t>Гагаркин</t>
  </si>
  <si>
    <t>Гайнуллина</t>
  </si>
  <si>
    <t>Галиаскаров</t>
  </si>
  <si>
    <t>Гареева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</si>
  <si>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</si>
  <si>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</si>
  <si>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</si>
  <si>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</si>
  <si>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</si>
  <si>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</si>
  <si>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</si>
  <si>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</si>
  <si>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</si>
  <si>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</si>
  <si>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</si>
  <si>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</si>
  <si>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</si>
  <si>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</si>
  <si>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</si>
  <si>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</si>
  <si>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</si>
  <si>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</si>
  <si>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</si>
  <si>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 xml:space="preserve">Куропаткин 8 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</si>
  <si>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</si>
  <si>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</si>
  <si>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</si>
  <si>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</si>
  <si>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</si>
  <si>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</si>
  <si>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</si>
  <si>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</si>
  <si>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</si>
  <si>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</si>
  <si>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Байрамшин</t>
  </si>
  <si>
    <t xml:space="preserve">Дуболазов </t>
  </si>
  <si>
    <t>Пени за 1 день</t>
  </si>
  <si>
    <t>Просрочка, дней</t>
  </si>
  <si>
    <t>Максимальный срок просрочки, дней</t>
  </si>
  <si>
    <t>Площадь, кв.м.</t>
  </si>
  <si>
    <t>Сумма, руб.</t>
  </si>
  <si>
    <t>Штраф, руб.</t>
  </si>
  <si>
    <t>Общая сумма графы "Итого", руб.</t>
  </si>
  <si>
    <t>Средняя площадь, кв.м.</t>
  </si>
  <si>
    <t>Максимальная сумма к оплате, руб.</t>
  </si>
  <si>
    <t>Тариф, руб./кв.м.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</si>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</sst>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0962-7CFD-4E2B-BBCF-670B3D1D4D49}">
  <dimension ref="A1:K43"/>
  <sheetViews>
    <sheetView tabSelected="1" workbookViewId="0">
      <selection activeCell="A3" sqref="A3"/>
    </sheetView>
  </sheetViews>
  <sheetFormatPr defaultRowHeight="15.75" x14ac:dyDescent="0.25"/>
  <cols>
    <col min="1" max="1" width="11.375" customWidth="1"/>
    <col min="2" max="2" width="33.375" customWidth="1"/>
    <col min="3" max="3" width="13.125" customWidth="1"/>
    <col min="4" max="4" width="14.125" customWidth="1"/>
    <col min="5" max="5" width="11.5" customWidth="1"/>
    <col min="6" max="6" width="12" customWidth="1"/>
    <col min="7" max="7" width="12.125" customWidth="1"/>
    <col min="8" max="8" width="15.5" customWidth="1"/>
    <col min="9" max="9" width="13.125" customWidth="1"/>
    <col min="10" max="11" width="11" customWidth="1"/>
  </cols>
  <sheetData>
    <row r="1" spans="1:11" x14ac:dyDescent="0.25">
      <c r="A1">
        <v>28</v>
      </c>
    </row>
    <row r="2" spans="1:11" x14ac:dyDescent="0.25">
      <c r="A2" s="5" t="s">
        <v>0</v>
      </c>
      <c r="B2" s="6" t="s">
        <v>1</v>
      </c>
      <c r="C2" s="6" t="s">
        <v>43</v>
      </c>
      <c r="D2" s="6" t="s">
        <v>49</v>
      </c>
      <c r="E2" s="6" t="s">
        <v>44</v>
      </c>
      <c r="F2" s="6" t="s">
        <v>36</v>
      </c>
      <c r="G2" s="6" t="s">
        <v>37</v>
      </c>
      <c r="H2" s="6" t="s">
        <v>41</v>
      </c>
      <c r="I2" s="6" t="s">
        <v>40</v>
      </c>
      <c r="J2" s="6" t="s">
        <v>45</v>
      </c>
      <c r="K2" s="6" t="s">
        <v>50</v>
      </c>
    </row>
    <row r="3" spans="1:11" x14ac:dyDescent="0.25">
      <c r="A3" s="1">
        <v>1</v>
      </c>
      <c r="B3" t="s">
        <v>2</v>
      </c>
      <c r="C3">
        <v>70</v>
      </c>
      <c r="D3">
        <f>28*1.1</f>
        <v>30.800000000000004</v>
      </c>
      <c r="E3">
        <f>C3*D3</f>
        <v>2156.0000000000005</v>
      </c>
      <c r="F3" s="2">
        <v>44813</v>
      </c>
      <c r="G3" s="2">
        <v>44805</v>
      </c>
      <c r="H3">
        <f>IF(OR(G3&lt;F3,G3=F3),0,G3-F3)</f>
        <v>0</v>
      </c>
      <c r="I3">
        <v>10</v>
      </c>
      <c r="J3">
        <f>H3*I3</f>
        <v>0</v>
      </c>
      <c r="K3">
        <f>E3+J3</f>
        <v>2156.0000000000005</v>
      </c>
    </row>
    <row r="4" spans="1:11" x14ac:dyDescent="0.25">
      <c r="A4" s="1">
        <v>2</v>
      </c>
      <c r="B4" t="s">
        <v>38</v>
      </c>
      <c r="C4">
        <f>C3-0.5</f>
        <v>69.5</v>
      </c>
      <c r="D4">
        <f t="shared" ref="D4:D34" si="0">28*1.1</f>
        <v>30.800000000000004</v>
      </c>
      <c r="E4">
        <f t="shared" ref="E4:E38" si="1">C4*D4</f>
        <v>2140.6000000000004</v>
      </c>
      <c r="F4" s="2">
        <v>44813</v>
      </c>
      <c r="G4" s="2">
        <v>44806</v>
      </c>
      <c r="H4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2140.6000000000004</v>
      </c>
    </row>
    <row r="5" spans="1:11" x14ac:dyDescent="0.25">
      <c r="A5" s="1">
        <v>3</v>
      </c>
      <c r="B5" t="s">
        <v>3</v>
      </c>
      <c r="C5">
        <f t="shared" ref="C5:C38" si="5">C4-0.5</f>
        <v>69</v>
      </c>
      <c r="D5">
        <f t="shared" si="0"/>
        <v>30.800000000000004</v>
      </c>
      <c r="E5">
        <f t="shared" si="1"/>
        <v>2125.2000000000003</v>
      </c>
      <c r="F5" s="2">
        <v>44813</v>
      </c>
      <c r="G5" s="2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2125.2000000000003</v>
      </c>
    </row>
    <row r="6" spans="1:11" x14ac:dyDescent="0.25">
      <c r="A6" s="1">
        <v>4</v>
      </c>
      <c r="B6" t="s">
        <v>4</v>
      </c>
      <c r="C6">
        <f t="shared" si="5"/>
        <v>68.5</v>
      </c>
      <c r="D6">
        <f t="shared" si="0"/>
        <v>30.800000000000004</v>
      </c>
      <c r="E6">
        <f t="shared" si="1"/>
        <v>2109.8000000000002</v>
      </c>
      <c r="F6" s="2">
        <v>44813</v>
      </c>
      <c r="G6" s="2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2109.8000000000002</v>
      </c>
    </row>
    <row r="7" spans="1:11" x14ac:dyDescent="0.25">
      <c r="A7" s="1">
        <v>5</v>
      </c>
      <c r="B7" t="s">
        <v>5</v>
      </c>
      <c r="C7">
        <f t="shared" si="5"/>
        <v>68</v>
      </c>
      <c r="D7">
        <f t="shared" si="0"/>
        <v>30.800000000000004</v>
      </c>
      <c r="E7">
        <f t="shared" si="1"/>
        <v>2094.4</v>
      </c>
      <c r="F7" s="2">
        <v>44813</v>
      </c>
      <c r="G7" s="2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2094.4</v>
      </c>
    </row>
    <row r="8" spans="1:11" x14ac:dyDescent="0.25">
      <c r="A8" s="1">
        <v>6</v>
      </c>
      <c r="B8" t="s">
        <v>6</v>
      </c>
      <c r="C8">
        <f t="shared" si="5"/>
        <v>67.5</v>
      </c>
      <c r="D8">
        <f t="shared" si="0"/>
        <v>30.800000000000004</v>
      </c>
      <c r="E8">
        <f t="shared" si="1"/>
        <v>2079.0000000000005</v>
      </c>
      <c r="F8" s="2">
        <v>44813</v>
      </c>
      <c r="G8" s="2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2079.0000000000005</v>
      </c>
    </row>
    <row r="9" spans="1:11" x14ac:dyDescent="0.25">
      <c r="A9" s="1">
        <v>7</v>
      </c>
      <c r="B9" t="s">
        <v>7</v>
      </c>
      <c r="C9">
        <f t="shared" si="5"/>
        <v>67</v>
      </c>
      <c r="D9">
        <f t="shared" si="0"/>
        <v>30.800000000000004</v>
      </c>
      <c r="E9">
        <f t="shared" si="1"/>
        <v>2063.6000000000004</v>
      </c>
      <c r="F9" s="2">
        <v>44813</v>
      </c>
      <c r="G9" s="2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2063.6000000000004</v>
      </c>
    </row>
    <row r="10" spans="1:11" x14ac:dyDescent="0.25">
      <c r="A10" s="1">
        <v>8</v>
      </c>
      <c r="B10" t="s">
        <v>39</v>
      </c>
      <c r="C10">
        <f t="shared" si="5"/>
        <v>66.5</v>
      </c>
      <c r="D10">
        <f t="shared" si="0"/>
        <v>30.800000000000004</v>
      </c>
      <c r="E10">
        <f t="shared" si="1"/>
        <v>2048.2000000000003</v>
      </c>
      <c r="F10" s="2">
        <v>44813</v>
      </c>
      <c r="G10" s="2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2048.2000000000003</v>
      </c>
    </row>
    <row r="11" spans="1:11" x14ac:dyDescent="0.25">
      <c r="A11" s="1">
        <v>9</v>
      </c>
      <c r="B11" t="s">
        <v>8</v>
      </c>
      <c r="C11">
        <f t="shared" si="5"/>
        <v>66</v>
      </c>
      <c r="D11">
        <f t="shared" si="0"/>
        <v>30.800000000000004</v>
      </c>
      <c r="E11">
        <f t="shared" si="1"/>
        <v>2032.8000000000002</v>
      </c>
      <c r="F11" s="2">
        <v>44813</v>
      </c>
      <c r="G11" s="2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2032.8000000000002</v>
      </c>
    </row>
    <row r="12" spans="1:11" x14ac:dyDescent="0.25">
      <c r="A12" s="1">
        <v>10</v>
      </c>
      <c r="B12" t="s">
        <v>9</v>
      </c>
      <c r="C12">
        <f t="shared" si="5"/>
        <v>65.5</v>
      </c>
      <c r="D12">
        <f t="shared" si="0"/>
        <v>30.800000000000004</v>
      </c>
      <c r="E12">
        <f t="shared" si="1"/>
        <v>2017.4000000000003</v>
      </c>
      <c r="F12" s="2">
        <v>44813</v>
      </c>
      <c r="G12" s="2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2027.4000000000003</v>
      </c>
    </row>
    <row r="13" spans="1:11" x14ac:dyDescent="0.25">
      <c r="A13" s="1">
        <v>11</v>
      </c>
      <c r="B13" t="s">
        <v>10</v>
      </c>
      <c r="C13">
        <f t="shared" si="5"/>
        <v>65</v>
      </c>
      <c r="D13">
        <f t="shared" si="0"/>
        <v>30.800000000000004</v>
      </c>
      <c r="E13">
        <f t="shared" si="1"/>
        <v>2002.0000000000002</v>
      </c>
      <c r="F13" s="2">
        <v>44813</v>
      </c>
      <c r="G13" s="2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2022.0000000000002</v>
      </c>
    </row>
    <row r="14" spans="1:11" x14ac:dyDescent="0.25">
      <c r="A14" s="1">
        <v>12</v>
      </c>
      <c r="B14" t="s">
        <v>11</v>
      </c>
      <c r="C14">
        <f t="shared" si="5"/>
        <v>64.5</v>
      </c>
      <c r="D14">
        <f t="shared" si="0"/>
        <v>30.800000000000004</v>
      </c>
      <c r="E14">
        <f t="shared" si="1"/>
        <v>1986.6000000000004</v>
      </c>
      <c r="F14" s="2">
        <v>44813</v>
      </c>
      <c r="G14" s="2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2016.6000000000004</v>
      </c>
    </row>
    <row r="15" spans="1:11" x14ac:dyDescent="0.25">
      <c r="A15" s="1">
        <v>13</v>
      </c>
      <c r="B15" t="s">
        <v>12</v>
      </c>
      <c r="C15">
        <f t="shared" si="5"/>
        <v>64</v>
      </c>
      <c r="D15">
        <f t="shared" si="0"/>
        <v>30.800000000000004</v>
      </c>
      <c r="E15">
        <f t="shared" si="1"/>
        <v>1971.2000000000003</v>
      </c>
      <c r="F15" s="2">
        <v>44813</v>
      </c>
      <c r="G15" s="2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2011.2000000000003</v>
      </c>
    </row>
    <row r="16" spans="1:11" x14ac:dyDescent="0.25">
      <c r="A16" s="1">
        <v>14</v>
      </c>
      <c r="B16" t="s">
        <v>13</v>
      </c>
      <c r="C16">
        <f t="shared" si="5"/>
        <v>63.5</v>
      </c>
      <c r="D16">
        <f t="shared" si="0"/>
        <v>30.800000000000004</v>
      </c>
      <c r="E16">
        <f t="shared" si="1"/>
        <v>1955.8000000000002</v>
      </c>
      <c r="F16" s="2">
        <v>44813</v>
      </c>
      <c r="G16" s="2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2005.8000000000002</v>
      </c>
    </row>
    <row r="17" spans="1:11" x14ac:dyDescent="0.25">
      <c r="A17" s="1">
        <v>15</v>
      </c>
      <c r="B17" t="s">
        <v>14</v>
      </c>
      <c r="C17">
        <f t="shared" si="5"/>
        <v>63</v>
      </c>
      <c r="D17">
        <f t="shared" si="0"/>
        <v>30.800000000000004</v>
      </c>
      <c r="E17">
        <f t="shared" si="1"/>
        <v>1940.4000000000003</v>
      </c>
      <c r="F17" s="2">
        <v>44813</v>
      </c>
      <c r="G17" s="2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2000.4000000000003</v>
      </c>
    </row>
    <row r="18" spans="1:11" x14ac:dyDescent="0.25">
      <c r="A18" s="1">
        <v>16</v>
      </c>
      <c r="B18" t="s">
        <v>15</v>
      </c>
      <c r="C18">
        <f t="shared" si="5"/>
        <v>62.5</v>
      </c>
      <c r="D18">
        <f t="shared" si="0"/>
        <v>30.800000000000004</v>
      </c>
      <c r="E18">
        <f t="shared" si="1"/>
        <v>1925.0000000000002</v>
      </c>
      <c r="F18" s="2">
        <v>44813</v>
      </c>
      <c r="G18" s="2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1995.0000000000002</v>
      </c>
    </row>
    <row r="19" spans="1:11" x14ac:dyDescent="0.25">
      <c r="A19" s="1">
        <v>17</v>
      </c>
      <c r="B19" t="s">
        <v>16</v>
      </c>
      <c r="C19">
        <f t="shared" si="5"/>
        <v>62</v>
      </c>
      <c r="D19">
        <f t="shared" si="0"/>
        <v>30.800000000000004</v>
      </c>
      <c r="E19">
        <f t="shared" si="1"/>
        <v>1909.6000000000004</v>
      </c>
      <c r="F19" s="2">
        <v>44813</v>
      </c>
      <c r="G19" s="2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1989.6000000000004</v>
      </c>
    </row>
    <row r="20" spans="1:11" x14ac:dyDescent="0.25">
      <c r="A20" s="1">
        <v>18</v>
      </c>
      <c r="B20" t="s">
        <v>17</v>
      </c>
      <c r="C20">
        <f t="shared" si="5"/>
        <v>61.5</v>
      </c>
      <c r="D20">
        <f t="shared" si="0"/>
        <v>30.800000000000004</v>
      </c>
      <c r="E20">
        <f t="shared" si="1"/>
        <v>1894.2000000000003</v>
      </c>
      <c r="F20" s="2">
        <v>44813</v>
      </c>
      <c r="G20" s="2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1984.2000000000003</v>
      </c>
    </row>
    <row r="21" spans="1:11" x14ac:dyDescent="0.25">
      <c r="A21" s="1">
        <v>19</v>
      </c>
      <c r="B21" t="s">
        <v>18</v>
      </c>
      <c r="C21">
        <f t="shared" si="5"/>
        <v>61</v>
      </c>
      <c r="D21">
        <f t="shared" si="0"/>
        <v>30.800000000000004</v>
      </c>
      <c r="E21">
        <f t="shared" si="1"/>
        <v>1878.8000000000002</v>
      </c>
      <c r="F21" s="2">
        <v>44813</v>
      </c>
      <c r="G21" s="2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1978.8000000000002</v>
      </c>
    </row>
    <row r="22" spans="1:11" x14ac:dyDescent="0.25">
      <c r="A22" s="1">
        <v>20</v>
      </c>
      <c r="B22" t="s">
        <v>19</v>
      </c>
      <c r="C22">
        <f t="shared" si="5"/>
        <v>60.5</v>
      </c>
      <c r="D22">
        <f t="shared" si="0"/>
        <v>30.800000000000004</v>
      </c>
      <c r="E22">
        <f t="shared" si="1"/>
        <v>1863.4000000000003</v>
      </c>
      <c r="F22" s="2">
        <v>44813</v>
      </c>
      <c r="G22" s="2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1973.4000000000003</v>
      </c>
    </row>
    <row r="23" spans="1:11" x14ac:dyDescent="0.25">
      <c r="A23" s="1">
        <v>21</v>
      </c>
      <c r="B23" t="s">
        <v>20</v>
      </c>
      <c r="C23">
        <f t="shared" si="5"/>
        <v>60</v>
      </c>
      <c r="D23">
        <f t="shared" si="0"/>
        <v>30.800000000000004</v>
      </c>
      <c r="E23">
        <f t="shared" si="1"/>
        <v>1848.0000000000002</v>
      </c>
      <c r="F23" s="2">
        <v>44813</v>
      </c>
      <c r="G23" s="2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1968.0000000000002</v>
      </c>
    </row>
    <row r="24" spans="1:11" x14ac:dyDescent="0.25">
      <c r="A24" s="1">
        <v>22</v>
      </c>
      <c r="B24" t="s">
        <v>21</v>
      </c>
      <c r="C24">
        <f t="shared" si="5"/>
        <v>59.5</v>
      </c>
      <c r="D24">
        <f t="shared" si="0"/>
        <v>30.800000000000004</v>
      </c>
      <c r="E24">
        <f t="shared" si="1"/>
        <v>1832.6000000000004</v>
      </c>
      <c r="F24" s="2">
        <v>44813</v>
      </c>
      <c r="G24" s="2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1962.6000000000004</v>
      </c>
    </row>
    <row r="25" spans="1:11" x14ac:dyDescent="0.25">
      <c r="A25" s="1">
        <v>23</v>
      </c>
      <c r="B25" t="s">
        <v>22</v>
      </c>
      <c r="C25">
        <f t="shared" si="5"/>
        <v>59</v>
      </c>
      <c r="D25">
        <f t="shared" si="0"/>
        <v>30.800000000000004</v>
      </c>
      <c r="E25">
        <f t="shared" si="1"/>
        <v>1817.2000000000003</v>
      </c>
      <c r="F25" s="2">
        <v>44813</v>
      </c>
      <c r="G25" s="2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1957.2000000000003</v>
      </c>
    </row>
    <row r="26" spans="1:11" x14ac:dyDescent="0.25">
      <c r="A26" s="1">
        <v>24</v>
      </c>
      <c r="B26" t="s">
        <v>23</v>
      </c>
      <c r="C26">
        <f t="shared" si="5"/>
        <v>58.5</v>
      </c>
      <c r="D26">
        <f t="shared" si="0"/>
        <v>30.800000000000004</v>
      </c>
      <c r="E26">
        <f t="shared" si="1"/>
        <v>1801.8000000000002</v>
      </c>
      <c r="F26" s="2">
        <v>44813</v>
      </c>
      <c r="G26" s="2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1951.8000000000002</v>
      </c>
    </row>
    <row r="27" spans="1:11" x14ac:dyDescent="0.25">
      <c r="A27" s="1">
        <v>25</v>
      </c>
      <c r="B27" t="s">
        <v>24</v>
      </c>
      <c r="C27">
        <f t="shared" si="5"/>
        <v>58</v>
      </c>
      <c r="D27">
        <f t="shared" si="0"/>
        <v>30.800000000000004</v>
      </c>
      <c r="E27">
        <f t="shared" si="1"/>
        <v>1786.4000000000003</v>
      </c>
      <c r="F27" s="2">
        <v>44813</v>
      </c>
      <c r="G27" s="2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1946.4000000000003</v>
      </c>
    </row>
    <row r="28" spans="1:11" x14ac:dyDescent="0.25">
      <c r="A28" s="1">
        <v>26</v>
      </c>
      <c r="B28" t="s">
        <v>25</v>
      </c>
      <c r="C28">
        <f t="shared" si="5"/>
        <v>57.5</v>
      </c>
      <c r="D28">
        <f t="shared" si="0"/>
        <v>30.800000000000004</v>
      </c>
      <c r="E28">
        <f t="shared" si="1"/>
        <v>1771.0000000000002</v>
      </c>
      <c r="F28" s="2">
        <v>44813</v>
      </c>
      <c r="G28" s="2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1941.0000000000002</v>
      </c>
    </row>
    <row r="29" spans="1:11" x14ac:dyDescent="0.25">
      <c r="A29" s="1">
        <v>27</v>
      </c>
      <c r="B29" t="s">
        <v>26</v>
      </c>
      <c r="C29">
        <f t="shared" si="5"/>
        <v>57</v>
      </c>
      <c r="D29">
        <f t="shared" si="0"/>
        <v>30.800000000000004</v>
      </c>
      <c r="E29">
        <f t="shared" si="1"/>
        <v>1755.6000000000001</v>
      </c>
      <c r="F29" s="2">
        <v>44813</v>
      </c>
      <c r="G29" s="2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1935.6000000000001</v>
      </c>
    </row>
    <row r="30" spans="1:11" x14ac:dyDescent="0.25">
      <c r="A30" s="1">
        <v>28</v>
      </c>
      <c r="B30" t="s">
        <v>27</v>
      </c>
      <c r="C30">
        <f t="shared" si="5"/>
        <v>56.5</v>
      </c>
      <c r="D30">
        <f t="shared" si="0"/>
        <v>30.800000000000004</v>
      </c>
      <c r="E30">
        <f t="shared" si="1"/>
        <v>1740.2000000000003</v>
      </c>
      <c r="F30" s="2">
        <v>44813</v>
      </c>
      <c r="G30" s="2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1930.2000000000003</v>
      </c>
    </row>
    <row r="31" spans="1:11" x14ac:dyDescent="0.25">
      <c r="A31" s="1">
        <v>29</v>
      </c>
      <c r="B31" t="s">
        <v>28</v>
      </c>
      <c r="C31">
        <f t="shared" si="5"/>
        <v>56</v>
      </c>
      <c r="D31">
        <f t="shared" si="0"/>
        <v>30.800000000000004</v>
      </c>
      <c r="E31">
        <f t="shared" si="1"/>
        <v>1724.8000000000002</v>
      </c>
      <c r="F31" s="2">
        <v>44813</v>
      </c>
      <c r="G31" s="2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1924.8000000000002</v>
      </c>
    </row>
    <row r="32" spans="1:11" x14ac:dyDescent="0.25">
      <c r="A32" s="1">
        <v>30</v>
      </c>
      <c r="B32" t="s">
        <v>29</v>
      </c>
      <c r="C32">
        <f t="shared" si="5"/>
        <v>55.5</v>
      </c>
      <c r="D32">
        <f t="shared" si="0"/>
        <v>30.800000000000004</v>
      </c>
      <c r="E32">
        <f t="shared" si="1"/>
        <v>1709.4000000000003</v>
      </c>
      <c r="F32" s="2">
        <v>44813</v>
      </c>
      <c r="G32" s="2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1919.4000000000003</v>
      </c>
    </row>
    <row r="33" spans="1:11" x14ac:dyDescent="0.25">
      <c r="A33" s="1">
        <v>31</v>
      </c>
      <c r="B33" t="s">
        <v>30</v>
      </c>
      <c r="C33">
        <f t="shared" si="5"/>
        <v>55</v>
      </c>
      <c r="D33">
        <f t="shared" si="0"/>
        <v>30.800000000000004</v>
      </c>
      <c r="E33">
        <f t="shared" si="1"/>
        <v>1694.0000000000002</v>
      </c>
      <c r="F33" s="2">
        <v>44813</v>
      </c>
      <c r="G33" s="2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1914.0000000000002</v>
      </c>
    </row>
    <row r="34" spans="1:11" x14ac:dyDescent="0.25">
      <c r="A34" s="1">
        <v>32</v>
      </c>
      <c r="B34" t="s">
        <v>31</v>
      </c>
      <c r="C34">
        <f t="shared" si="5"/>
        <v>54.5</v>
      </c>
      <c r="D34">
        <f t="shared" si="0"/>
        <v>30.800000000000004</v>
      </c>
      <c r="E34">
        <f t="shared" si="1"/>
        <v>1678.6000000000001</v>
      </c>
      <c r="F34" s="2">
        <v>44813</v>
      </c>
      <c r="G34" s="2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1908.6000000000001</v>
      </c>
    </row>
    <row r="35" spans="1:11" x14ac:dyDescent="0.25">
      <c r="A35" s="1">
        <v>33</v>
      </c>
      <c r="B35" t="s">
        <v>32</v>
      </c>
      <c r="C35">
        <f t="shared" si="5"/>
        <v>54</v>
      </c>
      <c r="D35">
        <f>(28*1.1)/2</f>
        <v>15.400000000000002</v>
      </c>
      <c r="E35">
        <f t="shared" si="1"/>
        <v>831.60000000000014</v>
      </c>
      <c r="F35" s="2">
        <v>44813</v>
      </c>
      <c r="G35" s="2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1071.6000000000001</v>
      </c>
    </row>
    <row r="36" spans="1:11" x14ac:dyDescent="0.25">
      <c r="A36" s="1">
        <v>34</v>
      </c>
      <c r="B36" t="s">
        <v>33</v>
      </c>
      <c r="C36">
        <f t="shared" si="5"/>
        <v>53.5</v>
      </c>
      <c r="D36">
        <f t="shared" ref="D36:D38" si="6">(28*1.1)/2</f>
        <v>15.400000000000002</v>
      </c>
      <c r="E36">
        <f t="shared" si="1"/>
        <v>823.90000000000009</v>
      </c>
      <c r="F36" s="2">
        <v>44813</v>
      </c>
      <c r="G36" s="2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1073.9000000000001</v>
      </c>
    </row>
    <row r="37" spans="1:11" x14ac:dyDescent="0.25">
      <c r="A37" s="1">
        <v>35</v>
      </c>
      <c r="B37" t="s">
        <v>34</v>
      </c>
      <c r="C37">
        <f t="shared" si="5"/>
        <v>53</v>
      </c>
      <c r="D37">
        <f t="shared" si="6"/>
        <v>15.400000000000002</v>
      </c>
      <c r="E37">
        <f t="shared" si="1"/>
        <v>816.20000000000016</v>
      </c>
      <c r="F37" s="2">
        <v>44813</v>
      </c>
      <c r="G37" s="2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1076.2000000000003</v>
      </c>
    </row>
    <row r="38" spans="1:11" x14ac:dyDescent="0.25">
      <c r="A38" s="1">
        <v>36</v>
      </c>
      <c r="B38" t="s">
        <v>35</v>
      </c>
      <c r="C38">
        <f t="shared" si="5"/>
        <v>52.5</v>
      </c>
      <c r="D38">
        <f t="shared" si="6"/>
        <v>15.400000000000002</v>
      </c>
      <c r="E38">
        <f t="shared" si="1"/>
        <v>808.50000000000011</v>
      </c>
      <c r="F38" s="2">
        <v>44813</v>
      </c>
      <c r="G38" s="2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1078.5</v>
      </c>
    </row>
    <row r="40" spans="1:11" x14ac:dyDescent="0.25">
      <c r="B40" s="4" t="s">
        <v>46</v>
      </c>
      <c r="C40" s="3">
        <f>SUM(K3:K38)</f>
        <v>68413.8</v>
      </c>
    </row>
    <row r="41" spans="1:11" x14ac:dyDescent="0.25">
      <c r="B41" s="4" t="s">
        <v>47</v>
      </c>
      <c r="C41">
        <f>AVERAGE(C3:C38)</f>
        <v>61.25</v>
      </c>
    </row>
    <row r="42" spans="1:11" x14ac:dyDescent="0.25">
      <c r="B42" s="4" t="s">
        <v>42</v>
      </c>
      <c r="C42">
        <f>MAX(H3:H38)</f>
        <v>27</v>
      </c>
    </row>
    <row r="43" spans="1:11" x14ac:dyDescent="0.25">
      <c r="B43" s="4" t="s">
        <v>48</v>
      </c>
      <c r="C43">
        <f>MAX(K3:K38)</f>
        <v>2156.0000000000005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2022-09-26T05:23:12Z</dcterms:created>
  <dcterms:modified xsi:type="dcterms:W3CDTF">2022-12-23T06:50:04Z</dcterms:modified>
</cp:coreProperties>
</file>