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3" i="1" l="1"/>
  <c r="D36" i="1"/>
  <c r="D37" i="1"/>
  <c r="D38" i="1"/>
  <c r="D35" i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35" i="1" l="1"/>
  <c r="E7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H4" i="1"/>
  <c r="J4" i="1" s="1"/>
  <c r="E17" i="1" l="1"/>
  <c r="E32" i="1"/>
  <c r="E14" i="1"/>
  <c r="E34" i="1"/>
  <c r="E31" i="1"/>
  <c r="E13" i="1"/>
  <c r="E30" i="1"/>
  <c r="E10" i="1"/>
  <c r="E29" i="1"/>
  <c r="E9" i="1"/>
  <c r="E26" i="1"/>
  <c r="E6" i="1"/>
  <c r="E27" i="1"/>
  <c r="E15" i="1"/>
  <c r="E28" i="1"/>
  <c r="E38" i="1"/>
  <c r="E22" i="1"/>
  <c r="E5" i="1"/>
  <c r="E8" i="1"/>
  <c r="E37" i="1"/>
  <c r="E20" i="1"/>
  <c r="E4" i="1"/>
  <c r="K4" i="1" s="1"/>
  <c r="E25" i="1"/>
  <c r="E36" i="1"/>
  <c r="E19" i="1"/>
  <c r="E24" i="1"/>
  <c r="E12" i="1"/>
  <c r="E18" i="1"/>
  <c r="E23" i="1"/>
  <c r="E11" i="1"/>
  <c r="C41" i="1"/>
  <c r="E33" i="1"/>
  <c r="E16" i="1"/>
  <c r="E21" i="1"/>
  <c r="H5" i="1" l="1"/>
  <c r="J5" i="1" s="1"/>
  <c r="K5" i="1" s="1"/>
  <c r="J3" i="1"/>
  <c r="K3" i="1" s="1"/>
  <c r="H6" i="1" l="1"/>
  <c r="J6" i="1" s="1"/>
  <c r="K6" i="1" s="1"/>
  <c r="H7" i="1" l="1"/>
  <c r="J7" i="1" l="1"/>
  <c r="K7" i="1" s="1"/>
  <c r="H8" i="1"/>
  <c r="J8" i="1" s="1"/>
  <c r="K8" i="1" s="1"/>
  <c r="H9" i="1" l="1"/>
  <c r="J9" i="1" s="1"/>
  <c r="K9" i="1" s="1"/>
  <c r="H10" i="1" l="1"/>
  <c r="J10" i="1" l="1"/>
  <c r="K10" i="1" s="1"/>
  <c r="H11" i="1"/>
  <c r="J11" i="1" s="1"/>
  <c r="K11" i="1" s="1"/>
  <c r="H12" i="1" l="1"/>
  <c r="J12" i="1" s="1"/>
  <c r="K12" i="1" s="1"/>
  <c r="H13" i="1" l="1"/>
  <c r="J13" i="1" l="1"/>
  <c r="K13" i="1" s="1"/>
  <c r="H14" i="1"/>
  <c r="J14" i="1" s="1"/>
  <c r="K14" i="1" s="1"/>
  <c r="H15" i="1" l="1"/>
  <c r="J15" i="1" s="1"/>
  <c r="K15" i="1" s="1"/>
  <c r="H16" i="1" l="1"/>
  <c r="J16" i="1" s="1"/>
  <c r="K16" i="1" s="1"/>
  <c r="H17" i="1" l="1"/>
  <c r="J17" i="1" s="1"/>
  <c r="K17" i="1" s="1"/>
  <c r="H18" i="1" l="1"/>
  <c r="J18" i="1" s="1"/>
  <c r="K18" i="1" s="1"/>
  <c r="H19" i="1" l="1"/>
  <c r="J19" i="1" s="1"/>
  <c r="K19" i="1" s="1"/>
  <c r="H20" i="1" l="1"/>
  <c r="J20" i="1" s="1"/>
  <c r="K20" i="1" s="1"/>
  <c r="H21" i="1" l="1"/>
  <c r="J21" i="1" s="1"/>
  <c r="K21" i="1" s="1"/>
  <c r="H22" i="1" l="1"/>
  <c r="J22" i="1" s="1"/>
  <c r="K22" i="1" s="1"/>
  <c r="H23" i="1" l="1"/>
  <c r="J23" i="1" s="1"/>
  <c r="K23" i="1" s="1"/>
  <c r="H24" i="1" l="1"/>
  <c r="J24" i="1" s="1"/>
  <c r="K24" i="1" s="1"/>
  <c r="H25" i="1" l="1"/>
  <c r="J25" i="1" s="1"/>
  <c r="K25" i="1" s="1"/>
  <c r="H26" i="1" l="1"/>
  <c r="J26" i="1" s="1"/>
  <c r="K26" i="1" s="1"/>
  <c r="H27" i="1" l="1"/>
  <c r="J27" i="1" s="1"/>
  <c r="K27" i="1" s="1"/>
  <c r="H28" i="1" l="1"/>
  <c r="J28" i="1" s="1"/>
  <c r="K28" i="1" s="1"/>
  <c r="H29" i="1" l="1"/>
  <c r="J29" i="1" s="1"/>
  <c r="K29" i="1" s="1"/>
  <c r="H30" i="1" l="1"/>
  <c r="J30" i="1" s="1"/>
  <c r="K30" i="1" s="1"/>
  <c r="H31" i="1" l="1"/>
  <c r="J31" i="1" s="1"/>
  <c r="K31" i="1" s="1"/>
  <c r="H32" i="1" l="1"/>
  <c r="J32" i="1" s="1"/>
  <c r="K32" i="1" s="1"/>
  <c r="H33" i="1" l="1"/>
  <c r="J33" i="1" s="1"/>
  <c r="K33" i="1" s="1"/>
  <c r="H34" i="1" l="1"/>
  <c r="J34" i="1" s="1"/>
  <c r="K34" i="1" s="1"/>
  <c r="H35" i="1" l="1"/>
  <c r="J35" i="1" s="1"/>
  <c r="K35" i="1" s="1"/>
  <c r="H36" i="1" l="1"/>
  <c r="J36" i="1" s="1"/>
  <c r="K36" i="1" s="1"/>
  <c r="H38" i="1" l="1"/>
  <c r="H37" i="1"/>
  <c r="J37" i="1" s="1"/>
  <c r="K37" i="1" s="1"/>
  <c r="J38" i="1" l="1"/>
  <c r="K38" i="1" s="1"/>
  <c r="C42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<sst xmlns="http://schemas.openxmlformats.org/spreadsheetml/2006/main" count="51" uniqueCount="51">
  <si>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</si>
  <si>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</si>
  <si>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</si>
  <si>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</si>
  <si>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</si>
  <si>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</si>
  <si>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</si>
  <si>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</si>
  <si>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</si>
  <si>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</si>
  <si>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</si>
  <si>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</si>
  <si>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</si>
  <si>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</si>
  <si>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</si>
  <si>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</si>
  <si>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</si>
  <si>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</si>
  <si>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</si>
  <si>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</si>
  <si>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</si>
  <si>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</si>
  <si>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</si>
  <si>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</si>
  <si>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</si>
  <si>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</si>
  <si>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</si>
  <si>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</si>
  <si>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</si>
  <si>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</si>
  <si>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</si>
  <si>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</si>
  <si>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</si>
  <si>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</si>
  <si>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</si>
  <si>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</si>
  <si>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</si>
  <si>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Куропаткин 1</t>
  </si>
  <si>
    <t>Срок оплаты</t>
  </si>
  <si>
    <t>Дата оплаты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</si>
  <si>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</si>
  <si>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</si>
  <si>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</si>
  <si>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</si>
  <si>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</si>
  <si>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</si>
  <si>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</si>
  <si>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</si>
  <si>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</si>
  <si>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</si>
  <si>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 просрочки,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</si>
</sst>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2" zoomScaleNormal="100" workbookViewId="0">
      <selection activeCell="C40" sqref="C40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1">
        <v>79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46</v>
      </c>
      <c r="E2" s="2" t="s">
        <v>47</v>
      </c>
      <c r="F2" s="2" t="s">
        <v>38</v>
      </c>
      <c r="G2" s="2" t="s">
        <v>39</v>
      </c>
      <c r="H2" s="2" t="s">
        <v>40</v>
      </c>
      <c r="I2" s="2" t="s">
        <v>48</v>
      </c>
      <c r="J2" s="2" t="s">
        <v>41</v>
      </c>
      <c r="K2" s="2" t="s">
        <v>42</v>
      </c>
    </row>
    <row r="3" spans="1:11" x14ac:dyDescent="0.25">
      <c r="A3" s="2">
        <v>1</v>
      </c>
      <c r="B3" s="1" t="s">
        <v>3</v>
      </c>
      <c r="C3" s="1">
        <v>70</v>
      </c>
      <c r="D3" s="1">
        <f>$A$1*1.1</f>
        <v>86.9</v>
      </c>
      <c r="E3" s="1">
        <f>C3*D3</f>
        <v>6083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6083</v>
      </c>
    </row>
    <row r="4" spans="1:11" x14ac:dyDescent="0.25">
      <c r="A4" s="2">
        <f>A3+1</f>
        <v>2</v>
      </c>
      <c r="B4" s="1" t="s">
        <v>4</v>
      </c>
      <c r="C4" s="1">
        <f>C3-0.5</f>
        <v>69.5</v>
      </c>
      <c r="D4" s="1">
        <f t="shared" ref="D4:D34" si="0">$A$1*1.1</f>
        <v>86.9</v>
      </c>
      <c r="E4" s="1">
        <f t="shared" ref="E4:E38" si="1">C4*D4</f>
        <v>6039.55</v>
      </c>
      <c r="F4" s="4">
        <f>$F$3</f>
        <v>44813</v>
      </c>
      <c r="G4" s="4">
        <f>G3+1</f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6039.55</v>
      </c>
    </row>
    <row r="5" spans="1:11" x14ac:dyDescent="0.25">
      <c r="A5" s="2">
        <f t="shared" ref="A5:A38" si="5">A4+1</f>
        <v>3</v>
      </c>
      <c r="B5" s="1" t="s">
        <v>5</v>
      </c>
      <c r="C5" s="1">
        <f t="shared" ref="C5:C38" si="6">C4-0.5</f>
        <v>69</v>
      </c>
      <c r="D5" s="1">
        <f t="shared" si="0"/>
        <v>86.9</v>
      </c>
      <c r="E5" s="1">
        <f t="shared" si="1"/>
        <v>5996.1</v>
      </c>
      <c r="F5" s="4">
        <f t="shared" ref="F5:F38" si="7">$F$3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$I$3</f>
        <v>10</v>
      </c>
      <c r="J5" s="1">
        <f t="shared" si="3"/>
        <v>0</v>
      </c>
      <c r="K5" s="1">
        <f t="shared" si="4"/>
        <v>5996.1</v>
      </c>
    </row>
    <row r="6" spans="1:11" x14ac:dyDescent="0.25">
      <c r="A6" s="2">
        <f t="shared" si="5"/>
        <v>4</v>
      </c>
      <c r="B6" s="1" t="s">
        <v>6</v>
      </c>
      <c r="C6" s="1">
        <f t="shared" si="6"/>
        <v>68.5</v>
      </c>
      <c r="D6" s="1">
        <f t="shared" si="0"/>
        <v>86.9</v>
      </c>
      <c r="E6" s="1">
        <f t="shared" si="1"/>
        <v>5952.6500000000005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5952.6500000000005</v>
      </c>
    </row>
    <row r="7" spans="1:11" x14ac:dyDescent="0.25">
      <c r="A7" s="2">
        <f t="shared" si="5"/>
        <v>5</v>
      </c>
      <c r="B7" s="1" t="s">
        <v>45</v>
      </c>
      <c r="C7" s="1">
        <f t="shared" si="6"/>
        <v>68</v>
      </c>
      <c r="D7" s="1">
        <f t="shared" si="0"/>
        <v>86.9</v>
      </c>
      <c r="E7" s="1">
        <f t="shared" si="1"/>
        <v>5909.2000000000007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5909.2000000000007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0"/>
        <v>86.9</v>
      </c>
      <c r="E8" s="1">
        <f t="shared" si="1"/>
        <v>5865.75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5865.75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0"/>
        <v>86.9</v>
      </c>
      <c r="E9" s="1">
        <f t="shared" si="1"/>
        <v>5822.3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5822.3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0"/>
        <v>86.9</v>
      </c>
      <c r="E10" s="1">
        <f t="shared" si="1"/>
        <v>5778.85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5778.85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0"/>
        <v>86.9</v>
      </c>
      <c r="E11" s="1">
        <f t="shared" si="1"/>
        <v>5735.4000000000005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5735.4000000000005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0"/>
        <v>86.9</v>
      </c>
      <c r="E12" s="1">
        <f t="shared" si="1"/>
        <v>5691.9500000000007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5701.9500000000007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86.9</v>
      </c>
      <c r="E13" s="1">
        <f t="shared" si="1"/>
        <v>5648.5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5668.5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0"/>
        <v>86.9</v>
      </c>
      <c r="E14" s="1">
        <f t="shared" si="1"/>
        <v>5605.05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5635.05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0"/>
        <v>86.9</v>
      </c>
      <c r="E15" s="1">
        <f t="shared" si="1"/>
        <v>5561.6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5601.6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0"/>
        <v>86.9</v>
      </c>
      <c r="E16" s="1">
        <f t="shared" si="1"/>
        <v>5518.1500000000005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5568.1500000000005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0"/>
        <v>86.9</v>
      </c>
      <c r="E17" s="1">
        <f t="shared" si="1"/>
        <v>5474.7000000000007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5534.7000000000007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0"/>
        <v>86.9</v>
      </c>
      <c r="E18" s="1">
        <f t="shared" si="1"/>
        <v>5431.25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5501.25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0"/>
        <v>86.9</v>
      </c>
      <c r="E19" s="1">
        <f t="shared" si="1"/>
        <v>5387.8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5467.8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0"/>
        <v>86.9</v>
      </c>
      <c r="E20" s="1">
        <f t="shared" si="1"/>
        <v>5344.35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5434.35</v>
      </c>
    </row>
    <row r="21" spans="1:11" x14ac:dyDescent="0.25">
      <c r="A21" s="2">
        <f t="shared" si="5"/>
        <v>19</v>
      </c>
      <c r="B21" s="1" t="s">
        <v>20</v>
      </c>
      <c r="C21" s="1">
        <f t="shared" si="6"/>
        <v>61</v>
      </c>
      <c r="D21" s="1">
        <f t="shared" si="0"/>
        <v>86.9</v>
      </c>
      <c r="E21" s="1">
        <f t="shared" si="1"/>
        <v>5300.9000000000005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5400.9000000000005</v>
      </c>
    </row>
    <row r="22" spans="1:11" x14ac:dyDescent="0.25">
      <c r="A22" s="2">
        <f t="shared" si="5"/>
        <v>20</v>
      </c>
      <c r="B22" s="1" t="s">
        <v>22</v>
      </c>
      <c r="C22" s="1">
        <f t="shared" si="6"/>
        <v>60.5</v>
      </c>
      <c r="D22" s="1">
        <f t="shared" si="0"/>
        <v>86.9</v>
      </c>
      <c r="E22" s="1">
        <f t="shared" si="1"/>
        <v>5257.4500000000007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5367.4500000000007</v>
      </c>
    </row>
    <row r="23" spans="1:11" x14ac:dyDescent="0.25">
      <c r="A23" s="2">
        <f t="shared" si="5"/>
        <v>21</v>
      </c>
      <c r="B23" s="1" t="s">
        <v>21</v>
      </c>
      <c r="C23" s="1">
        <f t="shared" si="6"/>
        <v>60</v>
      </c>
      <c r="D23" s="1">
        <f t="shared" si="0"/>
        <v>86.9</v>
      </c>
      <c r="E23" s="1">
        <f t="shared" si="1"/>
        <v>5214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5334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0"/>
        <v>86.9</v>
      </c>
      <c r="E24" s="1">
        <f t="shared" si="1"/>
        <v>5170.55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5300.55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0"/>
        <v>86.9</v>
      </c>
      <c r="E25" s="1">
        <f t="shared" si="1"/>
        <v>5127.1000000000004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5267.1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0"/>
        <v>86.9</v>
      </c>
      <c r="E26" s="1">
        <f t="shared" si="1"/>
        <v>5083.6500000000005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5233.6500000000005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0"/>
        <v>86.9</v>
      </c>
      <c r="E27" s="1">
        <f t="shared" si="1"/>
        <v>5040.2000000000007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5200.2000000000007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0"/>
        <v>86.9</v>
      </c>
      <c r="E28" s="1">
        <f t="shared" si="1"/>
        <v>4996.75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5166.75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0"/>
        <v>86.9</v>
      </c>
      <c r="E29" s="1">
        <f t="shared" si="1"/>
        <v>4953.3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5133.3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0"/>
        <v>86.9</v>
      </c>
      <c r="E30" s="1">
        <f t="shared" si="1"/>
        <v>4909.8500000000004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5099.8500000000004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0"/>
        <v>86.9</v>
      </c>
      <c r="E31" s="1">
        <f t="shared" si="1"/>
        <v>4866.4000000000005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5066.4000000000005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0"/>
        <v>86.9</v>
      </c>
      <c r="E32" s="1">
        <f t="shared" si="1"/>
        <v>4822.9500000000007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5032.9500000000007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0"/>
        <v>86.9</v>
      </c>
      <c r="E33" s="1">
        <f t="shared" si="1"/>
        <v>4779.5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4999.5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0"/>
        <v>86.9</v>
      </c>
      <c r="E34" s="1">
        <f t="shared" si="1"/>
        <v>4736.05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4966.05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$A$1*1.1/2</f>
        <v>43.45</v>
      </c>
      <c r="E35" s="1">
        <f>C35*D35</f>
        <v>2346.3000000000002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2586.3000000000002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 t="shared" ref="D36:D38" si="10">$A$1*1.1/2</f>
        <v>43.45</v>
      </c>
      <c r="E36" s="1">
        <f t="shared" si="1"/>
        <v>2324.5750000000003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2574.5750000000003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 t="shared" si="10"/>
        <v>43.45</v>
      </c>
      <c r="E37" s="1">
        <f t="shared" si="1"/>
        <v>2302.8500000000004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2562.8500000000004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 t="shared" si="10"/>
        <v>43.45</v>
      </c>
      <c r="E38" s="1">
        <f t="shared" si="1"/>
        <v>2281.125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49</v>
      </c>
      <c r="C40" s="5">
        <f>SUM(K3:K38)</f>
        <v>186139.65000000002</v>
      </c>
    </row>
    <row r="41" spans="1:11" x14ac:dyDescent="0.25">
      <c r="B41" s="1" t="s">
        <v>43</v>
      </c>
      <c r="C41" s="1">
        <f>AVERAGE(C3:C39)</f>
        <v>61.25</v>
      </c>
    </row>
    <row r="42" spans="1:11" x14ac:dyDescent="0.25">
      <c r="B42" s="1" t="s">
        <v>44</v>
      </c>
      <c r="C42" s="1">
        <f>MAX(H3:H39)</f>
        <v>27</v>
      </c>
    </row>
    <row r="43" spans="1:11" x14ac:dyDescent="0.25">
      <c r="B43" s="1" t="s">
        <v>50</v>
      </c>
      <c r="C43" s="1">
        <f>MAX(J3:J38)</f>
        <v>270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2022-10-07T14:15:58Z</dcterms:modified>
</cp:coreProperties>
</file>