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2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/>
  <c r="C43"/>
  <c r="C42"/>
  <c r="C4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G4" l="1"/>
  <c r="G5" s="1"/>
  <c r="H4"/>
  <c r="F3"/>
  <c r="H3" s="1"/>
  <c r="J3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9"/>
  <c r="D4"/>
  <c r="E4" s="1"/>
  <c r="D5"/>
  <c r="D6"/>
  <c r="D7"/>
  <c r="D8"/>
  <c r="D3"/>
  <c r="E3" s="1"/>
  <c r="K3" s="1"/>
  <c r="H5" l="1"/>
  <c r="J5" s="1"/>
  <c r="G6"/>
  <c r="G7" s="1"/>
  <c r="G8" s="1"/>
  <c r="G9" s="1"/>
  <c r="E8"/>
  <c r="E7"/>
  <c r="E9"/>
  <c r="E35"/>
  <c r="E31"/>
  <c r="E27"/>
  <c r="E23"/>
  <c r="E19"/>
  <c r="E15"/>
  <c r="E11"/>
  <c r="K5"/>
  <c r="E6"/>
  <c r="E38"/>
  <c r="E34"/>
  <c r="E30"/>
  <c r="E26"/>
  <c r="E22"/>
  <c r="E18"/>
  <c r="E14"/>
  <c r="E10"/>
  <c r="E5"/>
  <c r="E37"/>
  <c r="E33"/>
  <c r="E29"/>
  <c r="E25"/>
  <c r="E21"/>
  <c r="E17"/>
  <c r="E13"/>
  <c r="E36"/>
  <c r="E32"/>
  <c r="E28"/>
  <c r="E24"/>
  <c r="E20"/>
  <c r="E16"/>
  <c r="E12"/>
  <c r="H6"/>
  <c r="J6" s="1"/>
  <c r="K6" s="1"/>
  <c r="J4"/>
  <c r="K4" s="1"/>
  <c r="H8"/>
  <c r="J8" s="1"/>
  <c r="K8" s="1"/>
  <c r="H7"/>
  <c r="J7" s="1"/>
  <c r="K7" s="1"/>
  <c r="G10" l="1"/>
  <c r="H9"/>
  <c r="J9" s="1"/>
  <c r="K9" s="1"/>
  <c r="G11" l="1"/>
  <c r="H10"/>
  <c r="J10" s="1"/>
  <c r="K10" s="1"/>
  <c r="G12" l="1"/>
  <c r="H11"/>
  <c r="J11" l="1"/>
  <c r="K11" s="1"/>
  <c r="H12"/>
  <c r="J12" s="1"/>
  <c r="K12" s="1"/>
  <c r="G13"/>
  <c r="G14" l="1"/>
  <c r="H13"/>
  <c r="J13" s="1"/>
  <c r="K13" s="1"/>
  <c r="G15" l="1"/>
  <c r="H14"/>
  <c r="J14" s="1"/>
  <c r="K14" s="1"/>
  <c r="G16" l="1"/>
  <c r="H15"/>
  <c r="J15" s="1"/>
  <c r="K15" s="1"/>
  <c r="G17" l="1"/>
  <c r="H16"/>
  <c r="J16" s="1"/>
  <c r="K16" s="1"/>
  <c r="G18" l="1"/>
  <c r="H17"/>
  <c r="J17" s="1"/>
  <c r="K17" s="1"/>
  <c r="G19" l="1"/>
  <c r="H18"/>
  <c r="J18" s="1"/>
  <c r="K18" s="1"/>
  <c r="G20" l="1"/>
  <c r="H19"/>
  <c r="J19" s="1"/>
  <c r="K19" s="1"/>
  <c r="G21" l="1"/>
  <c r="H20"/>
  <c r="J20" s="1"/>
  <c r="K20" s="1"/>
  <c r="G22" l="1"/>
  <c r="H21"/>
  <c r="J21" s="1"/>
  <c r="K21" s="1"/>
  <c r="G23" l="1"/>
  <c r="H22"/>
  <c r="J22" s="1"/>
  <c r="K22" s="1"/>
  <c r="G24" l="1"/>
  <c r="H23"/>
  <c r="J23" s="1"/>
  <c r="K23" s="1"/>
  <c r="G25" l="1"/>
  <c r="H24"/>
  <c r="J24" s="1"/>
  <c r="K24" s="1"/>
  <c r="G26" l="1"/>
  <c r="H25"/>
  <c r="J25" s="1"/>
  <c r="K25" s="1"/>
  <c r="G27" l="1"/>
  <c r="H26"/>
  <c r="J26" s="1"/>
  <c r="K26" s="1"/>
  <c r="G28" l="1"/>
  <c r="H27"/>
  <c r="J27" s="1"/>
  <c r="K27" s="1"/>
  <c r="G29" l="1"/>
  <c r="H28"/>
  <c r="J28" s="1"/>
  <c r="K28" s="1"/>
  <c r="G30" l="1"/>
  <c r="H29"/>
  <c r="J29" s="1"/>
  <c r="K29" s="1"/>
  <c r="H30" l="1"/>
  <c r="J30" s="1"/>
  <c r="K30" s="1"/>
  <c r="G31"/>
  <c r="G32" l="1"/>
  <c r="H31"/>
  <c r="J31" s="1"/>
  <c r="K31" s="1"/>
  <c r="G33" l="1"/>
  <c r="H32"/>
  <c r="J32" s="1"/>
  <c r="K32" s="1"/>
  <c r="G34" l="1"/>
  <c r="H33"/>
  <c r="J33" s="1"/>
  <c r="K33" s="1"/>
  <c r="G35" l="1"/>
  <c r="H34"/>
  <c r="J34" s="1"/>
  <c r="K34" s="1"/>
  <c r="G36" l="1"/>
  <c r="H35"/>
  <c r="J35" s="1"/>
  <c r="K35" s="1"/>
  <c r="G37" l="1"/>
  <c r="H36"/>
  <c r="J36" s="1"/>
  <c r="K36" s="1"/>
  <c r="H37" l="1"/>
  <c r="J37" s="1"/>
  <c r="K37" s="1"/>
  <c r="G38"/>
  <c r="H38" l="1"/>
  <c r="J38" l="1"/>
  <c r="K38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<sst xmlns="http://schemas.openxmlformats.org/spreadsheetml/2006/main" count="51" uniqueCount="51">
  <si>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</si>
  <si>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</si>
  <si>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руб.</t>
  </si>
  <si>
    <t>Тариф, руб./кв.м.</t>
  </si>
  <si>
    <t>Дата оплаты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</si>
  <si>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</si>
  <si>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</si>
  <si>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</si>
  <si>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</si>
  <si>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</si>
  <si>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</si>
  <si>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</si>
  <si>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</si>
  <si>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</si>
  <si>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</si>
  <si>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</si>
  <si>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</si>
  <si>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Коканов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</si>
  <si>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</si>
  <si>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</si>
  <si>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</si>
  <si>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</si>
  <si>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</si>
  <si>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</si>
  <si>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</si>
  <si>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</si>
  <si>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</si>
  <si>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</si>
  <si>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</si>
  <si>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</si>
  <si>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Хазипова</t>
  </si>
  <si>
    <t>Хазов</t>
  </si>
  <si>
    <t>Хакимов</t>
  </si>
  <si>
    <t>Филатов</t>
  </si>
  <si>
    <t>Хабк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</si>
  <si>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</si>
  <si>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</si>
  <si>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</si>
  <si>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</si>
  <si>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</si>
  <si>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</si>
  <si>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Курапаткин 1</t>
  </si>
  <si>
    <t>Курапаткин 2</t>
  </si>
  <si>
    <t>Пени за 1 день, руб.</t>
  </si>
  <si>
    <t>Срок оплаты</t>
  </si>
  <si>
    <t>Площадь, кв.м.</t>
  </si>
  <si>
    <t>Просрочка, дней</t>
  </si>
  <si>
    <t>Максимальная сумма к оплате, руб.</t>
  </si>
  <si>
    <t>Общая сумма, руб.</t>
  </si>
  <si>
    <t>Средняя площадь</t>
  </si>
  <si>
    <t>Максимальный срок просрочки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</si>
</sst>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A19" workbookViewId="0">
      <selection activeCell="B42" sqref="B42"/>
    </sheetView>
  </sheetViews>
  <sheetFormatPr defaultColWidth="13.42578125" defaultRowHeight="15"/>
  <cols>
    <col min="2" max="2" width="41" customWidth="1"/>
    <col min="3" max="3" width="16.42578125" customWidth="1"/>
    <col min="4" max="4" width="17.42578125" customWidth="1"/>
    <col min="6" max="6" width="22.85546875" customWidth="1"/>
    <col min="8" max="8" width="17.85546875" customWidth="1"/>
    <col min="9" max="9" width="20.28515625" customWidth="1"/>
  </cols>
  <sheetData>
    <row r="1" spans="1:18" ht="15.75">
      <c r="A1" s="7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5.75">
      <c r="A2" s="3" t="s">
        <v>0</v>
      </c>
      <c r="B2" s="3" t="s">
        <v>1</v>
      </c>
      <c r="C2" s="3" t="s">
        <v>45</v>
      </c>
      <c r="D2" s="3" t="s">
        <v>3</v>
      </c>
      <c r="E2" s="3" t="s">
        <v>2</v>
      </c>
      <c r="F2" s="3" t="s">
        <v>44</v>
      </c>
      <c r="G2" s="3" t="s">
        <v>4</v>
      </c>
      <c r="H2" s="3" t="s">
        <v>46</v>
      </c>
      <c r="I2" s="8" t="s">
        <v>43</v>
      </c>
      <c r="J2" s="3" t="s">
        <v>5</v>
      </c>
      <c r="K2" s="3" t="s">
        <v>6</v>
      </c>
      <c r="L2" s="3"/>
      <c r="M2" s="3"/>
      <c r="N2" s="4"/>
      <c r="O2" s="4"/>
      <c r="P2" s="4"/>
      <c r="Q2" s="3"/>
      <c r="R2" s="3"/>
    </row>
    <row r="3" spans="1:18" ht="15.75">
      <c r="A3" s="3">
        <v>1</v>
      </c>
      <c r="B3" s="3" t="s">
        <v>7</v>
      </c>
      <c r="C3" s="3">
        <v>70</v>
      </c>
      <c r="D3" s="3">
        <f>($A$1*1.1)</f>
        <v>11</v>
      </c>
      <c r="E3" s="3">
        <f>C3*D3</f>
        <v>770</v>
      </c>
      <c r="F3" s="5">
        <f>DATE(2022,9,9)</f>
        <v>44813</v>
      </c>
      <c r="G3" s="5">
        <v>44805</v>
      </c>
      <c r="H3" s="3">
        <f t="shared" ref="H3:H38" si="0">IF(F3&gt;=G3,0,G3-F3)</f>
        <v>0</v>
      </c>
      <c r="I3" s="3">
        <v>10</v>
      </c>
      <c r="J3" s="3">
        <f>I3*H3</f>
        <v>0</v>
      </c>
      <c r="K3" s="6">
        <f>E3+J3</f>
        <v>770</v>
      </c>
      <c r="L3" s="3"/>
      <c r="M3" s="3"/>
      <c r="N3" s="3"/>
      <c r="O3" s="3"/>
      <c r="P3" s="3"/>
      <c r="Q3" s="3"/>
      <c r="R3" s="3"/>
    </row>
    <row r="4" spans="1:18" ht="15.75">
      <c r="A4" s="3">
        <v>2</v>
      </c>
      <c r="B4" s="3" t="s">
        <v>8</v>
      </c>
      <c r="C4" s="3">
        <f>C3-0.5</f>
        <v>69.5</v>
      </c>
      <c r="D4" s="3">
        <f t="shared" ref="D4:D8" si="1">($A$1*1.1)</f>
        <v>11</v>
      </c>
      <c r="E4" s="3">
        <f t="shared" ref="E4:E38" si="2">C4*D4</f>
        <v>764.5</v>
      </c>
      <c r="F4" s="5">
        <f t="shared" ref="F4:F38" si="3">DATE(2022,9,9)</f>
        <v>44813</v>
      </c>
      <c r="G4" s="5">
        <f>G3+1</f>
        <v>44806</v>
      </c>
      <c r="H4" s="3">
        <f t="shared" si="0"/>
        <v>0</v>
      </c>
      <c r="I4" s="3">
        <v>10</v>
      </c>
      <c r="J4" s="3">
        <f t="shared" ref="J4:J38" si="4">I4*H4</f>
        <v>0</v>
      </c>
      <c r="K4" s="6">
        <f t="shared" ref="K4:K38" si="5">E4+J4</f>
        <v>764.5</v>
      </c>
      <c r="L4" s="3"/>
      <c r="M4" s="3"/>
      <c r="N4" s="3"/>
      <c r="O4" s="3"/>
      <c r="P4" s="3"/>
      <c r="Q4" s="3"/>
      <c r="R4" s="3"/>
    </row>
    <row r="5" spans="1:18" ht="15.75">
      <c r="A5" s="3">
        <v>3</v>
      </c>
      <c r="B5" s="3" t="s">
        <v>9</v>
      </c>
      <c r="C5" s="3">
        <f t="shared" ref="C5:C38" si="6">C4-0.5</f>
        <v>69</v>
      </c>
      <c r="D5" s="3">
        <f t="shared" si="1"/>
        <v>11</v>
      </c>
      <c r="E5" s="3">
        <f t="shared" si="2"/>
        <v>759</v>
      </c>
      <c r="F5" s="5">
        <f t="shared" si="3"/>
        <v>44813</v>
      </c>
      <c r="G5" s="5">
        <f t="shared" ref="G5:G38" si="7">G4+1</f>
        <v>44807</v>
      </c>
      <c r="H5" s="3">
        <f t="shared" si="0"/>
        <v>0</v>
      </c>
      <c r="I5" s="3">
        <v>10</v>
      </c>
      <c r="J5" s="3">
        <f t="shared" si="4"/>
        <v>0</v>
      </c>
      <c r="K5" s="6">
        <f t="shared" si="5"/>
        <v>759</v>
      </c>
      <c r="L5" s="3"/>
      <c r="M5" s="3"/>
      <c r="N5" s="3"/>
      <c r="O5" s="3"/>
      <c r="P5" s="3"/>
      <c r="Q5" s="3"/>
      <c r="R5" s="3"/>
    </row>
    <row r="6" spans="1:18" ht="15.75">
      <c r="A6" s="3">
        <v>4</v>
      </c>
      <c r="B6" s="3" t="s">
        <v>10</v>
      </c>
      <c r="C6" s="3">
        <f t="shared" si="6"/>
        <v>68.5</v>
      </c>
      <c r="D6" s="3">
        <f t="shared" si="1"/>
        <v>11</v>
      </c>
      <c r="E6" s="3">
        <f t="shared" si="2"/>
        <v>753.5</v>
      </c>
      <c r="F6" s="5">
        <f t="shared" si="3"/>
        <v>44813</v>
      </c>
      <c r="G6" s="5">
        <f t="shared" si="7"/>
        <v>44808</v>
      </c>
      <c r="H6" s="3">
        <f t="shared" si="0"/>
        <v>0</v>
      </c>
      <c r="I6" s="3">
        <v>10</v>
      </c>
      <c r="J6" s="3">
        <f t="shared" si="4"/>
        <v>0</v>
      </c>
      <c r="K6" s="6">
        <f t="shared" si="5"/>
        <v>753.5</v>
      </c>
      <c r="L6" s="3"/>
      <c r="M6" s="3"/>
      <c r="N6" s="3"/>
      <c r="O6" s="3"/>
      <c r="P6" s="3"/>
      <c r="Q6" s="3"/>
      <c r="R6" s="3"/>
    </row>
    <row r="7" spans="1:18" ht="15.75">
      <c r="A7" s="3">
        <v>5</v>
      </c>
      <c r="B7" s="3" t="s">
        <v>11</v>
      </c>
      <c r="C7" s="3">
        <f t="shared" si="6"/>
        <v>68</v>
      </c>
      <c r="D7" s="3">
        <f t="shared" si="1"/>
        <v>11</v>
      </c>
      <c r="E7" s="3">
        <f t="shared" si="2"/>
        <v>748</v>
      </c>
      <c r="F7" s="5">
        <f t="shared" si="3"/>
        <v>44813</v>
      </c>
      <c r="G7" s="5">
        <f t="shared" si="7"/>
        <v>44809</v>
      </c>
      <c r="H7" s="3">
        <f t="shared" si="0"/>
        <v>0</v>
      </c>
      <c r="I7" s="3">
        <v>10</v>
      </c>
      <c r="J7" s="3">
        <f t="shared" si="4"/>
        <v>0</v>
      </c>
      <c r="K7" s="6">
        <f t="shared" si="5"/>
        <v>748</v>
      </c>
      <c r="L7" s="3"/>
      <c r="M7" s="3"/>
      <c r="N7" s="3"/>
      <c r="O7" s="3"/>
      <c r="P7" s="3"/>
      <c r="Q7" s="3"/>
      <c r="R7" s="3"/>
    </row>
    <row r="8" spans="1:18" ht="15.75">
      <c r="A8" s="3">
        <v>6</v>
      </c>
      <c r="B8" s="3" t="s">
        <v>12</v>
      </c>
      <c r="C8" s="3">
        <f t="shared" si="6"/>
        <v>67.5</v>
      </c>
      <c r="D8" s="3">
        <f t="shared" si="1"/>
        <v>11</v>
      </c>
      <c r="E8" s="3">
        <f t="shared" si="2"/>
        <v>742.5</v>
      </c>
      <c r="F8" s="5">
        <f t="shared" si="3"/>
        <v>44813</v>
      </c>
      <c r="G8" s="5">
        <f t="shared" si="7"/>
        <v>44810</v>
      </c>
      <c r="H8" s="3">
        <f t="shared" si="0"/>
        <v>0</v>
      </c>
      <c r="I8" s="3">
        <v>10</v>
      </c>
      <c r="J8" s="3">
        <f t="shared" si="4"/>
        <v>0</v>
      </c>
      <c r="K8" s="6">
        <f t="shared" si="5"/>
        <v>742.5</v>
      </c>
      <c r="L8" s="3"/>
      <c r="M8" s="3"/>
      <c r="N8" s="3"/>
      <c r="O8" s="3"/>
      <c r="P8" s="3"/>
      <c r="Q8" s="3"/>
      <c r="R8" s="3"/>
    </row>
    <row r="9" spans="1:18" ht="15.75">
      <c r="A9" s="3">
        <v>7</v>
      </c>
      <c r="B9" s="3" t="s">
        <v>13</v>
      </c>
      <c r="C9" s="3">
        <f t="shared" si="6"/>
        <v>67</v>
      </c>
      <c r="D9" s="3">
        <f>($A$1*0.55)</f>
        <v>5.5</v>
      </c>
      <c r="E9" s="3">
        <f t="shared" si="2"/>
        <v>368.5</v>
      </c>
      <c r="F9" s="5">
        <f t="shared" si="3"/>
        <v>44813</v>
      </c>
      <c r="G9" s="5">
        <f t="shared" si="7"/>
        <v>44811</v>
      </c>
      <c r="H9" s="3">
        <f t="shared" si="0"/>
        <v>0</v>
      </c>
      <c r="I9" s="3">
        <v>10</v>
      </c>
      <c r="J9" s="3">
        <f t="shared" si="4"/>
        <v>0</v>
      </c>
      <c r="K9" s="6">
        <f t="shared" si="5"/>
        <v>368.5</v>
      </c>
      <c r="L9" s="3"/>
      <c r="M9" s="3"/>
      <c r="N9" s="3"/>
      <c r="O9" s="3"/>
      <c r="P9" s="3"/>
      <c r="Q9" s="3"/>
      <c r="R9" s="3"/>
    </row>
    <row r="10" spans="1:18" ht="15.75">
      <c r="A10" s="3">
        <v>8</v>
      </c>
      <c r="B10" s="3" t="s">
        <v>14</v>
      </c>
      <c r="C10" s="3">
        <f t="shared" si="6"/>
        <v>66.5</v>
      </c>
      <c r="D10" s="3">
        <f t="shared" ref="D10:D38" si="8">($A$1*0.55)</f>
        <v>5.5</v>
      </c>
      <c r="E10" s="3">
        <f t="shared" si="2"/>
        <v>365.75</v>
      </c>
      <c r="F10" s="5">
        <f t="shared" si="3"/>
        <v>44813</v>
      </c>
      <c r="G10" s="5">
        <f t="shared" si="7"/>
        <v>44812</v>
      </c>
      <c r="H10" s="3">
        <f t="shared" si="0"/>
        <v>0</v>
      </c>
      <c r="I10" s="3">
        <v>10</v>
      </c>
      <c r="J10" s="3">
        <f t="shared" si="4"/>
        <v>0</v>
      </c>
      <c r="K10" s="6">
        <f t="shared" si="5"/>
        <v>365.75</v>
      </c>
      <c r="L10" s="3"/>
      <c r="M10" s="3"/>
      <c r="N10" s="3"/>
      <c r="O10" s="3"/>
      <c r="P10" s="3"/>
      <c r="Q10" s="3"/>
      <c r="R10" s="3"/>
    </row>
    <row r="11" spans="1:18" ht="15.75">
      <c r="A11" s="3">
        <v>9</v>
      </c>
      <c r="B11" s="3" t="s">
        <v>15</v>
      </c>
      <c r="C11" s="3">
        <f t="shared" si="6"/>
        <v>66</v>
      </c>
      <c r="D11" s="3">
        <f t="shared" si="8"/>
        <v>5.5</v>
      </c>
      <c r="E11" s="3">
        <f t="shared" si="2"/>
        <v>363</v>
      </c>
      <c r="F11" s="5">
        <f t="shared" si="3"/>
        <v>44813</v>
      </c>
      <c r="G11" s="5">
        <f t="shared" si="7"/>
        <v>44813</v>
      </c>
      <c r="H11" s="3">
        <f t="shared" si="0"/>
        <v>0</v>
      </c>
      <c r="I11" s="3">
        <v>10</v>
      </c>
      <c r="J11" s="3">
        <f t="shared" si="4"/>
        <v>0</v>
      </c>
      <c r="K11" s="6">
        <f t="shared" si="5"/>
        <v>363</v>
      </c>
      <c r="L11" s="3"/>
      <c r="M11" s="3"/>
      <c r="N11" s="3"/>
      <c r="O11" s="3"/>
      <c r="P11" s="3"/>
      <c r="Q11" s="3"/>
      <c r="R11" s="3"/>
    </row>
    <row r="12" spans="1:18" ht="15.75">
      <c r="A12" s="3">
        <v>10</v>
      </c>
      <c r="B12" s="3" t="s">
        <v>16</v>
      </c>
      <c r="C12" s="3">
        <f t="shared" si="6"/>
        <v>65.5</v>
      </c>
      <c r="D12" s="3">
        <f t="shared" si="8"/>
        <v>5.5</v>
      </c>
      <c r="E12" s="3">
        <f t="shared" si="2"/>
        <v>360.25</v>
      </c>
      <c r="F12" s="5">
        <f t="shared" si="3"/>
        <v>44813</v>
      </c>
      <c r="G12" s="5">
        <f t="shared" si="7"/>
        <v>44814</v>
      </c>
      <c r="H12" s="3">
        <f t="shared" si="0"/>
        <v>1</v>
      </c>
      <c r="I12" s="3">
        <v>10</v>
      </c>
      <c r="J12" s="3">
        <f t="shared" si="4"/>
        <v>10</v>
      </c>
      <c r="K12" s="6">
        <f t="shared" si="5"/>
        <v>370.25</v>
      </c>
      <c r="L12" s="3"/>
      <c r="M12" s="3"/>
      <c r="N12" s="3"/>
      <c r="O12" s="3"/>
      <c r="P12" s="3"/>
      <c r="Q12" s="3"/>
      <c r="R12" s="3"/>
    </row>
    <row r="13" spans="1:18" ht="15.75">
      <c r="A13" s="3">
        <v>11</v>
      </c>
      <c r="B13" s="3" t="s">
        <v>18</v>
      </c>
      <c r="C13" s="3">
        <f t="shared" si="6"/>
        <v>65</v>
      </c>
      <c r="D13" s="3">
        <f t="shared" si="8"/>
        <v>5.5</v>
      </c>
      <c r="E13" s="3">
        <f t="shared" si="2"/>
        <v>357.5</v>
      </c>
      <c r="F13" s="5">
        <f t="shared" si="3"/>
        <v>44813</v>
      </c>
      <c r="G13" s="5">
        <f t="shared" si="7"/>
        <v>44815</v>
      </c>
      <c r="H13" s="3">
        <f t="shared" si="0"/>
        <v>2</v>
      </c>
      <c r="I13" s="3">
        <v>10</v>
      </c>
      <c r="J13" s="3">
        <f t="shared" si="4"/>
        <v>20</v>
      </c>
      <c r="K13" s="6">
        <f t="shared" si="5"/>
        <v>377.5</v>
      </c>
      <c r="L13" s="3"/>
      <c r="M13" s="3"/>
      <c r="N13" s="3"/>
      <c r="O13" s="3"/>
      <c r="P13" s="3"/>
      <c r="Q13" s="3"/>
      <c r="R13" s="3"/>
    </row>
    <row r="14" spans="1:18" ht="15.75">
      <c r="A14" s="3">
        <v>12</v>
      </c>
      <c r="B14" s="3" t="s">
        <v>17</v>
      </c>
      <c r="C14" s="3">
        <f t="shared" si="6"/>
        <v>64.5</v>
      </c>
      <c r="D14" s="3">
        <f t="shared" si="8"/>
        <v>5.5</v>
      </c>
      <c r="E14" s="3">
        <f t="shared" si="2"/>
        <v>354.75</v>
      </c>
      <c r="F14" s="5">
        <f t="shared" si="3"/>
        <v>44813</v>
      </c>
      <c r="G14" s="5">
        <f t="shared" si="7"/>
        <v>44816</v>
      </c>
      <c r="H14" s="3">
        <f t="shared" si="0"/>
        <v>3</v>
      </c>
      <c r="I14" s="3">
        <v>10</v>
      </c>
      <c r="J14" s="3">
        <f t="shared" si="4"/>
        <v>30</v>
      </c>
      <c r="K14" s="6">
        <f t="shared" si="5"/>
        <v>384.75</v>
      </c>
      <c r="L14" s="3"/>
      <c r="M14" s="3"/>
      <c r="N14" s="3"/>
      <c r="O14" s="3"/>
      <c r="P14" s="3"/>
      <c r="Q14" s="3"/>
      <c r="R14" s="3"/>
    </row>
    <row r="15" spans="1:18" ht="15.75">
      <c r="A15" s="3">
        <v>13</v>
      </c>
      <c r="B15" s="3" t="s">
        <v>19</v>
      </c>
      <c r="C15" s="3">
        <f t="shared" si="6"/>
        <v>64</v>
      </c>
      <c r="D15" s="3">
        <f t="shared" si="8"/>
        <v>5.5</v>
      </c>
      <c r="E15" s="3">
        <f t="shared" si="2"/>
        <v>352</v>
      </c>
      <c r="F15" s="5">
        <f t="shared" si="3"/>
        <v>44813</v>
      </c>
      <c r="G15" s="5">
        <f t="shared" si="7"/>
        <v>44817</v>
      </c>
      <c r="H15" s="3">
        <f t="shared" si="0"/>
        <v>4</v>
      </c>
      <c r="I15" s="3">
        <v>10</v>
      </c>
      <c r="J15" s="3">
        <f t="shared" si="4"/>
        <v>40</v>
      </c>
      <c r="K15" s="6">
        <f t="shared" si="5"/>
        <v>392</v>
      </c>
      <c r="L15" s="3"/>
      <c r="M15" s="3"/>
      <c r="N15" s="3"/>
      <c r="O15" s="3"/>
      <c r="P15" s="3"/>
      <c r="Q15" s="3"/>
      <c r="R15" s="3"/>
    </row>
    <row r="16" spans="1:18" ht="15.75">
      <c r="A16" s="3">
        <v>14</v>
      </c>
      <c r="B16" s="3" t="s">
        <v>20</v>
      </c>
      <c r="C16" s="3">
        <f t="shared" si="6"/>
        <v>63.5</v>
      </c>
      <c r="D16" s="3">
        <f t="shared" si="8"/>
        <v>5.5</v>
      </c>
      <c r="E16" s="3">
        <f t="shared" si="2"/>
        <v>349.25</v>
      </c>
      <c r="F16" s="5">
        <f t="shared" si="3"/>
        <v>44813</v>
      </c>
      <c r="G16" s="5">
        <f t="shared" si="7"/>
        <v>44818</v>
      </c>
      <c r="H16" s="3">
        <f t="shared" si="0"/>
        <v>5</v>
      </c>
      <c r="I16" s="3">
        <v>10</v>
      </c>
      <c r="J16" s="3">
        <f t="shared" si="4"/>
        <v>50</v>
      </c>
      <c r="K16" s="6">
        <f t="shared" si="5"/>
        <v>399.25</v>
      </c>
      <c r="L16" s="3"/>
      <c r="M16" s="3"/>
      <c r="N16" s="3"/>
      <c r="O16" s="3"/>
      <c r="P16" s="3"/>
      <c r="Q16" s="3"/>
      <c r="R16" s="3"/>
    </row>
    <row r="17" spans="1:18" ht="15.75">
      <c r="A17" s="3">
        <v>15</v>
      </c>
      <c r="B17" s="3" t="s">
        <v>21</v>
      </c>
      <c r="C17" s="3">
        <f t="shared" si="6"/>
        <v>63</v>
      </c>
      <c r="D17" s="3">
        <f t="shared" si="8"/>
        <v>5.5</v>
      </c>
      <c r="E17" s="3">
        <f t="shared" si="2"/>
        <v>346.5</v>
      </c>
      <c r="F17" s="5">
        <f t="shared" si="3"/>
        <v>44813</v>
      </c>
      <c r="G17" s="5">
        <f t="shared" si="7"/>
        <v>44819</v>
      </c>
      <c r="H17" s="3">
        <f t="shared" si="0"/>
        <v>6</v>
      </c>
      <c r="I17" s="3">
        <v>10</v>
      </c>
      <c r="J17" s="3">
        <f t="shared" si="4"/>
        <v>60</v>
      </c>
      <c r="K17" s="6">
        <f t="shared" si="5"/>
        <v>406.5</v>
      </c>
      <c r="L17" s="3"/>
      <c r="M17" s="3"/>
      <c r="N17" s="3"/>
      <c r="O17" s="3"/>
      <c r="P17" s="3"/>
      <c r="Q17" s="3"/>
      <c r="R17" s="3"/>
    </row>
    <row r="18" spans="1:18" ht="15.75">
      <c r="A18" s="3">
        <v>16</v>
      </c>
      <c r="B18" s="3" t="s">
        <v>22</v>
      </c>
      <c r="C18" s="3">
        <f t="shared" si="6"/>
        <v>62.5</v>
      </c>
      <c r="D18" s="3">
        <f t="shared" si="8"/>
        <v>5.5</v>
      </c>
      <c r="E18" s="3">
        <f t="shared" si="2"/>
        <v>343.75</v>
      </c>
      <c r="F18" s="5">
        <f t="shared" si="3"/>
        <v>44813</v>
      </c>
      <c r="G18" s="5">
        <f t="shared" si="7"/>
        <v>44820</v>
      </c>
      <c r="H18" s="3">
        <f t="shared" si="0"/>
        <v>7</v>
      </c>
      <c r="I18" s="3">
        <v>10</v>
      </c>
      <c r="J18" s="3">
        <f t="shared" si="4"/>
        <v>70</v>
      </c>
      <c r="K18" s="6">
        <f t="shared" si="5"/>
        <v>413.75</v>
      </c>
      <c r="L18" s="3"/>
      <c r="M18" s="3"/>
      <c r="N18" s="3"/>
      <c r="O18" s="3"/>
      <c r="P18" s="3"/>
      <c r="Q18" s="3"/>
      <c r="R18" s="3"/>
    </row>
    <row r="19" spans="1:18" ht="15.75">
      <c r="A19" s="3">
        <v>17</v>
      </c>
      <c r="B19" s="3" t="s">
        <v>23</v>
      </c>
      <c r="C19" s="3">
        <f t="shared" si="6"/>
        <v>62</v>
      </c>
      <c r="D19" s="3">
        <f t="shared" si="8"/>
        <v>5.5</v>
      </c>
      <c r="E19" s="3">
        <f t="shared" si="2"/>
        <v>341</v>
      </c>
      <c r="F19" s="5">
        <f t="shared" si="3"/>
        <v>44813</v>
      </c>
      <c r="G19" s="5">
        <f t="shared" si="7"/>
        <v>44821</v>
      </c>
      <c r="H19" s="3">
        <f t="shared" si="0"/>
        <v>8</v>
      </c>
      <c r="I19" s="3">
        <v>10</v>
      </c>
      <c r="J19" s="3">
        <f t="shared" si="4"/>
        <v>80</v>
      </c>
      <c r="K19" s="6">
        <f t="shared" si="5"/>
        <v>421</v>
      </c>
      <c r="L19" s="3"/>
      <c r="M19" s="3"/>
      <c r="N19" s="3"/>
      <c r="O19" s="3"/>
      <c r="P19" s="3"/>
      <c r="Q19" s="3"/>
      <c r="R19" s="3"/>
    </row>
    <row r="20" spans="1:18" ht="15.75">
      <c r="A20" s="3">
        <v>18</v>
      </c>
      <c r="B20" s="3" t="s">
        <v>24</v>
      </c>
      <c r="C20" s="3">
        <f t="shared" si="6"/>
        <v>61.5</v>
      </c>
      <c r="D20" s="3">
        <f t="shared" si="8"/>
        <v>5.5</v>
      </c>
      <c r="E20" s="3">
        <f t="shared" si="2"/>
        <v>338.25</v>
      </c>
      <c r="F20" s="5">
        <f t="shared" si="3"/>
        <v>44813</v>
      </c>
      <c r="G20" s="5">
        <f t="shared" si="7"/>
        <v>44822</v>
      </c>
      <c r="H20" s="3">
        <f t="shared" si="0"/>
        <v>9</v>
      </c>
      <c r="I20" s="3">
        <v>10</v>
      </c>
      <c r="J20" s="3">
        <f t="shared" si="4"/>
        <v>90</v>
      </c>
      <c r="K20" s="6">
        <f t="shared" si="5"/>
        <v>428.25</v>
      </c>
      <c r="L20" s="3"/>
      <c r="M20" s="3"/>
      <c r="N20" s="3"/>
      <c r="O20" s="3"/>
      <c r="P20" s="3"/>
      <c r="Q20" s="3"/>
      <c r="R20" s="3"/>
    </row>
    <row r="21" spans="1:18" ht="15.75">
      <c r="A21" s="3">
        <v>19</v>
      </c>
      <c r="B21" s="3" t="s">
        <v>25</v>
      </c>
      <c r="C21" s="3">
        <f t="shared" si="6"/>
        <v>61</v>
      </c>
      <c r="D21" s="3">
        <f t="shared" si="8"/>
        <v>5.5</v>
      </c>
      <c r="E21" s="3">
        <f t="shared" si="2"/>
        <v>335.5</v>
      </c>
      <c r="F21" s="5">
        <f t="shared" si="3"/>
        <v>44813</v>
      </c>
      <c r="G21" s="5">
        <f t="shared" si="7"/>
        <v>44823</v>
      </c>
      <c r="H21" s="3">
        <f t="shared" si="0"/>
        <v>10</v>
      </c>
      <c r="I21" s="3">
        <v>10</v>
      </c>
      <c r="J21" s="3">
        <f t="shared" si="4"/>
        <v>100</v>
      </c>
      <c r="K21" s="6">
        <f t="shared" si="5"/>
        <v>435.5</v>
      </c>
      <c r="L21" s="3"/>
      <c r="M21" s="3"/>
      <c r="N21" s="3"/>
      <c r="O21" s="3"/>
      <c r="P21" s="3"/>
      <c r="Q21" s="3"/>
      <c r="R21" s="3"/>
    </row>
    <row r="22" spans="1:18" ht="15.75">
      <c r="A22" s="3">
        <v>20</v>
      </c>
      <c r="B22" s="3" t="s">
        <v>26</v>
      </c>
      <c r="C22" s="3">
        <f t="shared" si="6"/>
        <v>60.5</v>
      </c>
      <c r="D22" s="3">
        <f t="shared" si="8"/>
        <v>5.5</v>
      </c>
      <c r="E22" s="3">
        <f t="shared" si="2"/>
        <v>332.75</v>
      </c>
      <c r="F22" s="5">
        <f t="shared" si="3"/>
        <v>44813</v>
      </c>
      <c r="G22" s="5">
        <f t="shared" si="7"/>
        <v>44824</v>
      </c>
      <c r="H22" s="3">
        <f t="shared" si="0"/>
        <v>11</v>
      </c>
      <c r="I22" s="3">
        <v>10</v>
      </c>
      <c r="J22" s="3">
        <f t="shared" si="4"/>
        <v>110</v>
      </c>
      <c r="K22" s="6">
        <f t="shared" si="5"/>
        <v>442.75</v>
      </c>
      <c r="L22" s="3"/>
      <c r="M22" s="3"/>
      <c r="N22" s="3"/>
      <c r="O22" s="3"/>
      <c r="P22" s="3"/>
      <c r="Q22" s="3"/>
      <c r="R22" s="3"/>
    </row>
    <row r="23" spans="1:18" ht="15.75">
      <c r="A23" s="3">
        <v>21</v>
      </c>
      <c r="B23" s="3" t="s">
        <v>27</v>
      </c>
      <c r="C23" s="3">
        <f t="shared" si="6"/>
        <v>60</v>
      </c>
      <c r="D23" s="3">
        <f t="shared" si="8"/>
        <v>5.5</v>
      </c>
      <c r="E23" s="3">
        <f t="shared" si="2"/>
        <v>330</v>
      </c>
      <c r="F23" s="5">
        <f t="shared" si="3"/>
        <v>44813</v>
      </c>
      <c r="G23" s="5">
        <f t="shared" si="7"/>
        <v>44825</v>
      </c>
      <c r="H23" s="3">
        <f t="shared" si="0"/>
        <v>12</v>
      </c>
      <c r="I23" s="3">
        <v>10</v>
      </c>
      <c r="J23" s="3">
        <f t="shared" si="4"/>
        <v>120</v>
      </c>
      <c r="K23" s="6">
        <f t="shared" si="5"/>
        <v>450</v>
      </c>
      <c r="L23" s="3"/>
      <c r="M23" s="3"/>
      <c r="N23" s="3"/>
      <c r="O23" s="3"/>
      <c r="P23" s="3"/>
      <c r="Q23" s="3"/>
      <c r="R23" s="3"/>
    </row>
    <row r="24" spans="1:18" ht="15.75">
      <c r="A24" s="3">
        <v>22</v>
      </c>
      <c r="B24" s="3" t="s">
        <v>28</v>
      </c>
      <c r="C24" s="3">
        <f t="shared" si="6"/>
        <v>59.5</v>
      </c>
      <c r="D24" s="3">
        <f t="shared" si="8"/>
        <v>5.5</v>
      </c>
      <c r="E24" s="3">
        <f t="shared" si="2"/>
        <v>327.25</v>
      </c>
      <c r="F24" s="5">
        <f t="shared" si="3"/>
        <v>44813</v>
      </c>
      <c r="G24" s="5">
        <f t="shared" si="7"/>
        <v>44826</v>
      </c>
      <c r="H24" s="3">
        <f t="shared" si="0"/>
        <v>13</v>
      </c>
      <c r="I24" s="3">
        <v>10</v>
      </c>
      <c r="J24" s="3">
        <f t="shared" si="4"/>
        <v>130</v>
      </c>
      <c r="K24" s="6">
        <f t="shared" si="5"/>
        <v>457.25</v>
      </c>
      <c r="L24" s="3"/>
      <c r="M24" s="3"/>
      <c r="N24" s="3"/>
      <c r="O24" s="3"/>
      <c r="P24" s="3"/>
      <c r="Q24" s="3"/>
      <c r="R24" s="3"/>
    </row>
    <row r="25" spans="1:18" ht="15.75">
      <c r="A25" s="3">
        <v>23</v>
      </c>
      <c r="B25" s="3" t="s">
        <v>29</v>
      </c>
      <c r="C25" s="3">
        <f t="shared" si="6"/>
        <v>59</v>
      </c>
      <c r="D25" s="3">
        <f t="shared" si="8"/>
        <v>5.5</v>
      </c>
      <c r="E25" s="3">
        <f t="shared" si="2"/>
        <v>324.5</v>
      </c>
      <c r="F25" s="5">
        <f t="shared" si="3"/>
        <v>44813</v>
      </c>
      <c r="G25" s="5">
        <f t="shared" si="7"/>
        <v>44827</v>
      </c>
      <c r="H25" s="3">
        <f t="shared" si="0"/>
        <v>14</v>
      </c>
      <c r="I25" s="3">
        <v>10</v>
      </c>
      <c r="J25" s="3">
        <f t="shared" si="4"/>
        <v>140</v>
      </c>
      <c r="K25" s="6">
        <f t="shared" si="5"/>
        <v>464.5</v>
      </c>
      <c r="L25" s="3"/>
      <c r="M25" s="3"/>
      <c r="N25" s="3"/>
      <c r="O25" s="3"/>
      <c r="P25" s="3"/>
      <c r="Q25" s="3"/>
      <c r="R25" s="3"/>
    </row>
    <row r="26" spans="1:18" ht="15.75">
      <c r="A26" s="3">
        <v>24</v>
      </c>
      <c r="B26" s="3" t="s">
        <v>33</v>
      </c>
      <c r="C26" s="3">
        <f t="shared" si="6"/>
        <v>58.5</v>
      </c>
      <c r="D26" s="3">
        <f t="shared" si="8"/>
        <v>5.5</v>
      </c>
      <c r="E26" s="3">
        <f t="shared" si="2"/>
        <v>321.75</v>
      </c>
      <c r="F26" s="5">
        <f t="shared" si="3"/>
        <v>44813</v>
      </c>
      <c r="G26" s="5">
        <f t="shared" si="7"/>
        <v>44828</v>
      </c>
      <c r="H26" s="3">
        <f t="shared" si="0"/>
        <v>15</v>
      </c>
      <c r="I26" s="3">
        <v>10</v>
      </c>
      <c r="J26" s="3">
        <f t="shared" si="4"/>
        <v>150</v>
      </c>
      <c r="K26" s="6">
        <f t="shared" si="5"/>
        <v>471.75</v>
      </c>
      <c r="L26" s="3"/>
      <c r="M26" s="3"/>
      <c r="N26" s="3"/>
      <c r="O26" s="3"/>
      <c r="P26" s="3"/>
      <c r="Q26" s="3"/>
      <c r="R26" s="3"/>
    </row>
    <row r="27" spans="1:18" ht="15.75">
      <c r="A27" s="3">
        <v>25</v>
      </c>
      <c r="B27" s="3" t="s">
        <v>34</v>
      </c>
      <c r="C27" s="3">
        <f t="shared" si="6"/>
        <v>58</v>
      </c>
      <c r="D27" s="3">
        <f t="shared" si="8"/>
        <v>5.5</v>
      </c>
      <c r="E27" s="3">
        <f t="shared" si="2"/>
        <v>319</v>
      </c>
      <c r="F27" s="5">
        <f t="shared" si="3"/>
        <v>44813</v>
      </c>
      <c r="G27" s="5">
        <f t="shared" si="7"/>
        <v>44829</v>
      </c>
      <c r="H27" s="3">
        <f t="shared" si="0"/>
        <v>16</v>
      </c>
      <c r="I27" s="3">
        <v>10</v>
      </c>
      <c r="J27" s="3">
        <f t="shared" si="4"/>
        <v>160</v>
      </c>
      <c r="K27" s="6">
        <f t="shared" si="5"/>
        <v>479</v>
      </c>
      <c r="L27" s="3"/>
      <c r="M27" s="3"/>
      <c r="N27" s="3"/>
      <c r="O27" s="3"/>
      <c r="P27" s="3"/>
      <c r="Q27" s="3"/>
      <c r="R27" s="3"/>
    </row>
    <row r="28" spans="1:18" ht="15.75">
      <c r="A28" s="3">
        <v>26</v>
      </c>
      <c r="B28" s="3" t="s">
        <v>30</v>
      </c>
      <c r="C28" s="3">
        <f t="shared" si="6"/>
        <v>57.5</v>
      </c>
      <c r="D28" s="3">
        <f t="shared" si="8"/>
        <v>5.5</v>
      </c>
      <c r="E28" s="3">
        <f t="shared" si="2"/>
        <v>316.25</v>
      </c>
      <c r="F28" s="5">
        <f t="shared" si="3"/>
        <v>44813</v>
      </c>
      <c r="G28" s="5">
        <f t="shared" si="7"/>
        <v>44830</v>
      </c>
      <c r="H28" s="3">
        <f t="shared" si="0"/>
        <v>17</v>
      </c>
      <c r="I28" s="3">
        <v>10</v>
      </c>
      <c r="J28" s="3">
        <f t="shared" si="4"/>
        <v>170</v>
      </c>
      <c r="K28" s="6">
        <f t="shared" si="5"/>
        <v>486.25</v>
      </c>
      <c r="L28" s="3"/>
      <c r="M28" s="3"/>
      <c r="N28" s="3"/>
      <c r="O28" s="3"/>
      <c r="P28" s="3"/>
      <c r="Q28" s="3"/>
      <c r="R28" s="3"/>
    </row>
    <row r="29" spans="1:18" ht="15.75">
      <c r="A29" s="3">
        <v>27</v>
      </c>
      <c r="B29" s="3" t="s">
        <v>31</v>
      </c>
      <c r="C29" s="3">
        <f t="shared" si="6"/>
        <v>57</v>
      </c>
      <c r="D29" s="3">
        <f t="shared" si="8"/>
        <v>5.5</v>
      </c>
      <c r="E29" s="3">
        <f t="shared" si="2"/>
        <v>313.5</v>
      </c>
      <c r="F29" s="5">
        <f t="shared" si="3"/>
        <v>44813</v>
      </c>
      <c r="G29" s="5">
        <f t="shared" si="7"/>
        <v>44831</v>
      </c>
      <c r="H29" s="3">
        <f t="shared" si="0"/>
        <v>18</v>
      </c>
      <c r="I29" s="3">
        <v>10</v>
      </c>
      <c r="J29" s="3">
        <f t="shared" si="4"/>
        <v>180</v>
      </c>
      <c r="K29" s="6">
        <f t="shared" si="5"/>
        <v>493.5</v>
      </c>
      <c r="L29" s="3"/>
      <c r="M29" s="3"/>
      <c r="N29" s="3"/>
      <c r="O29" s="3"/>
      <c r="P29" s="3"/>
      <c r="Q29" s="3"/>
      <c r="R29" s="3"/>
    </row>
    <row r="30" spans="1:18" ht="15.75">
      <c r="A30" s="3">
        <v>28</v>
      </c>
      <c r="B30" s="3" t="s">
        <v>32</v>
      </c>
      <c r="C30" s="3">
        <f t="shared" si="6"/>
        <v>56.5</v>
      </c>
      <c r="D30" s="3">
        <f t="shared" si="8"/>
        <v>5.5</v>
      </c>
      <c r="E30" s="3">
        <f t="shared" si="2"/>
        <v>310.75</v>
      </c>
      <c r="F30" s="5">
        <f t="shared" si="3"/>
        <v>44813</v>
      </c>
      <c r="G30" s="5">
        <f t="shared" si="7"/>
        <v>44832</v>
      </c>
      <c r="H30" s="3">
        <f t="shared" si="0"/>
        <v>19</v>
      </c>
      <c r="I30" s="3">
        <v>10</v>
      </c>
      <c r="J30" s="3">
        <f t="shared" si="4"/>
        <v>190</v>
      </c>
      <c r="K30" s="6">
        <f t="shared" si="5"/>
        <v>500.75</v>
      </c>
      <c r="L30" s="3"/>
      <c r="M30" s="3"/>
      <c r="N30" s="3"/>
      <c r="O30" s="3"/>
      <c r="P30" s="3"/>
      <c r="Q30" s="3"/>
      <c r="R30" s="3"/>
    </row>
    <row r="31" spans="1:18" ht="15.75">
      <c r="A31" s="3">
        <v>29</v>
      </c>
      <c r="B31" s="3" t="s">
        <v>35</v>
      </c>
      <c r="C31" s="3">
        <f t="shared" si="6"/>
        <v>56</v>
      </c>
      <c r="D31" s="3">
        <f t="shared" si="8"/>
        <v>5.5</v>
      </c>
      <c r="E31" s="3">
        <f t="shared" si="2"/>
        <v>308</v>
      </c>
      <c r="F31" s="5">
        <f t="shared" si="3"/>
        <v>44813</v>
      </c>
      <c r="G31" s="5">
        <f t="shared" si="7"/>
        <v>44833</v>
      </c>
      <c r="H31" s="3">
        <f t="shared" si="0"/>
        <v>20</v>
      </c>
      <c r="I31" s="3">
        <v>10</v>
      </c>
      <c r="J31" s="3">
        <f t="shared" si="4"/>
        <v>200</v>
      </c>
      <c r="K31" s="6">
        <f t="shared" si="5"/>
        <v>508</v>
      </c>
      <c r="L31" s="3"/>
      <c r="M31" s="3"/>
      <c r="N31" s="3"/>
      <c r="O31" s="3"/>
      <c r="P31" s="3"/>
      <c r="Q31" s="3"/>
      <c r="R31" s="3"/>
    </row>
    <row r="32" spans="1:18" ht="15.75">
      <c r="A32" s="3">
        <v>30</v>
      </c>
      <c r="B32" s="3" t="s">
        <v>36</v>
      </c>
      <c r="C32" s="3">
        <f t="shared" si="6"/>
        <v>55.5</v>
      </c>
      <c r="D32" s="3">
        <f t="shared" si="8"/>
        <v>5.5</v>
      </c>
      <c r="E32" s="3">
        <f t="shared" si="2"/>
        <v>305.25</v>
      </c>
      <c r="F32" s="5">
        <f t="shared" si="3"/>
        <v>44813</v>
      </c>
      <c r="G32" s="5">
        <f t="shared" si="7"/>
        <v>44834</v>
      </c>
      <c r="H32" s="3">
        <f t="shared" si="0"/>
        <v>21</v>
      </c>
      <c r="I32" s="3">
        <v>10</v>
      </c>
      <c r="J32" s="3">
        <f t="shared" si="4"/>
        <v>210</v>
      </c>
      <c r="K32" s="6">
        <f t="shared" si="5"/>
        <v>515.25</v>
      </c>
      <c r="L32" s="3"/>
      <c r="M32" s="3"/>
      <c r="N32" s="3"/>
      <c r="O32" s="3"/>
      <c r="P32" s="3"/>
      <c r="Q32" s="3"/>
      <c r="R32" s="3"/>
    </row>
    <row r="33" spans="1:18" ht="15.75">
      <c r="A33" s="3">
        <v>31</v>
      </c>
      <c r="B33" s="3" t="s">
        <v>37</v>
      </c>
      <c r="C33" s="3">
        <f t="shared" si="6"/>
        <v>55</v>
      </c>
      <c r="D33" s="3">
        <f t="shared" si="8"/>
        <v>5.5</v>
      </c>
      <c r="E33" s="3">
        <f t="shared" si="2"/>
        <v>302.5</v>
      </c>
      <c r="F33" s="5">
        <f t="shared" si="3"/>
        <v>44813</v>
      </c>
      <c r="G33" s="5">
        <f t="shared" si="7"/>
        <v>44835</v>
      </c>
      <c r="H33" s="3">
        <f t="shared" si="0"/>
        <v>22</v>
      </c>
      <c r="I33" s="3">
        <v>10</v>
      </c>
      <c r="J33" s="3">
        <f t="shared" si="4"/>
        <v>220</v>
      </c>
      <c r="K33" s="6">
        <f t="shared" si="5"/>
        <v>522.5</v>
      </c>
      <c r="L33" s="3"/>
      <c r="M33" s="3"/>
      <c r="N33" s="3"/>
      <c r="O33" s="3"/>
      <c r="P33" s="3"/>
      <c r="Q33" s="3"/>
      <c r="R33" s="3"/>
    </row>
    <row r="34" spans="1:18" ht="15.75">
      <c r="A34" s="3">
        <v>32</v>
      </c>
      <c r="B34" s="3" t="s">
        <v>38</v>
      </c>
      <c r="C34" s="3">
        <f t="shared" si="6"/>
        <v>54.5</v>
      </c>
      <c r="D34" s="3">
        <f t="shared" si="8"/>
        <v>5.5</v>
      </c>
      <c r="E34" s="3">
        <f t="shared" si="2"/>
        <v>299.75</v>
      </c>
      <c r="F34" s="5">
        <f t="shared" si="3"/>
        <v>44813</v>
      </c>
      <c r="G34" s="5">
        <f t="shared" si="7"/>
        <v>44836</v>
      </c>
      <c r="H34" s="3">
        <f t="shared" si="0"/>
        <v>23</v>
      </c>
      <c r="I34" s="3">
        <v>10</v>
      </c>
      <c r="J34" s="3">
        <f t="shared" si="4"/>
        <v>230</v>
      </c>
      <c r="K34" s="6">
        <f t="shared" si="5"/>
        <v>529.75</v>
      </c>
      <c r="L34" s="3"/>
      <c r="M34" s="3"/>
      <c r="N34" s="3"/>
      <c r="O34" s="3"/>
      <c r="P34" s="3"/>
      <c r="Q34" s="3"/>
      <c r="R34" s="3"/>
    </row>
    <row r="35" spans="1:18" ht="15.75">
      <c r="A35" s="3">
        <v>33</v>
      </c>
      <c r="B35" s="3" t="s">
        <v>39</v>
      </c>
      <c r="C35" s="3">
        <f t="shared" si="6"/>
        <v>54</v>
      </c>
      <c r="D35" s="3">
        <f t="shared" si="8"/>
        <v>5.5</v>
      </c>
      <c r="E35" s="3">
        <f t="shared" si="2"/>
        <v>297</v>
      </c>
      <c r="F35" s="5">
        <f t="shared" si="3"/>
        <v>44813</v>
      </c>
      <c r="G35" s="5">
        <f t="shared" si="7"/>
        <v>44837</v>
      </c>
      <c r="H35" s="3">
        <f t="shared" si="0"/>
        <v>24</v>
      </c>
      <c r="I35" s="3">
        <v>10</v>
      </c>
      <c r="J35" s="3">
        <f t="shared" si="4"/>
        <v>240</v>
      </c>
      <c r="K35" s="6">
        <f t="shared" si="5"/>
        <v>537</v>
      </c>
      <c r="L35" s="3"/>
      <c r="M35" s="3"/>
      <c r="N35" s="3"/>
      <c r="O35" s="3"/>
      <c r="P35" s="3"/>
      <c r="Q35" s="3"/>
      <c r="R35" s="3"/>
    </row>
    <row r="36" spans="1:18" ht="15.75">
      <c r="A36" s="3">
        <v>34</v>
      </c>
      <c r="B36" s="3" t="s">
        <v>40</v>
      </c>
      <c r="C36" s="3">
        <f t="shared" si="6"/>
        <v>53.5</v>
      </c>
      <c r="D36" s="3">
        <f t="shared" si="8"/>
        <v>5.5</v>
      </c>
      <c r="E36" s="3">
        <f t="shared" si="2"/>
        <v>294.25</v>
      </c>
      <c r="F36" s="5">
        <f t="shared" si="3"/>
        <v>44813</v>
      </c>
      <c r="G36" s="5">
        <f t="shared" si="7"/>
        <v>44838</v>
      </c>
      <c r="H36" s="3">
        <f t="shared" si="0"/>
        <v>25</v>
      </c>
      <c r="I36" s="3">
        <v>10</v>
      </c>
      <c r="J36" s="3">
        <f t="shared" si="4"/>
        <v>250</v>
      </c>
      <c r="K36" s="6">
        <f t="shared" si="5"/>
        <v>544.25</v>
      </c>
      <c r="L36" s="3"/>
      <c r="M36" s="3"/>
      <c r="N36" s="3"/>
      <c r="O36" s="3"/>
      <c r="P36" s="3"/>
      <c r="Q36" s="3"/>
      <c r="R36" s="3"/>
    </row>
    <row r="37" spans="1:18" ht="15.75">
      <c r="A37" s="3">
        <v>35</v>
      </c>
      <c r="B37" s="3" t="s">
        <v>41</v>
      </c>
      <c r="C37" s="3">
        <f t="shared" si="6"/>
        <v>53</v>
      </c>
      <c r="D37" s="3">
        <f t="shared" si="8"/>
        <v>5.5</v>
      </c>
      <c r="E37" s="3">
        <f t="shared" si="2"/>
        <v>291.5</v>
      </c>
      <c r="F37" s="5">
        <f t="shared" si="3"/>
        <v>44813</v>
      </c>
      <c r="G37" s="5">
        <f t="shared" si="7"/>
        <v>44839</v>
      </c>
      <c r="H37" s="3">
        <f t="shared" si="0"/>
        <v>26</v>
      </c>
      <c r="I37" s="3">
        <v>10</v>
      </c>
      <c r="J37" s="3">
        <f t="shared" si="4"/>
        <v>260</v>
      </c>
      <c r="K37" s="6">
        <f t="shared" si="5"/>
        <v>551.5</v>
      </c>
      <c r="L37" s="3"/>
      <c r="M37" s="3"/>
      <c r="N37" s="3"/>
      <c r="O37" s="3"/>
      <c r="P37" s="3"/>
      <c r="Q37" s="3"/>
      <c r="R37" s="3"/>
    </row>
    <row r="38" spans="1:18" ht="15.75">
      <c r="A38" s="3">
        <v>36</v>
      </c>
      <c r="B38" s="3" t="s">
        <v>42</v>
      </c>
      <c r="C38" s="3">
        <f t="shared" si="6"/>
        <v>52.5</v>
      </c>
      <c r="D38" s="3">
        <f t="shared" si="8"/>
        <v>5.5</v>
      </c>
      <c r="E38" s="3">
        <f t="shared" si="2"/>
        <v>288.75</v>
      </c>
      <c r="F38" s="5">
        <f t="shared" si="3"/>
        <v>44813</v>
      </c>
      <c r="G38" s="5">
        <f t="shared" si="7"/>
        <v>44840</v>
      </c>
      <c r="H38" s="3">
        <f t="shared" si="0"/>
        <v>27</v>
      </c>
      <c r="I38" s="3">
        <v>10</v>
      </c>
      <c r="J38" s="3">
        <f t="shared" si="4"/>
        <v>270</v>
      </c>
      <c r="K38" s="6">
        <f t="shared" si="5"/>
        <v>558.75</v>
      </c>
      <c r="L38" s="3"/>
      <c r="M38" s="3"/>
      <c r="N38" s="3"/>
      <c r="O38" s="3"/>
      <c r="P38" s="3"/>
      <c r="Q38" s="3"/>
      <c r="R38" s="3"/>
    </row>
    <row r="39" spans="1:18" ht="15.75">
      <c r="A39" s="3"/>
      <c r="B39" s="3"/>
      <c r="C39" s="3"/>
      <c r="D39" s="3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>
      <c r="A40" s="3"/>
      <c r="B40" s="3" t="s">
        <v>48</v>
      </c>
      <c r="C40" s="6">
        <f>SUM($K$3:$K$38)</f>
        <v>18176.25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>
      <c r="A41" s="3"/>
      <c r="B41" s="3" t="s">
        <v>49</v>
      </c>
      <c r="C41" s="3">
        <f>AVERAGE($C$3:$C$38)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>
      <c r="A42" s="3"/>
      <c r="B42" s="3" t="s">
        <v>50</v>
      </c>
      <c r="C42" s="3">
        <f>MAX($H$3:$H$38)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>
      <c r="A43" s="3"/>
      <c r="B43" s="3" t="s">
        <v>47</v>
      </c>
      <c r="C43" s="3">
        <f>MAX($E$3:$E$38)</f>
        <v>770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spans="1:18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54" spans="5:6" ht="15.75">
      <c r="E54" s="3"/>
      <c r="F54" s="3"/>
    </row>
    <row r="55" spans="5:6" ht="15.75">
      <c r="E55" s="3"/>
      <c r="F55" s="3"/>
    </row>
    <row r="56" spans="5:6" ht="15.75">
      <c r="E56" s="3"/>
      <c r="F5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2022-10-07T14:32:04Z</dcterms:modified>
</cp:coreProperties>
</file>