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\Дз по ИТ\Excel\"/>
    </mc:Choice>
  </mc:AlternateContent>
  <xr:revisionPtr revIDLastSave="0" documentId="13_ncr:1_{95F7C26F-58A6-4483-BADD-60048EA7A118}" xr6:coauthVersionLast="47" xr6:coauthVersionMax="47" xr10:uidLastSave="{00000000-0000-0000-0000-000000000000}"/>
  <bookViews>
    <workbookView xWindow="-108" yWindow="-108" windowWidth="23256" windowHeight="12576" xr2:uid="{5E67452D-B42B-4A17-B44C-645558D9654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G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6" i="1" l="1"/>
  <c r="H6" i="1" s="1"/>
  <c r="J6" i="1" s="1"/>
  <c r="H5" i="1"/>
  <c r="J5" i="1" s="1"/>
  <c r="H4" i="1"/>
  <c r="J4" i="1" s="1"/>
  <c r="J3" i="1"/>
  <c r="E4" i="1"/>
  <c r="E3" i="1"/>
  <c r="K3" i="1" s="1"/>
  <c r="K4" i="1"/>
  <c r="C5" i="1"/>
  <c r="G7" i="1"/>
  <c r="C6" i="1" l="1"/>
  <c r="E5" i="1"/>
  <c r="K5" i="1" s="1"/>
  <c r="G8" i="1"/>
  <c r="H7" i="1"/>
  <c r="J7" i="1" s="1"/>
  <c r="C7" i="1" l="1"/>
  <c r="E6" i="1"/>
  <c r="K6" i="1" s="1"/>
  <c r="G9" i="1"/>
  <c r="H8" i="1"/>
  <c r="J8" i="1" l="1"/>
  <c r="C8" i="1"/>
  <c r="E7" i="1"/>
  <c r="K7" i="1" s="1"/>
  <c r="H9" i="1"/>
  <c r="J9" i="1" s="1"/>
  <c r="G10" i="1"/>
  <c r="C9" i="1" l="1"/>
  <c r="E8" i="1"/>
  <c r="K8" i="1" s="1"/>
  <c r="G11" i="1"/>
  <c r="H10" i="1"/>
  <c r="J10" i="1" l="1"/>
  <c r="C10" i="1"/>
  <c r="E9" i="1"/>
  <c r="K9" i="1" s="1"/>
  <c r="H11" i="1"/>
  <c r="J11" i="1" s="1"/>
  <c r="G12" i="1"/>
  <c r="C11" i="1" l="1"/>
  <c r="E10" i="1"/>
  <c r="K10" i="1" s="1"/>
  <c r="G13" i="1"/>
  <c r="H12" i="1"/>
  <c r="J12" i="1" s="1"/>
  <c r="C12" i="1" l="1"/>
  <c r="E11" i="1"/>
  <c r="K11" i="1" s="1"/>
  <c r="G14" i="1"/>
  <c r="H13" i="1"/>
  <c r="J13" i="1" s="1"/>
  <c r="C13" i="1" l="1"/>
  <c r="E12" i="1"/>
  <c r="K12" i="1" s="1"/>
  <c r="G15" i="1"/>
  <c r="H14" i="1"/>
  <c r="J14" i="1" s="1"/>
  <c r="C14" i="1" l="1"/>
  <c r="E13" i="1"/>
  <c r="K13" i="1" s="1"/>
  <c r="H15" i="1"/>
  <c r="J15" i="1" s="1"/>
  <c r="G16" i="1"/>
  <c r="C15" i="1" l="1"/>
  <c r="E14" i="1"/>
  <c r="K14" i="1" s="1"/>
  <c r="G17" i="1"/>
  <c r="H16" i="1"/>
  <c r="J16" i="1" s="1"/>
  <c r="C16" i="1" l="1"/>
  <c r="E15" i="1"/>
  <c r="K15" i="1" s="1"/>
  <c r="H17" i="1"/>
  <c r="J17" i="1" s="1"/>
  <c r="G18" i="1"/>
  <c r="C17" i="1" l="1"/>
  <c r="E16" i="1"/>
  <c r="K16" i="1" s="1"/>
  <c r="G19" i="1"/>
  <c r="H18" i="1"/>
  <c r="J18" i="1" s="1"/>
  <c r="C18" i="1" l="1"/>
  <c r="E17" i="1"/>
  <c r="K17" i="1" s="1"/>
  <c r="G20" i="1"/>
  <c r="H19" i="1"/>
  <c r="J19" i="1" s="1"/>
  <c r="C19" i="1" l="1"/>
  <c r="E18" i="1"/>
  <c r="K18" i="1" s="1"/>
  <c r="G21" i="1"/>
  <c r="H20" i="1"/>
  <c r="J20" i="1" s="1"/>
  <c r="C20" i="1" l="1"/>
  <c r="E19" i="1"/>
  <c r="K19" i="1" s="1"/>
  <c r="G22" i="1"/>
  <c r="H21" i="1"/>
  <c r="J21" i="1" s="1"/>
  <c r="C21" i="1" l="1"/>
  <c r="E20" i="1"/>
  <c r="K20" i="1" s="1"/>
  <c r="G23" i="1"/>
  <c r="H22" i="1"/>
  <c r="J22" i="1" s="1"/>
  <c r="C22" i="1" l="1"/>
  <c r="E21" i="1"/>
  <c r="K21" i="1" s="1"/>
  <c r="H23" i="1"/>
  <c r="J23" i="1" s="1"/>
  <c r="G24" i="1"/>
  <c r="C23" i="1" l="1"/>
  <c r="E22" i="1"/>
  <c r="K22" i="1" s="1"/>
  <c r="G25" i="1"/>
  <c r="H24" i="1"/>
  <c r="J24" i="1" s="1"/>
  <c r="C24" i="1" l="1"/>
  <c r="E23" i="1"/>
  <c r="K23" i="1" s="1"/>
  <c r="H25" i="1"/>
  <c r="J25" i="1" s="1"/>
  <c r="G26" i="1"/>
  <c r="C25" i="1" l="1"/>
  <c r="E24" i="1"/>
  <c r="K24" i="1" s="1"/>
  <c r="G27" i="1"/>
  <c r="H26" i="1"/>
  <c r="J26" i="1" s="1"/>
  <c r="C26" i="1" l="1"/>
  <c r="E25" i="1"/>
  <c r="K25" i="1" s="1"/>
  <c r="G28" i="1"/>
  <c r="H27" i="1"/>
  <c r="J27" i="1" s="1"/>
  <c r="C27" i="1" l="1"/>
  <c r="E26" i="1"/>
  <c r="K26" i="1" s="1"/>
  <c r="G29" i="1"/>
  <c r="H28" i="1"/>
  <c r="J28" i="1" s="1"/>
  <c r="C28" i="1" l="1"/>
  <c r="E27" i="1"/>
  <c r="K27" i="1" s="1"/>
  <c r="H29" i="1"/>
  <c r="J29" i="1" s="1"/>
  <c r="G30" i="1"/>
  <c r="C29" i="1" l="1"/>
  <c r="E28" i="1"/>
  <c r="K28" i="1" s="1"/>
  <c r="G31" i="1"/>
  <c r="H30" i="1"/>
  <c r="J30" i="1" s="1"/>
  <c r="C30" i="1" l="1"/>
  <c r="E29" i="1"/>
  <c r="K29" i="1" s="1"/>
  <c r="H31" i="1"/>
  <c r="J31" i="1" s="1"/>
  <c r="G32" i="1"/>
  <c r="C31" i="1" l="1"/>
  <c r="E30" i="1"/>
  <c r="K30" i="1" s="1"/>
  <c r="G33" i="1"/>
  <c r="H32" i="1"/>
  <c r="J32" i="1" s="1"/>
  <c r="C32" i="1" l="1"/>
  <c r="E31" i="1"/>
  <c r="K31" i="1" s="1"/>
  <c r="H33" i="1"/>
  <c r="J33" i="1" s="1"/>
  <c r="G34" i="1"/>
  <c r="C33" i="1" l="1"/>
  <c r="E32" i="1"/>
  <c r="K32" i="1" s="1"/>
  <c r="G35" i="1"/>
  <c r="H34" i="1"/>
  <c r="J34" i="1" s="1"/>
  <c r="C34" i="1" l="1"/>
  <c r="E33" i="1"/>
  <c r="K33" i="1" s="1"/>
  <c r="G36" i="1"/>
  <c r="H35" i="1"/>
  <c r="J35" i="1" s="1"/>
  <c r="C35" i="1" l="1"/>
  <c r="E34" i="1"/>
  <c r="K34" i="1" s="1"/>
  <c r="G37" i="1"/>
  <c r="H36" i="1"/>
  <c r="J36" i="1" s="1"/>
  <c r="C36" i="1" l="1"/>
  <c r="E35" i="1"/>
  <c r="K35" i="1" s="1"/>
  <c r="G38" i="1"/>
  <c r="H38" i="1" s="1"/>
  <c r="H37" i="1"/>
  <c r="J37" i="1" s="1"/>
  <c r="J38" i="1" l="1"/>
  <c r="C42" i="1"/>
  <c r="C37" i="1"/>
  <c r="E36" i="1"/>
  <c r="K36" i="1" s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<sst xmlns="http://schemas.openxmlformats.org/spreadsheetml/2006/main" count="51" uniqueCount="50">
  <si>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</si>
  <si>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</si>
  <si>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</si>
  <si>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</si>
  <si>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</si>
  <si>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</si>
  <si>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</si>
  <si>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</si>
  <si>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</si>
  <si>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</si>
  <si>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</si>
  <si>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</si>
  <si>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</si>
  <si>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</si>
  <si>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</si>
  <si>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</si>
  <si>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</si>
  <si>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</si>
  <si>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</si>
  <si>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</si>
  <si>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</si>
  <si>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</si>
  <si>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</si>
  <si>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</si>
  <si>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</si>
  <si>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</si>
  <si>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</si>
  <si>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</si>
  <si>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</si>
  <si>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</si>
  <si>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</si>
  <si>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</si>
  <si>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</si>
  <si>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</si>
  <si>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</si>
  <si>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</si>
  <si>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</si>
  <si>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</si>
  <si>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</si>
  <si>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</si>
  <si>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</si>
  <si>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</si>
  <si>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</si>
  <si>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Пени за один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</si>
  <si>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</si>
  <si>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</si>
  <si>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</si>
  <si>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</si>
  <si>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Максимальная сумма просрочки, дней</t>
  </si>
  <si>
    <t>Максимальная сумма оплаты,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</si>
</sst>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4C37-CB8B-4599-B4B1-AB35136A6C63}">
  <dimension ref="A1:K43"/>
  <sheetViews>
    <sheetView tabSelected="1" topLeftCell="A23" zoomScaleNormal="100" workbookViewId="0">
      <selection activeCell="I34" sqref="I34"/>
    </sheetView>
  </sheetViews>
  <sheetFormatPr defaultRowHeight="15.6" x14ac:dyDescent="0.3"/>
  <cols>
    <col min="1" max="1" width="10.8984375" style="1" customWidth="1"/>
    <col min="2" max="2" width="30" style="1" customWidth="1"/>
    <col min="3" max="3" width="11" style="1" customWidth="1"/>
    <col min="4" max="4" width="9" style="1" customWidth="1"/>
    <col min="5" max="5" width="12" style="1" customWidth="1"/>
    <col min="6" max="6" width="13.69921875" style="1" customWidth="1"/>
    <col min="7" max="7" width="12.8984375" style="1" customWidth="1"/>
    <col min="8" max="8" width="15.69921875" style="1" customWidth="1"/>
    <col min="9" max="9" width="17.5" style="1" customWidth="1"/>
    <col min="10" max="16384" width="8.796875" style="1"/>
  </cols>
  <sheetData>
    <row r="1" spans="1:11" x14ac:dyDescent="0.3">
      <c r="A1" s="1">
        <v>92</v>
      </c>
    </row>
    <row r="2" spans="1:11" x14ac:dyDescent="0.3">
      <c r="A2" s="1" t="s">
        <v>0</v>
      </c>
      <c r="B2" s="1" t="s">
        <v>1</v>
      </c>
      <c r="C2" s="1" t="s">
        <v>39</v>
      </c>
      <c r="D2" s="1" t="s">
        <v>40</v>
      </c>
      <c r="E2" s="1" t="s">
        <v>41</v>
      </c>
      <c r="F2" s="1" t="s">
        <v>37</v>
      </c>
      <c r="G2" s="1" t="s">
        <v>38</v>
      </c>
      <c r="H2" s="1" t="s">
        <v>42</v>
      </c>
      <c r="I2" s="1" t="s">
        <v>43</v>
      </c>
      <c r="J2" s="1" t="s">
        <v>44</v>
      </c>
      <c r="K2" s="1" t="s">
        <v>45</v>
      </c>
    </row>
    <row r="3" spans="1:11" x14ac:dyDescent="0.3">
      <c r="A3" s="1">
        <f>1</f>
        <v>1</v>
      </c>
      <c r="B3" s="1" t="s">
        <v>2</v>
      </c>
      <c r="C3" s="1">
        <f>A1</f>
        <v>92</v>
      </c>
      <c r="D3" s="1">
        <f>$A$1*1.1</f>
        <v>101.2</v>
      </c>
      <c r="E3" s="1">
        <f>C3*D3</f>
        <v>9310.4</v>
      </c>
      <c r="F3" s="2">
        <v>44813</v>
      </c>
      <c r="G3" s="2">
        <v>44805</v>
      </c>
      <c r="H3" s="1">
        <f>IF(F3 &gt; G3,0,G3-F3)</f>
        <v>0</v>
      </c>
      <c r="I3" s="1">
        <v>10</v>
      </c>
      <c r="J3" s="1">
        <f>I3*H3</f>
        <v>0</v>
      </c>
      <c r="K3" s="1">
        <f>E3+J3</f>
        <v>9310.4</v>
      </c>
    </row>
    <row r="4" spans="1:11" x14ac:dyDescent="0.3">
      <c r="A4" s="1">
        <f>A3+1</f>
        <v>2</v>
      </c>
      <c r="B4" s="1" t="s">
        <v>3</v>
      </c>
      <c r="C4" s="1">
        <f>C3-0.5</f>
        <v>91.5</v>
      </c>
      <c r="D4" s="1">
        <f t="shared" ref="D4:D34" si="0">$A$1*1.1</f>
        <v>101.2</v>
      </c>
      <c r="E4" s="1">
        <f t="shared" ref="E4:E38" si="1">C4*D4</f>
        <v>9259.8000000000011</v>
      </c>
      <c r="F4" s="2">
        <f>F3</f>
        <v>44813</v>
      </c>
      <c r="G4" s="2">
        <f>G3+1</f>
        <v>44806</v>
      </c>
      <c r="H4" s="1">
        <f t="shared" ref="H4:H38" si="2">IF(F4 &gt; G4,0,G4-F4)</f>
        <v>0</v>
      </c>
      <c r="I4" s="1">
        <v>10</v>
      </c>
      <c r="J4" s="1">
        <f t="shared" ref="J4:J37" si="3">I4*H4</f>
        <v>0</v>
      </c>
      <c r="K4" s="1">
        <f t="shared" ref="K4:K38" si="4">E4+J4</f>
        <v>9259.8000000000011</v>
      </c>
    </row>
    <row r="5" spans="1:11" x14ac:dyDescent="0.3">
      <c r="A5" s="1">
        <f t="shared" ref="A5:A38" si="5">A4+1</f>
        <v>3</v>
      </c>
      <c r="B5" s="1" t="s">
        <v>4</v>
      </c>
      <c r="C5" s="1">
        <f t="shared" ref="C5:C38" si="6">C4-0.5</f>
        <v>91</v>
      </c>
      <c r="D5" s="1">
        <f t="shared" si="0"/>
        <v>101.2</v>
      </c>
      <c r="E5" s="1">
        <f t="shared" si="1"/>
        <v>9209.2000000000007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9209.2000000000007</v>
      </c>
    </row>
    <row r="6" spans="1:11" x14ac:dyDescent="0.3">
      <c r="A6" s="1">
        <f t="shared" si="5"/>
        <v>4</v>
      </c>
      <c r="B6" s="1" t="s">
        <v>5</v>
      </c>
      <c r="C6" s="1">
        <f t="shared" si="6"/>
        <v>90.5</v>
      </c>
      <c r="D6" s="1">
        <f t="shared" si="0"/>
        <v>101.2</v>
      </c>
      <c r="E6" s="1">
        <f t="shared" si="1"/>
        <v>9158.6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9158.6</v>
      </c>
    </row>
    <row r="7" spans="1:11" x14ac:dyDescent="0.3">
      <c r="A7" s="1">
        <f t="shared" si="5"/>
        <v>5</v>
      </c>
      <c r="B7" s="1" t="s">
        <v>6</v>
      </c>
      <c r="C7" s="1">
        <f t="shared" si="6"/>
        <v>90</v>
      </c>
      <c r="D7" s="1">
        <f t="shared" si="0"/>
        <v>101.2</v>
      </c>
      <c r="E7" s="1">
        <f t="shared" si="1"/>
        <v>9108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9108</v>
      </c>
    </row>
    <row r="8" spans="1:11" x14ac:dyDescent="0.3">
      <c r="A8" s="1">
        <f t="shared" si="5"/>
        <v>6</v>
      </c>
      <c r="B8" s="1" t="s">
        <v>7</v>
      </c>
      <c r="C8" s="1">
        <f t="shared" si="6"/>
        <v>89.5</v>
      </c>
      <c r="D8" s="1">
        <f t="shared" si="0"/>
        <v>101.2</v>
      </c>
      <c r="E8" s="1">
        <f t="shared" si="1"/>
        <v>9057.4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9057.4</v>
      </c>
    </row>
    <row r="9" spans="1:11" x14ac:dyDescent="0.3">
      <c r="A9" s="1">
        <f t="shared" si="5"/>
        <v>7</v>
      </c>
      <c r="B9" s="1" t="s">
        <v>8</v>
      </c>
      <c r="C9" s="1">
        <f t="shared" si="6"/>
        <v>89</v>
      </c>
      <c r="D9" s="1">
        <f t="shared" si="0"/>
        <v>101.2</v>
      </c>
      <c r="E9" s="1">
        <f t="shared" si="1"/>
        <v>9006.8000000000011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9006.8000000000011</v>
      </c>
    </row>
    <row r="10" spans="1:11" x14ac:dyDescent="0.3">
      <c r="A10" s="1">
        <f t="shared" si="5"/>
        <v>8</v>
      </c>
      <c r="B10" s="1" t="s">
        <v>9</v>
      </c>
      <c r="C10" s="1">
        <f t="shared" si="6"/>
        <v>88.5</v>
      </c>
      <c r="D10" s="1">
        <f t="shared" si="0"/>
        <v>101.2</v>
      </c>
      <c r="E10" s="1">
        <f t="shared" si="1"/>
        <v>8956.2000000000007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8956.2000000000007</v>
      </c>
    </row>
    <row r="11" spans="1:11" x14ac:dyDescent="0.3">
      <c r="A11" s="1">
        <f t="shared" si="5"/>
        <v>9</v>
      </c>
      <c r="B11" s="1" t="s">
        <v>9</v>
      </c>
      <c r="C11" s="1">
        <f t="shared" si="6"/>
        <v>88</v>
      </c>
      <c r="D11" s="1">
        <f t="shared" si="0"/>
        <v>101.2</v>
      </c>
      <c r="E11" s="1">
        <f t="shared" si="1"/>
        <v>8905.6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8905.6</v>
      </c>
    </row>
    <row r="12" spans="1:11" x14ac:dyDescent="0.3">
      <c r="A12" s="1">
        <f t="shared" si="5"/>
        <v>10</v>
      </c>
      <c r="B12" s="1" t="s">
        <v>10</v>
      </c>
      <c r="C12" s="1">
        <f t="shared" si="6"/>
        <v>87.5</v>
      </c>
      <c r="D12" s="1">
        <f t="shared" si="0"/>
        <v>101.2</v>
      </c>
      <c r="E12" s="1">
        <f t="shared" si="1"/>
        <v>8855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8865</v>
      </c>
    </row>
    <row r="13" spans="1:11" x14ac:dyDescent="0.3">
      <c r="A13" s="1">
        <f t="shared" si="5"/>
        <v>11</v>
      </c>
      <c r="B13" s="1" t="s">
        <v>11</v>
      </c>
      <c r="C13" s="1">
        <f t="shared" si="6"/>
        <v>87</v>
      </c>
      <c r="D13" s="1">
        <f t="shared" si="0"/>
        <v>101.2</v>
      </c>
      <c r="E13" s="1">
        <f t="shared" si="1"/>
        <v>8804.4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8824.4</v>
      </c>
    </row>
    <row r="14" spans="1:11" x14ac:dyDescent="0.3">
      <c r="A14" s="1">
        <f t="shared" si="5"/>
        <v>12</v>
      </c>
      <c r="B14" s="1" t="s">
        <v>12</v>
      </c>
      <c r="C14" s="1">
        <f t="shared" si="6"/>
        <v>86.5</v>
      </c>
      <c r="D14" s="1">
        <f t="shared" si="0"/>
        <v>101.2</v>
      </c>
      <c r="E14" s="1">
        <f t="shared" si="1"/>
        <v>8753.8000000000011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8783.8000000000011</v>
      </c>
    </row>
    <row r="15" spans="1:11" x14ac:dyDescent="0.3">
      <c r="A15" s="1">
        <f t="shared" si="5"/>
        <v>13</v>
      </c>
      <c r="B15" s="1" t="s">
        <v>13</v>
      </c>
      <c r="C15" s="1">
        <f t="shared" si="6"/>
        <v>86</v>
      </c>
      <c r="D15" s="1">
        <f t="shared" si="0"/>
        <v>101.2</v>
      </c>
      <c r="E15" s="1">
        <f t="shared" si="1"/>
        <v>8703.2000000000007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8743.2000000000007</v>
      </c>
    </row>
    <row r="16" spans="1:11" x14ac:dyDescent="0.3">
      <c r="A16" s="1">
        <f t="shared" si="5"/>
        <v>14</v>
      </c>
      <c r="B16" s="1" t="s">
        <v>14</v>
      </c>
      <c r="C16" s="1">
        <f t="shared" si="6"/>
        <v>85.5</v>
      </c>
      <c r="D16" s="1">
        <f t="shared" si="0"/>
        <v>101.2</v>
      </c>
      <c r="E16" s="1">
        <f t="shared" si="1"/>
        <v>8652.6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8702.6</v>
      </c>
    </row>
    <row r="17" spans="1:11" x14ac:dyDescent="0.3">
      <c r="A17" s="1">
        <f t="shared" si="5"/>
        <v>15</v>
      </c>
      <c r="B17" s="1" t="s">
        <v>15</v>
      </c>
      <c r="C17" s="1">
        <f t="shared" si="6"/>
        <v>85</v>
      </c>
      <c r="D17" s="1">
        <f t="shared" si="0"/>
        <v>101.2</v>
      </c>
      <c r="E17" s="1">
        <f t="shared" si="1"/>
        <v>8602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8662</v>
      </c>
    </row>
    <row r="18" spans="1:11" x14ac:dyDescent="0.3">
      <c r="A18" s="1">
        <f t="shared" si="5"/>
        <v>16</v>
      </c>
      <c r="B18" s="1" t="s">
        <v>16</v>
      </c>
      <c r="C18" s="1">
        <f t="shared" si="6"/>
        <v>84.5</v>
      </c>
      <c r="D18" s="1">
        <f t="shared" si="0"/>
        <v>101.2</v>
      </c>
      <c r="E18" s="1">
        <f t="shared" si="1"/>
        <v>8551.4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8621.4</v>
      </c>
    </row>
    <row r="19" spans="1:11" x14ac:dyDescent="0.3">
      <c r="A19" s="1">
        <f t="shared" si="5"/>
        <v>17</v>
      </c>
      <c r="B19" s="1" t="s">
        <v>17</v>
      </c>
      <c r="C19" s="1">
        <f t="shared" si="6"/>
        <v>84</v>
      </c>
      <c r="D19" s="1">
        <f t="shared" si="0"/>
        <v>101.2</v>
      </c>
      <c r="E19" s="1">
        <f t="shared" si="1"/>
        <v>8500.8000000000011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8580.8000000000011</v>
      </c>
    </row>
    <row r="20" spans="1:11" x14ac:dyDescent="0.3">
      <c r="A20" s="1">
        <f t="shared" si="5"/>
        <v>18</v>
      </c>
      <c r="B20" s="1" t="s">
        <v>18</v>
      </c>
      <c r="C20" s="1">
        <f t="shared" si="6"/>
        <v>83.5</v>
      </c>
      <c r="D20" s="1">
        <f t="shared" si="0"/>
        <v>101.2</v>
      </c>
      <c r="E20" s="1">
        <f t="shared" si="1"/>
        <v>8450.2000000000007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8540.2000000000007</v>
      </c>
    </row>
    <row r="21" spans="1:11" x14ac:dyDescent="0.3">
      <c r="A21" s="1">
        <f t="shared" si="5"/>
        <v>19</v>
      </c>
      <c r="B21" s="1" t="s">
        <v>19</v>
      </c>
      <c r="C21" s="1">
        <f t="shared" si="6"/>
        <v>83</v>
      </c>
      <c r="D21" s="1">
        <f t="shared" si="0"/>
        <v>101.2</v>
      </c>
      <c r="E21" s="1">
        <f t="shared" si="1"/>
        <v>8399.6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8499.6</v>
      </c>
    </row>
    <row r="22" spans="1:11" x14ac:dyDescent="0.3">
      <c r="A22" s="1">
        <f t="shared" si="5"/>
        <v>20</v>
      </c>
      <c r="B22" s="1" t="s">
        <v>20</v>
      </c>
      <c r="C22" s="1">
        <f t="shared" si="6"/>
        <v>82.5</v>
      </c>
      <c r="D22" s="1">
        <f t="shared" si="0"/>
        <v>101.2</v>
      </c>
      <c r="E22" s="1">
        <f t="shared" si="1"/>
        <v>8349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8459</v>
      </c>
    </row>
    <row r="23" spans="1:11" x14ac:dyDescent="0.3">
      <c r="A23" s="1">
        <f t="shared" si="5"/>
        <v>21</v>
      </c>
      <c r="B23" s="1" t="s">
        <v>21</v>
      </c>
      <c r="C23" s="1">
        <f t="shared" si="6"/>
        <v>82</v>
      </c>
      <c r="D23" s="1">
        <f t="shared" si="0"/>
        <v>101.2</v>
      </c>
      <c r="E23" s="1">
        <f t="shared" si="1"/>
        <v>8298.4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8418.4</v>
      </c>
    </row>
    <row r="24" spans="1:11" x14ac:dyDescent="0.3">
      <c r="A24" s="1">
        <f t="shared" si="5"/>
        <v>22</v>
      </c>
      <c r="B24" s="1" t="s">
        <v>22</v>
      </c>
      <c r="C24" s="1">
        <f t="shared" si="6"/>
        <v>81.5</v>
      </c>
      <c r="D24" s="1">
        <f t="shared" si="0"/>
        <v>101.2</v>
      </c>
      <c r="E24" s="1">
        <f t="shared" si="1"/>
        <v>8247.8000000000011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8377.8000000000011</v>
      </c>
    </row>
    <row r="25" spans="1:11" x14ac:dyDescent="0.3">
      <c r="A25" s="1">
        <f t="shared" si="5"/>
        <v>23</v>
      </c>
      <c r="B25" s="1" t="s">
        <v>23</v>
      </c>
      <c r="C25" s="1">
        <f t="shared" si="6"/>
        <v>81</v>
      </c>
      <c r="D25" s="1">
        <f t="shared" si="0"/>
        <v>101.2</v>
      </c>
      <c r="E25" s="1">
        <f t="shared" si="1"/>
        <v>8197.2000000000007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8337.2000000000007</v>
      </c>
    </row>
    <row r="26" spans="1:11" x14ac:dyDescent="0.3">
      <c r="A26" s="1">
        <f t="shared" si="5"/>
        <v>24</v>
      </c>
      <c r="B26" s="1" t="s">
        <v>24</v>
      </c>
      <c r="C26" s="1">
        <f t="shared" si="6"/>
        <v>80.5</v>
      </c>
      <c r="D26" s="1">
        <f t="shared" si="0"/>
        <v>101.2</v>
      </c>
      <c r="E26" s="1">
        <f t="shared" si="1"/>
        <v>8146.6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8296.6</v>
      </c>
    </row>
    <row r="27" spans="1:11" x14ac:dyDescent="0.3">
      <c r="A27" s="1">
        <f t="shared" si="5"/>
        <v>25</v>
      </c>
      <c r="B27" s="1" t="s">
        <v>25</v>
      </c>
      <c r="C27" s="1">
        <f t="shared" si="6"/>
        <v>80</v>
      </c>
      <c r="D27" s="1">
        <f t="shared" si="0"/>
        <v>101.2</v>
      </c>
      <c r="E27" s="1">
        <f t="shared" si="1"/>
        <v>8096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8256</v>
      </c>
    </row>
    <row r="28" spans="1:11" x14ac:dyDescent="0.3">
      <c r="A28" s="1">
        <f t="shared" si="5"/>
        <v>26</v>
      </c>
      <c r="B28" s="1" t="s">
        <v>26</v>
      </c>
      <c r="C28" s="1">
        <f t="shared" si="6"/>
        <v>79.5</v>
      </c>
      <c r="D28" s="1">
        <f t="shared" si="0"/>
        <v>101.2</v>
      </c>
      <c r="E28" s="1">
        <f t="shared" si="1"/>
        <v>8045.4000000000005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8215.4000000000015</v>
      </c>
    </row>
    <row r="29" spans="1:11" x14ac:dyDescent="0.3">
      <c r="A29" s="1">
        <f t="shared" si="5"/>
        <v>27</v>
      </c>
      <c r="B29" s="1" t="s">
        <v>27</v>
      </c>
      <c r="C29" s="1">
        <f t="shared" si="6"/>
        <v>79</v>
      </c>
      <c r="D29" s="1">
        <f t="shared" si="0"/>
        <v>101.2</v>
      </c>
      <c r="E29" s="1">
        <f t="shared" si="1"/>
        <v>7994.8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8174.8</v>
      </c>
    </row>
    <row r="30" spans="1:11" x14ac:dyDescent="0.3">
      <c r="A30" s="1">
        <f t="shared" si="5"/>
        <v>28</v>
      </c>
      <c r="B30" s="1" t="s">
        <v>28</v>
      </c>
      <c r="C30" s="1">
        <f t="shared" si="6"/>
        <v>78.5</v>
      </c>
      <c r="D30" s="1">
        <f t="shared" si="0"/>
        <v>101.2</v>
      </c>
      <c r="E30" s="1">
        <f t="shared" si="1"/>
        <v>7944.2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8134.2</v>
      </c>
    </row>
    <row r="31" spans="1:11" x14ac:dyDescent="0.3">
      <c r="A31" s="1">
        <f t="shared" si="5"/>
        <v>29</v>
      </c>
      <c r="B31" s="1" t="s">
        <v>29</v>
      </c>
      <c r="C31" s="1">
        <f t="shared" si="6"/>
        <v>78</v>
      </c>
      <c r="D31" s="1">
        <f t="shared" si="0"/>
        <v>101.2</v>
      </c>
      <c r="E31" s="1">
        <f t="shared" si="1"/>
        <v>7893.6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8093.6</v>
      </c>
    </row>
    <row r="32" spans="1:11" x14ac:dyDescent="0.3">
      <c r="A32" s="1">
        <f t="shared" si="5"/>
        <v>30</v>
      </c>
      <c r="B32" s="1" t="s">
        <v>30</v>
      </c>
      <c r="C32" s="1">
        <f t="shared" si="6"/>
        <v>77.5</v>
      </c>
      <c r="D32" s="1">
        <f t="shared" si="0"/>
        <v>101.2</v>
      </c>
      <c r="E32" s="1">
        <f t="shared" si="1"/>
        <v>7843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8053</v>
      </c>
    </row>
    <row r="33" spans="1:11" x14ac:dyDescent="0.3">
      <c r="A33" s="1">
        <f t="shared" si="5"/>
        <v>31</v>
      </c>
      <c r="B33" s="1" t="s">
        <v>31</v>
      </c>
      <c r="C33" s="1">
        <f t="shared" si="6"/>
        <v>77</v>
      </c>
      <c r="D33" s="1">
        <f t="shared" si="0"/>
        <v>101.2</v>
      </c>
      <c r="E33" s="1">
        <f t="shared" si="1"/>
        <v>7792.4000000000005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8012.4000000000005</v>
      </c>
    </row>
    <row r="34" spans="1:11" x14ac:dyDescent="0.3">
      <c r="A34" s="1">
        <f t="shared" si="5"/>
        <v>32</v>
      </c>
      <c r="B34" s="1" t="s">
        <v>32</v>
      </c>
      <c r="C34" s="1">
        <f t="shared" si="6"/>
        <v>76.5</v>
      </c>
      <c r="D34" s="1">
        <f t="shared" si="0"/>
        <v>101.2</v>
      </c>
      <c r="E34" s="1">
        <f t="shared" si="1"/>
        <v>7741.8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7971.8</v>
      </c>
    </row>
    <row r="35" spans="1:11" x14ac:dyDescent="0.3">
      <c r="A35" s="1">
        <f t="shared" si="5"/>
        <v>33</v>
      </c>
      <c r="B35" s="1" t="s">
        <v>33</v>
      </c>
      <c r="C35" s="1">
        <f t="shared" si="6"/>
        <v>76</v>
      </c>
      <c r="D35" s="1">
        <f>$A$1*1.1/2</f>
        <v>50.6</v>
      </c>
      <c r="E35" s="1">
        <f t="shared" si="1"/>
        <v>3845.6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4085.6</v>
      </c>
    </row>
    <row r="36" spans="1:11" x14ac:dyDescent="0.3">
      <c r="A36" s="1">
        <f t="shared" si="5"/>
        <v>34</v>
      </c>
      <c r="B36" s="1" t="s">
        <v>34</v>
      </c>
      <c r="C36" s="1">
        <f t="shared" si="6"/>
        <v>75.5</v>
      </c>
      <c r="D36" s="1">
        <f t="shared" ref="D36:D38" si="9">$A$1*1.1/2</f>
        <v>50.6</v>
      </c>
      <c r="E36" s="1">
        <f t="shared" si="1"/>
        <v>3820.3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4070.3</v>
      </c>
    </row>
    <row r="37" spans="1:11" x14ac:dyDescent="0.3">
      <c r="A37" s="1">
        <f t="shared" si="5"/>
        <v>35</v>
      </c>
      <c r="B37" s="1" t="s">
        <v>35</v>
      </c>
      <c r="C37" s="1">
        <f t="shared" si="6"/>
        <v>75</v>
      </c>
      <c r="D37" s="1">
        <f t="shared" si="9"/>
        <v>50.6</v>
      </c>
      <c r="E37" s="1">
        <f t="shared" si="1"/>
        <v>3795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4055</v>
      </c>
    </row>
    <row r="38" spans="1:11" x14ac:dyDescent="0.3">
      <c r="A38" s="1">
        <f t="shared" si="5"/>
        <v>36</v>
      </c>
      <c r="B38" s="1" t="s">
        <v>36</v>
      </c>
      <c r="C38" s="1">
        <f t="shared" si="6"/>
        <v>74.5</v>
      </c>
      <c r="D38" s="1">
        <f t="shared" si="9"/>
        <v>50.6</v>
      </c>
      <c r="E38" s="1">
        <f t="shared" si="1"/>
        <v>3769.7000000000003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v>10</v>
      </c>
      <c r="J38" s="1">
        <f>I38*H38</f>
        <v>270</v>
      </c>
      <c r="K38" s="1">
        <f t="shared" si="4"/>
        <v>4039.7000000000003</v>
      </c>
    </row>
    <row r="40" spans="1:11" x14ac:dyDescent="0.3">
      <c r="B40" s="1" t="s">
        <v>46</v>
      </c>
      <c r="C40" s="3">
        <f>ROUNDDOWN(SUM(K3:K38),0)</f>
        <v>291845</v>
      </c>
    </row>
    <row r="41" spans="1:11" x14ac:dyDescent="0.3">
      <c r="B41" s="1" t="s">
        <v>47</v>
      </c>
      <c r="C41" s="1">
        <f>SUM(C3:C38)/A38</f>
        <v>83.25</v>
      </c>
    </row>
    <row r="42" spans="1:11" x14ac:dyDescent="0.3">
      <c r="B42" s="1" t="s">
        <v>48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9310.4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79196</cp:lastModifiedBy>
  <dcterms:created xsi:type="dcterms:W3CDTF">2022-10-07T10:32:08Z</dcterms:created>
  <dcterms:modified xsi:type="dcterms:W3CDTF">2022-10-10T06:26:02Z</dcterms:modified>
</cp:coreProperties>
</file>