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IT\IT_LR\LR3\"/>
    </mc:Choice>
  </mc:AlternateContent>
  <xr:revisionPtr revIDLastSave="0" documentId="13_ncr:1_{1A912465-B15E-4441-896B-D8E0E638DE1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6" i="1" l="1"/>
  <c r="D37" i="1"/>
  <c r="D38" i="1"/>
  <c r="D35" i="1"/>
  <c r="C41" i="1"/>
  <c r="D5" i="1"/>
  <c r="D6" i="1" s="1"/>
  <c r="D4" i="1"/>
  <c r="A5" i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4" i="1"/>
  <c r="I6" i="1"/>
  <c r="I7" i="1" s="1"/>
  <c r="I5" i="1"/>
  <c r="I4" i="1"/>
  <c r="D3" i="1"/>
  <c r="E3" i="1" s="1"/>
  <c r="K3" i="1" s="1"/>
  <c r="C42" i="1"/>
  <c r="J4" i="1"/>
  <c r="J5" i="1"/>
  <c r="J6" i="1"/>
  <c r="J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" i="1"/>
  <c r="F5" i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4" i="1"/>
  <c r="E4" i="1"/>
  <c r="E5" i="1"/>
  <c r="C36" i="1"/>
  <c r="C37" i="1" s="1"/>
  <c r="C38" i="1" s="1"/>
  <c r="C4" i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E6" i="1" l="1"/>
  <c r="K6" i="1" s="1"/>
  <c r="D7" i="1"/>
  <c r="K5" i="1"/>
  <c r="K4" i="1"/>
  <c r="I8" i="1"/>
  <c r="J7" i="1"/>
  <c r="E7" i="1" l="1"/>
  <c r="K7" i="1" s="1"/>
  <c r="D8" i="1"/>
  <c r="I9" i="1"/>
  <c r="J8" i="1"/>
  <c r="E8" i="1" l="1"/>
  <c r="K8" i="1" s="1"/>
  <c r="D9" i="1"/>
  <c r="J9" i="1"/>
  <c r="I10" i="1"/>
  <c r="E9" i="1" l="1"/>
  <c r="K9" i="1" s="1"/>
  <c r="D10" i="1"/>
  <c r="J10" i="1"/>
  <c r="I11" i="1"/>
  <c r="D11" i="1" l="1"/>
  <c r="E10" i="1"/>
  <c r="K10" i="1" s="1"/>
  <c r="J11" i="1"/>
  <c r="I12" i="1"/>
  <c r="E11" i="1" l="1"/>
  <c r="K11" i="1" s="1"/>
  <c r="D12" i="1"/>
  <c r="J12" i="1"/>
  <c r="I13" i="1"/>
  <c r="D13" i="1" l="1"/>
  <c r="E12" i="1"/>
  <c r="K12" i="1" s="1"/>
  <c r="I14" i="1"/>
  <c r="J13" i="1"/>
  <c r="E13" i="1" l="1"/>
  <c r="K13" i="1" s="1"/>
  <c r="D14" i="1"/>
  <c r="I15" i="1"/>
  <c r="J14" i="1"/>
  <c r="D15" i="1" l="1"/>
  <c r="E14" i="1"/>
  <c r="K14" i="1" s="1"/>
  <c r="I16" i="1"/>
  <c r="J15" i="1"/>
  <c r="D16" i="1" l="1"/>
  <c r="E15" i="1"/>
  <c r="K15" i="1" s="1"/>
  <c r="I17" i="1"/>
  <c r="J16" i="1"/>
  <c r="E16" i="1" l="1"/>
  <c r="D17" i="1"/>
  <c r="K16" i="1"/>
  <c r="J17" i="1"/>
  <c r="I18" i="1"/>
  <c r="E17" i="1" l="1"/>
  <c r="K17" i="1" s="1"/>
  <c r="D18" i="1"/>
  <c r="J18" i="1"/>
  <c r="I19" i="1"/>
  <c r="E18" i="1" l="1"/>
  <c r="D19" i="1"/>
  <c r="K18" i="1"/>
  <c r="J19" i="1"/>
  <c r="I20" i="1"/>
  <c r="D20" i="1" l="1"/>
  <c r="E19" i="1"/>
  <c r="K19" i="1" s="1"/>
  <c r="I21" i="1"/>
  <c r="J20" i="1"/>
  <c r="D21" i="1" l="1"/>
  <c r="E20" i="1"/>
  <c r="K20" i="1" s="1"/>
  <c r="I22" i="1"/>
  <c r="J21" i="1"/>
  <c r="D22" i="1" l="1"/>
  <c r="E21" i="1"/>
  <c r="K21" i="1" s="1"/>
  <c r="I23" i="1"/>
  <c r="J22" i="1"/>
  <c r="D23" i="1" l="1"/>
  <c r="E22" i="1"/>
  <c r="K22" i="1" s="1"/>
  <c r="I24" i="1"/>
  <c r="J23" i="1"/>
  <c r="D24" i="1" l="1"/>
  <c r="E23" i="1"/>
  <c r="K23" i="1" s="1"/>
  <c r="J24" i="1"/>
  <c r="I25" i="1"/>
  <c r="E24" i="1" l="1"/>
  <c r="K24" i="1" s="1"/>
  <c r="D25" i="1"/>
  <c r="J25" i="1"/>
  <c r="I26" i="1"/>
  <c r="D26" i="1" l="1"/>
  <c r="E25" i="1"/>
  <c r="K25" i="1" s="1"/>
  <c r="J26" i="1"/>
  <c r="I27" i="1"/>
  <c r="D27" i="1" l="1"/>
  <c r="E26" i="1"/>
  <c r="K26" i="1" s="1"/>
  <c r="J27" i="1"/>
  <c r="I28" i="1"/>
  <c r="E27" i="1" l="1"/>
  <c r="D28" i="1"/>
  <c r="K27" i="1"/>
  <c r="I29" i="1"/>
  <c r="J28" i="1"/>
  <c r="D29" i="1" l="1"/>
  <c r="E28" i="1"/>
  <c r="K28" i="1"/>
  <c r="I30" i="1"/>
  <c r="J29" i="1"/>
  <c r="D30" i="1" l="1"/>
  <c r="E29" i="1"/>
  <c r="K29" i="1" s="1"/>
  <c r="I31" i="1"/>
  <c r="J30" i="1"/>
  <c r="D31" i="1" l="1"/>
  <c r="E30" i="1"/>
  <c r="K30" i="1" s="1"/>
  <c r="I32" i="1"/>
  <c r="J31" i="1"/>
  <c r="D32" i="1" l="1"/>
  <c r="E31" i="1"/>
  <c r="K31" i="1" s="1"/>
  <c r="I33" i="1"/>
  <c r="J32" i="1"/>
  <c r="E32" i="1" l="1"/>
  <c r="K32" i="1" s="1"/>
  <c r="D33" i="1"/>
  <c r="J33" i="1"/>
  <c r="I34" i="1"/>
  <c r="E33" i="1" l="1"/>
  <c r="D34" i="1"/>
  <c r="K33" i="1"/>
  <c r="J34" i="1"/>
  <c r="I35" i="1"/>
  <c r="E34" i="1" l="1"/>
  <c r="K34" i="1" s="1"/>
  <c r="J35" i="1"/>
  <c r="I36" i="1"/>
  <c r="E35" i="1" l="1"/>
  <c r="K35" i="1" s="1"/>
  <c r="I37" i="1"/>
  <c r="J36" i="1"/>
  <c r="E36" i="1" l="1"/>
  <c r="K36" i="1" s="1"/>
  <c r="I38" i="1"/>
  <c r="J38" i="1" s="1"/>
  <c r="J37" i="1"/>
  <c r="E38" i="1" l="1"/>
  <c r="K38" i="1" s="1"/>
  <c r="E37" i="1"/>
  <c r="K37" i="1" s="1"/>
  <c r="C40" i="1" s="1"/>
  <c r="C43" i="1" l="1"/>
</calcChain>
</file>

<file path=xl/sharedStrings.xml><?xml version="1.0" encoding="utf-8"?>
<sst xmlns="http://schemas.openxmlformats.org/spreadsheetml/2006/main" count="51" uniqueCount="51">
  <si>
    <t>№ квартиры</t>
  </si>
  <si>
    <t>Срок оплаты</t>
  </si>
  <si>
    <t>Дата оплаты</t>
  </si>
  <si>
    <t>Адельвахаб</t>
  </si>
  <si>
    <t>Алтынов</t>
  </si>
  <si>
    <t>Альсайед</t>
  </si>
  <si>
    <t>Асадуллин</t>
  </si>
  <si>
    <t>Афанасьев</t>
  </si>
  <si>
    <t>Бикмухаметов</t>
  </si>
  <si>
    <t>Боровик</t>
  </si>
  <si>
    <t>Галимов</t>
  </si>
  <si>
    <t>Гиниатулин</t>
  </si>
  <si>
    <t>Гюрбюз</t>
  </si>
  <si>
    <t>Елеиссави</t>
  </si>
  <si>
    <t>Ирканаев</t>
  </si>
  <si>
    <t>Исмаел</t>
  </si>
  <si>
    <t>Калоша</t>
  </si>
  <si>
    <t>Макаров</t>
  </si>
  <si>
    <t>Мухаметгалиев</t>
  </si>
  <si>
    <t>Низамова</t>
  </si>
  <si>
    <t>Озотюрк</t>
  </si>
  <si>
    <t>Санутков</t>
  </si>
  <si>
    <t>Сапожников</t>
  </si>
  <si>
    <t>Сафиуллина</t>
  </si>
  <si>
    <t>Стрижнев</t>
  </si>
  <si>
    <t>Сулу</t>
  </si>
  <si>
    <t>Угурлуэл</t>
  </si>
  <si>
    <t>Фазлиахметов</t>
  </si>
  <si>
    <t>Ханов</t>
  </si>
  <si>
    <t>Хасаншина</t>
  </si>
  <si>
    <t>Хассан</t>
  </si>
  <si>
    <t>Шаабан</t>
  </si>
  <si>
    <t>Шалаев</t>
  </si>
  <si>
    <t>Шарафан</t>
  </si>
  <si>
    <t>Шафигуллина</t>
  </si>
  <si>
    <t>Ершов</t>
  </si>
  <si>
    <t>Иванов 1</t>
  </si>
  <si>
    <t>Иванов 2</t>
  </si>
  <si>
    <t>Иванов 3</t>
  </si>
  <si>
    <t>Площадь, кв.м.</t>
  </si>
  <si>
    <t>Фамилия квартиросъемщика</t>
  </si>
  <si>
    <t>Сумма, руб.</t>
  </si>
  <si>
    <t>Тариф, руб.кв.</t>
  </si>
  <si>
    <t>Просрочка, дней</t>
  </si>
  <si>
    <t>Штраф, руб.</t>
  </si>
  <si>
    <t>Итого, руб.</t>
  </si>
  <si>
    <t>Общая сумма графы “Итого”, руб.</t>
  </si>
  <si>
    <t>Средняя площадь, кв.м.</t>
  </si>
  <si>
    <t>Максимальный срок просрочки, дней</t>
  </si>
  <si>
    <t>Максимальная сумма к оплате, руб.</t>
  </si>
  <si>
    <t>Пенни за день, руб.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</si>
</sst>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sz val="12"/>
      <color rgb="FF282C34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14" fontId="1" fillId="0" borderId="0" xfId="0" applyNumberFormat="1" applyFont="1"/>
    <xf numFmtId="14" fontId="1" fillId="0" borderId="0" xfId="0" applyNumberFormat="1" applyFont="1" applyAlignment="1">
      <alignment horizontal="center" vertical="center"/>
    </xf>
    <xf numFmtId="0" fontId="2" fillId="0" borderId="0" xfId="0" applyFont="1"/>
    <xf numFmtId="0" fontId="1" fillId="0" borderId="0" xfId="0" applyNumberFormat="1" applyFont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3"/>
  <sheetViews>
    <sheetView tabSelected="1" topLeftCell="A24" workbookViewId="0">
      <selection activeCell="C43" sqref="C43"/>
    </sheetView>
  </sheetViews>
  <sheetFormatPr defaultRowHeight="15.6" x14ac:dyDescent="0.3"/>
  <cols>
    <col min="1" max="1" width="28.5546875" style="1" customWidth="1"/>
    <col min="2" max="2" width="36.21875" style="1" customWidth="1"/>
    <col min="3" max="3" width="28.5546875" style="1" customWidth="1"/>
    <col min="4" max="4" width="28.5546875" style="2" customWidth="1"/>
    <col min="5" max="5" width="28.5546875" style="1" customWidth="1"/>
    <col min="6" max="6" width="28.5546875" style="5" customWidth="1"/>
    <col min="7" max="11" width="28.5546875" style="1" customWidth="1"/>
    <col min="12" max="16384" width="8.88671875" style="1"/>
  </cols>
  <sheetData>
    <row r="1" spans="1:11" x14ac:dyDescent="0.3">
      <c r="A1" s="1">
        <v>32</v>
      </c>
    </row>
    <row r="2" spans="1:11" x14ac:dyDescent="0.3">
      <c r="A2" s="3" t="s">
        <v>0</v>
      </c>
      <c r="B2" s="3" t="s">
        <v>40</v>
      </c>
      <c r="C2" s="3" t="s">
        <v>39</v>
      </c>
      <c r="D2" s="4" t="s">
        <v>42</v>
      </c>
      <c r="E2" s="3" t="s">
        <v>41</v>
      </c>
      <c r="F2" s="6" t="s">
        <v>1</v>
      </c>
      <c r="G2" s="3" t="s">
        <v>2</v>
      </c>
      <c r="H2" s="3" t="s">
        <v>43</v>
      </c>
      <c r="I2" s="3" t="s">
        <v>50</v>
      </c>
      <c r="J2" s="3" t="s">
        <v>44</v>
      </c>
      <c r="K2" s="3" t="s">
        <v>45</v>
      </c>
    </row>
    <row r="3" spans="1:11" x14ac:dyDescent="0.3">
      <c r="A3" s="1">
        <v>1</v>
      </c>
      <c r="B3" s="1" t="s">
        <v>3</v>
      </c>
      <c r="C3" s="1">
        <v>70</v>
      </c>
      <c r="D3" s="2">
        <f>1.1*$A$1</f>
        <v>35.200000000000003</v>
      </c>
      <c r="E3" s="1">
        <f>C3*D3</f>
        <v>2464</v>
      </c>
      <c r="F3" s="5">
        <v>44813</v>
      </c>
      <c r="G3" s="5">
        <v>44805</v>
      </c>
      <c r="H3" s="1">
        <f>IF(G3&lt;F3,0,G3-F3)</f>
        <v>0</v>
      </c>
      <c r="I3" s="1">
        <v>10</v>
      </c>
      <c r="J3" s="1">
        <f>I3*H3</f>
        <v>0</v>
      </c>
      <c r="K3" s="1">
        <f>E3+J3</f>
        <v>2464</v>
      </c>
    </row>
    <row r="4" spans="1:11" x14ac:dyDescent="0.3">
      <c r="A4" s="1">
        <f>A3+1</f>
        <v>2</v>
      </c>
      <c r="B4" s="1" t="s">
        <v>4</v>
      </c>
      <c r="C4" s="1">
        <f>C3-0.5</f>
        <v>69.5</v>
      </c>
      <c r="D4" s="2">
        <f>D3</f>
        <v>35.200000000000003</v>
      </c>
      <c r="E4" s="1">
        <f t="shared" ref="E4:E38" si="0">C4*D4</f>
        <v>2446.4</v>
      </c>
      <c r="F4" s="5">
        <f>F3</f>
        <v>44813</v>
      </c>
      <c r="G4" s="5">
        <v>44806</v>
      </c>
      <c r="H4" s="1">
        <f t="shared" ref="H4:H38" si="1">IF(G4&lt;F4,0,G4-F4)</f>
        <v>0</v>
      </c>
      <c r="I4" s="1">
        <f>I3</f>
        <v>10</v>
      </c>
      <c r="J4" s="1">
        <f t="shared" ref="J4:J38" si="2">I4*H4</f>
        <v>0</v>
      </c>
      <c r="K4" s="1">
        <f t="shared" ref="K4:K38" si="3">E4+J4</f>
        <v>2446.4</v>
      </c>
    </row>
    <row r="5" spans="1:11" x14ac:dyDescent="0.3">
      <c r="A5" s="1">
        <f t="shared" ref="A5:A38" si="4">A4+1</f>
        <v>3</v>
      </c>
      <c r="B5" s="1" t="s">
        <v>5</v>
      </c>
      <c r="C5" s="1">
        <f>C4-0.5</f>
        <v>69</v>
      </c>
      <c r="D5" s="2">
        <f t="shared" ref="D5:D34" si="5">D4</f>
        <v>35.200000000000003</v>
      </c>
      <c r="E5" s="1">
        <f t="shared" si="0"/>
        <v>2428.8000000000002</v>
      </c>
      <c r="F5" s="5">
        <f t="shared" ref="F5:F38" si="6">F4</f>
        <v>44813</v>
      </c>
      <c r="G5" s="5">
        <v>44807</v>
      </c>
      <c r="H5" s="1">
        <f t="shared" si="1"/>
        <v>0</v>
      </c>
      <c r="I5" s="1">
        <f>I4</f>
        <v>10</v>
      </c>
      <c r="J5" s="1">
        <f t="shared" si="2"/>
        <v>0</v>
      </c>
      <c r="K5" s="1">
        <f t="shared" si="3"/>
        <v>2428.8000000000002</v>
      </c>
    </row>
    <row r="6" spans="1:11" x14ac:dyDescent="0.3">
      <c r="A6" s="1">
        <f t="shared" si="4"/>
        <v>4</v>
      </c>
      <c r="B6" s="1" t="s">
        <v>6</v>
      </c>
      <c r="C6" s="1">
        <f t="shared" ref="C6:C38" si="7">C5-0.5</f>
        <v>68.5</v>
      </c>
      <c r="D6" s="2">
        <f t="shared" si="5"/>
        <v>35.200000000000003</v>
      </c>
      <c r="E6" s="1">
        <f t="shared" si="0"/>
        <v>2411.2000000000003</v>
      </c>
      <c r="F6" s="5">
        <f t="shared" si="6"/>
        <v>44813</v>
      </c>
      <c r="G6" s="5">
        <v>44808</v>
      </c>
      <c r="H6" s="1">
        <f t="shared" si="1"/>
        <v>0</v>
      </c>
      <c r="I6" s="1">
        <f t="shared" ref="I6:I38" si="8">I5</f>
        <v>10</v>
      </c>
      <c r="J6" s="1">
        <f t="shared" si="2"/>
        <v>0</v>
      </c>
      <c r="K6" s="1">
        <f t="shared" si="3"/>
        <v>2411.2000000000003</v>
      </c>
    </row>
    <row r="7" spans="1:11" x14ac:dyDescent="0.3">
      <c r="A7" s="1">
        <f t="shared" si="4"/>
        <v>5</v>
      </c>
      <c r="B7" s="1" t="s">
        <v>7</v>
      </c>
      <c r="C7" s="1">
        <f t="shared" si="7"/>
        <v>68</v>
      </c>
      <c r="D7" s="2">
        <f t="shared" si="5"/>
        <v>35.200000000000003</v>
      </c>
      <c r="E7" s="1">
        <f t="shared" si="0"/>
        <v>2393.6000000000004</v>
      </c>
      <c r="F7" s="5">
        <f t="shared" si="6"/>
        <v>44813</v>
      </c>
      <c r="G7" s="5">
        <v>44809</v>
      </c>
      <c r="H7" s="1">
        <f t="shared" si="1"/>
        <v>0</v>
      </c>
      <c r="I7" s="1">
        <f t="shared" si="8"/>
        <v>10</v>
      </c>
      <c r="J7" s="1">
        <f t="shared" si="2"/>
        <v>0</v>
      </c>
      <c r="K7" s="1">
        <f t="shared" si="3"/>
        <v>2393.6000000000004</v>
      </c>
    </row>
    <row r="8" spans="1:11" x14ac:dyDescent="0.3">
      <c r="A8" s="1">
        <f t="shared" si="4"/>
        <v>6</v>
      </c>
      <c r="B8" s="1" t="s">
        <v>8</v>
      </c>
      <c r="C8" s="1">
        <f t="shared" si="7"/>
        <v>67.5</v>
      </c>
      <c r="D8" s="2">
        <f t="shared" si="5"/>
        <v>35.200000000000003</v>
      </c>
      <c r="E8" s="1">
        <f t="shared" si="0"/>
        <v>2376</v>
      </c>
      <c r="F8" s="5">
        <f t="shared" si="6"/>
        <v>44813</v>
      </c>
      <c r="G8" s="5">
        <v>44810</v>
      </c>
      <c r="H8" s="1">
        <f t="shared" si="1"/>
        <v>0</v>
      </c>
      <c r="I8" s="1">
        <f t="shared" si="8"/>
        <v>10</v>
      </c>
      <c r="J8" s="1">
        <f t="shared" si="2"/>
        <v>0</v>
      </c>
      <c r="K8" s="1">
        <f t="shared" si="3"/>
        <v>2376</v>
      </c>
    </row>
    <row r="9" spans="1:11" x14ac:dyDescent="0.3">
      <c r="A9" s="1">
        <f t="shared" si="4"/>
        <v>7</v>
      </c>
      <c r="B9" s="1" t="s">
        <v>9</v>
      </c>
      <c r="C9" s="1">
        <f t="shared" si="7"/>
        <v>67</v>
      </c>
      <c r="D9" s="2">
        <f t="shared" si="5"/>
        <v>35.200000000000003</v>
      </c>
      <c r="E9" s="1">
        <f t="shared" si="0"/>
        <v>2358.4</v>
      </c>
      <c r="F9" s="5">
        <f t="shared" si="6"/>
        <v>44813</v>
      </c>
      <c r="G9" s="5">
        <v>44811</v>
      </c>
      <c r="H9" s="1">
        <f t="shared" si="1"/>
        <v>0</v>
      </c>
      <c r="I9" s="1">
        <f t="shared" si="8"/>
        <v>10</v>
      </c>
      <c r="J9" s="1">
        <f t="shared" si="2"/>
        <v>0</v>
      </c>
      <c r="K9" s="1">
        <f t="shared" si="3"/>
        <v>2358.4</v>
      </c>
    </row>
    <row r="10" spans="1:11" x14ac:dyDescent="0.3">
      <c r="A10" s="1">
        <f t="shared" si="4"/>
        <v>8</v>
      </c>
      <c r="B10" s="1" t="s">
        <v>10</v>
      </c>
      <c r="C10" s="1">
        <f t="shared" si="7"/>
        <v>66.5</v>
      </c>
      <c r="D10" s="2">
        <f t="shared" si="5"/>
        <v>35.200000000000003</v>
      </c>
      <c r="E10" s="1">
        <f t="shared" si="0"/>
        <v>2340.8000000000002</v>
      </c>
      <c r="F10" s="5">
        <f t="shared" si="6"/>
        <v>44813</v>
      </c>
      <c r="G10" s="5">
        <v>44812</v>
      </c>
      <c r="H10" s="1">
        <f t="shared" si="1"/>
        <v>0</v>
      </c>
      <c r="I10" s="1">
        <f t="shared" si="8"/>
        <v>10</v>
      </c>
      <c r="J10" s="1">
        <f t="shared" si="2"/>
        <v>0</v>
      </c>
      <c r="K10" s="1">
        <f t="shared" si="3"/>
        <v>2340.8000000000002</v>
      </c>
    </row>
    <row r="11" spans="1:11" x14ac:dyDescent="0.3">
      <c r="A11" s="1">
        <f t="shared" si="4"/>
        <v>9</v>
      </c>
      <c r="B11" s="1" t="s">
        <v>11</v>
      </c>
      <c r="C11" s="1">
        <f t="shared" si="7"/>
        <v>66</v>
      </c>
      <c r="D11" s="2">
        <f t="shared" si="5"/>
        <v>35.200000000000003</v>
      </c>
      <c r="E11" s="1">
        <f t="shared" si="0"/>
        <v>2323.2000000000003</v>
      </c>
      <c r="F11" s="5">
        <f t="shared" si="6"/>
        <v>44813</v>
      </c>
      <c r="G11" s="5">
        <v>44813</v>
      </c>
      <c r="H11" s="1">
        <f t="shared" si="1"/>
        <v>0</v>
      </c>
      <c r="I11" s="1">
        <f t="shared" si="8"/>
        <v>10</v>
      </c>
      <c r="J11" s="1">
        <f t="shared" si="2"/>
        <v>0</v>
      </c>
      <c r="K11" s="1">
        <f t="shared" si="3"/>
        <v>2323.2000000000003</v>
      </c>
    </row>
    <row r="12" spans="1:11" x14ac:dyDescent="0.3">
      <c r="A12" s="1">
        <f t="shared" si="4"/>
        <v>10</v>
      </c>
      <c r="B12" s="1" t="s">
        <v>12</v>
      </c>
      <c r="C12" s="1">
        <f t="shared" si="7"/>
        <v>65.5</v>
      </c>
      <c r="D12" s="2">
        <f t="shared" si="5"/>
        <v>35.200000000000003</v>
      </c>
      <c r="E12" s="1">
        <f t="shared" si="0"/>
        <v>2305.6000000000004</v>
      </c>
      <c r="F12" s="5">
        <f t="shared" si="6"/>
        <v>44813</v>
      </c>
      <c r="G12" s="5">
        <v>44814</v>
      </c>
      <c r="H12" s="1">
        <f t="shared" si="1"/>
        <v>1</v>
      </c>
      <c r="I12" s="1">
        <f t="shared" si="8"/>
        <v>10</v>
      </c>
      <c r="J12" s="1">
        <f t="shared" si="2"/>
        <v>10</v>
      </c>
      <c r="K12" s="1">
        <f t="shared" si="3"/>
        <v>2315.6000000000004</v>
      </c>
    </row>
    <row r="13" spans="1:11" x14ac:dyDescent="0.3">
      <c r="A13" s="1">
        <f t="shared" si="4"/>
        <v>11</v>
      </c>
      <c r="B13" s="1" t="s">
        <v>13</v>
      </c>
      <c r="C13" s="1">
        <f t="shared" si="7"/>
        <v>65</v>
      </c>
      <c r="D13" s="2">
        <f t="shared" si="5"/>
        <v>35.200000000000003</v>
      </c>
      <c r="E13" s="1">
        <f t="shared" si="0"/>
        <v>2288</v>
      </c>
      <c r="F13" s="5">
        <f t="shared" si="6"/>
        <v>44813</v>
      </c>
      <c r="G13" s="5">
        <v>44815</v>
      </c>
      <c r="H13" s="1">
        <f t="shared" si="1"/>
        <v>2</v>
      </c>
      <c r="I13" s="1">
        <f t="shared" si="8"/>
        <v>10</v>
      </c>
      <c r="J13" s="1">
        <f t="shared" si="2"/>
        <v>20</v>
      </c>
      <c r="K13" s="1">
        <f t="shared" si="3"/>
        <v>2308</v>
      </c>
    </row>
    <row r="14" spans="1:11" x14ac:dyDescent="0.3">
      <c r="A14" s="1">
        <f t="shared" si="4"/>
        <v>12</v>
      </c>
      <c r="B14" s="1" t="s">
        <v>14</v>
      </c>
      <c r="C14" s="1">
        <f t="shared" si="7"/>
        <v>64.5</v>
      </c>
      <c r="D14" s="2">
        <f t="shared" si="5"/>
        <v>35.200000000000003</v>
      </c>
      <c r="E14" s="1">
        <f t="shared" si="0"/>
        <v>2270.4</v>
      </c>
      <c r="F14" s="5">
        <f t="shared" si="6"/>
        <v>44813</v>
      </c>
      <c r="G14" s="5">
        <v>44816</v>
      </c>
      <c r="H14" s="1">
        <f t="shared" si="1"/>
        <v>3</v>
      </c>
      <c r="I14" s="1">
        <f t="shared" si="8"/>
        <v>10</v>
      </c>
      <c r="J14" s="1">
        <f t="shared" si="2"/>
        <v>30</v>
      </c>
      <c r="K14" s="1">
        <f t="shared" si="3"/>
        <v>2300.4</v>
      </c>
    </row>
    <row r="15" spans="1:11" x14ac:dyDescent="0.3">
      <c r="A15" s="1">
        <f t="shared" si="4"/>
        <v>13</v>
      </c>
      <c r="B15" s="1" t="s">
        <v>15</v>
      </c>
      <c r="C15" s="1">
        <f t="shared" si="7"/>
        <v>64</v>
      </c>
      <c r="D15" s="2">
        <f t="shared" si="5"/>
        <v>35.200000000000003</v>
      </c>
      <c r="E15" s="1">
        <f t="shared" si="0"/>
        <v>2252.8000000000002</v>
      </c>
      <c r="F15" s="5">
        <f t="shared" si="6"/>
        <v>44813</v>
      </c>
      <c r="G15" s="5">
        <v>44817</v>
      </c>
      <c r="H15" s="1">
        <f t="shared" si="1"/>
        <v>4</v>
      </c>
      <c r="I15" s="1">
        <f t="shared" si="8"/>
        <v>10</v>
      </c>
      <c r="J15" s="1">
        <f t="shared" si="2"/>
        <v>40</v>
      </c>
      <c r="K15" s="1">
        <f t="shared" si="3"/>
        <v>2292.8000000000002</v>
      </c>
    </row>
    <row r="16" spans="1:11" x14ac:dyDescent="0.3">
      <c r="A16" s="1">
        <f t="shared" si="4"/>
        <v>14</v>
      </c>
      <c r="B16" s="1" t="s">
        <v>16</v>
      </c>
      <c r="C16" s="1">
        <f t="shared" si="7"/>
        <v>63.5</v>
      </c>
      <c r="D16" s="2">
        <f t="shared" si="5"/>
        <v>35.200000000000003</v>
      </c>
      <c r="E16" s="1">
        <f t="shared" si="0"/>
        <v>2235.2000000000003</v>
      </c>
      <c r="F16" s="5">
        <f t="shared" si="6"/>
        <v>44813</v>
      </c>
      <c r="G16" s="5">
        <v>44818</v>
      </c>
      <c r="H16" s="1">
        <f t="shared" si="1"/>
        <v>5</v>
      </c>
      <c r="I16" s="1">
        <f t="shared" si="8"/>
        <v>10</v>
      </c>
      <c r="J16" s="1">
        <f t="shared" si="2"/>
        <v>50</v>
      </c>
      <c r="K16" s="1">
        <f t="shared" si="3"/>
        <v>2285.2000000000003</v>
      </c>
    </row>
    <row r="17" spans="1:11" x14ac:dyDescent="0.3">
      <c r="A17" s="1">
        <f t="shared" si="4"/>
        <v>15</v>
      </c>
      <c r="B17" s="1" t="s">
        <v>17</v>
      </c>
      <c r="C17" s="1">
        <f t="shared" si="7"/>
        <v>63</v>
      </c>
      <c r="D17" s="2">
        <f t="shared" si="5"/>
        <v>35.200000000000003</v>
      </c>
      <c r="E17" s="1">
        <f t="shared" si="0"/>
        <v>2217.6000000000004</v>
      </c>
      <c r="F17" s="5">
        <f t="shared" si="6"/>
        <v>44813</v>
      </c>
      <c r="G17" s="5">
        <v>44819</v>
      </c>
      <c r="H17" s="1">
        <f t="shared" si="1"/>
        <v>6</v>
      </c>
      <c r="I17" s="1">
        <f t="shared" si="8"/>
        <v>10</v>
      </c>
      <c r="J17" s="1">
        <f t="shared" si="2"/>
        <v>60</v>
      </c>
      <c r="K17" s="1">
        <f t="shared" si="3"/>
        <v>2277.6000000000004</v>
      </c>
    </row>
    <row r="18" spans="1:11" x14ac:dyDescent="0.3">
      <c r="A18" s="1">
        <f t="shared" si="4"/>
        <v>16</v>
      </c>
      <c r="B18" s="1" t="s">
        <v>18</v>
      </c>
      <c r="C18" s="1">
        <f t="shared" si="7"/>
        <v>62.5</v>
      </c>
      <c r="D18" s="2">
        <f t="shared" si="5"/>
        <v>35.200000000000003</v>
      </c>
      <c r="E18" s="1">
        <f t="shared" si="0"/>
        <v>2200</v>
      </c>
      <c r="F18" s="5">
        <f t="shared" si="6"/>
        <v>44813</v>
      </c>
      <c r="G18" s="5">
        <v>44820</v>
      </c>
      <c r="H18" s="1">
        <f t="shared" si="1"/>
        <v>7</v>
      </c>
      <c r="I18" s="1">
        <f t="shared" si="8"/>
        <v>10</v>
      </c>
      <c r="J18" s="1">
        <f t="shared" si="2"/>
        <v>70</v>
      </c>
      <c r="K18" s="1">
        <f t="shared" si="3"/>
        <v>2270</v>
      </c>
    </row>
    <row r="19" spans="1:11" x14ac:dyDescent="0.3">
      <c r="A19" s="1">
        <f t="shared" si="4"/>
        <v>17</v>
      </c>
      <c r="B19" s="1" t="s">
        <v>19</v>
      </c>
      <c r="C19" s="1">
        <f t="shared" si="7"/>
        <v>62</v>
      </c>
      <c r="D19" s="2">
        <f t="shared" si="5"/>
        <v>35.200000000000003</v>
      </c>
      <c r="E19" s="1">
        <f t="shared" si="0"/>
        <v>2182.4</v>
      </c>
      <c r="F19" s="5">
        <f t="shared" si="6"/>
        <v>44813</v>
      </c>
      <c r="G19" s="5">
        <v>44821</v>
      </c>
      <c r="H19" s="1">
        <f t="shared" si="1"/>
        <v>8</v>
      </c>
      <c r="I19" s="1">
        <f t="shared" si="8"/>
        <v>10</v>
      </c>
      <c r="J19" s="1">
        <f t="shared" si="2"/>
        <v>80</v>
      </c>
      <c r="K19" s="1">
        <f t="shared" si="3"/>
        <v>2262.4</v>
      </c>
    </row>
    <row r="20" spans="1:11" x14ac:dyDescent="0.3">
      <c r="A20" s="1">
        <f t="shared" si="4"/>
        <v>18</v>
      </c>
      <c r="B20" s="1" t="s">
        <v>20</v>
      </c>
      <c r="C20" s="1">
        <f t="shared" si="7"/>
        <v>61.5</v>
      </c>
      <c r="D20" s="2">
        <f t="shared" si="5"/>
        <v>35.200000000000003</v>
      </c>
      <c r="E20" s="1">
        <f t="shared" si="0"/>
        <v>2164.8000000000002</v>
      </c>
      <c r="F20" s="5">
        <f t="shared" si="6"/>
        <v>44813</v>
      </c>
      <c r="G20" s="5">
        <v>44822</v>
      </c>
      <c r="H20" s="1">
        <f t="shared" si="1"/>
        <v>9</v>
      </c>
      <c r="I20" s="1">
        <f t="shared" si="8"/>
        <v>10</v>
      </c>
      <c r="J20" s="1">
        <f t="shared" si="2"/>
        <v>90</v>
      </c>
      <c r="K20" s="1">
        <f t="shared" si="3"/>
        <v>2254.8000000000002</v>
      </c>
    </row>
    <row r="21" spans="1:11" x14ac:dyDescent="0.3">
      <c r="A21" s="1">
        <f t="shared" si="4"/>
        <v>19</v>
      </c>
      <c r="B21" s="1" t="s">
        <v>21</v>
      </c>
      <c r="C21" s="1">
        <f t="shared" si="7"/>
        <v>61</v>
      </c>
      <c r="D21" s="2">
        <f t="shared" si="5"/>
        <v>35.200000000000003</v>
      </c>
      <c r="E21" s="1">
        <f t="shared" si="0"/>
        <v>2147.2000000000003</v>
      </c>
      <c r="F21" s="5">
        <f t="shared" si="6"/>
        <v>44813</v>
      </c>
      <c r="G21" s="5">
        <v>44823</v>
      </c>
      <c r="H21" s="1">
        <f t="shared" si="1"/>
        <v>10</v>
      </c>
      <c r="I21" s="1">
        <f t="shared" si="8"/>
        <v>10</v>
      </c>
      <c r="J21" s="1">
        <f t="shared" si="2"/>
        <v>100</v>
      </c>
      <c r="K21" s="1">
        <f t="shared" si="3"/>
        <v>2247.2000000000003</v>
      </c>
    </row>
    <row r="22" spans="1:11" x14ac:dyDescent="0.3">
      <c r="A22" s="1">
        <f t="shared" si="4"/>
        <v>20</v>
      </c>
      <c r="B22" s="1" t="s">
        <v>22</v>
      </c>
      <c r="C22" s="1">
        <f t="shared" si="7"/>
        <v>60.5</v>
      </c>
      <c r="D22" s="2">
        <f t="shared" si="5"/>
        <v>35.200000000000003</v>
      </c>
      <c r="E22" s="1">
        <f t="shared" si="0"/>
        <v>2129.6000000000004</v>
      </c>
      <c r="F22" s="5">
        <f t="shared" si="6"/>
        <v>44813</v>
      </c>
      <c r="G22" s="5">
        <v>44824</v>
      </c>
      <c r="H22" s="1">
        <f t="shared" si="1"/>
        <v>11</v>
      </c>
      <c r="I22" s="1">
        <f t="shared" si="8"/>
        <v>10</v>
      </c>
      <c r="J22" s="1">
        <f t="shared" si="2"/>
        <v>110</v>
      </c>
      <c r="K22" s="1">
        <f t="shared" si="3"/>
        <v>2239.6000000000004</v>
      </c>
    </row>
    <row r="23" spans="1:11" x14ac:dyDescent="0.3">
      <c r="A23" s="1">
        <f t="shared" si="4"/>
        <v>21</v>
      </c>
      <c r="B23" s="1" t="s">
        <v>23</v>
      </c>
      <c r="C23" s="1">
        <f t="shared" si="7"/>
        <v>60</v>
      </c>
      <c r="D23" s="2">
        <f t="shared" si="5"/>
        <v>35.200000000000003</v>
      </c>
      <c r="E23" s="1">
        <f t="shared" si="0"/>
        <v>2112</v>
      </c>
      <c r="F23" s="5">
        <f t="shared" si="6"/>
        <v>44813</v>
      </c>
      <c r="G23" s="5">
        <v>44825</v>
      </c>
      <c r="H23" s="1">
        <f t="shared" si="1"/>
        <v>12</v>
      </c>
      <c r="I23" s="1">
        <f t="shared" si="8"/>
        <v>10</v>
      </c>
      <c r="J23" s="1">
        <f t="shared" si="2"/>
        <v>120</v>
      </c>
      <c r="K23" s="1">
        <f t="shared" si="3"/>
        <v>2232</v>
      </c>
    </row>
    <row r="24" spans="1:11" x14ac:dyDescent="0.3">
      <c r="A24" s="1">
        <f t="shared" si="4"/>
        <v>22</v>
      </c>
      <c r="B24" s="1" t="s">
        <v>24</v>
      </c>
      <c r="C24" s="1">
        <f t="shared" si="7"/>
        <v>59.5</v>
      </c>
      <c r="D24" s="2">
        <f t="shared" si="5"/>
        <v>35.200000000000003</v>
      </c>
      <c r="E24" s="1">
        <f t="shared" si="0"/>
        <v>2094.4</v>
      </c>
      <c r="F24" s="5">
        <f t="shared" si="6"/>
        <v>44813</v>
      </c>
      <c r="G24" s="5">
        <v>44826</v>
      </c>
      <c r="H24" s="1">
        <f t="shared" si="1"/>
        <v>13</v>
      </c>
      <c r="I24" s="1">
        <f t="shared" si="8"/>
        <v>10</v>
      </c>
      <c r="J24" s="1">
        <f t="shared" si="2"/>
        <v>130</v>
      </c>
      <c r="K24" s="1">
        <f t="shared" si="3"/>
        <v>2224.4</v>
      </c>
    </row>
    <row r="25" spans="1:11" x14ac:dyDescent="0.3">
      <c r="A25" s="1">
        <f t="shared" si="4"/>
        <v>23</v>
      </c>
      <c r="B25" s="1" t="s">
        <v>25</v>
      </c>
      <c r="C25" s="1">
        <f t="shared" si="7"/>
        <v>59</v>
      </c>
      <c r="D25" s="2">
        <f t="shared" si="5"/>
        <v>35.200000000000003</v>
      </c>
      <c r="E25" s="1">
        <f t="shared" si="0"/>
        <v>2076.8000000000002</v>
      </c>
      <c r="F25" s="5">
        <f t="shared" si="6"/>
        <v>44813</v>
      </c>
      <c r="G25" s="5">
        <v>44827</v>
      </c>
      <c r="H25" s="1">
        <f t="shared" si="1"/>
        <v>14</v>
      </c>
      <c r="I25" s="1">
        <f t="shared" si="8"/>
        <v>10</v>
      </c>
      <c r="J25" s="1">
        <f t="shared" si="2"/>
        <v>140</v>
      </c>
      <c r="K25" s="1">
        <f t="shared" si="3"/>
        <v>2216.8000000000002</v>
      </c>
    </row>
    <row r="26" spans="1:11" x14ac:dyDescent="0.3">
      <c r="A26" s="1">
        <f t="shared" si="4"/>
        <v>24</v>
      </c>
      <c r="B26" s="1" t="s">
        <v>26</v>
      </c>
      <c r="C26" s="1">
        <f t="shared" si="7"/>
        <v>58.5</v>
      </c>
      <c r="D26" s="2">
        <f t="shared" si="5"/>
        <v>35.200000000000003</v>
      </c>
      <c r="E26" s="1">
        <f t="shared" si="0"/>
        <v>2059.2000000000003</v>
      </c>
      <c r="F26" s="5">
        <f t="shared" si="6"/>
        <v>44813</v>
      </c>
      <c r="G26" s="5">
        <v>44828</v>
      </c>
      <c r="H26" s="1">
        <f t="shared" si="1"/>
        <v>15</v>
      </c>
      <c r="I26" s="1">
        <f t="shared" si="8"/>
        <v>10</v>
      </c>
      <c r="J26" s="1">
        <f t="shared" si="2"/>
        <v>150</v>
      </c>
      <c r="K26" s="1">
        <f t="shared" si="3"/>
        <v>2209.2000000000003</v>
      </c>
    </row>
    <row r="27" spans="1:11" x14ac:dyDescent="0.3">
      <c r="A27" s="1">
        <f t="shared" si="4"/>
        <v>25</v>
      </c>
      <c r="B27" s="1" t="s">
        <v>27</v>
      </c>
      <c r="C27" s="1">
        <f t="shared" si="7"/>
        <v>58</v>
      </c>
      <c r="D27" s="2">
        <f t="shared" si="5"/>
        <v>35.200000000000003</v>
      </c>
      <c r="E27" s="1">
        <f t="shared" si="0"/>
        <v>2041.6000000000001</v>
      </c>
      <c r="F27" s="5">
        <f t="shared" si="6"/>
        <v>44813</v>
      </c>
      <c r="G27" s="5">
        <v>44829</v>
      </c>
      <c r="H27" s="1">
        <f t="shared" si="1"/>
        <v>16</v>
      </c>
      <c r="I27" s="1">
        <f t="shared" si="8"/>
        <v>10</v>
      </c>
      <c r="J27" s="1">
        <f t="shared" si="2"/>
        <v>160</v>
      </c>
      <c r="K27" s="1">
        <f t="shared" si="3"/>
        <v>2201.6000000000004</v>
      </c>
    </row>
    <row r="28" spans="1:11" x14ac:dyDescent="0.3">
      <c r="A28" s="1">
        <f t="shared" si="4"/>
        <v>26</v>
      </c>
      <c r="B28" s="1" t="s">
        <v>28</v>
      </c>
      <c r="C28" s="1">
        <f t="shared" si="7"/>
        <v>57.5</v>
      </c>
      <c r="D28" s="2">
        <f t="shared" si="5"/>
        <v>35.200000000000003</v>
      </c>
      <c r="E28" s="1">
        <f t="shared" si="0"/>
        <v>2024.0000000000002</v>
      </c>
      <c r="F28" s="5">
        <f t="shared" si="6"/>
        <v>44813</v>
      </c>
      <c r="G28" s="5">
        <v>44830</v>
      </c>
      <c r="H28" s="1">
        <f t="shared" si="1"/>
        <v>17</v>
      </c>
      <c r="I28" s="1">
        <f t="shared" si="8"/>
        <v>10</v>
      </c>
      <c r="J28" s="1">
        <f t="shared" si="2"/>
        <v>170</v>
      </c>
      <c r="K28" s="1">
        <f t="shared" si="3"/>
        <v>2194</v>
      </c>
    </row>
    <row r="29" spans="1:11" x14ac:dyDescent="0.3">
      <c r="A29" s="1">
        <f t="shared" si="4"/>
        <v>27</v>
      </c>
      <c r="B29" s="1" t="s">
        <v>29</v>
      </c>
      <c r="C29" s="1">
        <f t="shared" si="7"/>
        <v>57</v>
      </c>
      <c r="D29" s="2">
        <f t="shared" si="5"/>
        <v>35.200000000000003</v>
      </c>
      <c r="E29" s="1">
        <f t="shared" si="0"/>
        <v>2006.4</v>
      </c>
      <c r="F29" s="5">
        <f t="shared" si="6"/>
        <v>44813</v>
      </c>
      <c r="G29" s="5">
        <v>44831</v>
      </c>
      <c r="H29" s="1">
        <f t="shared" si="1"/>
        <v>18</v>
      </c>
      <c r="I29" s="1">
        <f t="shared" si="8"/>
        <v>10</v>
      </c>
      <c r="J29" s="1">
        <f t="shared" si="2"/>
        <v>180</v>
      </c>
      <c r="K29" s="1">
        <f t="shared" si="3"/>
        <v>2186.4</v>
      </c>
    </row>
    <row r="30" spans="1:11" x14ac:dyDescent="0.3">
      <c r="A30" s="1">
        <f t="shared" si="4"/>
        <v>28</v>
      </c>
      <c r="B30" s="1" t="s">
        <v>30</v>
      </c>
      <c r="C30" s="1">
        <f t="shared" si="7"/>
        <v>56.5</v>
      </c>
      <c r="D30" s="2">
        <f t="shared" si="5"/>
        <v>35.200000000000003</v>
      </c>
      <c r="E30" s="1">
        <f t="shared" si="0"/>
        <v>1988.8000000000002</v>
      </c>
      <c r="F30" s="5">
        <f t="shared" si="6"/>
        <v>44813</v>
      </c>
      <c r="G30" s="5">
        <v>44832</v>
      </c>
      <c r="H30" s="1">
        <f t="shared" si="1"/>
        <v>19</v>
      </c>
      <c r="I30" s="1">
        <f t="shared" si="8"/>
        <v>10</v>
      </c>
      <c r="J30" s="1">
        <f t="shared" si="2"/>
        <v>190</v>
      </c>
      <c r="K30" s="1">
        <f t="shared" si="3"/>
        <v>2178.8000000000002</v>
      </c>
    </row>
    <row r="31" spans="1:11" x14ac:dyDescent="0.3">
      <c r="A31" s="1">
        <f t="shared" si="4"/>
        <v>29</v>
      </c>
      <c r="B31" s="1" t="s">
        <v>31</v>
      </c>
      <c r="C31" s="1">
        <f t="shared" si="7"/>
        <v>56</v>
      </c>
      <c r="D31" s="2">
        <f t="shared" si="5"/>
        <v>35.200000000000003</v>
      </c>
      <c r="E31" s="1">
        <f t="shared" si="0"/>
        <v>1971.2000000000003</v>
      </c>
      <c r="F31" s="5">
        <f t="shared" si="6"/>
        <v>44813</v>
      </c>
      <c r="G31" s="5">
        <v>44833</v>
      </c>
      <c r="H31" s="1">
        <f t="shared" si="1"/>
        <v>20</v>
      </c>
      <c r="I31" s="1">
        <f t="shared" si="8"/>
        <v>10</v>
      </c>
      <c r="J31" s="1">
        <f t="shared" si="2"/>
        <v>200</v>
      </c>
      <c r="K31" s="1">
        <f t="shared" si="3"/>
        <v>2171.2000000000003</v>
      </c>
    </row>
    <row r="32" spans="1:11" x14ac:dyDescent="0.3">
      <c r="A32" s="1">
        <f t="shared" si="4"/>
        <v>30</v>
      </c>
      <c r="B32" s="1" t="s">
        <v>32</v>
      </c>
      <c r="C32" s="1">
        <f t="shared" si="7"/>
        <v>55.5</v>
      </c>
      <c r="D32" s="2">
        <f t="shared" si="5"/>
        <v>35.200000000000003</v>
      </c>
      <c r="E32" s="1">
        <f t="shared" si="0"/>
        <v>1953.6000000000001</v>
      </c>
      <c r="F32" s="5">
        <f t="shared" si="6"/>
        <v>44813</v>
      </c>
      <c r="G32" s="5">
        <v>44834</v>
      </c>
      <c r="H32" s="1">
        <f t="shared" si="1"/>
        <v>21</v>
      </c>
      <c r="I32" s="1">
        <f t="shared" si="8"/>
        <v>10</v>
      </c>
      <c r="J32" s="1">
        <f t="shared" si="2"/>
        <v>210</v>
      </c>
      <c r="K32" s="1">
        <f t="shared" si="3"/>
        <v>2163.6000000000004</v>
      </c>
    </row>
    <row r="33" spans="1:11" x14ac:dyDescent="0.3">
      <c r="A33" s="1">
        <f t="shared" si="4"/>
        <v>31</v>
      </c>
      <c r="B33" s="1" t="s">
        <v>33</v>
      </c>
      <c r="C33" s="1">
        <f t="shared" si="7"/>
        <v>55</v>
      </c>
      <c r="D33" s="2">
        <f t="shared" si="5"/>
        <v>35.200000000000003</v>
      </c>
      <c r="E33" s="1">
        <f t="shared" si="0"/>
        <v>1936.0000000000002</v>
      </c>
      <c r="F33" s="5">
        <f t="shared" si="6"/>
        <v>44813</v>
      </c>
      <c r="G33" s="5">
        <v>44835</v>
      </c>
      <c r="H33" s="1">
        <f t="shared" si="1"/>
        <v>22</v>
      </c>
      <c r="I33" s="1">
        <f t="shared" si="8"/>
        <v>10</v>
      </c>
      <c r="J33" s="1">
        <f t="shared" si="2"/>
        <v>220</v>
      </c>
      <c r="K33" s="1">
        <f t="shared" si="3"/>
        <v>2156</v>
      </c>
    </row>
    <row r="34" spans="1:11" x14ac:dyDescent="0.3">
      <c r="A34" s="1">
        <f t="shared" si="4"/>
        <v>32</v>
      </c>
      <c r="B34" s="1" t="s">
        <v>34</v>
      </c>
      <c r="C34" s="1">
        <f t="shared" si="7"/>
        <v>54.5</v>
      </c>
      <c r="D34" s="2">
        <f t="shared" si="5"/>
        <v>35.200000000000003</v>
      </c>
      <c r="E34" s="1">
        <f t="shared" si="0"/>
        <v>1918.4</v>
      </c>
      <c r="F34" s="5">
        <f t="shared" si="6"/>
        <v>44813</v>
      </c>
      <c r="G34" s="5">
        <v>44836</v>
      </c>
      <c r="H34" s="1">
        <f t="shared" si="1"/>
        <v>23</v>
      </c>
      <c r="I34" s="1">
        <f t="shared" si="8"/>
        <v>10</v>
      </c>
      <c r="J34" s="1">
        <f t="shared" si="2"/>
        <v>230</v>
      </c>
      <c r="K34" s="1">
        <f t="shared" si="3"/>
        <v>2148.4</v>
      </c>
    </row>
    <row r="35" spans="1:11" x14ac:dyDescent="0.3">
      <c r="A35" s="1">
        <f t="shared" si="4"/>
        <v>33</v>
      </c>
      <c r="B35" s="1" t="s">
        <v>35</v>
      </c>
      <c r="C35" s="1">
        <f t="shared" si="7"/>
        <v>54</v>
      </c>
      <c r="D35" s="2">
        <f>D3/2</f>
        <v>17.600000000000001</v>
      </c>
      <c r="E35" s="1">
        <f t="shared" si="0"/>
        <v>950.40000000000009</v>
      </c>
      <c r="F35" s="5">
        <f t="shared" si="6"/>
        <v>44813</v>
      </c>
      <c r="G35" s="5">
        <v>44837</v>
      </c>
      <c r="H35" s="1">
        <f t="shared" si="1"/>
        <v>24</v>
      </c>
      <c r="I35" s="1">
        <f t="shared" si="8"/>
        <v>10</v>
      </c>
      <c r="J35" s="1">
        <f t="shared" si="2"/>
        <v>240</v>
      </c>
      <c r="K35" s="1">
        <f t="shared" si="3"/>
        <v>1190.4000000000001</v>
      </c>
    </row>
    <row r="36" spans="1:11" x14ac:dyDescent="0.3">
      <c r="A36" s="1">
        <f t="shared" si="4"/>
        <v>34</v>
      </c>
      <c r="B36" s="1" t="s">
        <v>36</v>
      </c>
      <c r="C36" s="1">
        <f t="shared" si="7"/>
        <v>53.5</v>
      </c>
      <c r="D36" s="2">
        <f t="shared" ref="D36:D38" si="9">D4/2</f>
        <v>17.600000000000001</v>
      </c>
      <c r="E36" s="1">
        <f t="shared" si="0"/>
        <v>941.6</v>
      </c>
      <c r="F36" s="5">
        <f t="shared" si="6"/>
        <v>44813</v>
      </c>
      <c r="G36" s="5">
        <v>44838</v>
      </c>
      <c r="H36" s="1">
        <f t="shared" si="1"/>
        <v>25</v>
      </c>
      <c r="I36" s="1">
        <f t="shared" si="8"/>
        <v>10</v>
      </c>
      <c r="J36" s="1">
        <f t="shared" si="2"/>
        <v>250</v>
      </c>
      <c r="K36" s="1">
        <f t="shared" si="3"/>
        <v>1191.5999999999999</v>
      </c>
    </row>
    <row r="37" spans="1:11" x14ac:dyDescent="0.3">
      <c r="A37" s="1">
        <f t="shared" si="4"/>
        <v>35</v>
      </c>
      <c r="B37" s="1" t="s">
        <v>37</v>
      </c>
      <c r="C37" s="1">
        <f t="shared" si="7"/>
        <v>53</v>
      </c>
      <c r="D37" s="2">
        <f t="shared" si="9"/>
        <v>17.600000000000001</v>
      </c>
      <c r="E37" s="1">
        <f t="shared" si="0"/>
        <v>932.80000000000007</v>
      </c>
      <c r="F37" s="5">
        <f t="shared" si="6"/>
        <v>44813</v>
      </c>
      <c r="G37" s="5">
        <v>44839</v>
      </c>
      <c r="H37" s="1">
        <f t="shared" si="1"/>
        <v>26</v>
      </c>
      <c r="I37" s="1">
        <f t="shared" si="8"/>
        <v>10</v>
      </c>
      <c r="J37" s="1">
        <f t="shared" si="2"/>
        <v>260</v>
      </c>
      <c r="K37" s="1">
        <f t="shared" si="3"/>
        <v>1192.8000000000002</v>
      </c>
    </row>
    <row r="38" spans="1:11" x14ac:dyDescent="0.3">
      <c r="A38" s="1">
        <f t="shared" si="4"/>
        <v>36</v>
      </c>
      <c r="B38" s="1" t="s">
        <v>38</v>
      </c>
      <c r="C38" s="1">
        <f t="shared" si="7"/>
        <v>52.5</v>
      </c>
      <c r="D38" s="2">
        <f t="shared" si="9"/>
        <v>17.600000000000001</v>
      </c>
      <c r="E38" s="1">
        <f t="shared" si="0"/>
        <v>924.00000000000011</v>
      </c>
      <c r="F38" s="5">
        <f t="shared" si="6"/>
        <v>44813</v>
      </c>
      <c r="G38" s="5">
        <v>44840</v>
      </c>
      <c r="H38" s="1">
        <f t="shared" si="1"/>
        <v>27</v>
      </c>
      <c r="I38" s="1">
        <f t="shared" si="8"/>
        <v>10</v>
      </c>
      <c r="J38" s="1">
        <f t="shared" si="2"/>
        <v>270</v>
      </c>
      <c r="K38" s="1">
        <f t="shared" si="3"/>
        <v>1194</v>
      </c>
    </row>
    <row r="40" spans="1:11" x14ac:dyDescent="0.3">
      <c r="B40" s="7" t="s">
        <v>46</v>
      </c>
      <c r="C40" s="8">
        <f>FLOOR(SUM(K3:K38),1)</f>
        <v>77647</v>
      </c>
    </row>
    <row r="41" spans="1:11" x14ac:dyDescent="0.3">
      <c r="B41" s="1" t="s">
        <v>47</v>
      </c>
      <c r="C41" s="1">
        <f>AVERAGE(C3:C38)</f>
        <v>61.25</v>
      </c>
    </row>
    <row r="42" spans="1:11" x14ac:dyDescent="0.3">
      <c r="B42" s="1" t="s">
        <v>48</v>
      </c>
      <c r="C42" s="1">
        <f>MAX(H3:H38)</f>
        <v>27</v>
      </c>
    </row>
    <row r="43" spans="1:11" x14ac:dyDescent="0.3">
      <c r="B43" s="1" t="s">
        <v>49</v>
      </c>
      <c r="C43" s="1">
        <f>MAX(K3:K38)</f>
        <v>2464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</dc:creator>
  <cp:lastModifiedBy>Arthur</cp:lastModifiedBy>
  <dcterms:created xsi:type="dcterms:W3CDTF">2015-06-05T18:19:34Z</dcterms:created>
  <dcterms:modified xsi:type="dcterms:W3CDTF">2022-10-14T10:35:30Z</dcterms:modified>
</cp:coreProperties>
</file>