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T\IT_LR\LR3\"/>
    </mc:Choice>
  </mc:AlternateContent>
  <xr:revisionPtr revIDLastSave="0" documentId="13_ncr:1_{7B280080-EC0A-4FA2-95CA-EBBABF0BE3AF}" xr6:coauthVersionLast="37" xr6:coauthVersionMax="37" xr10:uidLastSave="{00000000-0000-0000-0000-000000000000}"/>
  <bookViews>
    <workbookView xWindow="0" yWindow="0" windowWidth="28800" windowHeight="12210" xr2:uid="{B1D73EF2-5023-4766-B8C1-44EEE9E4BD11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3" i="1" l="1"/>
  <c r="C42" i="1"/>
  <c r="C41" i="1"/>
  <c r="C40" i="1"/>
  <c r="K3" i="1" l="1"/>
  <c r="J11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4" i="1"/>
  <c r="H11" i="1"/>
  <c r="G5" i="1"/>
  <c r="G6" i="1"/>
  <c r="G7" i="1"/>
  <c r="G8" i="1"/>
  <c r="G9" i="1"/>
  <c r="G10" i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E3" i="1"/>
  <c r="D38" i="1"/>
  <c r="D37" i="1"/>
  <c r="D36" i="1"/>
  <c r="D35" i="1"/>
  <c r="D3" i="1"/>
  <c r="C5" i="1"/>
  <c r="C6" i="1"/>
  <c r="C7" i="1"/>
  <c r="C8" i="1"/>
  <c r="C9" i="1"/>
  <c r="C10" i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A5" i="1"/>
  <c r="A6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C4" i="1"/>
  <c r="J3" i="1" l="1"/>
  <c r="H4" i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2" i="1"/>
  <c r="J12" i="1" s="1"/>
  <c r="H13" i="1"/>
  <c r="J13" i="1" s="1"/>
  <c r="H14" i="1"/>
  <c r="J14" i="1" s="1"/>
  <c r="H15" i="1"/>
  <c r="J15" i="1" s="1"/>
  <c r="H16" i="1"/>
  <c r="J16" i="1" s="1"/>
  <c r="H17" i="1"/>
  <c r="J17" i="1" s="1"/>
  <c r="H18" i="1"/>
  <c r="J18" i="1" s="1"/>
  <c r="H19" i="1"/>
  <c r="J19" i="1" s="1"/>
  <c r="H20" i="1"/>
  <c r="J20" i="1" s="1"/>
  <c r="H21" i="1"/>
  <c r="J21" i="1" s="1"/>
  <c r="H22" i="1"/>
  <c r="J22" i="1" s="1"/>
  <c r="H23" i="1"/>
  <c r="J23" i="1" s="1"/>
  <c r="H24" i="1"/>
  <c r="J24" i="1" s="1"/>
  <c r="H25" i="1"/>
  <c r="J25" i="1" s="1"/>
  <c r="H26" i="1"/>
  <c r="J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J32" i="1" s="1"/>
  <c r="H33" i="1"/>
  <c r="J33" i="1" s="1"/>
  <c r="H34" i="1"/>
  <c r="J34" i="1" s="1"/>
  <c r="H35" i="1"/>
  <c r="J35" i="1" s="1"/>
  <c r="H36" i="1"/>
  <c r="J36" i="1" s="1"/>
  <c r="H37" i="1"/>
  <c r="J37" i="1" s="1"/>
  <c r="H38" i="1"/>
  <c r="J38" i="1" s="1"/>
  <c r="H3" i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E35" i="1"/>
  <c r="E36" i="1"/>
  <c r="E37" i="1"/>
  <c r="E38" i="1"/>
  <c r="K12" i="1" l="1"/>
  <c r="K6" i="1"/>
  <c r="K5" i="1"/>
  <c r="K30" i="1"/>
  <c r="K18" i="1"/>
  <c r="K29" i="1"/>
  <c r="K23" i="1"/>
  <c r="K11" i="1"/>
  <c r="K34" i="1"/>
  <c r="K28" i="1"/>
  <c r="K22" i="1"/>
  <c r="K16" i="1"/>
  <c r="K10" i="1"/>
  <c r="J4" i="1"/>
  <c r="K4" i="1" s="1"/>
  <c r="K9" i="1"/>
  <c r="K8" i="1"/>
  <c r="K36" i="1"/>
  <c r="K24" i="1"/>
  <c r="K35" i="1"/>
  <c r="K17" i="1"/>
  <c r="K33" i="1"/>
  <c r="K27" i="1"/>
  <c r="K21" i="1"/>
  <c r="K15" i="1"/>
  <c r="K38" i="1"/>
  <c r="K32" i="1"/>
  <c r="K26" i="1"/>
  <c r="K20" i="1"/>
  <c r="K14" i="1"/>
  <c r="K37" i="1"/>
  <c r="K31" i="1"/>
  <c r="K25" i="1"/>
  <c r="K19" i="1"/>
  <c r="K13" i="1"/>
  <c r="K7" i="1"/>
</calcChain>
</file>

<file path=xl/sharedStrings.xml><?xml version="1.0" encoding="utf-8"?>
<sst xmlns="http://schemas.openxmlformats.org/spreadsheetml/2006/main" count="51" uniqueCount="51">
  <si>
    <t>№ квартиры</t>
  </si>
  <si>
    <t>Срок оплаты</t>
  </si>
  <si>
    <t>Дата оплаты</t>
  </si>
  <si>
    <t>Абделазиз</t>
  </si>
  <si>
    <t>Абдуллина</t>
  </si>
  <si>
    <t>Акмалов</t>
  </si>
  <si>
    <t>Бабкин</t>
  </si>
  <si>
    <t>Бахромов</t>
  </si>
  <si>
    <t>Борисов</t>
  </si>
  <si>
    <t>Гафеев</t>
  </si>
  <si>
    <t>Городилова</t>
  </si>
  <si>
    <t xml:space="preserve">Девятов </t>
  </si>
  <si>
    <t>Исламов</t>
  </si>
  <si>
    <t>Карманов</t>
  </si>
  <si>
    <t>Коканов</t>
  </si>
  <si>
    <t>Мохамед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</si>
  <si>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</si>
  <si>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</si>
  <si>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</si>
  <si>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</si>
  <si>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</si>
  <si>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</si>
  <si>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</si>
  <si>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</si>
  <si>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</si>
  <si>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</si>
  <si>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</si>
  <si>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Хабк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</si>
  <si>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</si>
  <si>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</si>
  <si>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</si>
  <si>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</si>
  <si>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</si>
  <si>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</si>
  <si>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</si>
  <si>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Шабанов</t>
  </si>
  <si>
    <t>Шаймарданова</t>
  </si>
  <si>
    <t>Куропаткин 1</t>
  </si>
  <si>
    <t>Площадь, кв.м.</t>
  </si>
  <si>
    <t>Сумма, руб.</t>
  </si>
  <si>
    <t>Пени за 1 день, руб.</t>
  </si>
  <si>
    <t>Итого, руб.</t>
  </si>
  <si>
    <t>Общая сумма, руб.</t>
  </si>
  <si>
    <t>Средняя площадь, кв.м.</t>
  </si>
  <si>
    <t>Максимальный срок просрочки, дней.</t>
  </si>
  <si>
    <t>Максимальная сумма к оплате, руб.</t>
  </si>
  <si>
    <t>Фамилия квартиросъёмщика</t>
  </si>
  <si>
    <t>Штраф, руб.</t>
  </si>
  <si>
    <t>Просрочка, дней</t>
  </si>
  <si>
    <t>Тариф, руб./кв.м.</t>
  </si>
  <si>
    <t>Кузин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</si>
</sst>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2F04F-7585-485F-9911-777593B2D201}">
  <dimension ref="A1:K43"/>
  <sheetViews>
    <sheetView tabSelected="1" topLeftCell="A13" workbookViewId="0">
      <selection activeCell="C44" sqref="C44"/>
    </sheetView>
  </sheetViews>
  <sheetFormatPr defaultRowHeight="15.75" x14ac:dyDescent="0.25"/>
  <cols>
    <col min="1" max="1" width="27.125" customWidth="1"/>
    <col min="2" max="2" width="27" customWidth="1"/>
    <col min="3" max="3" width="12.75" customWidth="1"/>
    <col min="4" max="4" width="15.25" customWidth="1"/>
    <col min="5" max="5" width="10.5" customWidth="1"/>
    <col min="6" max="6" width="12.125" customWidth="1"/>
    <col min="7" max="7" width="11.125" customWidth="1"/>
    <col min="8" max="8" width="14.75" customWidth="1"/>
    <col min="9" max="9" width="16.75" customWidth="1"/>
    <col min="10" max="10" width="11.75" customWidth="1"/>
    <col min="11" max="11" width="9.625" customWidth="1"/>
  </cols>
  <sheetData>
    <row r="1" spans="1:11" x14ac:dyDescent="0.25">
      <c r="A1">
        <v>7</v>
      </c>
    </row>
    <row r="2" spans="1:11" x14ac:dyDescent="0.25">
      <c r="A2" s="1" t="s">
        <v>0</v>
      </c>
      <c r="B2" s="1" t="s">
        <v>46</v>
      </c>
      <c r="C2" s="1" t="s">
        <v>38</v>
      </c>
      <c r="D2" s="1" t="s">
        <v>49</v>
      </c>
      <c r="E2" s="1" t="s">
        <v>39</v>
      </c>
      <c r="F2" s="1" t="s">
        <v>1</v>
      </c>
      <c r="G2" s="1" t="s">
        <v>2</v>
      </c>
      <c r="H2" s="1" t="s">
        <v>48</v>
      </c>
      <c r="I2" s="1" t="s">
        <v>40</v>
      </c>
      <c r="J2" s="1" t="s">
        <v>47</v>
      </c>
      <c r="K2" s="1" t="s">
        <v>41</v>
      </c>
    </row>
    <row r="3" spans="1:11" x14ac:dyDescent="0.25">
      <c r="A3" s="1">
        <v>1</v>
      </c>
      <c r="B3" s="3" t="s">
        <v>3</v>
      </c>
      <c r="C3" s="1">
        <v>70</v>
      </c>
      <c r="D3" s="1">
        <f>$A$1*1.1</f>
        <v>7.7000000000000011</v>
      </c>
      <c r="E3" s="1">
        <f>C3*D3</f>
        <v>539.00000000000011</v>
      </c>
      <c r="F3" s="2">
        <v>44813</v>
      </c>
      <c r="G3" s="2">
        <v>44805</v>
      </c>
      <c r="H3" s="1">
        <f>IF(G3&gt;=F3, G3 - F3,0)</f>
        <v>0</v>
      </c>
      <c r="I3" s="1">
        <v>10</v>
      </c>
      <c r="J3" s="1">
        <f>H3*I3</f>
        <v>0</v>
      </c>
      <c r="K3" s="1">
        <f>E3+J3</f>
        <v>539.00000000000011</v>
      </c>
    </row>
    <row r="4" spans="1:11" x14ac:dyDescent="0.25">
      <c r="A4" s="1">
        <f>A3+1</f>
        <v>2</v>
      </c>
      <c r="B4" s="3" t="s">
        <v>4</v>
      </c>
      <c r="C4" s="1">
        <f>C3-0.5</f>
        <v>69.5</v>
      </c>
      <c r="D4" s="1">
        <f t="shared" ref="D4:D34" si="0">$A$1*1.1</f>
        <v>7.7000000000000011</v>
      </c>
      <c r="E4" s="1">
        <f t="shared" ref="E4:E38" si="1">C4*D4</f>
        <v>535.15000000000009</v>
      </c>
      <c r="F4" s="2">
        <v>44813</v>
      </c>
      <c r="G4" s="2">
        <f>G3+1</f>
        <v>44806</v>
      </c>
      <c r="H4" s="1">
        <f t="shared" ref="H4:H38" si="2">IF(G4&gt;=F4, G4 - F4,0)</f>
        <v>0</v>
      </c>
      <c r="I4" s="1">
        <f>$I$3</f>
        <v>10</v>
      </c>
      <c r="J4" s="1">
        <f t="shared" ref="J4:J38" si="3">H4*I4</f>
        <v>0</v>
      </c>
      <c r="K4" s="1">
        <f t="shared" ref="K4:K38" si="4">E4+J4</f>
        <v>535.15000000000009</v>
      </c>
    </row>
    <row r="5" spans="1:11" x14ac:dyDescent="0.25">
      <c r="A5" s="1">
        <f t="shared" ref="A5:A38" si="5">A4+1</f>
        <v>3</v>
      </c>
      <c r="B5" s="3" t="s">
        <v>5</v>
      </c>
      <c r="C5" s="1">
        <f t="shared" ref="C5:C38" si="6">C4-0.5</f>
        <v>69</v>
      </c>
      <c r="D5" s="1">
        <f t="shared" si="0"/>
        <v>7.7000000000000011</v>
      </c>
      <c r="E5" s="1">
        <f t="shared" si="1"/>
        <v>531.30000000000007</v>
      </c>
      <c r="F5" s="2">
        <v>44813</v>
      </c>
      <c r="G5" s="2">
        <f t="shared" ref="G5:G38" si="7">G4+1</f>
        <v>44807</v>
      </c>
      <c r="H5" s="1">
        <f t="shared" si="2"/>
        <v>0</v>
      </c>
      <c r="I5" s="1">
        <f t="shared" ref="I5:I38" si="8">$I$3</f>
        <v>10</v>
      </c>
      <c r="J5" s="1">
        <f t="shared" si="3"/>
        <v>0</v>
      </c>
      <c r="K5" s="1">
        <f t="shared" si="4"/>
        <v>531.30000000000007</v>
      </c>
    </row>
    <row r="6" spans="1:11" x14ac:dyDescent="0.25">
      <c r="A6" s="1">
        <f t="shared" si="5"/>
        <v>4</v>
      </c>
      <c r="B6" s="3" t="s">
        <v>6</v>
      </c>
      <c r="C6" s="1">
        <f t="shared" si="6"/>
        <v>68.5</v>
      </c>
      <c r="D6" s="1">
        <f t="shared" si="0"/>
        <v>7.7000000000000011</v>
      </c>
      <c r="E6" s="1">
        <f t="shared" si="1"/>
        <v>527.45000000000005</v>
      </c>
      <c r="F6" s="2">
        <v>44813</v>
      </c>
      <c r="G6" s="2">
        <f t="shared" si="7"/>
        <v>44808</v>
      </c>
      <c r="H6" s="1">
        <f t="shared" si="2"/>
        <v>0</v>
      </c>
      <c r="I6" s="1">
        <f t="shared" si="8"/>
        <v>10</v>
      </c>
      <c r="J6" s="1">
        <f t="shared" si="3"/>
        <v>0</v>
      </c>
      <c r="K6" s="1">
        <f t="shared" si="4"/>
        <v>527.45000000000005</v>
      </c>
    </row>
    <row r="7" spans="1:11" x14ac:dyDescent="0.25">
      <c r="A7" s="1">
        <f t="shared" si="5"/>
        <v>5</v>
      </c>
      <c r="B7" s="3" t="s">
        <v>7</v>
      </c>
      <c r="C7" s="1">
        <f t="shared" si="6"/>
        <v>68</v>
      </c>
      <c r="D7" s="1">
        <f t="shared" si="0"/>
        <v>7.7000000000000011</v>
      </c>
      <c r="E7" s="1">
        <f t="shared" si="1"/>
        <v>523.6</v>
      </c>
      <c r="F7" s="2">
        <v>44813</v>
      </c>
      <c r="G7" s="2">
        <f t="shared" si="7"/>
        <v>44809</v>
      </c>
      <c r="H7" s="1">
        <f t="shared" si="2"/>
        <v>0</v>
      </c>
      <c r="I7" s="1">
        <f t="shared" si="8"/>
        <v>10</v>
      </c>
      <c r="J7" s="1">
        <f t="shared" si="3"/>
        <v>0</v>
      </c>
      <c r="K7" s="1">
        <f t="shared" si="4"/>
        <v>523.6</v>
      </c>
    </row>
    <row r="8" spans="1:11" x14ac:dyDescent="0.25">
      <c r="A8" s="1">
        <f t="shared" si="5"/>
        <v>6</v>
      </c>
      <c r="B8" s="3" t="s">
        <v>8</v>
      </c>
      <c r="C8" s="1">
        <f t="shared" si="6"/>
        <v>67.5</v>
      </c>
      <c r="D8" s="1">
        <f t="shared" si="0"/>
        <v>7.7000000000000011</v>
      </c>
      <c r="E8" s="1">
        <f t="shared" si="1"/>
        <v>519.75000000000011</v>
      </c>
      <c r="F8" s="2">
        <v>44813</v>
      </c>
      <c r="G8" s="2">
        <f t="shared" si="7"/>
        <v>44810</v>
      </c>
      <c r="H8" s="1">
        <f t="shared" si="2"/>
        <v>0</v>
      </c>
      <c r="I8" s="1">
        <f t="shared" si="8"/>
        <v>10</v>
      </c>
      <c r="J8" s="1">
        <f t="shared" si="3"/>
        <v>0</v>
      </c>
      <c r="K8" s="1">
        <f t="shared" si="4"/>
        <v>519.75000000000011</v>
      </c>
    </row>
    <row r="9" spans="1:11" x14ac:dyDescent="0.25">
      <c r="A9" s="1">
        <f t="shared" si="5"/>
        <v>7</v>
      </c>
      <c r="B9" s="3" t="s">
        <v>9</v>
      </c>
      <c r="C9" s="1">
        <f t="shared" si="6"/>
        <v>67</v>
      </c>
      <c r="D9" s="1">
        <f t="shared" si="0"/>
        <v>7.7000000000000011</v>
      </c>
      <c r="E9" s="1">
        <f t="shared" si="1"/>
        <v>515.90000000000009</v>
      </c>
      <c r="F9" s="2">
        <v>44813</v>
      </c>
      <c r="G9" s="2">
        <f t="shared" si="7"/>
        <v>44811</v>
      </c>
      <c r="H9" s="1">
        <f t="shared" si="2"/>
        <v>0</v>
      </c>
      <c r="I9" s="1">
        <f t="shared" si="8"/>
        <v>10</v>
      </c>
      <c r="J9" s="1">
        <f t="shared" si="3"/>
        <v>0</v>
      </c>
      <c r="K9" s="1">
        <f t="shared" si="4"/>
        <v>515.90000000000009</v>
      </c>
    </row>
    <row r="10" spans="1:11" x14ac:dyDescent="0.25">
      <c r="A10" s="1">
        <f t="shared" si="5"/>
        <v>8</v>
      </c>
      <c r="B10" s="3" t="s">
        <v>10</v>
      </c>
      <c r="C10" s="1">
        <f t="shared" si="6"/>
        <v>66.5</v>
      </c>
      <c r="D10" s="1">
        <f t="shared" si="0"/>
        <v>7.7000000000000011</v>
      </c>
      <c r="E10" s="1">
        <f t="shared" si="1"/>
        <v>512.05000000000007</v>
      </c>
      <c r="F10" s="2">
        <v>44813</v>
      </c>
      <c r="G10" s="2">
        <f t="shared" si="7"/>
        <v>44812</v>
      </c>
      <c r="H10" s="1">
        <f t="shared" si="2"/>
        <v>0</v>
      </c>
      <c r="I10" s="1">
        <f t="shared" si="8"/>
        <v>10</v>
      </c>
      <c r="J10" s="1">
        <f t="shared" si="3"/>
        <v>0</v>
      </c>
      <c r="K10" s="1">
        <f t="shared" si="4"/>
        <v>512.05000000000007</v>
      </c>
    </row>
    <row r="11" spans="1:11" x14ac:dyDescent="0.25">
      <c r="A11" s="1">
        <f t="shared" si="5"/>
        <v>9</v>
      </c>
      <c r="B11" s="3" t="s">
        <v>11</v>
      </c>
      <c r="C11" s="1">
        <f t="shared" si="6"/>
        <v>66</v>
      </c>
      <c r="D11" s="1">
        <f t="shared" si="0"/>
        <v>7.7000000000000011</v>
      </c>
      <c r="E11" s="1">
        <f t="shared" si="1"/>
        <v>508.20000000000005</v>
      </c>
      <c r="F11" s="2">
        <v>44813</v>
      </c>
      <c r="G11" s="2">
        <f t="shared" si="7"/>
        <v>44813</v>
      </c>
      <c r="H11" s="1">
        <f>IF(G11&gt;=F11, G11 - F11,0)</f>
        <v>0</v>
      </c>
      <c r="I11" s="1">
        <f t="shared" si="8"/>
        <v>10</v>
      </c>
      <c r="J11" s="1">
        <f>H11*I11</f>
        <v>0</v>
      </c>
      <c r="K11" s="1">
        <f t="shared" si="4"/>
        <v>508.20000000000005</v>
      </c>
    </row>
    <row r="12" spans="1:11" x14ac:dyDescent="0.25">
      <c r="A12" s="1">
        <f t="shared" si="5"/>
        <v>10</v>
      </c>
      <c r="B12" s="3" t="s">
        <v>12</v>
      </c>
      <c r="C12" s="1">
        <f t="shared" si="6"/>
        <v>65.5</v>
      </c>
      <c r="D12" s="1">
        <f t="shared" si="0"/>
        <v>7.7000000000000011</v>
      </c>
      <c r="E12" s="1">
        <f t="shared" si="1"/>
        <v>504.35000000000008</v>
      </c>
      <c r="F12" s="2">
        <v>44813</v>
      </c>
      <c r="G12" s="2">
        <f t="shared" si="7"/>
        <v>44814</v>
      </c>
      <c r="H12" s="1">
        <f t="shared" si="2"/>
        <v>1</v>
      </c>
      <c r="I12" s="1">
        <f t="shared" si="8"/>
        <v>10</v>
      </c>
      <c r="J12" s="1">
        <f t="shared" si="3"/>
        <v>10</v>
      </c>
      <c r="K12" s="1">
        <f t="shared" si="4"/>
        <v>514.35000000000014</v>
      </c>
    </row>
    <row r="13" spans="1:11" x14ac:dyDescent="0.25">
      <c r="A13" s="1">
        <f t="shared" si="5"/>
        <v>11</v>
      </c>
      <c r="B13" s="3" t="s">
        <v>13</v>
      </c>
      <c r="C13" s="1">
        <f t="shared" si="6"/>
        <v>65</v>
      </c>
      <c r="D13" s="1">
        <f t="shared" si="0"/>
        <v>7.7000000000000011</v>
      </c>
      <c r="E13" s="1">
        <f t="shared" si="1"/>
        <v>500.50000000000006</v>
      </c>
      <c r="F13" s="2">
        <v>44813</v>
      </c>
      <c r="G13" s="2">
        <f t="shared" si="7"/>
        <v>44815</v>
      </c>
      <c r="H13" s="1">
        <f t="shared" si="2"/>
        <v>2</v>
      </c>
      <c r="I13" s="1">
        <f t="shared" si="8"/>
        <v>10</v>
      </c>
      <c r="J13" s="1">
        <f t="shared" si="3"/>
        <v>20</v>
      </c>
      <c r="K13" s="1">
        <f t="shared" si="4"/>
        <v>520.5</v>
      </c>
    </row>
    <row r="14" spans="1:11" x14ac:dyDescent="0.25">
      <c r="A14" s="1">
        <f t="shared" si="5"/>
        <v>12</v>
      </c>
      <c r="B14" s="3" t="s">
        <v>14</v>
      </c>
      <c r="C14" s="1">
        <f t="shared" si="6"/>
        <v>64.5</v>
      </c>
      <c r="D14" s="1">
        <f t="shared" si="0"/>
        <v>7.7000000000000011</v>
      </c>
      <c r="E14" s="1">
        <f t="shared" si="1"/>
        <v>496.65000000000009</v>
      </c>
      <c r="F14" s="2">
        <v>44813</v>
      </c>
      <c r="G14" s="2">
        <f t="shared" si="7"/>
        <v>44816</v>
      </c>
      <c r="H14" s="1">
        <f t="shared" si="2"/>
        <v>3</v>
      </c>
      <c r="I14" s="1">
        <f t="shared" si="8"/>
        <v>10</v>
      </c>
      <c r="J14" s="1">
        <f t="shared" si="3"/>
        <v>30</v>
      </c>
      <c r="K14" s="1">
        <f t="shared" si="4"/>
        <v>526.65000000000009</v>
      </c>
    </row>
    <row r="15" spans="1:11" x14ac:dyDescent="0.25">
      <c r="A15" s="1">
        <f t="shared" si="5"/>
        <v>13</v>
      </c>
      <c r="B15" s="3" t="s">
        <v>15</v>
      </c>
      <c r="C15" s="1">
        <f t="shared" si="6"/>
        <v>64</v>
      </c>
      <c r="D15" s="1">
        <f t="shared" si="0"/>
        <v>7.7000000000000011</v>
      </c>
      <c r="E15" s="1">
        <f t="shared" si="1"/>
        <v>492.80000000000007</v>
      </c>
      <c r="F15" s="2">
        <v>44813</v>
      </c>
      <c r="G15" s="2">
        <f t="shared" si="7"/>
        <v>44817</v>
      </c>
      <c r="H15" s="1">
        <f t="shared" si="2"/>
        <v>4</v>
      </c>
      <c r="I15" s="1">
        <f t="shared" si="8"/>
        <v>10</v>
      </c>
      <c r="J15" s="1">
        <f t="shared" si="3"/>
        <v>40</v>
      </c>
      <c r="K15" s="1">
        <f t="shared" si="4"/>
        <v>532.80000000000007</v>
      </c>
    </row>
    <row r="16" spans="1:11" x14ac:dyDescent="0.25">
      <c r="A16" s="1">
        <f t="shared" si="5"/>
        <v>14</v>
      </c>
      <c r="B16" s="3" t="s">
        <v>16</v>
      </c>
      <c r="C16" s="1">
        <f t="shared" si="6"/>
        <v>63.5</v>
      </c>
      <c r="D16" s="1">
        <f t="shared" si="0"/>
        <v>7.7000000000000011</v>
      </c>
      <c r="E16" s="1">
        <f t="shared" si="1"/>
        <v>488.95000000000005</v>
      </c>
      <c r="F16" s="2">
        <v>44813</v>
      </c>
      <c r="G16" s="2">
        <f t="shared" si="7"/>
        <v>44818</v>
      </c>
      <c r="H16" s="1">
        <f t="shared" si="2"/>
        <v>5</v>
      </c>
      <c r="I16" s="1">
        <f t="shared" si="8"/>
        <v>10</v>
      </c>
      <c r="J16" s="1">
        <f t="shared" si="3"/>
        <v>50</v>
      </c>
      <c r="K16" s="1">
        <f t="shared" si="4"/>
        <v>538.95000000000005</v>
      </c>
    </row>
    <row r="17" spans="1:11" x14ac:dyDescent="0.25">
      <c r="A17" s="1">
        <f t="shared" si="5"/>
        <v>15</v>
      </c>
      <c r="B17" s="3" t="s">
        <v>17</v>
      </c>
      <c r="C17" s="1">
        <f t="shared" si="6"/>
        <v>63</v>
      </c>
      <c r="D17" s="1">
        <f t="shared" si="0"/>
        <v>7.7000000000000011</v>
      </c>
      <c r="E17" s="1">
        <f t="shared" si="1"/>
        <v>485.10000000000008</v>
      </c>
      <c r="F17" s="2">
        <v>44813</v>
      </c>
      <c r="G17" s="2">
        <f t="shared" si="7"/>
        <v>44819</v>
      </c>
      <c r="H17" s="1">
        <f t="shared" si="2"/>
        <v>6</v>
      </c>
      <c r="I17" s="1">
        <f t="shared" si="8"/>
        <v>10</v>
      </c>
      <c r="J17" s="1">
        <f t="shared" si="3"/>
        <v>60</v>
      </c>
      <c r="K17" s="1">
        <f t="shared" si="4"/>
        <v>545.10000000000014</v>
      </c>
    </row>
    <row r="18" spans="1:11" x14ac:dyDescent="0.25">
      <c r="A18" s="1">
        <f t="shared" si="5"/>
        <v>16</v>
      </c>
      <c r="B18" s="3" t="s">
        <v>18</v>
      </c>
      <c r="C18" s="1">
        <f t="shared" si="6"/>
        <v>62.5</v>
      </c>
      <c r="D18" s="1">
        <f t="shared" si="0"/>
        <v>7.7000000000000011</v>
      </c>
      <c r="E18" s="1">
        <f t="shared" si="1"/>
        <v>481.25000000000006</v>
      </c>
      <c r="F18" s="2">
        <v>44813</v>
      </c>
      <c r="G18" s="2">
        <f t="shared" si="7"/>
        <v>44820</v>
      </c>
      <c r="H18" s="1">
        <f t="shared" si="2"/>
        <v>7</v>
      </c>
      <c r="I18" s="1">
        <f t="shared" si="8"/>
        <v>10</v>
      </c>
      <c r="J18" s="1">
        <f t="shared" si="3"/>
        <v>70</v>
      </c>
      <c r="K18" s="1">
        <f t="shared" si="4"/>
        <v>551.25</v>
      </c>
    </row>
    <row r="19" spans="1:11" x14ac:dyDescent="0.25">
      <c r="A19" s="1">
        <f t="shared" si="5"/>
        <v>17</v>
      </c>
      <c r="B19" s="3" t="s">
        <v>19</v>
      </c>
      <c r="C19" s="1">
        <f t="shared" si="6"/>
        <v>62</v>
      </c>
      <c r="D19" s="1">
        <f t="shared" si="0"/>
        <v>7.7000000000000011</v>
      </c>
      <c r="E19" s="1">
        <f t="shared" si="1"/>
        <v>477.40000000000009</v>
      </c>
      <c r="F19" s="2">
        <v>44813</v>
      </c>
      <c r="G19" s="2">
        <f t="shared" si="7"/>
        <v>44821</v>
      </c>
      <c r="H19" s="1">
        <f t="shared" si="2"/>
        <v>8</v>
      </c>
      <c r="I19" s="1">
        <f t="shared" si="8"/>
        <v>10</v>
      </c>
      <c r="J19" s="1">
        <f t="shared" si="3"/>
        <v>80</v>
      </c>
      <c r="K19" s="1">
        <f t="shared" si="4"/>
        <v>557.40000000000009</v>
      </c>
    </row>
    <row r="20" spans="1:11" x14ac:dyDescent="0.25">
      <c r="A20" s="1">
        <f t="shared" si="5"/>
        <v>18</v>
      </c>
      <c r="B20" s="3" t="s">
        <v>20</v>
      </c>
      <c r="C20" s="1">
        <f t="shared" si="6"/>
        <v>61.5</v>
      </c>
      <c r="D20" s="1">
        <f t="shared" si="0"/>
        <v>7.7000000000000011</v>
      </c>
      <c r="E20" s="1">
        <f t="shared" si="1"/>
        <v>473.55000000000007</v>
      </c>
      <c r="F20" s="2">
        <v>44813</v>
      </c>
      <c r="G20" s="2">
        <f t="shared" si="7"/>
        <v>44822</v>
      </c>
      <c r="H20" s="1">
        <f t="shared" si="2"/>
        <v>9</v>
      </c>
      <c r="I20" s="1">
        <f t="shared" si="8"/>
        <v>10</v>
      </c>
      <c r="J20" s="1">
        <f t="shared" si="3"/>
        <v>90</v>
      </c>
      <c r="K20" s="1">
        <f t="shared" si="4"/>
        <v>563.55000000000007</v>
      </c>
    </row>
    <row r="21" spans="1:11" x14ac:dyDescent="0.25">
      <c r="A21" s="1">
        <f t="shared" si="5"/>
        <v>19</v>
      </c>
      <c r="B21" s="3" t="s">
        <v>21</v>
      </c>
      <c r="C21" s="1">
        <f t="shared" si="6"/>
        <v>61</v>
      </c>
      <c r="D21" s="1">
        <f t="shared" si="0"/>
        <v>7.7000000000000011</v>
      </c>
      <c r="E21" s="1">
        <f t="shared" si="1"/>
        <v>469.70000000000005</v>
      </c>
      <c r="F21" s="2">
        <v>44813</v>
      </c>
      <c r="G21" s="2">
        <f t="shared" si="7"/>
        <v>44823</v>
      </c>
      <c r="H21" s="1">
        <f t="shared" si="2"/>
        <v>10</v>
      </c>
      <c r="I21" s="1">
        <f t="shared" si="8"/>
        <v>10</v>
      </c>
      <c r="J21" s="1">
        <f t="shared" si="3"/>
        <v>100</v>
      </c>
      <c r="K21" s="1">
        <f t="shared" si="4"/>
        <v>569.70000000000005</v>
      </c>
    </row>
    <row r="22" spans="1:11" x14ac:dyDescent="0.25">
      <c r="A22" s="1">
        <f t="shared" si="5"/>
        <v>20</v>
      </c>
      <c r="B22" s="3" t="s">
        <v>22</v>
      </c>
      <c r="C22" s="1">
        <f t="shared" si="6"/>
        <v>60.5</v>
      </c>
      <c r="D22" s="1">
        <f t="shared" si="0"/>
        <v>7.7000000000000011</v>
      </c>
      <c r="E22" s="1">
        <f t="shared" si="1"/>
        <v>465.85000000000008</v>
      </c>
      <c r="F22" s="2">
        <v>44813</v>
      </c>
      <c r="G22" s="2">
        <f t="shared" si="7"/>
        <v>44824</v>
      </c>
      <c r="H22" s="1">
        <f t="shared" si="2"/>
        <v>11</v>
      </c>
      <c r="I22" s="1">
        <f t="shared" si="8"/>
        <v>10</v>
      </c>
      <c r="J22" s="1">
        <f t="shared" si="3"/>
        <v>110</v>
      </c>
      <c r="K22" s="1">
        <f t="shared" si="4"/>
        <v>575.85000000000014</v>
      </c>
    </row>
    <row r="23" spans="1:11" x14ac:dyDescent="0.25">
      <c r="A23" s="1">
        <f t="shared" si="5"/>
        <v>21</v>
      </c>
      <c r="B23" s="3" t="s">
        <v>23</v>
      </c>
      <c r="C23" s="1">
        <f t="shared" si="6"/>
        <v>60</v>
      </c>
      <c r="D23" s="1">
        <f t="shared" si="0"/>
        <v>7.7000000000000011</v>
      </c>
      <c r="E23" s="1">
        <f t="shared" si="1"/>
        <v>462.00000000000006</v>
      </c>
      <c r="F23" s="2">
        <v>44813</v>
      </c>
      <c r="G23" s="2">
        <f t="shared" si="7"/>
        <v>44825</v>
      </c>
      <c r="H23" s="1">
        <f t="shared" si="2"/>
        <v>12</v>
      </c>
      <c r="I23" s="1">
        <f t="shared" si="8"/>
        <v>10</v>
      </c>
      <c r="J23" s="1">
        <f t="shared" si="3"/>
        <v>120</v>
      </c>
      <c r="K23" s="1">
        <f t="shared" si="4"/>
        <v>582</v>
      </c>
    </row>
    <row r="24" spans="1:11" x14ac:dyDescent="0.25">
      <c r="A24" s="1">
        <f t="shared" si="5"/>
        <v>22</v>
      </c>
      <c r="B24" s="3" t="s">
        <v>24</v>
      </c>
      <c r="C24" s="1">
        <f t="shared" si="6"/>
        <v>59.5</v>
      </c>
      <c r="D24" s="1">
        <f t="shared" si="0"/>
        <v>7.7000000000000011</v>
      </c>
      <c r="E24" s="1">
        <f t="shared" si="1"/>
        <v>458.15000000000009</v>
      </c>
      <c r="F24" s="2">
        <v>44813</v>
      </c>
      <c r="G24" s="2">
        <f t="shared" si="7"/>
        <v>44826</v>
      </c>
      <c r="H24" s="1">
        <f t="shared" si="2"/>
        <v>13</v>
      </c>
      <c r="I24" s="1">
        <f t="shared" si="8"/>
        <v>10</v>
      </c>
      <c r="J24" s="1">
        <f t="shared" si="3"/>
        <v>130</v>
      </c>
      <c r="K24" s="1">
        <f t="shared" si="4"/>
        <v>588.15000000000009</v>
      </c>
    </row>
    <row r="25" spans="1:11" x14ac:dyDescent="0.25">
      <c r="A25" s="1">
        <f t="shared" si="5"/>
        <v>23</v>
      </c>
      <c r="B25" s="3" t="s">
        <v>25</v>
      </c>
      <c r="C25" s="1">
        <f t="shared" si="6"/>
        <v>59</v>
      </c>
      <c r="D25" s="1">
        <f t="shared" si="0"/>
        <v>7.7000000000000011</v>
      </c>
      <c r="E25" s="1">
        <f t="shared" si="1"/>
        <v>454.30000000000007</v>
      </c>
      <c r="F25" s="2">
        <v>44813</v>
      </c>
      <c r="G25" s="2">
        <f t="shared" si="7"/>
        <v>44827</v>
      </c>
      <c r="H25" s="1">
        <f t="shared" si="2"/>
        <v>14</v>
      </c>
      <c r="I25" s="1">
        <f t="shared" si="8"/>
        <v>10</v>
      </c>
      <c r="J25" s="1">
        <f t="shared" si="3"/>
        <v>140</v>
      </c>
      <c r="K25" s="1">
        <f t="shared" si="4"/>
        <v>594.30000000000007</v>
      </c>
    </row>
    <row r="26" spans="1:11" x14ac:dyDescent="0.25">
      <c r="A26" s="1">
        <f t="shared" si="5"/>
        <v>24</v>
      </c>
      <c r="B26" s="3" t="s">
        <v>26</v>
      </c>
      <c r="C26" s="1">
        <f t="shared" si="6"/>
        <v>58.5</v>
      </c>
      <c r="D26" s="1">
        <f t="shared" si="0"/>
        <v>7.7000000000000011</v>
      </c>
      <c r="E26" s="1">
        <f t="shared" si="1"/>
        <v>450.45000000000005</v>
      </c>
      <c r="F26" s="2">
        <v>44813</v>
      </c>
      <c r="G26" s="2">
        <f t="shared" si="7"/>
        <v>44828</v>
      </c>
      <c r="H26" s="1">
        <f t="shared" si="2"/>
        <v>15</v>
      </c>
      <c r="I26" s="1">
        <f t="shared" si="8"/>
        <v>10</v>
      </c>
      <c r="J26" s="1">
        <f t="shared" si="3"/>
        <v>150</v>
      </c>
      <c r="K26" s="1">
        <f t="shared" si="4"/>
        <v>600.45000000000005</v>
      </c>
    </row>
    <row r="27" spans="1:11" x14ac:dyDescent="0.25">
      <c r="A27" s="1">
        <f t="shared" si="5"/>
        <v>25</v>
      </c>
      <c r="B27" s="3" t="s">
        <v>27</v>
      </c>
      <c r="C27" s="1">
        <f t="shared" si="6"/>
        <v>58</v>
      </c>
      <c r="D27" s="1">
        <f t="shared" si="0"/>
        <v>7.7000000000000011</v>
      </c>
      <c r="E27" s="1">
        <f t="shared" si="1"/>
        <v>446.60000000000008</v>
      </c>
      <c r="F27" s="2">
        <v>44813</v>
      </c>
      <c r="G27" s="2">
        <f t="shared" si="7"/>
        <v>44829</v>
      </c>
      <c r="H27" s="1">
        <f t="shared" si="2"/>
        <v>16</v>
      </c>
      <c r="I27" s="1">
        <f t="shared" si="8"/>
        <v>10</v>
      </c>
      <c r="J27" s="1">
        <f t="shared" si="3"/>
        <v>160</v>
      </c>
      <c r="K27" s="1">
        <f t="shared" si="4"/>
        <v>606.60000000000014</v>
      </c>
    </row>
    <row r="28" spans="1:11" x14ac:dyDescent="0.25">
      <c r="A28" s="1">
        <f t="shared" si="5"/>
        <v>26</v>
      </c>
      <c r="B28" s="3" t="s">
        <v>28</v>
      </c>
      <c r="C28" s="1">
        <f t="shared" si="6"/>
        <v>57.5</v>
      </c>
      <c r="D28" s="1">
        <f t="shared" si="0"/>
        <v>7.7000000000000011</v>
      </c>
      <c r="E28" s="1">
        <f t="shared" si="1"/>
        <v>442.75000000000006</v>
      </c>
      <c r="F28" s="2">
        <v>44813</v>
      </c>
      <c r="G28" s="2">
        <f t="shared" si="7"/>
        <v>44830</v>
      </c>
      <c r="H28" s="1">
        <f t="shared" si="2"/>
        <v>17</v>
      </c>
      <c r="I28" s="1">
        <f t="shared" si="8"/>
        <v>10</v>
      </c>
      <c r="J28" s="1">
        <f t="shared" si="3"/>
        <v>170</v>
      </c>
      <c r="K28" s="1">
        <f t="shared" si="4"/>
        <v>612.75</v>
      </c>
    </row>
    <row r="29" spans="1:11" x14ac:dyDescent="0.25">
      <c r="A29" s="1">
        <f t="shared" si="5"/>
        <v>27</v>
      </c>
      <c r="B29" s="3" t="s">
        <v>29</v>
      </c>
      <c r="C29" s="1">
        <f t="shared" si="6"/>
        <v>57</v>
      </c>
      <c r="D29" s="1">
        <f t="shared" si="0"/>
        <v>7.7000000000000011</v>
      </c>
      <c r="E29" s="1">
        <f t="shared" si="1"/>
        <v>438.90000000000003</v>
      </c>
      <c r="F29" s="2">
        <v>44813</v>
      </c>
      <c r="G29" s="2">
        <f t="shared" si="7"/>
        <v>44831</v>
      </c>
      <c r="H29" s="1">
        <f t="shared" si="2"/>
        <v>18</v>
      </c>
      <c r="I29" s="1">
        <f t="shared" si="8"/>
        <v>10</v>
      </c>
      <c r="J29" s="1">
        <f t="shared" si="3"/>
        <v>180</v>
      </c>
      <c r="K29" s="1">
        <f t="shared" si="4"/>
        <v>618.90000000000009</v>
      </c>
    </row>
    <row r="30" spans="1:11" x14ac:dyDescent="0.25">
      <c r="A30" s="1">
        <f t="shared" si="5"/>
        <v>28</v>
      </c>
      <c r="B30" s="3" t="s">
        <v>30</v>
      </c>
      <c r="C30" s="1">
        <f t="shared" si="6"/>
        <v>56.5</v>
      </c>
      <c r="D30" s="1">
        <f t="shared" si="0"/>
        <v>7.7000000000000011</v>
      </c>
      <c r="E30" s="1">
        <f t="shared" si="1"/>
        <v>435.05000000000007</v>
      </c>
      <c r="F30" s="2">
        <v>44813</v>
      </c>
      <c r="G30" s="2">
        <f t="shared" si="7"/>
        <v>44832</v>
      </c>
      <c r="H30" s="1">
        <f t="shared" si="2"/>
        <v>19</v>
      </c>
      <c r="I30" s="1">
        <f t="shared" si="8"/>
        <v>10</v>
      </c>
      <c r="J30" s="1">
        <f t="shared" si="3"/>
        <v>190</v>
      </c>
      <c r="K30" s="1">
        <f t="shared" si="4"/>
        <v>625.05000000000007</v>
      </c>
    </row>
    <row r="31" spans="1:11" x14ac:dyDescent="0.25">
      <c r="A31" s="1">
        <f t="shared" si="5"/>
        <v>29</v>
      </c>
      <c r="B31" s="3" t="s">
        <v>31</v>
      </c>
      <c r="C31" s="1">
        <f t="shared" si="6"/>
        <v>56</v>
      </c>
      <c r="D31" s="1">
        <f t="shared" si="0"/>
        <v>7.7000000000000011</v>
      </c>
      <c r="E31" s="1">
        <f t="shared" si="1"/>
        <v>431.20000000000005</v>
      </c>
      <c r="F31" s="2">
        <v>44813</v>
      </c>
      <c r="G31" s="2">
        <f t="shared" si="7"/>
        <v>44833</v>
      </c>
      <c r="H31" s="1">
        <f t="shared" si="2"/>
        <v>20</v>
      </c>
      <c r="I31" s="1">
        <f t="shared" si="8"/>
        <v>10</v>
      </c>
      <c r="J31" s="1">
        <f t="shared" si="3"/>
        <v>200</v>
      </c>
      <c r="K31" s="1">
        <f t="shared" si="4"/>
        <v>631.20000000000005</v>
      </c>
    </row>
    <row r="32" spans="1:11" x14ac:dyDescent="0.25">
      <c r="A32" s="1">
        <f t="shared" si="5"/>
        <v>30</v>
      </c>
      <c r="B32" s="3" t="s">
        <v>32</v>
      </c>
      <c r="C32" s="1">
        <f t="shared" si="6"/>
        <v>55.5</v>
      </c>
      <c r="D32" s="1">
        <f t="shared" si="0"/>
        <v>7.7000000000000011</v>
      </c>
      <c r="E32" s="1">
        <f t="shared" si="1"/>
        <v>427.35000000000008</v>
      </c>
      <c r="F32" s="2">
        <v>44813</v>
      </c>
      <c r="G32" s="2">
        <f t="shared" si="7"/>
        <v>44834</v>
      </c>
      <c r="H32" s="1">
        <f t="shared" si="2"/>
        <v>21</v>
      </c>
      <c r="I32" s="1">
        <f t="shared" si="8"/>
        <v>10</v>
      </c>
      <c r="J32" s="1">
        <f t="shared" si="3"/>
        <v>210</v>
      </c>
      <c r="K32" s="1">
        <f t="shared" si="4"/>
        <v>637.35000000000014</v>
      </c>
    </row>
    <row r="33" spans="1:11" x14ac:dyDescent="0.25">
      <c r="A33" s="1">
        <f t="shared" si="5"/>
        <v>31</v>
      </c>
      <c r="B33" s="3" t="s">
        <v>33</v>
      </c>
      <c r="C33" s="1">
        <f t="shared" si="6"/>
        <v>55</v>
      </c>
      <c r="D33" s="1">
        <f t="shared" si="0"/>
        <v>7.7000000000000011</v>
      </c>
      <c r="E33" s="1">
        <f t="shared" si="1"/>
        <v>423.50000000000006</v>
      </c>
      <c r="F33" s="2">
        <v>44813</v>
      </c>
      <c r="G33" s="2">
        <f t="shared" si="7"/>
        <v>44835</v>
      </c>
      <c r="H33" s="1">
        <f t="shared" si="2"/>
        <v>22</v>
      </c>
      <c r="I33" s="1">
        <f t="shared" si="8"/>
        <v>10</v>
      </c>
      <c r="J33" s="1">
        <f t="shared" si="3"/>
        <v>220</v>
      </c>
      <c r="K33" s="1">
        <f t="shared" si="4"/>
        <v>643.5</v>
      </c>
    </row>
    <row r="34" spans="1:11" x14ac:dyDescent="0.25">
      <c r="A34" s="1">
        <f t="shared" si="5"/>
        <v>32</v>
      </c>
      <c r="B34" s="3" t="s">
        <v>34</v>
      </c>
      <c r="C34" s="1">
        <f t="shared" si="6"/>
        <v>54.5</v>
      </c>
      <c r="D34" s="1">
        <f t="shared" si="0"/>
        <v>7.7000000000000011</v>
      </c>
      <c r="E34" s="1">
        <f t="shared" si="1"/>
        <v>419.65000000000003</v>
      </c>
      <c r="F34" s="2">
        <v>44813</v>
      </c>
      <c r="G34" s="2">
        <f t="shared" si="7"/>
        <v>44836</v>
      </c>
      <c r="H34" s="1">
        <f t="shared" si="2"/>
        <v>23</v>
      </c>
      <c r="I34" s="1">
        <f t="shared" si="8"/>
        <v>10</v>
      </c>
      <c r="J34" s="1">
        <f t="shared" si="3"/>
        <v>230</v>
      </c>
      <c r="K34" s="1">
        <f t="shared" si="4"/>
        <v>649.65000000000009</v>
      </c>
    </row>
    <row r="35" spans="1:11" x14ac:dyDescent="0.25">
      <c r="A35" s="1">
        <f t="shared" si="5"/>
        <v>33</v>
      </c>
      <c r="B35" s="3" t="s">
        <v>35</v>
      </c>
      <c r="C35" s="1">
        <f t="shared" si="6"/>
        <v>54</v>
      </c>
      <c r="D35" s="1">
        <f>D3/2</f>
        <v>3.8500000000000005</v>
      </c>
      <c r="E35" s="1">
        <f t="shared" si="1"/>
        <v>207.90000000000003</v>
      </c>
      <c r="F35" s="2">
        <v>44813</v>
      </c>
      <c r="G35" s="2">
        <f t="shared" si="7"/>
        <v>44837</v>
      </c>
      <c r="H35" s="1">
        <f t="shared" si="2"/>
        <v>24</v>
      </c>
      <c r="I35" s="1">
        <f t="shared" si="8"/>
        <v>10</v>
      </c>
      <c r="J35" s="1">
        <f t="shared" si="3"/>
        <v>240</v>
      </c>
      <c r="K35" s="1">
        <f t="shared" si="4"/>
        <v>447.90000000000003</v>
      </c>
    </row>
    <row r="36" spans="1:11" x14ac:dyDescent="0.25">
      <c r="A36" s="1">
        <f t="shared" si="5"/>
        <v>34</v>
      </c>
      <c r="B36" s="3" t="s">
        <v>36</v>
      </c>
      <c r="C36" s="1">
        <f t="shared" si="6"/>
        <v>53.5</v>
      </c>
      <c r="D36" s="1">
        <f>D3/2</f>
        <v>3.8500000000000005</v>
      </c>
      <c r="E36" s="1">
        <f t="shared" si="1"/>
        <v>205.97500000000002</v>
      </c>
      <c r="F36" s="2">
        <v>44813</v>
      </c>
      <c r="G36" s="2">
        <f t="shared" si="7"/>
        <v>44838</v>
      </c>
      <c r="H36" s="1">
        <f t="shared" si="2"/>
        <v>25</v>
      </c>
      <c r="I36" s="1">
        <f t="shared" si="8"/>
        <v>10</v>
      </c>
      <c r="J36" s="1">
        <f t="shared" si="3"/>
        <v>250</v>
      </c>
      <c r="K36" s="1">
        <f t="shared" si="4"/>
        <v>455.97500000000002</v>
      </c>
    </row>
    <row r="37" spans="1:11" x14ac:dyDescent="0.25">
      <c r="A37" s="1">
        <f t="shared" si="5"/>
        <v>35</v>
      </c>
      <c r="B37" s="1" t="s">
        <v>50</v>
      </c>
      <c r="C37" s="1">
        <f t="shared" si="6"/>
        <v>53</v>
      </c>
      <c r="D37" s="1">
        <f>D3/2</f>
        <v>3.8500000000000005</v>
      </c>
      <c r="E37" s="1">
        <f t="shared" si="1"/>
        <v>204.05000000000004</v>
      </c>
      <c r="F37" s="2">
        <v>44813</v>
      </c>
      <c r="G37" s="2">
        <f t="shared" si="7"/>
        <v>44839</v>
      </c>
      <c r="H37" s="1">
        <f t="shared" si="2"/>
        <v>26</v>
      </c>
      <c r="I37" s="1">
        <f t="shared" si="8"/>
        <v>10</v>
      </c>
      <c r="J37" s="1">
        <f t="shared" si="3"/>
        <v>260</v>
      </c>
      <c r="K37" s="1">
        <f t="shared" si="4"/>
        <v>464.05000000000007</v>
      </c>
    </row>
    <row r="38" spans="1:11" x14ac:dyDescent="0.25">
      <c r="A38" s="1">
        <f t="shared" si="5"/>
        <v>36</v>
      </c>
      <c r="B38" s="1" t="s">
        <v>37</v>
      </c>
      <c r="C38" s="1">
        <f t="shared" si="6"/>
        <v>52.5</v>
      </c>
      <c r="D38" s="1">
        <f>D3/2</f>
        <v>3.8500000000000005</v>
      </c>
      <c r="E38" s="1">
        <f t="shared" si="1"/>
        <v>202.12500000000003</v>
      </c>
      <c r="F38" s="2">
        <v>44813</v>
      </c>
      <c r="G38" s="2">
        <f t="shared" si="7"/>
        <v>44840</v>
      </c>
      <c r="H38" s="1">
        <f t="shared" si="2"/>
        <v>27</v>
      </c>
      <c r="I38" s="1">
        <f t="shared" si="8"/>
        <v>10</v>
      </c>
      <c r="J38" s="1">
        <f t="shared" si="3"/>
        <v>270</v>
      </c>
      <c r="K38" s="1">
        <f t="shared" si="4"/>
        <v>472.125</v>
      </c>
    </row>
    <row r="40" spans="1:11" x14ac:dyDescent="0.25">
      <c r="B40" t="s">
        <v>42</v>
      </c>
      <c r="C40" s="4">
        <f>FLOOR(SUM(K3:K38),1)</f>
        <v>19938</v>
      </c>
    </row>
    <row r="41" spans="1:11" x14ac:dyDescent="0.25">
      <c r="B41" t="s">
        <v>43</v>
      </c>
      <c r="C41">
        <f>AVERAGE(C3:C38)</f>
        <v>61.25</v>
      </c>
    </row>
    <row r="42" spans="1:11" x14ac:dyDescent="0.25">
      <c r="B42" t="s">
        <v>44</v>
      </c>
      <c r="C42">
        <f>MAX(H3:H38)</f>
        <v>27</v>
      </c>
    </row>
    <row r="43" spans="1:11" x14ac:dyDescent="0.25">
      <c r="B43" t="s">
        <v>45</v>
      </c>
      <c r="C43">
        <f>MAX(K3:K38)</f>
        <v>649.65000000000009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master</cp:lastModifiedBy>
  <dcterms:created xsi:type="dcterms:W3CDTF">2022-09-24T12:12:02Z</dcterms:created>
  <dcterms:modified xsi:type="dcterms:W3CDTF">2022-12-16T17:15:20Z</dcterms:modified>
</cp:coreProperties>
</file>