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E7CAC913-DC48-4214-B988-83296DDC656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1" l="1"/>
  <c r="C42" i="1"/>
  <c r="C40" i="1"/>
  <c r="C4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E3" i="1"/>
  <c r="F3" i="1" s="1"/>
  <c r="G3" i="1" s="1"/>
  <c r="C4" i="1" l="1"/>
  <c r="A4" i="1" l="1"/>
  <c r="E4" i="1" l="1"/>
  <c r="A5" i="1"/>
  <c r="A6" i="1" l="1"/>
  <c r="E5" i="1"/>
  <c r="A7" i="1" l="1"/>
  <c r="E6" i="1"/>
  <c r="A8" i="1" l="1"/>
  <c r="E7" i="1"/>
  <c r="A9" i="1" l="1"/>
  <c r="E8" i="1"/>
  <c r="A10" i="1" l="1"/>
  <c r="E9" i="1"/>
  <c r="A11" i="1" l="1"/>
  <c r="E11" i="1" s="1"/>
  <c r="E10" i="1"/>
  <c r="D4" i="1" l="1"/>
  <c r="F4" i="1" l="1"/>
  <c r="G4" i="1" s="1"/>
  <c r="D5" i="1"/>
  <c r="F5" i="1" l="1"/>
  <c r="D6" i="1"/>
  <c r="F6" i="1" l="1"/>
  <c r="D7" i="1"/>
  <c r="F7" i="1" l="1"/>
  <c r="D8" i="1"/>
  <c r="F8" i="1" l="1"/>
  <c r="D9" i="1"/>
  <c r="F9" i="1" l="1"/>
  <c r="D10" i="1"/>
  <c r="F10" i="1" l="1"/>
  <c r="D11" i="1"/>
  <c r="F11" i="1" l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C5" i="1"/>
  <c r="C6" i="1"/>
  <c r="C7" i="1"/>
  <c r="C8" i="1"/>
  <c r="C9" i="1"/>
  <c r="C10" i="1"/>
  <c r="C11" i="1"/>
  <c r="G11" i="1"/>
  <c r="G10" i="1"/>
  <c r="G8" i="1"/>
  <c r="G6" i="1"/>
  <c r="A12" i="1"/>
  <c r="A13" i="1"/>
  <c r="A14" i="1"/>
  <c r="E14" i="1"/>
  <c r="F14" i="1"/>
  <c r="A15" i="1"/>
  <c r="E15" i="1"/>
  <c r="F15" i="1"/>
  <c r="A16" i="1"/>
  <c r="E16" i="1"/>
  <c r="F16" i="1"/>
  <c r="A17" i="1"/>
  <c r="E17" i="1"/>
  <c r="F17" i="1"/>
  <c r="A18" i="1"/>
  <c r="E18" i="1"/>
  <c r="F18" i="1"/>
  <c r="A19" i="1"/>
  <c r="E19" i="1"/>
  <c r="F19" i="1"/>
  <c r="A20" i="1"/>
  <c r="E20" i="1"/>
  <c r="F20" i="1"/>
  <c r="A21" i="1"/>
  <c r="E21" i="1"/>
  <c r="F21" i="1"/>
  <c r="A22" i="1"/>
  <c r="E22" i="1"/>
  <c r="F22" i="1"/>
  <c r="A23" i="1"/>
  <c r="E23" i="1"/>
  <c r="F23" i="1"/>
  <c r="A24" i="1"/>
  <c r="E24" i="1"/>
  <c r="F24" i="1"/>
  <c r="A25" i="1"/>
  <c r="E25" i="1"/>
  <c r="F25" i="1"/>
  <c r="A26" i="1"/>
  <c r="E26" i="1"/>
  <c r="F26" i="1"/>
  <c r="A27" i="1"/>
  <c r="E27" i="1"/>
  <c r="F27" i="1"/>
  <c r="A28" i="1"/>
  <c r="E28" i="1"/>
  <c r="F28" i="1"/>
  <c r="A29" i="1"/>
  <c r="E29" i="1"/>
  <c r="F29" i="1"/>
  <c r="A30" i="1"/>
  <c r="E30" i="1"/>
  <c r="F30" i="1"/>
  <c r="A31" i="1"/>
  <c r="E31" i="1"/>
  <c r="F31" i="1"/>
  <c r="A32" i="1"/>
  <c r="E32" i="1"/>
  <c r="F32" i="1"/>
  <c r="A33" i="1"/>
  <c r="E33" i="1"/>
  <c r="F33" i="1"/>
  <c r="A34" i="1"/>
  <c r="E34" i="1"/>
  <c r="F34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A35" i="1"/>
  <c r="A36" i="1"/>
  <c r="E36" i="1"/>
  <c r="F36" i="1"/>
  <c r="G36" i="1"/>
  <c r="E35" i="1"/>
  <c r="F35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5" i="1"/>
  <c r="G14" i="1"/>
  <c r="G7" i="1"/>
  <c r="E13" i="1"/>
  <c r="F13" i="1"/>
  <c r="G13" i="1"/>
  <c r="G9" i="1"/>
  <c r="E12" i="1"/>
  <c r="F12" i="1"/>
  <c r="G12" i="1"/>
</calcChain>
</file>

<file path=xl/sharedStrings.xml><?xml version="1.0" encoding="utf-8"?>
<sst xmlns="http://schemas.openxmlformats.org/spreadsheetml/2006/main" count="51" uniqueCount="50">
  <si>
    <t>№ квартиры</t>
  </si>
  <si>
    <t>Фамилия квартиросъемщика</t>
  </si>
  <si>
    <t>Площадь, кв.м.</t>
  </si>
  <si>
    <t>Доп. вариант</t>
  </si>
  <si>
    <t>Этаж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</si>
  <si>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</si>
  <si>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</si>
  <si>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</si>
  <si>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</si>
  <si>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</si>
  <si>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</si>
  <si>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</si>
  <si>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</si>
  <si>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</si>
  <si>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</si>
  <si>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</si>
  <si>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</si>
  <si>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</si>
  <si>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</si>
  <si>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</si>
  <si>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</si>
  <si>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</si>
  <si>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</si>
  <si>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</si>
  <si>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</si>
  <si>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</si>
  <si>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</si>
  <si>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</si>
  <si>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</si>
  <si>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</si>
  <si>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Озортюк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</si>
  <si>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</si>
  <si>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</si>
  <si>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</si>
  <si>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</si>
  <si>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</si>
  <si>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</si>
  <si>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</si>
  <si>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</si>
  <si>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</si>
  <si>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</si>
  <si>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</si>
  <si>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</si>
  <si>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</si>
  <si>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</si>
  <si>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</si>
  <si>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Мохамед</t>
  </si>
  <si>
    <t>Средняя площадь, кв.м.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</si>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</sst>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14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50"/>
  <sheetViews>
    <sheetView tabSelected="1" topLeftCell="A20" workbookViewId="0">
      <selection activeCell="B43" sqref="B43"/>
    </sheetView>
  </sheetViews>
  <sheetFormatPr defaultRowHeight="14.4" x14ac:dyDescent="0.3"/>
  <cols>
    <col min="2" max="2" width="9.109375" style="1"/>
    <col min="8" max="9" width="11.44140625" bestFit="1" customWidth="1"/>
  </cols>
  <sheetData>
    <row r="1" spans="1:69" ht="15.6" x14ac:dyDescent="0.3">
      <c r="A1" s="3">
        <v>39</v>
      </c>
      <c r="B1" s="4"/>
      <c r="C1" s="4"/>
      <c r="D1" s="5"/>
      <c r="E1" s="5"/>
      <c r="F1" s="6"/>
      <c r="G1" s="6"/>
      <c r="H1" s="6"/>
      <c r="I1" s="6"/>
      <c r="J1" s="6"/>
      <c r="K1" s="6"/>
      <c r="L1" s="6"/>
      <c r="M1" s="6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ht="15.6" x14ac:dyDescent="0.3">
      <c r="A2" s="4" t="s">
        <v>0</v>
      </c>
      <c r="B2" s="4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</row>
    <row r="3" spans="1:69" ht="15.6" x14ac:dyDescent="0.3">
      <c r="A3" s="7">
        <v>1</v>
      </c>
      <c r="B3" s="8" t="s">
        <v>13</v>
      </c>
      <c r="C3" s="3">
        <v>70</v>
      </c>
      <c r="D3" s="7">
        <v>21</v>
      </c>
      <c r="E3" s="3">
        <f t="shared" ref="E3:E36" si="0">QUOTIENT(A3-1,4)+1</f>
        <v>1</v>
      </c>
      <c r="F3" s="3">
        <f t="shared" ref="F3:F36" si="1">IF(E3=9,D3*1.1*0.5,D3*1.1)</f>
        <v>23.1</v>
      </c>
      <c r="G3" s="3">
        <f t="shared" ref="G3:G36" si="2">C3*F3</f>
        <v>1617</v>
      </c>
      <c r="H3" s="9">
        <v>44813</v>
      </c>
      <c r="I3" s="9">
        <v>44805</v>
      </c>
      <c r="J3" s="3">
        <f>IF(I3&lt;=H3,0,I3-H3)</f>
        <v>0</v>
      </c>
      <c r="K3" s="3">
        <v>10</v>
      </c>
      <c r="L3" s="3">
        <f>K3*J3</f>
        <v>0</v>
      </c>
      <c r="M3" s="3">
        <f>L3+G3</f>
        <v>1617</v>
      </c>
    </row>
    <row r="4" spans="1:69" ht="15.6" x14ac:dyDescent="0.3">
      <c r="A4" s="7">
        <f t="shared" ref="A4:A36" si="3">A3+1</f>
        <v>2</v>
      </c>
      <c r="B4" s="7" t="s">
        <v>14</v>
      </c>
      <c r="C4" s="3">
        <f t="shared" ref="C4:C36" si="4">C3-0.5</f>
        <v>69.5</v>
      </c>
      <c r="D4" s="7">
        <f t="shared" ref="D4:D36" si="5">D3+1</f>
        <v>22</v>
      </c>
      <c r="E4" s="3">
        <f t="shared" si="0"/>
        <v>1</v>
      </c>
      <c r="F4" s="3">
        <f t="shared" si="1"/>
        <v>24.200000000000003</v>
      </c>
      <c r="G4" s="3">
        <f t="shared" si="2"/>
        <v>1681.9</v>
      </c>
      <c r="H4" s="9">
        <v>44813</v>
      </c>
      <c r="I4" s="9">
        <v>44806</v>
      </c>
      <c r="J4" s="3">
        <f t="shared" ref="J4:J36" si="6">IF(I4&lt;=H4,0,I4-H4)</f>
        <v>0</v>
      </c>
      <c r="K4" s="3">
        <f>K3</f>
        <v>10</v>
      </c>
      <c r="L4" s="3">
        <f t="shared" ref="L4:L36" si="7">K4*J4</f>
        <v>0</v>
      </c>
      <c r="M4" s="3">
        <f t="shared" ref="M4:M36" si="8">L4+G4</f>
        <v>1681.9</v>
      </c>
      <c r="O4" s="2"/>
    </row>
    <row r="5" spans="1:69" ht="15.6" x14ac:dyDescent="0.3">
      <c r="A5" s="7">
        <f t="shared" si="3"/>
        <v>3</v>
      </c>
      <c r="B5" s="7" t="s">
        <v>15</v>
      </c>
      <c r="C5" s="3">
        <f t="shared" si="4"/>
        <v>69</v>
      </c>
      <c r="D5" s="7">
        <f t="shared" si="5"/>
        <v>23</v>
      </c>
      <c r="E5" s="3">
        <f t="shared" si="0"/>
        <v>1</v>
      </c>
      <c r="F5" s="3">
        <f t="shared" si="1"/>
        <v>25.3</v>
      </c>
      <c r="G5" s="3">
        <f t="shared" si="2"/>
        <v>1745.7</v>
      </c>
      <c r="H5" s="9">
        <v>44813</v>
      </c>
      <c r="I5" s="9">
        <v>44807</v>
      </c>
      <c r="J5" s="3">
        <f t="shared" si="6"/>
        <v>0</v>
      </c>
      <c r="K5" s="3">
        <f t="shared" ref="K5:K36" si="9">K4</f>
        <v>10</v>
      </c>
      <c r="L5" s="3">
        <f t="shared" si="7"/>
        <v>0</v>
      </c>
      <c r="M5" s="3">
        <f t="shared" si="8"/>
        <v>1745.7</v>
      </c>
    </row>
    <row r="6" spans="1:69" ht="15.6" x14ac:dyDescent="0.3">
      <c r="A6" s="7">
        <f t="shared" si="3"/>
        <v>4</v>
      </c>
      <c r="B6" s="7" t="s">
        <v>16</v>
      </c>
      <c r="C6" s="3">
        <f t="shared" si="4"/>
        <v>68.5</v>
      </c>
      <c r="D6" s="7">
        <f t="shared" si="5"/>
        <v>24</v>
      </c>
      <c r="E6" s="3">
        <f t="shared" si="0"/>
        <v>1</v>
      </c>
      <c r="F6" s="3">
        <f t="shared" si="1"/>
        <v>26.400000000000002</v>
      </c>
      <c r="G6" s="3">
        <f t="shared" si="2"/>
        <v>1808.4</v>
      </c>
      <c r="H6" s="9">
        <v>44813</v>
      </c>
      <c r="I6" s="9">
        <v>44808</v>
      </c>
      <c r="J6" s="3">
        <f t="shared" si="6"/>
        <v>0</v>
      </c>
      <c r="K6" s="3">
        <f t="shared" si="9"/>
        <v>10</v>
      </c>
      <c r="L6" s="3">
        <f t="shared" si="7"/>
        <v>0</v>
      </c>
      <c r="M6" s="3">
        <f t="shared" si="8"/>
        <v>1808.4</v>
      </c>
    </row>
    <row r="7" spans="1:69" ht="15.6" x14ac:dyDescent="0.3">
      <c r="A7" s="7">
        <f t="shared" si="3"/>
        <v>5</v>
      </c>
      <c r="B7" s="7" t="s">
        <v>17</v>
      </c>
      <c r="C7" s="3">
        <f t="shared" si="4"/>
        <v>68</v>
      </c>
      <c r="D7" s="7">
        <f t="shared" si="5"/>
        <v>25</v>
      </c>
      <c r="E7" s="3">
        <f t="shared" si="0"/>
        <v>2</v>
      </c>
      <c r="F7" s="3">
        <f t="shared" si="1"/>
        <v>27.500000000000004</v>
      </c>
      <c r="G7" s="3">
        <f t="shared" si="2"/>
        <v>1870.0000000000002</v>
      </c>
      <c r="H7" s="9">
        <v>44813</v>
      </c>
      <c r="I7" s="9">
        <v>44809</v>
      </c>
      <c r="J7" s="3">
        <f t="shared" si="6"/>
        <v>0</v>
      </c>
      <c r="K7" s="3">
        <f t="shared" si="9"/>
        <v>10</v>
      </c>
      <c r="L7" s="3">
        <f t="shared" si="7"/>
        <v>0</v>
      </c>
      <c r="M7" s="3">
        <f t="shared" si="8"/>
        <v>1870.0000000000002</v>
      </c>
    </row>
    <row r="8" spans="1:69" ht="15.6" x14ac:dyDescent="0.3">
      <c r="A8" s="7">
        <f t="shared" si="3"/>
        <v>6</v>
      </c>
      <c r="B8" s="7" t="s">
        <v>18</v>
      </c>
      <c r="C8" s="3">
        <f t="shared" si="4"/>
        <v>67.5</v>
      </c>
      <c r="D8" s="7">
        <f t="shared" si="5"/>
        <v>26</v>
      </c>
      <c r="E8" s="3">
        <f t="shared" si="0"/>
        <v>2</v>
      </c>
      <c r="F8" s="3">
        <f t="shared" si="1"/>
        <v>28.6</v>
      </c>
      <c r="G8" s="3">
        <f t="shared" si="2"/>
        <v>1930.5</v>
      </c>
      <c r="H8" s="9">
        <v>44813</v>
      </c>
      <c r="I8" s="9">
        <v>44810</v>
      </c>
      <c r="J8" s="3">
        <f t="shared" si="6"/>
        <v>0</v>
      </c>
      <c r="K8" s="3">
        <f t="shared" si="9"/>
        <v>10</v>
      </c>
      <c r="L8" s="3">
        <f t="shared" si="7"/>
        <v>0</v>
      </c>
      <c r="M8" s="3">
        <f t="shared" si="8"/>
        <v>1930.5</v>
      </c>
    </row>
    <row r="9" spans="1:69" ht="15.6" x14ac:dyDescent="0.3">
      <c r="A9" s="7">
        <f t="shared" si="3"/>
        <v>7</v>
      </c>
      <c r="B9" s="7" t="s">
        <v>19</v>
      </c>
      <c r="C9" s="3">
        <f t="shared" si="4"/>
        <v>67</v>
      </c>
      <c r="D9" s="7">
        <f t="shared" si="5"/>
        <v>27</v>
      </c>
      <c r="E9" s="3">
        <f t="shared" si="0"/>
        <v>2</v>
      </c>
      <c r="F9" s="3">
        <f t="shared" si="1"/>
        <v>29.700000000000003</v>
      </c>
      <c r="G9" s="3">
        <f t="shared" si="2"/>
        <v>1989.9</v>
      </c>
      <c r="H9" s="9">
        <v>44813</v>
      </c>
      <c r="I9" s="9">
        <v>44811</v>
      </c>
      <c r="J9" s="3">
        <f t="shared" si="6"/>
        <v>0</v>
      </c>
      <c r="K9" s="3">
        <f t="shared" si="9"/>
        <v>10</v>
      </c>
      <c r="L9" s="3">
        <f t="shared" si="7"/>
        <v>0</v>
      </c>
      <c r="M9" s="3">
        <f t="shared" si="8"/>
        <v>1989.9</v>
      </c>
    </row>
    <row r="10" spans="1:69" ht="15.6" x14ac:dyDescent="0.3">
      <c r="A10" s="7">
        <f t="shared" si="3"/>
        <v>8</v>
      </c>
      <c r="B10" s="7" t="s">
        <v>20</v>
      </c>
      <c r="C10" s="3">
        <f t="shared" si="4"/>
        <v>66.5</v>
      </c>
      <c r="D10" s="7">
        <f t="shared" si="5"/>
        <v>28</v>
      </c>
      <c r="E10" s="3">
        <f t="shared" si="0"/>
        <v>2</v>
      </c>
      <c r="F10" s="3">
        <f t="shared" si="1"/>
        <v>30.800000000000004</v>
      </c>
      <c r="G10" s="3">
        <f t="shared" si="2"/>
        <v>2048.2000000000003</v>
      </c>
      <c r="H10" s="9">
        <v>44813</v>
      </c>
      <c r="I10" s="9">
        <v>44812</v>
      </c>
      <c r="J10" s="3">
        <f t="shared" si="6"/>
        <v>0</v>
      </c>
      <c r="K10" s="3">
        <f t="shared" si="9"/>
        <v>10</v>
      </c>
      <c r="L10" s="3">
        <f t="shared" si="7"/>
        <v>0</v>
      </c>
      <c r="M10" s="3">
        <f t="shared" si="8"/>
        <v>2048.2000000000003</v>
      </c>
    </row>
    <row r="11" spans="1:69" ht="15.6" x14ac:dyDescent="0.3">
      <c r="A11" s="7">
        <f t="shared" si="3"/>
        <v>9</v>
      </c>
      <c r="B11" s="7" t="s">
        <v>21</v>
      </c>
      <c r="C11" s="3">
        <f t="shared" si="4"/>
        <v>66</v>
      </c>
      <c r="D11" s="7">
        <f t="shared" si="5"/>
        <v>29</v>
      </c>
      <c r="E11" s="3">
        <f t="shared" si="0"/>
        <v>3</v>
      </c>
      <c r="F11" s="3">
        <f t="shared" si="1"/>
        <v>31.900000000000002</v>
      </c>
      <c r="G11" s="3">
        <f t="shared" si="2"/>
        <v>2105.4</v>
      </c>
      <c r="H11" s="9">
        <v>44813</v>
      </c>
      <c r="I11" s="9">
        <v>44813</v>
      </c>
      <c r="J11" s="3">
        <f t="shared" si="6"/>
        <v>0</v>
      </c>
      <c r="K11" s="3">
        <f t="shared" si="9"/>
        <v>10</v>
      </c>
      <c r="L11" s="3">
        <f t="shared" si="7"/>
        <v>0</v>
      </c>
      <c r="M11" s="3">
        <f t="shared" si="8"/>
        <v>2105.4</v>
      </c>
    </row>
    <row r="12" spans="1:69" ht="15.6" x14ac:dyDescent="0.3">
      <c r="A12" s="7">
        <f t="shared" si="3"/>
        <v>10</v>
      </c>
      <c r="B12" s="7" t="s">
        <v>22</v>
      </c>
      <c r="C12" s="3">
        <f t="shared" si="4"/>
        <v>65.5</v>
      </c>
      <c r="D12" s="7">
        <f t="shared" si="5"/>
        <v>30</v>
      </c>
      <c r="E12" s="3">
        <f t="shared" si="0"/>
        <v>3</v>
      </c>
      <c r="F12" s="3">
        <f t="shared" si="1"/>
        <v>33</v>
      </c>
      <c r="G12" s="3">
        <f t="shared" si="2"/>
        <v>2161.5</v>
      </c>
      <c r="H12" s="9">
        <v>44813</v>
      </c>
      <c r="I12" s="9">
        <v>44814</v>
      </c>
      <c r="J12" s="3">
        <f t="shared" si="6"/>
        <v>1</v>
      </c>
      <c r="K12" s="3">
        <f t="shared" si="9"/>
        <v>10</v>
      </c>
      <c r="L12" s="3">
        <f t="shared" si="7"/>
        <v>10</v>
      </c>
      <c r="M12" s="3">
        <f t="shared" si="8"/>
        <v>2171.5</v>
      </c>
    </row>
    <row r="13" spans="1:69" ht="15.6" x14ac:dyDescent="0.3">
      <c r="A13" s="7">
        <f t="shared" si="3"/>
        <v>11</v>
      </c>
      <c r="B13" s="7" t="s">
        <v>23</v>
      </c>
      <c r="C13" s="3">
        <f t="shared" si="4"/>
        <v>65</v>
      </c>
      <c r="D13" s="7">
        <f t="shared" si="5"/>
        <v>31</v>
      </c>
      <c r="E13" s="3">
        <f t="shared" si="0"/>
        <v>3</v>
      </c>
      <c r="F13" s="3">
        <f t="shared" si="1"/>
        <v>34.1</v>
      </c>
      <c r="G13" s="3">
        <f t="shared" si="2"/>
        <v>2216.5</v>
      </c>
      <c r="H13" s="9">
        <v>44813</v>
      </c>
      <c r="I13" s="9">
        <v>44815</v>
      </c>
      <c r="J13" s="3">
        <f t="shared" si="6"/>
        <v>2</v>
      </c>
      <c r="K13" s="3">
        <f t="shared" si="9"/>
        <v>10</v>
      </c>
      <c r="L13" s="3">
        <f t="shared" si="7"/>
        <v>20</v>
      </c>
      <c r="M13" s="3">
        <f t="shared" si="8"/>
        <v>2236.5</v>
      </c>
    </row>
    <row r="14" spans="1:69" ht="15.6" x14ac:dyDescent="0.3">
      <c r="A14" s="7">
        <f t="shared" si="3"/>
        <v>12</v>
      </c>
      <c r="B14" s="7" t="s">
        <v>24</v>
      </c>
      <c r="C14" s="3">
        <f t="shared" si="4"/>
        <v>64.5</v>
      </c>
      <c r="D14" s="7">
        <f t="shared" si="5"/>
        <v>32</v>
      </c>
      <c r="E14" s="3">
        <f t="shared" si="0"/>
        <v>3</v>
      </c>
      <c r="F14" s="3">
        <f t="shared" si="1"/>
        <v>35.200000000000003</v>
      </c>
      <c r="G14" s="3">
        <f t="shared" si="2"/>
        <v>2270.4</v>
      </c>
      <c r="H14" s="9">
        <v>44813</v>
      </c>
      <c r="I14" s="9">
        <v>44816</v>
      </c>
      <c r="J14" s="3">
        <f t="shared" si="6"/>
        <v>3</v>
      </c>
      <c r="K14" s="3">
        <f t="shared" si="9"/>
        <v>10</v>
      </c>
      <c r="L14" s="3">
        <f t="shared" si="7"/>
        <v>30</v>
      </c>
      <c r="M14" s="3">
        <f t="shared" si="8"/>
        <v>2300.4</v>
      </c>
    </row>
    <row r="15" spans="1:69" ht="15.6" x14ac:dyDescent="0.3">
      <c r="A15" s="7">
        <f t="shared" si="3"/>
        <v>13</v>
      </c>
      <c r="B15" s="7" t="s">
        <v>25</v>
      </c>
      <c r="C15" s="3">
        <f t="shared" si="4"/>
        <v>64</v>
      </c>
      <c r="D15" s="7">
        <f t="shared" si="5"/>
        <v>33</v>
      </c>
      <c r="E15" s="3">
        <f t="shared" si="0"/>
        <v>4</v>
      </c>
      <c r="F15" s="3">
        <f t="shared" si="1"/>
        <v>36.300000000000004</v>
      </c>
      <c r="G15" s="3">
        <f t="shared" si="2"/>
        <v>2323.2000000000003</v>
      </c>
      <c r="H15" s="9">
        <v>44813</v>
      </c>
      <c r="I15" s="9">
        <v>44817</v>
      </c>
      <c r="J15" s="3">
        <f t="shared" si="6"/>
        <v>4</v>
      </c>
      <c r="K15" s="3">
        <f t="shared" si="9"/>
        <v>10</v>
      </c>
      <c r="L15" s="3">
        <f t="shared" si="7"/>
        <v>40</v>
      </c>
      <c r="M15" s="3">
        <f t="shared" si="8"/>
        <v>2363.2000000000003</v>
      </c>
    </row>
    <row r="16" spans="1:69" ht="15.6" x14ac:dyDescent="0.3">
      <c r="A16" s="7">
        <f t="shared" si="3"/>
        <v>14</v>
      </c>
      <c r="B16" s="7" t="s">
        <v>26</v>
      </c>
      <c r="C16" s="3">
        <f t="shared" si="4"/>
        <v>63.5</v>
      </c>
      <c r="D16" s="7">
        <f t="shared" si="5"/>
        <v>34</v>
      </c>
      <c r="E16" s="3">
        <f t="shared" si="0"/>
        <v>4</v>
      </c>
      <c r="F16" s="3">
        <f t="shared" si="1"/>
        <v>37.400000000000006</v>
      </c>
      <c r="G16" s="3">
        <f t="shared" si="2"/>
        <v>2374.9000000000005</v>
      </c>
      <c r="H16" s="9">
        <v>44813</v>
      </c>
      <c r="I16" s="9">
        <v>44818</v>
      </c>
      <c r="J16" s="3">
        <f t="shared" si="6"/>
        <v>5</v>
      </c>
      <c r="K16" s="3">
        <f t="shared" si="9"/>
        <v>10</v>
      </c>
      <c r="L16" s="3">
        <f t="shared" si="7"/>
        <v>50</v>
      </c>
      <c r="M16" s="3">
        <f t="shared" si="8"/>
        <v>2424.9000000000005</v>
      </c>
    </row>
    <row r="17" spans="1:13" ht="15.6" x14ac:dyDescent="0.3">
      <c r="A17" s="7">
        <f t="shared" si="3"/>
        <v>15</v>
      </c>
      <c r="B17" s="7" t="s">
        <v>27</v>
      </c>
      <c r="C17" s="3">
        <f t="shared" si="4"/>
        <v>63</v>
      </c>
      <c r="D17" s="7">
        <f t="shared" si="5"/>
        <v>35</v>
      </c>
      <c r="E17" s="3">
        <f t="shared" si="0"/>
        <v>4</v>
      </c>
      <c r="F17" s="3">
        <f t="shared" si="1"/>
        <v>38.5</v>
      </c>
      <c r="G17" s="3">
        <f t="shared" si="2"/>
        <v>2425.5</v>
      </c>
      <c r="H17" s="9">
        <v>44813</v>
      </c>
      <c r="I17" s="9">
        <v>44819</v>
      </c>
      <c r="J17" s="3">
        <f t="shared" si="6"/>
        <v>6</v>
      </c>
      <c r="K17" s="3">
        <f t="shared" si="9"/>
        <v>10</v>
      </c>
      <c r="L17" s="3">
        <f t="shared" si="7"/>
        <v>60</v>
      </c>
      <c r="M17" s="3">
        <f t="shared" si="8"/>
        <v>2485.5</v>
      </c>
    </row>
    <row r="18" spans="1:13" ht="15.6" x14ac:dyDescent="0.3">
      <c r="A18" s="7">
        <f t="shared" si="3"/>
        <v>16</v>
      </c>
      <c r="B18" s="7" t="s">
        <v>28</v>
      </c>
      <c r="C18" s="3">
        <f t="shared" si="4"/>
        <v>62.5</v>
      </c>
      <c r="D18" s="7">
        <f t="shared" si="5"/>
        <v>36</v>
      </c>
      <c r="E18" s="3">
        <f t="shared" si="0"/>
        <v>4</v>
      </c>
      <c r="F18" s="3">
        <f t="shared" si="1"/>
        <v>39.6</v>
      </c>
      <c r="G18" s="3">
        <f t="shared" si="2"/>
        <v>2475</v>
      </c>
      <c r="H18" s="9">
        <v>44813</v>
      </c>
      <c r="I18" s="9">
        <v>44820</v>
      </c>
      <c r="J18" s="3">
        <f t="shared" si="6"/>
        <v>7</v>
      </c>
      <c r="K18" s="3">
        <f t="shared" si="9"/>
        <v>10</v>
      </c>
      <c r="L18" s="3">
        <f t="shared" si="7"/>
        <v>70</v>
      </c>
      <c r="M18" s="3">
        <f t="shared" si="8"/>
        <v>2545</v>
      </c>
    </row>
    <row r="19" spans="1:13" ht="15.6" x14ac:dyDescent="0.3">
      <c r="A19" s="7">
        <f t="shared" si="3"/>
        <v>17</v>
      </c>
      <c r="B19" s="7" t="s">
        <v>29</v>
      </c>
      <c r="C19" s="3">
        <f t="shared" si="4"/>
        <v>62</v>
      </c>
      <c r="D19" s="7">
        <f t="shared" si="5"/>
        <v>37</v>
      </c>
      <c r="E19" s="3">
        <f t="shared" si="0"/>
        <v>5</v>
      </c>
      <c r="F19" s="3">
        <f t="shared" si="1"/>
        <v>40.700000000000003</v>
      </c>
      <c r="G19" s="3">
        <f t="shared" si="2"/>
        <v>2523.4</v>
      </c>
      <c r="H19" s="9">
        <v>44813</v>
      </c>
      <c r="I19" s="9">
        <v>44821</v>
      </c>
      <c r="J19" s="3">
        <f t="shared" si="6"/>
        <v>8</v>
      </c>
      <c r="K19" s="3">
        <f t="shared" si="9"/>
        <v>10</v>
      </c>
      <c r="L19" s="3">
        <f t="shared" si="7"/>
        <v>80</v>
      </c>
      <c r="M19" s="3">
        <f t="shared" si="8"/>
        <v>2603.4</v>
      </c>
    </row>
    <row r="20" spans="1:13" ht="15.6" x14ac:dyDescent="0.3">
      <c r="A20" s="7">
        <f t="shared" si="3"/>
        <v>18</v>
      </c>
      <c r="B20" s="7" t="s">
        <v>30</v>
      </c>
      <c r="C20" s="3">
        <f t="shared" si="4"/>
        <v>61.5</v>
      </c>
      <c r="D20" s="7">
        <f t="shared" si="5"/>
        <v>38</v>
      </c>
      <c r="E20" s="3">
        <f t="shared" si="0"/>
        <v>5</v>
      </c>
      <c r="F20" s="3">
        <f t="shared" si="1"/>
        <v>41.800000000000004</v>
      </c>
      <c r="G20" s="3">
        <f t="shared" si="2"/>
        <v>2570.7000000000003</v>
      </c>
      <c r="H20" s="9">
        <v>44813</v>
      </c>
      <c r="I20" s="9">
        <v>44822</v>
      </c>
      <c r="J20" s="3">
        <f>IF(I20&lt;=H20,0,I20-H20)</f>
        <v>9</v>
      </c>
      <c r="K20" s="3">
        <f t="shared" si="9"/>
        <v>10</v>
      </c>
      <c r="L20" s="3">
        <f t="shared" si="7"/>
        <v>90</v>
      </c>
      <c r="M20" s="3">
        <f t="shared" si="8"/>
        <v>2660.7000000000003</v>
      </c>
    </row>
    <row r="21" spans="1:13" ht="15.6" x14ac:dyDescent="0.3">
      <c r="A21" s="7">
        <f t="shared" si="3"/>
        <v>19</v>
      </c>
      <c r="B21" s="7" t="s">
        <v>31</v>
      </c>
      <c r="C21" s="3">
        <f t="shared" si="4"/>
        <v>61</v>
      </c>
      <c r="D21" s="7">
        <f t="shared" si="5"/>
        <v>39</v>
      </c>
      <c r="E21" s="3">
        <f t="shared" si="0"/>
        <v>5</v>
      </c>
      <c r="F21" s="3">
        <f t="shared" si="1"/>
        <v>42.900000000000006</v>
      </c>
      <c r="G21" s="3">
        <f t="shared" si="2"/>
        <v>2616.9000000000005</v>
      </c>
      <c r="H21" s="9">
        <v>44813</v>
      </c>
      <c r="I21" s="9">
        <v>44823</v>
      </c>
      <c r="J21" s="3">
        <f t="shared" si="6"/>
        <v>10</v>
      </c>
      <c r="K21" s="3">
        <f t="shared" si="9"/>
        <v>10</v>
      </c>
      <c r="L21" s="3">
        <f t="shared" si="7"/>
        <v>100</v>
      </c>
      <c r="M21" s="3">
        <f t="shared" si="8"/>
        <v>2716.9000000000005</v>
      </c>
    </row>
    <row r="22" spans="1:13" ht="15.6" x14ac:dyDescent="0.3">
      <c r="A22" s="7">
        <f t="shared" si="3"/>
        <v>20</v>
      </c>
      <c r="B22" s="7" t="s">
        <v>32</v>
      </c>
      <c r="C22" s="3">
        <f t="shared" si="4"/>
        <v>60.5</v>
      </c>
      <c r="D22" s="7">
        <f t="shared" si="5"/>
        <v>40</v>
      </c>
      <c r="E22" s="3">
        <f t="shared" si="0"/>
        <v>5</v>
      </c>
      <c r="F22" s="3">
        <f t="shared" si="1"/>
        <v>44</v>
      </c>
      <c r="G22" s="3">
        <f t="shared" si="2"/>
        <v>2662</v>
      </c>
      <c r="H22" s="9">
        <v>44813</v>
      </c>
      <c r="I22" s="9">
        <v>44824</v>
      </c>
      <c r="J22" s="3">
        <f t="shared" si="6"/>
        <v>11</v>
      </c>
      <c r="K22" s="3">
        <f t="shared" si="9"/>
        <v>10</v>
      </c>
      <c r="L22" s="3">
        <f t="shared" si="7"/>
        <v>110</v>
      </c>
      <c r="M22" s="3">
        <f t="shared" si="8"/>
        <v>2772</v>
      </c>
    </row>
    <row r="23" spans="1:13" ht="15.6" x14ac:dyDescent="0.3">
      <c r="A23" s="7">
        <f t="shared" si="3"/>
        <v>21</v>
      </c>
      <c r="B23" s="7" t="s">
        <v>33</v>
      </c>
      <c r="C23" s="3">
        <f t="shared" si="4"/>
        <v>60</v>
      </c>
      <c r="D23" s="7">
        <f t="shared" si="5"/>
        <v>41</v>
      </c>
      <c r="E23" s="3">
        <f t="shared" si="0"/>
        <v>6</v>
      </c>
      <c r="F23" s="3">
        <f t="shared" si="1"/>
        <v>45.1</v>
      </c>
      <c r="G23" s="3">
        <f t="shared" si="2"/>
        <v>2706</v>
      </c>
      <c r="H23" s="9">
        <v>44813</v>
      </c>
      <c r="I23" s="9">
        <v>44825</v>
      </c>
      <c r="J23" s="3">
        <f t="shared" si="6"/>
        <v>12</v>
      </c>
      <c r="K23" s="3">
        <f t="shared" si="9"/>
        <v>10</v>
      </c>
      <c r="L23" s="3">
        <f t="shared" si="7"/>
        <v>120</v>
      </c>
      <c r="M23" s="3">
        <f t="shared" si="8"/>
        <v>2826</v>
      </c>
    </row>
    <row r="24" spans="1:13" ht="15.6" x14ac:dyDescent="0.3">
      <c r="A24" s="7">
        <f t="shared" si="3"/>
        <v>22</v>
      </c>
      <c r="B24" s="7" t="s">
        <v>34</v>
      </c>
      <c r="C24" s="3">
        <f t="shared" si="4"/>
        <v>59.5</v>
      </c>
      <c r="D24" s="7">
        <f t="shared" si="5"/>
        <v>42</v>
      </c>
      <c r="E24" s="3">
        <f t="shared" si="0"/>
        <v>6</v>
      </c>
      <c r="F24" s="3">
        <f t="shared" si="1"/>
        <v>46.2</v>
      </c>
      <c r="G24" s="3">
        <f t="shared" si="2"/>
        <v>2748.9</v>
      </c>
      <c r="H24" s="9">
        <v>44813</v>
      </c>
      <c r="I24" s="9">
        <v>44826</v>
      </c>
      <c r="J24" s="3">
        <f t="shared" si="6"/>
        <v>13</v>
      </c>
      <c r="K24" s="3">
        <f t="shared" si="9"/>
        <v>10</v>
      </c>
      <c r="L24" s="3">
        <f t="shared" si="7"/>
        <v>130</v>
      </c>
      <c r="M24" s="3">
        <f t="shared" si="8"/>
        <v>2878.9</v>
      </c>
    </row>
    <row r="25" spans="1:13" ht="15.6" x14ac:dyDescent="0.3">
      <c r="A25" s="7">
        <f t="shared" si="3"/>
        <v>23</v>
      </c>
      <c r="B25" s="7" t="s">
        <v>35</v>
      </c>
      <c r="C25" s="3">
        <f t="shared" si="4"/>
        <v>59</v>
      </c>
      <c r="D25" s="7">
        <f t="shared" si="5"/>
        <v>43</v>
      </c>
      <c r="E25" s="3">
        <f t="shared" si="0"/>
        <v>6</v>
      </c>
      <c r="F25" s="3">
        <f t="shared" si="1"/>
        <v>47.300000000000004</v>
      </c>
      <c r="G25" s="3">
        <f t="shared" si="2"/>
        <v>2790.7000000000003</v>
      </c>
      <c r="H25" s="9">
        <v>44813</v>
      </c>
      <c r="I25" s="9">
        <v>44827</v>
      </c>
      <c r="J25" s="3">
        <f t="shared" si="6"/>
        <v>14</v>
      </c>
      <c r="K25" s="3">
        <f t="shared" si="9"/>
        <v>10</v>
      </c>
      <c r="L25" s="3">
        <f t="shared" si="7"/>
        <v>140</v>
      </c>
      <c r="M25" s="3">
        <f t="shared" si="8"/>
        <v>2930.7000000000003</v>
      </c>
    </row>
    <row r="26" spans="1:13" ht="15.6" x14ac:dyDescent="0.3">
      <c r="A26" s="7">
        <f t="shared" si="3"/>
        <v>24</v>
      </c>
      <c r="B26" s="7" t="s">
        <v>36</v>
      </c>
      <c r="C26" s="3">
        <f t="shared" si="4"/>
        <v>58.5</v>
      </c>
      <c r="D26" s="7">
        <f t="shared" si="5"/>
        <v>44</v>
      </c>
      <c r="E26" s="3">
        <f t="shared" si="0"/>
        <v>6</v>
      </c>
      <c r="F26" s="3">
        <f t="shared" si="1"/>
        <v>48.400000000000006</v>
      </c>
      <c r="G26" s="3">
        <f t="shared" si="2"/>
        <v>2831.4000000000005</v>
      </c>
      <c r="H26" s="9">
        <v>44813</v>
      </c>
      <c r="I26" s="9">
        <v>44828</v>
      </c>
      <c r="J26" s="3">
        <f t="shared" si="6"/>
        <v>15</v>
      </c>
      <c r="K26" s="3">
        <f t="shared" si="9"/>
        <v>10</v>
      </c>
      <c r="L26" s="3">
        <f t="shared" si="7"/>
        <v>150</v>
      </c>
      <c r="M26" s="3">
        <f t="shared" si="8"/>
        <v>2981.4000000000005</v>
      </c>
    </row>
    <row r="27" spans="1:13" ht="15.6" x14ac:dyDescent="0.3">
      <c r="A27" s="7">
        <f t="shared" si="3"/>
        <v>25</v>
      </c>
      <c r="B27" s="7" t="s">
        <v>37</v>
      </c>
      <c r="C27" s="3">
        <f t="shared" si="4"/>
        <v>58</v>
      </c>
      <c r="D27" s="7">
        <f t="shared" si="5"/>
        <v>45</v>
      </c>
      <c r="E27" s="3">
        <f t="shared" si="0"/>
        <v>7</v>
      </c>
      <c r="F27" s="3">
        <f t="shared" si="1"/>
        <v>49.500000000000007</v>
      </c>
      <c r="G27" s="3">
        <f t="shared" si="2"/>
        <v>2871.0000000000005</v>
      </c>
      <c r="H27" s="9">
        <v>44813</v>
      </c>
      <c r="I27" s="9">
        <v>44829</v>
      </c>
      <c r="J27" s="3">
        <f t="shared" si="6"/>
        <v>16</v>
      </c>
      <c r="K27" s="3">
        <f t="shared" si="9"/>
        <v>10</v>
      </c>
      <c r="L27" s="3">
        <f t="shared" si="7"/>
        <v>160</v>
      </c>
      <c r="M27" s="3">
        <f t="shared" si="8"/>
        <v>3031.0000000000005</v>
      </c>
    </row>
    <row r="28" spans="1:13" ht="15.6" x14ac:dyDescent="0.3">
      <c r="A28" s="7">
        <f t="shared" si="3"/>
        <v>26</v>
      </c>
      <c r="B28" s="7" t="s">
        <v>38</v>
      </c>
      <c r="C28" s="3">
        <f t="shared" si="4"/>
        <v>57.5</v>
      </c>
      <c r="D28" s="7">
        <f t="shared" si="5"/>
        <v>46</v>
      </c>
      <c r="E28" s="3">
        <f t="shared" si="0"/>
        <v>7</v>
      </c>
      <c r="F28" s="3">
        <f t="shared" si="1"/>
        <v>50.6</v>
      </c>
      <c r="G28" s="3">
        <f t="shared" si="2"/>
        <v>2909.5</v>
      </c>
      <c r="H28" s="9">
        <v>44813</v>
      </c>
      <c r="I28" s="9">
        <v>44830</v>
      </c>
      <c r="J28" s="3">
        <f t="shared" si="6"/>
        <v>17</v>
      </c>
      <c r="K28" s="3">
        <f t="shared" si="9"/>
        <v>10</v>
      </c>
      <c r="L28" s="3">
        <f t="shared" si="7"/>
        <v>170</v>
      </c>
      <c r="M28" s="3">
        <f t="shared" si="8"/>
        <v>3079.5</v>
      </c>
    </row>
    <row r="29" spans="1:13" ht="15.6" x14ac:dyDescent="0.3">
      <c r="A29" s="7">
        <f t="shared" si="3"/>
        <v>27</v>
      </c>
      <c r="B29" s="7" t="s">
        <v>39</v>
      </c>
      <c r="C29" s="3">
        <f t="shared" si="4"/>
        <v>57</v>
      </c>
      <c r="D29" s="7">
        <f t="shared" si="5"/>
        <v>47</v>
      </c>
      <c r="E29" s="3">
        <f t="shared" si="0"/>
        <v>7</v>
      </c>
      <c r="F29" s="3">
        <f t="shared" si="1"/>
        <v>51.7</v>
      </c>
      <c r="G29" s="3">
        <f t="shared" si="2"/>
        <v>2946.9</v>
      </c>
      <c r="H29" s="9">
        <v>44813</v>
      </c>
      <c r="I29" s="9">
        <v>44831</v>
      </c>
      <c r="J29" s="3">
        <f t="shared" si="6"/>
        <v>18</v>
      </c>
      <c r="K29" s="3">
        <f t="shared" si="9"/>
        <v>10</v>
      </c>
      <c r="L29" s="3">
        <f t="shared" si="7"/>
        <v>180</v>
      </c>
      <c r="M29" s="3">
        <f t="shared" si="8"/>
        <v>3126.9</v>
      </c>
    </row>
    <row r="30" spans="1:13" ht="15.6" x14ac:dyDescent="0.3">
      <c r="A30" s="7">
        <f t="shared" si="3"/>
        <v>28</v>
      </c>
      <c r="B30" s="7" t="s">
        <v>40</v>
      </c>
      <c r="C30" s="3">
        <f t="shared" si="4"/>
        <v>56.5</v>
      </c>
      <c r="D30" s="7">
        <f t="shared" si="5"/>
        <v>48</v>
      </c>
      <c r="E30" s="3">
        <f t="shared" si="0"/>
        <v>7</v>
      </c>
      <c r="F30" s="3">
        <f t="shared" si="1"/>
        <v>52.800000000000004</v>
      </c>
      <c r="G30" s="3">
        <f t="shared" si="2"/>
        <v>2983.2000000000003</v>
      </c>
      <c r="H30" s="9">
        <v>44813</v>
      </c>
      <c r="I30" s="9">
        <v>44832</v>
      </c>
      <c r="J30" s="3">
        <f t="shared" si="6"/>
        <v>19</v>
      </c>
      <c r="K30" s="3">
        <f t="shared" si="9"/>
        <v>10</v>
      </c>
      <c r="L30" s="3">
        <f t="shared" si="7"/>
        <v>190</v>
      </c>
      <c r="M30" s="3">
        <f t="shared" si="8"/>
        <v>3173.2000000000003</v>
      </c>
    </row>
    <row r="31" spans="1:13" ht="15.6" x14ac:dyDescent="0.3">
      <c r="A31" s="7">
        <f t="shared" si="3"/>
        <v>29</v>
      </c>
      <c r="B31" s="7" t="s">
        <v>41</v>
      </c>
      <c r="C31" s="3">
        <f t="shared" si="4"/>
        <v>56</v>
      </c>
      <c r="D31" s="7">
        <f t="shared" si="5"/>
        <v>49</v>
      </c>
      <c r="E31" s="3">
        <f t="shared" si="0"/>
        <v>8</v>
      </c>
      <c r="F31" s="3">
        <f t="shared" si="1"/>
        <v>53.900000000000006</v>
      </c>
      <c r="G31" s="3">
        <f t="shared" si="2"/>
        <v>3018.4000000000005</v>
      </c>
      <c r="H31" s="9">
        <v>44813</v>
      </c>
      <c r="I31" s="9">
        <v>44833</v>
      </c>
      <c r="J31" s="3">
        <f t="shared" si="6"/>
        <v>20</v>
      </c>
      <c r="K31" s="3">
        <f t="shared" si="9"/>
        <v>10</v>
      </c>
      <c r="L31" s="3">
        <f t="shared" si="7"/>
        <v>200</v>
      </c>
      <c r="M31" s="3">
        <f t="shared" si="8"/>
        <v>3218.4000000000005</v>
      </c>
    </row>
    <row r="32" spans="1:13" ht="15.6" x14ac:dyDescent="0.3">
      <c r="A32" s="7">
        <f t="shared" si="3"/>
        <v>30</v>
      </c>
      <c r="B32" s="7" t="s">
        <v>42</v>
      </c>
      <c r="C32" s="3">
        <f t="shared" si="4"/>
        <v>55.5</v>
      </c>
      <c r="D32" s="7">
        <f t="shared" si="5"/>
        <v>50</v>
      </c>
      <c r="E32" s="3">
        <f t="shared" si="0"/>
        <v>8</v>
      </c>
      <c r="F32" s="3">
        <f t="shared" si="1"/>
        <v>55.000000000000007</v>
      </c>
      <c r="G32" s="3">
        <f t="shared" si="2"/>
        <v>3052.5000000000005</v>
      </c>
      <c r="H32" s="9">
        <v>44813</v>
      </c>
      <c r="I32" s="9">
        <v>44834</v>
      </c>
      <c r="J32" s="3">
        <f t="shared" si="6"/>
        <v>21</v>
      </c>
      <c r="K32" s="3">
        <f t="shared" si="9"/>
        <v>10</v>
      </c>
      <c r="L32" s="3">
        <f t="shared" si="7"/>
        <v>210</v>
      </c>
      <c r="M32" s="3">
        <f t="shared" si="8"/>
        <v>3262.5000000000005</v>
      </c>
    </row>
    <row r="33" spans="1:13" ht="15.6" x14ac:dyDescent="0.3">
      <c r="A33" s="7">
        <f t="shared" si="3"/>
        <v>31</v>
      </c>
      <c r="B33" s="7" t="s">
        <v>43</v>
      </c>
      <c r="C33" s="3">
        <f t="shared" si="4"/>
        <v>55</v>
      </c>
      <c r="D33" s="7">
        <f t="shared" si="5"/>
        <v>51</v>
      </c>
      <c r="E33" s="3">
        <f t="shared" si="0"/>
        <v>8</v>
      </c>
      <c r="F33" s="3">
        <f t="shared" si="1"/>
        <v>56.1</v>
      </c>
      <c r="G33" s="3">
        <f t="shared" si="2"/>
        <v>3085.5</v>
      </c>
      <c r="H33" s="9">
        <v>44813</v>
      </c>
      <c r="I33" s="9">
        <v>44835</v>
      </c>
      <c r="J33" s="3">
        <f t="shared" si="6"/>
        <v>22</v>
      </c>
      <c r="K33" s="3">
        <f t="shared" si="9"/>
        <v>10</v>
      </c>
      <c r="L33" s="3">
        <f t="shared" si="7"/>
        <v>220</v>
      </c>
      <c r="M33" s="3">
        <f t="shared" si="8"/>
        <v>3305.5</v>
      </c>
    </row>
    <row r="34" spans="1:13" ht="15.6" x14ac:dyDescent="0.3">
      <c r="A34" s="7">
        <f t="shared" si="3"/>
        <v>32</v>
      </c>
      <c r="B34" s="7" t="s">
        <v>44</v>
      </c>
      <c r="C34" s="3">
        <f t="shared" si="4"/>
        <v>54.5</v>
      </c>
      <c r="D34" s="7">
        <f t="shared" si="5"/>
        <v>52</v>
      </c>
      <c r="E34" s="3">
        <f t="shared" si="0"/>
        <v>8</v>
      </c>
      <c r="F34" s="3">
        <f t="shared" si="1"/>
        <v>57.2</v>
      </c>
      <c r="G34" s="3">
        <f t="shared" si="2"/>
        <v>3117.4</v>
      </c>
      <c r="H34" s="9">
        <v>44813</v>
      </c>
      <c r="I34" s="9">
        <v>44836</v>
      </c>
      <c r="J34" s="3">
        <f t="shared" si="6"/>
        <v>23</v>
      </c>
      <c r="K34" s="3">
        <f t="shared" si="9"/>
        <v>10</v>
      </c>
      <c r="L34" s="3">
        <f t="shared" si="7"/>
        <v>230</v>
      </c>
      <c r="M34" s="3">
        <f t="shared" si="8"/>
        <v>3347.4</v>
      </c>
    </row>
    <row r="35" spans="1:13" ht="15.6" x14ac:dyDescent="0.3">
      <c r="A35" s="7">
        <f t="shared" si="3"/>
        <v>33</v>
      </c>
      <c r="B35" s="7" t="s">
        <v>45</v>
      </c>
      <c r="C35" s="3">
        <f t="shared" si="4"/>
        <v>54</v>
      </c>
      <c r="D35" s="7">
        <f t="shared" si="5"/>
        <v>53</v>
      </c>
      <c r="E35" s="3">
        <f t="shared" si="0"/>
        <v>9</v>
      </c>
      <c r="F35" s="3">
        <f t="shared" si="1"/>
        <v>29.150000000000002</v>
      </c>
      <c r="G35" s="3">
        <f t="shared" si="2"/>
        <v>1574.1000000000001</v>
      </c>
      <c r="H35" s="9">
        <v>44813</v>
      </c>
      <c r="I35" s="9">
        <v>44837</v>
      </c>
      <c r="J35" s="3">
        <f t="shared" si="6"/>
        <v>24</v>
      </c>
      <c r="K35" s="3">
        <f t="shared" si="9"/>
        <v>10</v>
      </c>
      <c r="L35" s="3">
        <f t="shared" si="7"/>
        <v>240</v>
      </c>
      <c r="M35" s="3">
        <f t="shared" si="8"/>
        <v>1814.1000000000001</v>
      </c>
    </row>
    <row r="36" spans="1:13" ht="15.6" x14ac:dyDescent="0.3">
      <c r="A36" s="7">
        <f t="shared" si="3"/>
        <v>34</v>
      </c>
      <c r="B36" s="7" t="s">
        <v>46</v>
      </c>
      <c r="C36" s="3">
        <f t="shared" si="4"/>
        <v>53.5</v>
      </c>
      <c r="D36" s="7">
        <f t="shared" si="5"/>
        <v>54</v>
      </c>
      <c r="E36" s="3">
        <f t="shared" si="0"/>
        <v>9</v>
      </c>
      <c r="F36" s="3">
        <f t="shared" si="1"/>
        <v>29.700000000000003</v>
      </c>
      <c r="G36" s="3">
        <f t="shared" si="2"/>
        <v>1588.95</v>
      </c>
      <c r="H36" s="9">
        <v>44813</v>
      </c>
      <c r="I36" s="9">
        <v>44838</v>
      </c>
      <c r="J36" s="3">
        <f t="shared" si="6"/>
        <v>25</v>
      </c>
      <c r="K36" s="3">
        <f t="shared" si="9"/>
        <v>10</v>
      </c>
      <c r="L36" s="3">
        <f t="shared" si="7"/>
        <v>250</v>
      </c>
      <c r="M36" s="3">
        <f t="shared" si="8"/>
        <v>1838.95</v>
      </c>
    </row>
    <row r="37" spans="1:13" ht="15.6" x14ac:dyDescent="0.3">
      <c r="A37" s="10"/>
      <c r="B37" s="7"/>
      <c r="C37" s="10"/>
      <c r="D37" s="7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3">
      <c r="A38" s="10"/>
      <c r="B38" s="11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</row>
    <row r="39" spans="1:13" x14ac:dyDescent="0.3">
      <c r="A39" s="10"/>
      <c r="B39" s="11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</row>
    <row r="40" spans="1:13" ht="15.6" x14ac:dyDescent="0.3">
      <c r="A40" s="10"/>
      <c r="B40" s="12" t="s">
        <v>12</v>
      </c>
      <c r="C40" s="3">
        <f>INT(SUM(M3:M36))</f>
        <v>84891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</row>
    <row r="41" spans="1:13" ht="15.6" x14ac:dyDescent="0.3">
      <c r="A41" s="10"/>
      <c r="B41" s="12" t="s">
        <v>47</v>
      </c>
      <c r="C41" s="3">
        <f>AVERAGE(C3:C36)</f>
        <v>61.75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</row>
    <row r="42" spans="1:13" ht="15.6" x14ac:dyDescent="0.3">
      <c r="A42" s="10"/>
      <c r="B42" s="8" t="s">
        <v>48</v>
      </c>
      <c r="C42" s="3">
        <f>MAX(J3:J36)</f>
        <v>25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6" x14ac:dyDescent="0.3">
      <c r="A43" s="10"/>
      <c r="B43" s="12" t="s">
        <v>49</v>
      </c>
      <c r="C43" s="3">
        <f>MAX(M3:M36)</f>
        <v>3347.4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</row>
    <row r="44" spans="1:13" x14ac:dyDescent="0.3">
      <c r="A44" s="10"/>
      <c r="B44" s="11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</row>
    <row r="45" spans="1:13" x14ac:dyDescent="0.3">
      <c r="A45" s="10"/>
      <c r="B45" s="11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</row>
    <row r="46" spans="1:13" x14ac:dyDescent="0.3">
      <c r="A46" s="10"/>
      <c r="B46" s="11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</row>
    <row r="47" spans="1:13" x14ac:dyDescent="0.3">
      <c r="A47" s="10"/>
      <c r="B47" s="11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</row>
    <row r="48" spans="1:13" x14ac:dyDescent="0.3">
      <c r="A48" s="10"/>
      <c r="B48" s="11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</row>
    <row r="49" spans="1:13" x14ac:dyDescent="0.3">
      <c r="A49" s="10"/>
      <c r="B49" s="11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3">
      <c r="A50" s="10"/>
      <c r="B50" s="11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3">
      <c r="A51" s="10"/>
      <c r="B51" s="11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3">
      <c r="A52" s="10"/>
      <c r="B52" s="11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3">
      <c r="A53" s="10"/>
      <c r="B53" s="11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3">
      <c r="A54" s="10"/>
      <c r="B54" s="11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3">
      <c r="A55" s="10"/>
      <c r="B55" s="11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3">
      <c r="A56" s="10"/>
      <c r="B56" s="11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3">
      <c r="A57" s="10"/>
      <c r="B57" s="11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3">
      <c r="A58" s="10"/>
      <c r="B58" s="11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3">
      <c r="A59" s="10"/>
      <c r="B59" s="11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  <row r="60" spans="1:13" x14ac:dyDescent="0.3">
      <c r="A60" s="10"/>
      <c r="B60" s="11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13" x14ac:dyDescent="0.3">
      <c r="A61" s="10"/>
      <c r="B61" s="11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3">
      <c r="A62" s="10"/>
      <c r="B62" s="11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</row>
    <row r="63" spans="1:13" x14ac:dyDescent="0.3">
      <c r="A63" s="10"/>
      <c r="B63" s="11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</row>
    <row r="64" spans="1:13" x14ac:dyDescent="0.3">
      <c r="A64" s="10"/>
      <c r="B64" s="11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</row>
    <row r="65" spans="1:13" x14ac:dyDescent="0.3">
      <c r="A65" s="10"/>
      <c r="B65" s="11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</row>
    <row r="66" spans="1:13" x14ac:dyDescent="0.3">
      <c r="A66" s="10"/>
      <c r="B66" s="11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</row>
    <row r="67" spans="1:13" x14ac:dyDescent="0.3">
      <c r="A67" s="10"/>
      <c r="B67" s="11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 x14ac:dyDescent="0.3">
      <c r="A68" s="10"/>
      <c r="B68" s="11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</row>
    <row r="69" spans="1:13" x14ac:dyDescent="0.3">
      <c r="A69" s="10"/>
      <c r="B69" s="11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</row>
    <row r="70" spans="1:13" x14ac:dyDescent="0.3">
      <c r="A70" s="10"/>
      <c r="B70" s="11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x14ac:dyDescent="0.3">
      <c r="A71" s="10"/>
      <c r="B71" s="11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</row>
    <row r="72" spans="1:13" x14ac:dyDescent="0.3">
      <c r="A72" s="10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</row>
    <row r="73" spans="1:13" x14ac:dyDescent="0.3">
      <c r="A73" s="10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3">
      <c r="A74" s="10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</row>
    <row r="75" spans="1:13" x14ac:dyDescent="0.3">
      <c r="A75" s="10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</row>
    <row r="76" spans="1:13" x14ac:dyDescent="0.3">
      <c r="A76" s="10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</row>
    <row r="77" spans="1:13" x14ac:dyDescent="0.3">
      <c r="A77" s="10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 x14ac:dyDescent="0.3">
      <c r="A78" s="10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</row>
    <row r="79" spans="1:13" x14ac:dyDescent="0.3">
      <c r="A79" s="10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</row>
    <row r="80" spans="1:13" x14ac:dyDescent="0.3">
      <c r="A80" s="10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</row>
    <row r="81" spans="1:13" x14ac:dyDescent="0.3">
      <c r="A81" s="10"/>
      <c r="B81" s="11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x14ac:dyDescent="0.3">
      <c r="A82" s="10"/>
      <c r="B82" s="11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</row>
    <row r="83" spans="1:13" x14ac:dyDescent="0.3">
      <c r="A83" s="10"/>
      <c r="B83" s="11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</row>
    <row r="84" spans="1:13" x14ac:dyDescent="0.3">
      <c r="A84" s="10"/>
      <c r="B84" s="11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</row>
    <row r="85" spans="1:13" x14ac:dyDescent="0.3">
      <c r="A85" s="10"/>
      <c r="B85" s="11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3">
      <c r="A86" s="10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</row>
    <row r="87" spans="1:13" x14ac:dyDescent="0.3">
      <c r="A87" s="10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 x14ac:dyDescent="0.3">
      <c r="A88" s="10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 x14ac:dyDescent="0.3">
      <c r="A89" s="10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 x14ac:dyDescent="0.3">
      <c r="A90" s="10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 x14ac:dyDescent="0.3">
      <c r="A91" s="10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 x14ac:dyDescent="0.3">
      <c r="A92" s="10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3" x14ac:dyDescent="0.3">
      <c r="A93" s="10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x14ac:dyDescent="0.3">
      <c r="A94" s="10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</row>
    <row r="95" spans="1:13" x14ac:dyDescent="0.3">
      <c r="A95" s="10"/>
      <c r="B95" s="11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</row>
    <row r="96" spans="1:13" x14ac:dyDescent="0.3">
      <c r="A96" s="10"/>
      <c r="B96" s="11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</row>
    <row r="97" spans="1:13" x14ac:dyDescent="0.3">
      <c r="A97" s="10"/>
      <c r="B97" s="11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x14ac:dyDescent="0.3">
      <c r="A98" s="10"/>
      <c r="B98" s="11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</row>
    <row r="99" spans="1:13" x14ac:dyDescent="0.3">
      <c r="A99" s="10"/>
      <c r="B99" s="11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</row>
    <row r="100" spans="1:13" x14ac:dyDescent="0.3">
      <c r="A100" s="10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</row>
    <row r="101" spans="1:13" x14ac:dyDescent="0.3">
      <c r="A101" s="10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</row>
    <row r="102" spans="1:13" x14ac:dyDescent="0.3">
      <c r="A102" s="10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</row>
    <row r="103" spans="1:13" x14ac:dyDescent="0.3">
      <c r="A103" s="10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</row>
    <row r="104" spans="1:13" x14ac:dyDescent="0.3">
      <c r="A104" s="10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</row>
    <row r="105" spans="1:13" x14ac:dyDescent="0.3">
      <c r="A105" s="10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 x14ac:dyDescent="0.3">
      <c r="A106" s="10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 x14ac:dyDescent="0.3">
      <c r="A107" s="10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</row>
    <row r="108" spans="1:13" x14ac:dyDescent="0.3">
      <c r="A108" s="10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</row>
    <row r="109" spans="1:13" x14ac:dyDescent="0.3">
      <c r="A109" s="10"/>
      <c r="B109" s="11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x14ac:dyDescent="0.3">
      <c r="A110" s="10"/>
      <c r="B110" s="11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x14ac:dyDescent="0.3">
      <c r="A111" s="10"/>
      <c r="B111" s="11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x14ac:dyDescent="0.3">
      <c r="A112" s="10"/>
      <c r="B112" s="11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</row>
    <row r="113" spans="1:13" x14ac:dyDescent="0.3">
      <c r="A113" s="10"/>
      <c r="B113" s="11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</row>
    <row r="114" spans="1:13" x14ac:dyDescent="0.3">
      <c r="A114" s="10"/>
      <c r="B114" s="11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</row>
    <row r="115" spans="1:13" x14ac:dyDescent="0.3">
      <c r="A115" s="10"/>
      <c r="B115" s="11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</row>
    <row r="116" spans="1:13" x14ac:dyDescent="0.3">
      <c r="A116" s="10"/>
      <c r="B116" s="11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</row>
    <row r="117" spans="1:13" x14ac:dyDescent="0.3">
      <c r="A117" s="10"/>
      <c r="B117" s="11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</row>
    <row r="118" spans="1:13" x14ac:dyDescent="0.3">
      <c r="A118" s="10"/>
      <c r="B118" s="11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</row>
    <row r="119" spans="1:13" x14ac:dyDescent="0.3">
      <c r="A119" s="10"/>
      <c r="B119" s="11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</row>
    <row r="120" spans="1:13" x14ac:dyDescent="0.3">
      <c r="A120" s="10"/>
      <c r="B120" s="11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</row>
    <row r="121" spans="1:13" x14ac:dyDescent="0.3">
      <c r="A121" s="10"/>
      <c r="B121" s="11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x14ac:dyDescent="0.3">
      <c r="A122" s="10"/>
      <c r="B122" s="11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</row>
    <row r="123" spans="1:13" x14ac:dyDescent="0.3">
      <c r="A123" s="10"/>
      <c r="B123" s="11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</row>
    <row r="124" spans="1:13" x14ac:dyDescent="0.3">
      <c r="A124" s="10"/>
      <c r="B124" s="11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</row>
    <row r="125" spans="1:13" x14ac:dyDescent="0.3">
      <c r="A125" s="10"/>
      <c r="B125" s="11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</row>
    <row r="126" spans="1:13" x14ac:dyDescent="0.3">
      <c r="A126" s="10"/>
      <c r="B126" s="11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</row>
    <row r="127" spans="1:13" x14ac:dyDescent="0.3">
      <c r="A127" s="10"/>
      <c r="B127" s="11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</row>
    <row r="128" spans="1:13" x14ac:dyDescent="0.3">
      <c r="A128" s="10"/>
      <c r="B128" s="11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</row>
    <row r="129" spans="1:13" x14ac:dyDescent="0.3">
      <c r="A129" s="10"/>
      <c r="B129" s="11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</row>
    <row r="130" spans="1:13" x14ac:dyDescent="0.3">
      <c r="A130" s="10"/>
      <c r="B130" s="11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</row>
    <row r="131" spans="1:13" x14ac:dyDescent="0.3">
      <c r="A131" s="10"/>
      <c r="B131" s="11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</row>
    <row r="132" spans="1:13" x14ac:dyDescent="0.3">
      <c r="A132" s="10"/>
      <c r="B132" s="11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</row>
    <row r="133" spans="1:13" x14ac:dyDescent="0.3">
      <c r="A133" s="10"/>
      <c r="B133" s="11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</row>
    <row r="134" spans="1:13" x14ac:dyDescent="0.3">
      <c r="A134" s="10"/>
      <c r="B134" s="11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</row>
    <row r="135" spans="1:13" x14ac:dyDescent="0.3">
      <c r="A135" s="10"/>
      <c r="B135" s="11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</row>
    <row r="136" spans="1:13" x14ac:dyDescent="0.3">
      <c r="A136" s="10"/>
      <c r="B136" s="11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</row>
    <row r="137" spans="1:13" x14ac:dyDescent="0.3">
      <c r="A137" s="10"/>
      <c r="B137" s="11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</row>
    <row r="138" spans="1:13" x14ac:dyDescent="0.3">
      <c r="A138" s="10"/>
      <c r="B138" s="11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</row>
    <row r="139" spans="1:13" x14ac:dyDescent="0.3">
      <c r="A139" s="10"/>
      <c r="B139" s="11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</row>
    <row r="140" spans="1:13" x14ac:dyDescent="0.3">
      <c r="A140" s="10"/>
      <c r="B140" s="11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</row>
    <row r="141" spans="1:13" x14ac:dyDescent="0.3">
      <c r="A141" s="10"/>
      <c r="B141" s="11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</row>
    <row r="142" spans="1:13" x14ac:dyDescent="0.3">
      <c r="A142" s="10"/>
      <c r="B142" s="11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</row>
    <row r="143" spans="1:13" x14ac:dyDescent="0.3">
      <c r="A143" s="10"/>
      <c r="B143" s="11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</row>
    <row r="144" spans="1:13" x14ac:dyDescent="0.3">
      <c r="A144" s="10"/>
      <c r="B144" s="11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</row>
    <row r="145" spans="1:13" x14ac:dyDescent="0.3">
      <c r="A145" s="10"/>
      <c r="B145" s="11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</row>
    <row r="146" spans="1:13" x14ac:dyDescent="0.3">
      <c r="A146" s="10"/>
      <c r="B146" s="11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</row>
    <row r="147" spans="1:13" x14ac:dyDescent="0.3">
      <c r="A147" s="10"/>
      <c r="B147" s="11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</row>
    <row r="148" spans="1:13" x14ac:dyDescent="0.3">
      <c r="A148" s="10"/>
      <c r="B148" s="11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</row>
    <row r="149" spans="1:13" x14ac:dyDescent="0.3">
      <c r="A149" s="10"/>
      <c r="B149" s="11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</row>
    <row r="150" spans="1:13" x14ac:dyDescent="0.3">
      <c r="A150" s="10"/>
      <c r="B150" s="11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</row>
  </sheetData>
  <sortState xmlns:xlrd2="http://schemas.microsoft.com/office/spreadsheetml/2017/richdata2" ref="I3:I36">
    <sortCondition ref="I3:I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Кирилл Кривоножкин</cp:lastModifiedBy>
  <cp:revision/>
  <dcterms:created xsi:type="dcterms:W3CDTF">2022-09-30T08:58:10Z</dcterms:created>
  <dcterms:modified xsi:type="dcterms:W3CDTF">2022-10-05T13:51:35Z</dcterms:modified>
  <cp:category/>
  <cp:contentStatus/>
</cp:coreProperties>
</file>