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47FF8DC7-199A-4B9E-94F6-18793C7D1E98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" i="1"/>
  <c r="E17" i="1"/>
  <c r="K17" i="1" s="1"/>
  <c r="C30" i="1"/>
  <c r="C31" i="1"/>
  <c r="C32" i="1"/>
  <c r="C33" i="1"/>
  <c r="C34" i="1"/>
  <c r="C35" i="1"/>
  <c r="C36" i="1"/>
  <c r="C37" i="1"/>
  <c r="C3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H36" i="1"/>
  <c r="H37" i="1"/>
  <c r="E36" i="1"/>
  <c r="K36" i="1" s="1"/>
  <c r="E35" i="1"/>
  <c r="K35" i="1" s="1"/>
  <c r="E37" i="1"/>
  <c r="K37" i="1" s="1"/>
  <c r="E38" i="1"/>
  <c r="K38" i="1" s="1"/>
  <c r="E34" i="1"/>
  <c r="K34" i="1" s="1"/>
  <c r="E33" i="1" l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C40" i="1" l="1"/>
  <c r="C41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<sst xmlns="http://schemas.openxmlformats.org/spreadsheetml/2006/main" count="51" uniqueCount="51">
  <si>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</si>
  <si>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</si>
  <si>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</si>
  <si>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</si>
  <si>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</si>
  <si>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</si>
  <si>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</si>
  <si>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</si>
  <si>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</si>
  <si>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</t>
  </si>
  <si>
    <t>Итого, руб.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</si>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</sst>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D16" sqref="D16:D17"/>
    </sheetView>
  </sheetViews>
  <sheetFormatPr defaultRowHeight="15.75"/>
  <cols>
    <col min="1" max="1" width="11.375" style="3" customWidth="1"/>
    <col min="2" max="2" width="25.625" style="6" customWidth="1"/>
    <col min="3" max="3" width="14" style="3" customWidth="1"/>
    <col min="4" max="4" width="17" style="3" customWidth="1"/>
    <col min="5" max="5" width="17.875" style="3" customWidth="1"/>
    <col min="6" max="6" width="15.5" style="3" customWidth="1"/>
    <col min="7" max="7" width="17.125" style="3" customWidth="1"/>
    <col min="8" max="8" width="17.625" style="3" customWidth="1"/>
    <col min="9" max="9" width="15.5" style="3" customWidth="1"/>
    <col min="10" max="10" width="11.75" style="3" customWidth="1"/>
    <col min="11" max="11" width="11.875" style="3" customWidth="1"/>
    <col min="12" max="16384" width="9" style="3"/>
  </cols>
  <sheetData>
    <row r="1" spans="1:11">
      <c r="A1" s="3">
        <v>42</v>
      </c>
    </row>
    <row r="2" spans="1:11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2" t="s">
        <v>9</v>
      </c>
      <c r="K2" s="2" t="s">
        <v>10</v>
      </c>
    </row>
    <row r="3" spans="1:11">
      <c r="A3" s="4">
        <v>1</v>
      </c>
      <c r="B3" s="7" t="s">
        <v>11</v>
      </c>
      <c r="C3" s="3">
        <v>70</v>
      </c>
      <c r="D3" s="3">
        <f xml:space="preserve"> $A$1 * IF(A3 &lt;= 32, 1.1, 0.55)</f>
        <v>46.2</v>
      </c>
      <c r="E3" s="3">
        <f>C3 * D3</f>
        <v>3234</v>
      </c>
      <c r="F3" s="5">
        <v>44813</v>
      </c>
      <c r="G3" s="5">
        <v>44805</v>
      </c>
      <c r="H3" s="3">
        <f>IF(F3&lt;G3,G3-F3,0)</f>
        <v>0</v>
      </c>
      <c r="I3" s="3">
        <v>10</v>
      </c>
      <c r="J3" s="3">
        <f>I3 * H3</f>
        <v>0</v>
      </c>
      <c r="K3" s="3">
        <f>J3 + E3</f>
        <v>3234</v>
      </c>
    </row>
    <row r="4" spans="1:11">
      <c r="A4" s="4">
        <v>2</v>
      </c>
      <c r="B4" s="7" t="s">
        <v>12</v>
      </c>
      <c r="C4" s="3">
        <f>C3-0.5</f>
        <v>69.5</v>
      </c>
      <c r="D4" s="3">
        <f t="shared" ref="D4:D17" si="0" xml:space="preserve"> $A$1 * IF(A4 &lt;= 32, 1.1, 0.55)</f>
        <v>46.2</v>
      </c>
      <c r="E4" s="3">
        <f t="shared" ref="E4:E38" si="1">C4 * D4</f>
        <v>3210.9</v>
      </c>
      <c r="F4" s="5">
        <v>44813</v>
      </c>
      <c r="G4" s="5">
        <v>44806</v>
      </c>
      <c r="H4" s="3">
        <f t="shared" ref="H4:H38" si="2">IF(F4&lt;G4,G4-F4,0)</f>
        <v>0</v>
      </c>
      <c r="I4" s="3">
        <v>10</v>
      </c>
      <c r="J4" s="3">
        <f t="shared" ref="J4:J38" si="3">I4 * H4</f>
        <v>0</v>
      </c>
      <c r="K4" s="3">
        <f t="shared" ref="K4:K38" si="4">J4 + E4</f>
        <v>3210.9</v>
      </c>
    </row>
    <row r="5" spans="1:11">
      <c r="A5" s="4">
        <v>3</v>
      </c>
      <c r="B5" s="7" t="s">
        <v>13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5">
        <v>44813</v>
      </c>
      <c r="G5" s="5"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3187.8</v>
      </c>
    </row>
    <row r="6" spans="1:11">
      <c r="A6" s="4">
        <v>4</v>
      </c>
      <c r="B6" s="7" t="s">
        <v>14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5">
        <v>44813</v>
      </c>
      <c r="G6" s="5"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3164.7000000000003</v>
      </c>
    </row>
    <row r="7" spans="1:11">
      <c r="A7" s="4">
        <v>5</v>
      </c>
      <c r="B7" s="7" t="s">
        <v>15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5">
        <v>44813</v>
      </c>
      <c r="G7" s="5"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3141.6000000000004</v>
      </c>
    </row>
    <row r="8" spans="1:11">
      <c r="A8" s="4">
        <v>6</v>
      </c>
      <c r="B8" s="7" t="s">
        <v>16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5">
        <v>44813</v>
      </c>
      <c r="G8" s="5"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3118.5</v>
      </c>
    </row>
    <row r="9" spans="1:11">
      <c r="A9" s="4">
        <v>7</v>
      </c>
      <c r="B9" s="7" t="s">
        <v>17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5">
        <v>44813</v>
      </c>
      <c r="G9" s="5"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3095.4</v>
      </c>
    </row>
    <row r="10" spans="1:11">
      <c r="A10" s="4">
        <v>8</v>
      </c>
      <c r="B10" s="7" t="s">
        <v>18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5">
        <v>44813</v>
      </c>
      <c r="G10" s="5"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3072.3</v>
      </c>
    </row>
    <row r="11" spans="1:11">
      <c r="A11" s="4">
        <v>9</v>
      </c>
      <c r="B11" s="7" t="s">
        <v>19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5">
        <v>44813</v>
      </c>
      <c r="G11" s="5"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3049.2000000000003</v>
      </c>
    </row>
    <row r="12" spans="1:11">
      <c r="A12" s="4">
        <v>10</v>
      </c>
      <c r="B12" s="7" t="s">
        <v>20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5">
        <v>44813</v>
      </c>
      <c r="G12" s="5"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3036.1000000000004</v>
      </c>
    </row>
    <row r="13" spans="1:11">
      <c r="A13" s="4">
        <v>11</v>
      </c>
      <c r="B13" s="7" t="s">
        <v>21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5">
        <v>44813</v>
      </c>
      <c r="G13" s="5"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3023</v>
      </c>
    </row>
    <row r="14" spans="1:11">
      <c r="A14" s="4">
        <v>12</v>
      </c>
      <c r="B14" s="7" t="s">
        <v>22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5">
        <v>44813</v>
      </c>
      <c r="G14" s="5"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3009.9</v>
      </c>
    </row>
    <row r="15" spans="1:11">
      <c r="A15" s="4">
        <v>13</v>
      </c>
      <c r="B15" s="7" t="s">
        <v>23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5">
        <v>44813</v>
      </c>
      <c r="G15" s="5"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2996.8</v>
      </c>
    </row>
    <row r="16" spans="1:11">
      <c r="A16" s="4">
        <v>14</v>
      </c>
      <c r="B16" s="7" t="s">
        <v>24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5">
        <v>44813</v>
      </c>
      <c r="G16" s="5"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2983.7000000000003</v>
      </c>
    </row>
    <row r="17" spans="1:11">
      <c r="A17" s="4">
        <v>15</v>
      </c>
      <c r="B17" s="7" t="s">
        <v>25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5">
        <v>44813</v>
      </c>
      <c r="G17" s="5"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2970.6000000000004</v>
      </c>
    </row>
    <row r="18" spans="1:11">
      <c r="A18" s="4">
        <v>16</v>
      </c>
      <c r="B18" s="7" t="s">
        <v>26</v>
      </c>
      <c r="C18" s="3">
        <f t="shared" si="5"/>
        <v>62.5</v>
      </c>
      <c r="D18" s="3">
        <f xml:space="preserve"> $A$1 * IF(A18 &lt;= 32, 1.1, 0.55)</f>
        <v>46.2</v>
      </c>
      <c r="E18" s="3">
        <f t="shared" si="1"/>
        <v>2887.5</v>
      </c>
      <c r="F18" s="5">
        <v>44813</v>
      </c>
      <c r="G18" s="5"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2957.5</v>
      </c>
    </row>
    <row r="19" spans="1:11">
      <c r="A19" s="4">
        <v>17</v>
      </c>
      <c r="B19" s="7" t="s">
        <v>27</v>
      </c>
      <c r="C19" s="3">
        <f t="shared" si="5"/>
        <v>62</v>
      </c>
      <c r="D19" s="3">
        <f t="shared" ref="D19:D38" si="6" xml:space="preserve"> $A$1 * IF(A19 &lt;= 32, 1.1, 0.55)</f>
        <v>46.2</v>
      </c>
      <c r="E19" s="3">
        <f t="shared" si="1"/>
        <v>2864.4</v>
      </c>
      <c r="F19" s="5">
        <v>44813</v>
      </c>
      <c r="G19" s="5"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2944.4</v>
      </c>
    </row>
    <row r="20" spans="1:11">
      <c r="A20" s="4">
        <v>18</v>
      </c>
      <c r="B20" s="7" t="s">
        <v>28</v>
      </c>
      <c r="C20" s="3">
        <f t="shared" si="5"/>
        <v>61.5</v>
      </c>
      <c r="D20" s="3">
        <f t="shared" si="6"/>
        <v>46.2</v>
      </c>
      <c r="E20" s="3">
        <f t="shared" si="1"/>
        <v>2841.3</v>
      </c>
      <c r="F20" s="5">
        <v>44813</v>
      </c>
      <c r="G20" s="5"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2931.3</v>
      </c>
    </row>
    <row r="21" spans="1:11">
      <c r="A21" s="4">
        <v>19</v>
      </c>
      <c r="B21" s="7" t="s">
        <v>29</v>
      </c>
      <c r="C21" s="3">
        <f t="shared" si="5"/>
        <v>61</v>
      </c>
      <c r="D21" s="3">
        <f t="shared" si="6"/>
        <v>46.2</v>
      </c>
      <c r="E21" s="3">
        <f t="shared" si="1"/>
        <v>2818.2000000000003</v>
      </c>
      <c r="F21" s="5">
        <v>44813</v>
      </c>
      <c r="G21" s="5"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2918.2000000000003</v>
      </c>
    </row>
    <row r="22" spans="1:11">
      <c r="A22" s="4">
        <v>20</v>
      </c>
      <c r="B22" s="7" t="s">
        <v>30</v>
      </c>
      <c r="C22" s="3">
        <f t="shared" si="5"/>
        <v>60.5</v>
      </c>
      <c r="D22" s="3">
        <f t="shared" si="6"/>
        <v>46.2</v>
      </c>
      <c r="E22" s="3">
        <f t="shared" si="1"/>
        <v>2795.1000000000004</v>
      </c>
      <c r="F22" s="5">
        <v>44813</v>
      </c>
      <c r="G22" s="5"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2905.1000000000004</v>
      </c>
    </row>
    <row r="23" spans="1:11">
      <c r="A23" s="4">
        <v>21</v>
      </c>
      <c r="B23" s="7" t="s">
        <v>31</v>
      </c>
      <c r="C23" s="3">
        <f t="shared" si="5"/>
        <v>60</v>
      </c>
      <c r="D23" s="3">
        <f t="shared" si="6"/>
        <v>46.2</v>
      </c>
      <c r="E23" s="3">
        <f t="shared" si="1"/>
        <v>2772</v>
      </c>
      <c r="F23" s="5">
        <v>44813</v>
      </c>
      <c r="G23" s="5"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2892</v>
      </c>
    </row>
    <row r="24" spans="1:11">
      <c r="A24" s="4">
        <v>22</v>
      </c>
      <c r="B24" s="7" t="s">
        <v>32</v>
      </c>
      <c r="C24" s="3">
        <f t="shared" si="5"/>
        <v>59.5</v>
      </c>
      <c r="D24" s="3">
        <f t="shared" si="6"/>
        <v>46.2</v>
      </c>
      <c r="E24" s="3">
        <f t="shared" si="1"/>
        <v>2748.9</v>
      </c>
      <c r="F24" s="5">
        <v>44813</v>
      </c>
      <c r="G24" s="5"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2878.9</v>
      </c>
    </row>
    <row r="25" spans="1:11">
      <c r="A25" s="4">
        <v>23</v>
      </c>
      <c r="B25" s="7" t="s">
        <v>33</v>
      </c>
      <c r="C25" s="3">
        <f t="shared" si="5"/>
        <v>59</v>
      </c>
      <c r="D25" s="3">
        <f t="shared" si="6"/>
        <v>46.2</v>
      </c>
      <c r="E25" s="3">
        <f t="shared" si="1"/>
        <v>2725.8</v>
      </c>
      <c r="F25" s="5">
        <v>44813</v>
      </c>
      <c r="G25" s="5"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2865.8</v>
      </c>
    </row>
    <row r="26" spans="1:11">
      <c r="A26" s="4">
        <v>24</v>
      </c>
      <c r="B26" s="7" t="s">
        <v>34</v>
      </c>
      <c r="C26" s="3">
        <f t="shared" si="5"/>
        <v>58.5</v>
      </c>
      <c r="D26" s="3">
        <f t="shared" si="6"/>
        <v>46.2</v>
      </c>
      <c r="E26" s="3">
        <f t="shared" si="1"/>
        <v>2702.7000000000003</v>
      </c>
      <c r="F26" s="5">
        <v>44813</v>
      </c>
      <c r="G26" s="5"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2852.7000000000003</v>
      </c>
    </row>
    <row r="27" spans="1:11">
      <c r="A27" s="4">
        <v>25</v>
      </c>
      <c r="B27" s="7" t="s">
        <v>35</v>
      </c>
      <c r="C27" s="3">
        <f t="shared" si="5"/>
        <v>58</v>
      </c>
      <c r="D27" s="3">
        <f t="shared" si="6"/>
        <v>46.2</v>
      </c>
      <c r="E27" s="3">
        <f t="shared" si="1"/>
        <v>2679.6000000000004</v>
      </c>
      <c r="F27" s="5">
        <v>44813</v>
      </c>
      <c r="G27" s="5"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2839.6000000000004</v>
      </c>
    </row>
    <row r="28" spans="1:11">
      <c r="A28" s="4">
        <v>26</v>
      </c>
      <c r="B28" s="7" t="s">
        <v>36</v>
      </c>
      <c r="C28" s="3">
        <f t="shared" si="5"/>
        <v>57.5</v>
      </c>
      <c r="D28" s="3">
        <f t="shared" si="6"/>
        <v>46.2</v>
      </c>
      <c r="E28" s="3">
        <f t="shared" si="1"/>
        <v>2656.5</v>
      </c>
      <c r="F28" s="5">
        <v>44813</v>
      </c>
      <c r="G28" s="5"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2826.5</v>
      </c>
    </row>
    <row r="29" spans="1:11">
      <c r="A29" s="4">
        <v>27</v>
      </c>
      <c r="B29" s="7" t="s">
        <v>37</v>
      </c>
      <c r="C29" s="3">
        <f t="shared" si="5"/>
        <v>57</v>
      </c>
      <c r="D29" s="3">
        <f t="shared" si="6"/>
        <v>46.2</v>
      </c>
      <c r="E29" s="3">
        <f t="shared" si="1"/>
        <v>2633.4</v>
      </c>
      <c r="F29" s="5">
        <v>44813</v>
      </c>
      <c r="G29" s="5"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2813.4</v>
      </c>
    </row>
    <row r="30" spans="1:11">
      <c r="A30" s="4">
        <v>28</v>
      </c>
      <c r="B30" s="7" t="s">
        <v>38</v>
      </c>
      <c r="C30" s="3">
        <f t="shared" si="5"/>
        <v>56.5</v>
      </c>
      <c r="D30" s="3">
        <f t="shared" si="6"/>
        <v>46.2</v>
      </c>
      <c r="E30" s="3">
        <f t="shared" si="1"/>
        <v>2610.3000000000002</v>
      </c>
      <c r="F30" s="5">
        <v>44813</v>
      </c>
      <c r="G30" s="5"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2800.3</v>
      </c>
    </row>
    <row r="31" spans="1:11">
      <c r="A31" s="4">
        <v>29</v>
      </c>
      <c r="B31" s="7" t="s">
        <v>39</v>
      </c>
      <c r="C31" s="3">
        <f t="shared" si="5"/>
        <v>56</v>
      </c>
      <c r="D31" s="3">
        <f t="shared" si="6"/>
        <v>46.2</v>
      </c>
      <c r="E31" s="3">
        <f t="shared" si="1"/>
        <v>2587.2000000000003</v>
      </c>
      <c r="F31" s="5">
        <v>44813</v>
      </c>
      <c r="G31" s="5"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2787.2000000000003</v>
      </c>
    </row>
    <row r="32" spans="1:11">
      <c r="A32" s="4">
        <v>30</v>
      </c>
      <c r="B32" s="7" t="s">
        <v>40</v>
      </c>
      <c r="C32" s="3">
        <f t="shared" si="5"/>
        <v>55.5</v>
      </c>
      <c r="D32" s="3">
        <f t="shared" si="6"/>
        <v>46.2</v>
      </c>
      <c r="E32" s="3">
        <f t="shared" si="1"/>
        <v>2564.1000000000004</v>
      </c>
      <c r="F32" s="5">
        <v>44813</v>
      </c>
      <c r="G32" s="5"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2774.1000000000004</v>
      </c>
    </row>
    <row r="33" spans="1:11">
      <c r="A33" s="4">
        <v>31</v>
      </c>
      <c r="B33" s="7" t="s">
        <v>41</v>
      </c>
      <c r="C33" s="3">
        <f t="shared" si="5"/>
        <v>55</v>
      </c>
      <c r="D33" s="3">
        <f t="shared" si="6"/>
        <v>46.2</v>
      </c>
      <c r="E33" s="3">
        <f t="shared" si="1"/>
        <v>2541</v>
      </c>
      <c r="F33" s="5">
        <v>44813</v>
      </c>
      <c r="G33" s="5"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2761</v>
      </c>
    </row>
    <row r="34" spans="1:11">
      <c r="A34" s="4">
        <v>32</v>
      </c>
      <c r="B34" s="7" t="s">
        <v>42</v>
      </c>
      <c r="C34" s="3">
        <f t="shared" si="5"/>
        <v>54.5</v>
      </c>
      <c r="D34" s="3">
        <f t="shared" si="6"/>
        <v>46.2</v>
      </c>
      <c r="E34" s="3">
        <f t="shared" si="1"/>
        <v>2517.9</v>
      </c>
      <c r="F34" s="5">
        <v>44813</v>
      </c>
      <c r="G34" s="5"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2747.9</v>
      </c>
    </row>
    <row r="35" spans="1:11">
      <c r="A35" s="4">
        <v>33</v>
      </c>
      <c r="B35" s="7" t="s">
        <v>43</v>
      </c>
      <c r="C35" s="3">
        <f t="shared" si="5"/>
        <v>54</v>
      </c>
      <c r="D35" s="3">
        <f t="shared" si="6"/>
        <v>23.1</v>
      </c>
      <c r="E35" s="3">
        <f t="shared" si="1"/>
        <v>1247.4000000000001</v>
      </c>
      <c r="F35" s="5">
        <v>44813</v>
      </c>
      <c r="G35" s="5"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1487.4</v>
      </c>
    </row>
    <row r="36" spans="1:11">
      <c r="A36" s="4">
        <v>34</v>
      </c>
      <c r="B36" s="7" t="s">
        <v>44</v>
      </c>
      <c r="C36" s="3">
        <f t="shared" si="5"/>
        <v>53.5</v>
      </c>
      <c r="D36" s="3">
        <f t="shared" si="6"/>
        <v>23.1</v>
      </c>
      <c r="E36" s="3">
        <f t="shared" si="1"/>
        <v>1235.8500000000001</v>
      </c>
      <c r="F36" s="5">
        <v>44813</v>
      </c>
      <c r="G36" s="5"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1485.8500000000001</v>
      </c>
    </row>
    <row r="37" spans="1:11">
      <c r="A37" s="4">
        <v>35</v>
      </c>
      <c r="B37" s="6" t="s">
        <v>45</v>
      </c>
      <c r="C37" s="3">
        <f t="shared" si="5"/>
        <v>53</v>
      </c>
      <c r="D37" s="3">
        <f t="shared" si="6"/>
        <v>23.1</v>
      </c>
      <c r="E37" s="3">
        <f t="shared" si="1"/>
        <v>1224.3000000000002</v>
      </c>
      <c r="F37" s="5">
        <v>44813</v>
      </c>
      <c r="G37" s="5"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1484.3000000000002</v>
      </c>
    </row>
    <row r="38" spans="1:11">
      <c r="A38" s="4">
        <v>36</v>
      </c>
      <c r="B38" s="6" t="s">
        <v>46</v>
      </c>
      <c r="C38" s="3">
        <f t="shared" si="5"/>
        <v>52.5</v>
      </c>
      <c r="D38" s="3">
        <f t="shared" si="6"/>
        <v>23.1</v>
      </c>
      <c r="E38" s="3">
        <f t="shared" si="1"/>
        <v>1212.75</v>
      </c>
      <c r="F38" s="5">
        <v>44813</v>
      </c>
      <c r="G38" s="5">
        <v>44840</v>
      </c>
      <c r="H38" s="3">
        <f t="shared" si="2"/>
        <v>27</v>
      </c>
      <c r="I38" s="3">
        <v>10</v>
      </c>
      <c r="J38" s="3">
        <f t="shared" si="3"/>
        <v>270</v>
      </c>
      <c r="K38" s="3">
        <f t="shared" si="4"/>
        <v>1482.75</v>
      </c>
    </row>
    <row r="40" spans="1:11">
      <c r="B40" s="6" t="s">
        <v>47</v>
      </c>
      <c r="C40" s="8">
        <f>SUM(K3:K38)</f>
        <v>100730.7</v>
      </c>
    </row>
    <row r="41" spans="1:11" ht="31.5">
      <c r="B41" s="6" t="s">
        <v>48</v>
      </c>
      <c r="C41" s="6">
        <f>AVERAGE(C3:C38)</f>
        <v>61.25</v>
      </c>
    </row>
    <row r="42" spans="1:11" ht="31.5">
      <c r="B42" s="6" t="s">
        <v>49</v>
      </c>
      <c r="C42" s="6">
        <f>MAX(H3:H38)</f>
        <v>27</v>
      </c>
    </row>
    <row r="43" spans="1:11" ht="31.5">
      <c r="B43" s="6" t="s">
        <v>50</v>
      </c>
      <c r="C43" s="6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2022-10-05T15:32:57Z</dcterms:modified>
  <cp:category/>
  <cp:contentStatus/>
</cp:coreProperties>
</file>