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<sst xmlns="http://schemas.openxmlformats.org/spreadsheetml/2006/main" count="51" uniqueCount="51">
  <si>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</si>
  <si>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</si>
  <si>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</si>
  <si>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руб/кв.м.</t>
  </si>
  <si>
    <t>Сумма, руб.</t>
  </si>
  <si>
    <t>Срок оплаты</t>
  </si>
  <si>
    <t>Дата оплаты</t>
  </si>
  <si>
    <t>Просрочка, дней.</t>
  </si>
  <si>
    <t>Пени за 1 день, руб</t>
  </si>
  <si>
    <t>Штраф, руб.</t>
  </si>
  <si>
    <t>Итого, руб.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</si>
  <si>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</si>
  <si>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</si>
  <si>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</si>
  <si>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</si>
  <si>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</si>
  <si>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</si>
  <si>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</si>
  <si>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</si>
  <si>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</si>
  <si>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</si>
  <si>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</si>
  <si>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</si>
  <si>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</si>
  <si>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</si>
  <si>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</si>
  <si>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</si>
  <si>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</si>
  <si>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</si>
  <si>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</si>
  <si>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</si>
  <si>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</si>
  <si>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Сафулин</t>
  </si>
  <si>
    <t>Сеняшина</t>
  </si>
  <si>
    <t>Соловьёва</t>
  </si>
  <si>
    <t>Табаков</t>
  </si>
  <si>
    <t>Торошина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</si>
  <si>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</si>
  <si>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</si>
  <si>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</si>
  <si>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</si>
  <si>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</si>
  <si>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</si>
  <si>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</si>
  <si>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</si>
  <si>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</si>
  <si>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</si>
  <si>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Общая сумма, руб.</t>
  </si>
  <si>
    <t>Средняя площаль,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</si>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</sst>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  <scheme val="minor"/>
    </font>
    <font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5"/>
    <col customWidth="1" min="3" max="3" width="13.63"/>
    <col customWidth="1" min="4" max="4" width="14.75"/>
    <col customWidth="1" min="8" max="8" width="15.38"/>
    <col customWidth="1" min="9" max="9" width="18.13"/>
  </cols>
  <sheetData>
    <row r="1">
      <c r="A1" s="1">
        <v>76.0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>
      <c r="A2" s="3" t="s">
        <v>0</v>
      </c>
      <c r="B2" s="3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/>
      <c r="M2" s="2"/>
      <c r="N2" s="2"/>
      <c r="O2" s="2"/>
      <c r="P2" s="2"/>
      <c r="Q2" s="2"/>
    </row>
    <row r="3">
      <c r="A3" s="1">
        <v>1.0</v>
      </c>
      <c r="B3" s="1" t="s">
        <v>11</v>
      </c>
      <c r="C3" s="1">
        <v>70.0</v>
      </c>
      <c r="D3" s="2">
        <f>A1*1.1</f>
        <v>83.6</v>
      </c>
      <c r="E3" s="2">
        <f t="shared" ref="E3:E38" si="1">C3*D3</f>
        <v>5852</v>
      </c>
      <c r="F3" s="4">
        <v>44813.0</v>
      </c>
      <c r="G3" s="4">
        <v>44805.0</v>
      </c>
      <c r="H3" s="1">
        <f t="shared" ref="H3:H38" si="2">IF(F3&gt;G3,0,G3-F3)</f>
        <v>0</v>
      </c>
      <c r="I3" s="1">
        <v>10.0</v>
      </c>
      <c r="J3" s="2">
        <f t="shared" ref="J3:J38" si="3">H3*I3</f>
        <v>0</v>
      </c>
      <c r="K3" s="2">
        <f t="shared" ref="K3:K38" si="4">E3+J3</f>
        <v>5852</v>
      </c>
      <c r="L3" s="2"/>
      <c r="M3" s="2"/>
      <c r="N3" s="2"/>
      <c r="O3" s="2"/>
      <c r="P3" s="2"/>
      <c r="Q3" s="2"/>
    </row>
    <row r="4">
      <c r="A4" s="2">
        <f t="shared" ref="A4:A38" si="5">A3+1</f>
        <v>2</v>
      </c>
      <c r="B4" s="1" t="s">
        <v>12</v>
      </c>
      <c r="C4" s="2">
        <f t="shared" ref="C4:C38" si="6">C3-0.5</f>
        <v>69.5</v>
      </c>
      <c r="D4" s="2">
        <f t="shared" ref="D4:D34" si="7">D3</f>
        <v>83.6</v>
      </c>
      <c r="E4" s="2">
        <f t="shared" si="1"/>
        <v>5810.2</v>
      </c>
      <c r="F4" s="5">
        <f t="shared" ref="F4:F38" si="8">F3</f>
        <v>44813</v>
      </c>
      <c r="G4" s="5">
        <f t="shared" ref="G4:G38" si="9">G3+1</f>
        <v>44806</v>
      </c>
      <c r="H4" s="1">
        <f t="shared" si="2"/>
        <v>0</v>
      </c>
      <c r="I4" s="2">
        <f t="shared" ref="I4:I38" si="10">I3</f>
        <v>10</v>
      </c>
      <c r="J4" s="2">
        <f t="shared" si="3"/>
        <v>0</v>
      </c>
      <c r="K4" s="2">
        <f t="shared" si="4"/>
        <v>5810.2</v>
      </c>
      <c r="L4" s="2"/>
      <c r="M4" s="2"/>
      <c r="N4" s="2"/>
      <c r="O4" s="2"/>
      <c r="P4" s="2"/>
      <c r="Q4" s="2"/>
    </row>
    <row r="5">
      <c r="A5" s="2">
        <f t="shared" si="5"/>
        <v>3</v>
      </c>
      <c r="B5" s="1" t="s">
        <v>13</v>
      </c>
      <c r="C5" s="2">
        <f t="shared" si="6"/>
        <v>69</v>
      </c>
      <c r="D5" s="2">
        <f t="shared" si="7"/>
        <v>83.6</v>
      </c>
      <c r="E5" s="2">
        <f t="shared" si="1"/>
        <v>5768.4</v>
      </c>
      <c r="F5" s="5">
        <f t="shared" si="8"/>
        <v>44813</v>
      </c>
      <c r="G5" s="5">
        <f t="shared" si="9"/>
        <v>44807</v>
      </c>
      <c r="H5" s="1">
        <f t="shared" si="2"/>
        <v>0</v>
      </c>
      <c r="I5" s="2">
        <f t="shared" si="10"/>
        <v>10</v>
      </c>
      <c r="J5" s="2">
        <f t="shared" si="3"/>
        <v>0</v>
      </c>
      <c r="K5" s="2">
        <f t="shared" si="4"/>
        <v>5768.4</v>
      </c>
      <c r="L5" s="2"/>
      <c r="M5" s="2"/>
      <c r="N5" s="2"/>
      <c r="O5" s="2"/>
      <c r="P5" s="2"/>
      <c r="Q5" s="2"/>
    </row>
    <row r="6">
      <c r="A6" s="2">
        <f t="shared" si="5"/>
        <v>4</v>
      </c>
      <c r="B6" s="1" t="s">
        <v>14</v>
      </c>
      <c r="C6" s="2">
        <f t="shared" si="6"/>
        <v>68.5</v>
      </c>
      <c r="D6" s="2">
        <f t="shared" si="7"/>
        <v>83.6</v>
      </c>
      <c r="E6" s="2">
        <f t="shared" si="1"/>
        <v>5726.6</v>
      </c>
      <c r="F6" s="5">
        <f t="shared" si="8"/>
        <v>44813</v>
      </c>
      <c r="G6" s="5">
        <f t="shared" si="9"/>
        <v>44808</v>
      </c>
      <c r="H6" s="1">
        <f t="shared" si="2"/>
        <v>0</v>
      </c>
      <c r="I6" s="2">
        <f t="shared" si="10"/>
        <v>10</v>
      </c>
      <c r="J6" s="2">
        <f t="shared" si="3"/>
        <v>0</v>
      </c>
      <c r="K6" s="2">
        <f t="shared" si="4"/>
        <v>5726.6</v>
      </c>
      <c r="L6" s="2"/>
      <c r="M6" s="2"/>
      <c r="N6" s="2"/>
      <c r="O6" s="2"/>
      <c r="P6" s="2"/>
      <c r="Q6" s="2"/>
    </row>
    <row r="7">
      <c r="A7" s="2">
        <f t="shared" si="5"/>
        <v>5</v>
      </c>
      <c r="B7" s="1" t="s">
        <v>15</v>
      </c>
      <c r="C7" s="2">
        <f t="shared" si="6"/>
        <v>68</v>
      </c>
      <c r="D7" s="2">
        <f t="shared" si="7"/>
        <v>83.6</v>
      </c>
      <c r="E7" s="2">
        <f t="shared" si="1"/>
        <v>5684.8</v>
      </c>
      <c r="F7" s="5">
        <f t="shared" si="8"/>
        <v>44813</v>
      </c>
      <c r="G7" s="5">
        <f t="shared" si="9"/>
        <v>44809</v>
      </c>
      <c r="H7" s="1">
        <f t="shared" si="2"/>
        <v>0</v>
      </c>
      <c r="I7" s="2">
        <f t="shared" si="10"/>
        <v>10</v>
      </c>
      <c r="J7" s="2">
        <f t="shared" si="3"/>
        <v>0</v>
      </c>
      <c r="K7" s="2">
        <f t="shared" si="4"/>
        <v>5684.8</v>
      </c>
      <c r="L7" s="2"/>
      <c r="M7" s="2"/>
      <c r="N7" s="2"/>
      <c r="O7" s="2"/>
      <c r="P7" s="2"/>
      <c r="Q7" s="2"/>
    </row>
    <row r="8">
      <c r="A8" s="2">
        <f t="shared" si="5"/>
        <v>6</v>
      </c>
      <c r="B8" s="1" t="s">
        <v>16</v>
      </c>
      <c r="C8" s="2">
        <f t="shared" si="6"/>
        <v>67.5</v>
      </c>
      <c r="D8" s="2">
        <f t="shared" si="7"/>
        <v>83.6</v>
      </c>
      <c r="E8" s="2">
        <f t="shared" si="1"/>
        <v>5643</v>
      </c>
      <c r="F8" s="5">
        <f t="shared" si="8"/>
        <v>44813</v>
      </c>
      <c r="G8" s="5">
        <f t="shared" si="9"/>
        <v>44810</v>
      </c>
      <c r="H8" s="1">
        <f t="shared" si="2"/>
        <v>0</v>
      </c>
      <c r="I8" s="2">
        <f t="shared" si="10"/>
        <v>10</v>
      </c>
      <c r="J8" s="2">
        <f t="shared" si="3"/>
        <v>0</v>
      </c>
      <c r="K8" s="2">
        <f t="shared" si="4"/>
        <v>5643</v>
      </c>
      <c r="L8" s="2"/>
      <c r="M8" s="2"/>
      <c r="N8" s="2"/>
      <c r="O8" s="2"/>
      <c r="P8" s="2"/>
      <c r="Q8" s="2"/>
    </row>
    <row r="9">
      <c r="A9" s="2">
        <f t="shared" si="5"/>
        <v>7</v>
      </c>
      <c r="B9" s="1" t="s">
        <v>17</v>
      </c>
      <c r="C9" s="2">
        <f t="shared" si="6"/>
        <v>67</v>
      </c>
      <c r="D9" s="2">
        <f t="shared" si="7"/>
        <v>83.6</v>
      </c>
      <c r="E9" s="2">
        <f t="shared" si="1"/>
        <v>5601.2</v>
      </c>
      <c r="F9" s="5">
        <f t="shared" si="8"/>
        <v>44813</v>
      </c>
      <c r="G9" s="5">
        <f t="shared" si="9"/>
        <v>44811</v>
      </c>
      <c r="H9" s="1">
        <f t="shared" si="2"/>
        <v>0</v>
      </c>
      <c r="I9" s="2">
        <f t="shared" si="10"/>
        <v>10</v>
      </c>
      <c r="J9" s="2">
        <f t="shared" si="3"/>
        <v>0</v>
      </c>
      <c r="K9" s="2">
        <f t="shared" si="4"/>
        <v>5601.2</v>
      </c>
      <c r="L9" s="2"/>
      <c r="M9" s="2"/>
      <c r="N9" s="2"/>
      <c r="O9" s="2"/>
      <c r="P9" s="2"/>
      <c r="Q9" s="2"/>
    </row>
    <row r="10">
      <c r="A10" s="2">
        <f t="shared" si="5"/>
        <v>8</v>
      </c>
      <c r="B10" s="1" t="s">
        <v>18</v>
      </c>
      <c r="C10" s="2">
        <f t="shared" si="6"/>
        <v>66.5</v>
      </c>
      <c r="D10" s="2">
        <f t="shared" si="7"/>
        <v>83.6</v>
      </c>
      <c r="E10" s="2">
        <f t="shared" si="1"/>
        <v>5559.4</v>
      </c>
      <c r="F10" s="5">
        <f t="shared" si="8"/>
        <v>44813</v>
      </c>
      <c r="G10" s="5">
        <f t="shared" si="9"/>
        <v>44812</v>
      </c>
      <c r="H10" s="1">
        <f t="shared" si="2"/>
        <v>0</v>
      </c>
      <c r="I10" s="2">
        <f t="shared" si="10"/>
        <v>10</v>
      </c>
      <c r="J10" s="2">
        <f t="shared" si="3"/>
        <v>0</v>
      </c>
      <c r="K10" s="2">
        <f t="shared" si="4"/>
        <v>5559.4</v>
      </c>
      <c r="L10" s="2"/>
      <c r="M10" s="2"/>
      <c r="N10" s="2"/>
      <c r="O10" s="2"/>
      <c r="P10" s="2"/>
      <c r="Q10" s="2"/>
    </row>
    <row r="11">
      <c r="A11" s="2">
        <f t="shared" si="5"/>
        <v>9</v>
      </c>
      <c r="B11" s="1" t="s">
        <v>19</v>
      </c>
      <c r="C11" s="2">
        <f t="shared" si="6"/>
        <v>66</v>
      </c>
      <c r="D11" s="2">
        <f t="shared" si="7"/>
        <v>83.6</v>
      </c>
      <c r="E11" s="2">
        <f t="shared" si="1"/>
        <v>5517.6</v>
      </c>
      <c r="F11" s="5">
        <f t="shared" si="8"/>
        <v>44813</v>
      </c>
      <c r="G11" s="5">
        <f t="shared" si="9"/>
        <v>44813</v>
      </c>
      <c r="H11" s="1">
        <f t="shared" si="2"/>
        <v>0</v>
      </c>
      <c r="I11" s="2">
        <f t="shared" si="10"/>
        <v>10</v>
      </c>
      <c r="J11" s="2">
        <f t="shared" si="3"/>
        <v>0</v>
      </c>
      <c r="K11" s="2">
        <f t="shared" si="4"/>
        <v>5517.6</v>
      </c>
      <c r="L11" s="2"/>
      <c r="M11" s="2"/>
      <c r="N11" s="2"/>
      <c r="O11" s="2"/>
      <c r="P11" s="2"/>
      <c r="Q11" s="2"/>
    </row>
    <row r="12">
      <c r="A12" s="2">
        <f t="shared" si="5"/>
        <v>10</v>
      </c>
      <c r="B12" s="1" t="s">
        <v>20</v>
      </c>
      <c r="C12" s="2">
        <f t="shared" si="6"/>
        <v>65.5</v>
      </c>
      <c r="D12" s="2">
        <f t="shared" si="7"/>
        <v>83.6</v>
      </c>
      <c r="E12" s="2">
        <f t="shared" si="1"/>
        <v>5475.8</v>
      </c>
      <c r="F12" s="5">
        <f t="shared" si="8"/>
        <v>44813</v>
      </c>
      <c r="G12" s="5">
        <f t="shared" si="9"/>
        <v>44814</v>
      </c>
      <c r="H12" s="1">
        <f t="shared" si="2"/>
        <v>1</v>
      </c>
      <c r="I12" s="2">
        <f t="shared" si="10"/>
        <v>10</v>
      </c>
      <c r="J12" s="2">
        <f t="shared" si="3"/>
        <v>10</v>
      </c>
      <c r="K12" s="2">
        <f t="shared" si="4"/>
        <v>5485.8</v>
      </c>
      <c r="L12" s="2"/>
      <c r="M12" s="2"/>
      <c r="N12" s="2"/>
      <c r="O12" s="2"/>
      <c r="P12" s="2"/>
      <c r="Q12" s="2"/>
    </row>
    <row r="13">
      <c r="A13" s="2">
        <f t="shared" si="5"/>
        <v>11</v>
      </c>
      <c r="B13" s="1" t="s">
        <v>21</v>
      </c>
      <c r="C13" s="2">
        <f t="shared" si="6"/>
        <v>65</v>
      </c>
      <c r="D13" s="2">
        <f t="shared" si="7"/>
        <v>83.6</v>
      </c>
      <c r="E13" s="2">
        <f t="shared" si="1"/>
        <v>5434</v>
      </c>
      <c r="F13" s="5">
        <f t="shared" si="8"/>
        <v>44813</v>
      </c>
      <c r="G13" s="5">
        <f t="shared" si="9"/>
        <v>44815</v>
      </c>
      <c r="H13" s="1">
        <f t="shared" si="2"/>
        <v>2</v>
      </c>
      <c r="I13" s="2">
        <f t="shared" si="10"/>
        <v>10</v>
      </c>
      <c r="J13" s="2">
        <f t="shared" si="3"/>
        <v>20</v>
      </c>
      <c r="K13" s="2">
        <f t="shared" si="4"/>
        <v>5454</v>
      </c>
      <c r="L13" s="2"/>
      <c r="M13" s="2"/>
      <c r="N13" s="2"/>
      <c r="O13" s="2"/>
      <c r="P13" s="2"/>
      <c r="Q13" s="2"/>
    </row>
    <row r="14">
      <c r="A14" s="2">
        <f t="shared" si="5"/>
        <v>12</v>
      </c>
      <c r="B14" s="1" t="s">
        <v>22</v>
      </c>
      <c r="C14" s="2">
        <f t="shared" si="6"/>
        <v>64.5</v>
      </c>
      <c r="D14" s="2">
        <f t="shared" si="7"/>
        <v>83.6</v>
      </c>
      <c r="E14" s="2">
        <f t="shared" si="1"/>
        <v>5392.2</v>
      </c>
      <c r="F14" s="5">
        <f t="shared" si="8"/>
        <v>44813</v>
      </c>
      <c r="G14" s="5">
        <f t="shared" si="9"/>
        <v>44816</v>
      </c>
      <c r="H14" s="1">
        <f t="shared" si="2"/>
        <v>3</v>
      </c>
      <c r="I14" s="2">
        <f t="shared" si="10"/>
        <v>10</v>
      </c>
      <c r="J14" s="2">
        <f t="shared" si="3"/>
        <v>30</v>
      </c>
      <c r="K14" s="2">
        <f t="shared" si="4"/>
        <v>5422.2</v>
      </c>
      <c r="L14" s="2"/>
      <c r="M14" s="2"/>
      <c r="N14" s="2"/>
      <c r="O14" s="2"/>
      <c r="P14" s="2"/>
      <c r="Q14" s="2"/>
    </row>
    <row r="15">
      <c r="A15" s="2">
        <f t="shared" si="5"/>
        <v>13</v>
      </c>
      <c r="B15" s="1" t="s">
        <v>23</v>
      </c>
      <c r="C15" s="2">
        <f t="shared" si="6"/>
        <v>64</v>
      </c>
      <c r="D15" s="2">
        <f t="shared" si="7"/>
        <v>83.6</v>
      </c>
      <c r="E15" s="2">
        <f t="shared" si="1"/>
        <v>5350.4</v>
      </c>
      <c r="F15" s="5">
        <f t="shared" si="8"/>
        <v>44813</v>
      </c>
      <c r="G15" s="5">
        <f t="shared" si="9"/>
        <v>44817</v>
      </c>
      <c r="H15" s="1">
        <f t="shared" si="2"/>
        <v>4</v>
      </c>
      <c r="I15" s="2">
        <f t="shared" si="10"/>
        <v>10</v>
      </c>
      <c r="J15" s="2">
        <f t="shared" si="3"/>
        <v>40</v>
      </c>
      <c r="K15" s="2">
        <f t="shared" si="4"/>
        <v>5390.4</v>
      </c>
      <c r="L15" s="2"/>
      <c r="M15" s="2"/>
      <c r="N15" s="2"/>
      <c r="O15" s="2"/>
      <c r="P15" s="2"/>
      <c r="Q15" s="2"/>
    </row>
    <row r="16">
      <c r="A16" s="2">
        <f t="shared" si="5"/>
        <v>14</v>
      </c>
      <c r="B16" s="1" t="s">
        <v>24</v>
      </c>
      <c r="C16" s="2">
        <f t="shared" si="6"/>
        <v>63.5</v>
      </c>
      <c r="D16" s="2">
        <f t="shared" si="7"/>
        <v>83.6</v>
      </c>
      <c r="E16" s="2">
        <f t="shared" si="1"/>
        <v>5308.6</v>
      </c>
      <c r="F16" s="5">
        <f t="shared" si="8"/>
        <v>44813</v>
      </c>
      <c r="G16" s="5">
        <f t="shared" si="9"/>
        <v>44818</v>
      </c>
      <c r="H16" s="1">
        <f t="shared" si="2"/>
        <v>5</v>
      </c>
      <c r="I16" s="2">
        <f t="shared" si="10"/>
        <v>10</v>
      </c>
      <c r="J16" s="2">
        <f t="shared" si="3"/>
        <v>50</v>
      </c>
      <c r="K16" s="2">
        <f t="shared" si="4"/>
        <v>5358.6</v>
      </c>
      <c r="L16" s="2"/>
      <c r="M16" s="2"/>
      <c r="N16" s="2"/>
      <c r="O16" s="2"/>
      <c r="P16" s="2"/>
      <c r="Q16" s="2"/>
    </row>
    <row r="17">
      <c r="A17" s="2">
        <f t="shared" si="5"/>
        <v>15</v>
      </c>
      <c r="B17" s="1" t="s">
        <v>25</v>
      </c>
      <c r="C17" s="2">
        <f t="shared" si="6"/>
        <v>63</v>
      </c>
      <c r="D17" s="2">
        <f t="shared" si="7"/>
        <v>83.6</v>
      </c>
      <c r="E17" s="2">
        <f t="shared" si="1"/>
        <v>5266.8</v>
      </c>
      <c r="F17" s="5">
        <f t="shared" si="8"/>
        <v>44813</v>
      </c>
      <c r="G17" s="5">
        <f t="shared" si="9"/>
        <v>44819</v>
      </c>
      <c r="H17" s="1">
        <f t="shared" si="2"/>
        <v>6</v>
      </c>
      <c r="I17" s="2">
        <f t="shared" si="10"/>
        <v>10</v>
      </c>
      <c r="J17" s="2">
        <f t="shared" si="3"/>
        <v>60</v>
      </c>
      <c r="K17" s="2">
        <f t="shared" si="4"/>
        <v>5326.8</v>
      </c>
      <c r="L17" s="2"/>
      <c r="M17" s="2"/>
      <c r="N17" s="2"/>
      <c r="O17" s="2"/>
      <c r="P17" s="2"/>
      <c r="Q17" s="2"/>
    </row>
    <row r="18">
      <c r="A18" s="2">
        <f t="shared" si="5"/>
        <v>16</v>
      </c>
      <c r="B18" s="1" t="s">
        <v>26</v>
      </c>
      <c r="C18" s="2">
        <f t="shared" si="6"/>
        <v>62.5</v>
      </c>
      <c r="D18" s="2">
        <f t="shared" si="7"/>
        <v>83.6</v>
      </c>
      <c r="E18" s="2">
        <f t="shared" si="1"/>
        <v>5225</v>
      </c>
      <c r="F18" s="5">
        <f t="shared" si="8"/>
        <v>44813</v>
      </c>
      <c r="G18" s="5">
        <f t="shared" si="9"/>
        <v>44820</v>
      </c>
      <c r="H18" s="1">
        <f t="shared" si="2"/>
        <v>7</v>
      </c>
      <c r="I18" s="2">
        <f t="shared" si="10"/>
        <v>10</v>
      </c>
      <c r="J18" s="2">
        <f t="shared" si="3"/>
        <v>70</v>
      </c>
      <c r="K18" s="2">
        <f t="shared" si="4"/>
        <v>5295</v>
      </c>
      <c r="L18" s="2"/>
      <c r="M18" s="2"/>
      <c r="N18" s="2"/>
      <c r="O18" s="2"/>
      <c r="P18" s="2"/>
      <c r="Q18" s="2"/>
    </row>
    <row r="19">
      <c r="A19" s="2">
        <f t="shared" si="5"/>
        <v>17</v>
      </c>
      <c r="B19" s="1" t="s">
        <v>27</v>
      </c>
      <c r="C19" s="2">
        <f t="shared" si="6"/>
        <v>62</v>
      </c>
      <c r="D19" s="2">
        <f t="shared" si="7"/>
        <v>83.6</v>
      </c>
      <c r="E19" s="2">
        <f t="shared" si="1"/>
        <v>5183.2</v>
      </c>
      <c r="F19" s="5">
        <f t="shared" si="8"/>
        <v>44813</v>
      </c>
      <c r="G19" s="5">
        <f t="shared" si="9"/>
        <v>44821</v>
      </c>
      <c r="H19" s="1">
        <f t="shared" si="2"/>
        <v>8</v>
      </c>
      <c r="I19" s="2">
        <f t="shared" si="10"/>
        <v>10</v>
      </c>
      <c r="J19" s="2">
        <f t="shared" si="3"/>
        <v>80</v>
      </c>
      <c r="K19" s="2">
        <f t="shared" si="4"/>
        <v>5263.2</v>
      </c>
      <c r="L19" s="2"/>
      <c r="M19" s="2"/>
      <c r="N19" s="2"/>
      <c r="O19" s="2"/>
      <c r="P19" s="2"/>
      <c r="Q19" s="2"/>
    </row>
    <row r="20">
      <c r="A20" s="2">
        <f t="shared" si="5"/>
        <v>18</v>
      </c>
      <c r="B20" s="1" t="s">
        <v>28</v>
      </c>
      <c r="C20" s="2">
        <f t="shared" si="6"/>
        <v>61.5</v>
      </c>
      <c r="D20" s="2">
        <f t="shared" si="7"/>
        <v>83.6</v>
      </c>
      <c r="E20" s="2">
        <f t="shared" si="1"/>
        <v>5141.4</v>
      </c>
      <c r="F20" s="5">
        <f t="shared" si="8"/>
        <v>44813</v>
      </c>
      <c r="G20" s="5">
        <f t="shared" si="9"/>
        <v>44822</v>
      </c>
      <c r="H20" s="1">
        <f t="shared" si="2"/>
        <v>9</v>
      </c>
      <c r="I20" s="2">
        <f t="shared" si="10"/>
        <v>10</v>
      </c>
      <c r="J20" s="2">
        <f t="shared" si="3"/>
        <v>90</v>
      </c>
      <c r="K20" s="2">
        <f t="shared" si="4"/>
        <v>5231.4</v>
      </c>
      <c r="L20" s="2"/>
      <c r="M20" s="2"/>
      <c r="N20" s="2"/>
      <c r="O20" s="2"/>
      <c r="P20" s="2"/>
      <c r="Q20" s="2"/>
    </row>
    <row r="21">
      <c r="A21" s="2">
        <f t="shared" si="5"/>
        <v>19</v>
      </c>
      <c r="B21" s="1" t="s">
        <v>29</v>
      </c>
      <c r="C21" s="2">
        <f t="shared" si="6"/>
        <v>61</v>
      </c>
      <c r="D21" s="2">
        <f t="shared" si="7"/>
        <v>83.6</v>
      </c>
      <c r="E21" s="2">
        <f t="shared" si="1"/>
        <v>5099.6</v>
      </c>
      <c r="F21" s="5">
        <f t="shared" si="8"/>
        <v>44813</v>
      </c>
      <c r="G21" s="5">
        <f t="shared" si="9"/>
        <v>44823</v>
      </c>
      <c r="H21" s="1">
        <f t="shared" si="2"/>
        <v>10</v>
      </c>
      <c r="I21" s="2">
        <f t="shared" si="10"/>
        <v>10</v>
      </c>
      <c r="J21" s="2">
        <f t="shared" si="3"/>
        <v>100</v>
      </c>
      <c r="K21" s="2">
        <f t="shared" si="4"/>
        <v>5199.6</v>
      </c>
      <c r="L21" s="2"/>
      <c r="M21" s="2"/>
      <c r="N21" s="2"/>
      <c r="O21" s="2"/>
      <c r="P21" s="2"/>
      <c r="Q21" s="2"/>
    </row>
    <row r="22">
      <c r="A22" s="2">
        <f t="shared" si="5"/>
        <v>20</v>
      </c>
      <c r="B22" s="1" t="s">
        <v>30</v>
      </c>
      <c r="C22" s="2">
        <f t="shared" si="6"/>
        <v>60.5</v>
      </c>
      <c r="D22" s="2">
        <f t="shared" si="7"/>
        <v>83.6</v>
      </c>
      <c r="E22" s="2">
        <f t="shared" si="1"/>
        <v>5057.8</v>
      </c>
      <c r="F22" s="5">
        <f t="shared" si="8"/>
        <v>44813</v>
      </c>
      <c r="G22" s="5">
        <f t="shared" si="9"/>
        <v>44824</v>
      </c>
      <c r="H22" s="1">
        <f t="shared" si="2"/>
        <v>11</v>
      </c>
      <c r="I22" s="2">
        <f t="shared" si="10"/>
        <v>10</v>
      </c>
      <c r="J22" s="2">
        <f t="shared" si="3"/>
        <v>110</v>
      </c>
      <c r="K22" s="2">
        <f t="shared" si="4"/>
        <v>5167.8</v>
      </c>
      <c r="L22" s="2"/>
      <c r="M22" s="2"/>
      <c r="N22" s="2"/>
      <c r="O22" s="2"/>
      <c r="P22" s="2"/>
      <c r="Q22" s="2"/>
    </row>
    <row r="23">
      <c r="A23" s="2">
        <f t="shared" si="5"/>
        <v>21</v>
      </c>
      <c r="B23" s="1" t="s">
        <v>31</v>
      </c>
      <c r="C23" s="2">
        <f t="shared" si="6"/>
        <v>60</v>
      </c>
      <c r="D23" s="2">
        <f t="shared" si="7"/>
        <v>83.6</v>
      </c>
      <c r="E23" s="2">
        <f t="shared" si="1"/>
        <v>5016</v>
      </c>
      <c r="F23" s="5">
        <f t="shared" si="8"/>
        <v>44813</v>
      </c>
      <c r="G23" s="5">
        <f t="shared" si="9"/>
        <v>44825</v>
      </c>
      <c r="H23" s="1">
        <f t="shared" si="2"/>
        <v>12</v>
      </c>
      <c r="I23" s="2">
        <f t="shared" si="10"/>
        <v>10</v>
      </c>
      <c r="J23" s="2">
        <f t="shared" si="3"/>
        <v>120</v>
      </c>
      <c r="K23" s="2">
        <f t="shared" si="4"/>
        <v>5136</v>
      </c>
      <c r="L23" s="2"/>
      <c r="M23" s="2"/>
      <c r="N23" s="2"/>
      <c r="O23" s="2"/>
      <c r="P23" s="2"/>
      <c r="Q23" s="2"/>
    </row>
    <row r="24">
      <c r="A24" s="2">
        <f t="shared" si="5"/>
        <v>22</v>
      </c>
      <c r="B24" s="1" t="s">
        <v>32</v>
      </c>
      <c r="C24" s="2">
        <f t="shared" si="6"/>
        <v>59.5</v>
      </c>
      <c r="D24" s="2">
        <f t="shared" si="7"/>
        <v>83.6</v>
      </c>
      <c r="E24" s="2">
        <f t="shared" si="1"/>
        <v>4974.2</v>
      </c>
      <c r="F24" s="5">
        <f t="shared" si="8"/>
        <v>44813</v>
      </c>
      <c r="G24" s="5">
        <f t="shared" si="9"/>
        <v>44826</v>
      </c>
      <c r="H24" s="1">
        <f t="shared" si="2"/>
        <v>13</v>
      </c>
      <c r="I24" s="2">
        <f t="shared" si="10"/>
        <v>10</v>
      </c>
      <c r="J24" s="2">
        <f t="shared" si="3"/>
        <v>130</v>
      </c>
      <c r="K24" s="2">
        <f t="shared" si="4"/>
        <v>5104.2</v>
      </c>
      <c r="L24" s="2"/>
      <c r="M24" s="2"/>
      <c r="N24" s="2"/>
      <c r="O24" s="2"/>
      <c r="P24" s="2"/>
      <c r="Q24" s="2"/>
    </row>
    <row r="25">
      <c r="A25" s="2">
        <f t="shared" si="5"/>
        <v>23</v>
      </c>
      <c r="B25" s="1" t="s">
        <v>33</v>
      </c>
      <c r="C25" s="2">
        <f t="shared" si="6"/>
        <v>59</v>
      </c>
      <c r="D25" s="2">
        <f t="shared" si="7"/>
        <v>83.6</v>
      </c>
      <c r="E25" s="2">
        <f t="shared" si="1"/>
        <v>4932.4</v>
      </c>
      <c r="F25" s="5">
        <f t="shared" si="8"/>
        <v>44813</v>
      </c>
      <c r="G25" s="5">
        <f t="shared" si="9"/>
        <v>44827</v>
      </c>
      <c r="H25" s="1">
        <f t="shared" si="2"/>
        <v>14</v>
      </c>
      <c r="I25" s="2">
        <f t="shared" si="10"/>
        <v>10</v>
      </c>
      <c r="J25" s="2">
        <f t="shared" si="3"/>
        <v>140</v>
      </c>
      <c r="K25" s="2">
        <f t="shared" si="4"/>
        <v>5072.4</v>
      </c>
      <c r="L25" s="2"/>
      <c r="M25" s="2"/>
      <c r="N25" s="2"/>
      <c r="O25" s="2"/>
      <c r="P25" s="2"/>
      <c r="Q25" s="2"/>
    </row>
    <row r="26">
      <c r="A26" s="2">
        <f t="shared" si="5"/>
        <v>24</v>
      </c>
      <c r="B26" s="1" t="s">
        <v>34</v>
      </c>
      <c r="C26" s="2">
        <f t="shared" si="6"/>
        <v>58.5</v>
      </c>
      <c r="D26" s="2">
        <f t="shared" si="7"/>
        <v>83.6</v>
      </c>
      <c r="E26" s="2">
        <f t="shared" si="1"/>
        <v>4890.6</v>
      </c>
      <c r="F26" s="5">
        <f t="shared" si="8"/>
        <v>44813</v>
      </c>
      <c r="G26" s="5">
        <f t="shared" si="9"/>
        <v>44828</v>
      </c>
      <c r="H26" s="1">
        <f t="shared" si="2"/>
        <v>15</v>
      </c>
      <c r="I26" s="2">
        <f t="shared" si="10"/>
        <v>10</v>
      </c>
      <c r="J26" s="2">
        <f t="shared" si="3"/>
        <v>150</v>
      </c>
      <c r="K26" s="2">
        <f t="shared" si="4"/>
        <v>5040.6</v>
      </c>
      <c r="L26" s="2"/>
      <c r="M26" s="2"/>
      <c r="N26" s="2"/>
      <c r="O26" s="2"/>
      <c r="P26" s="2"/>
      <c r="Q26" s="2"/>
    </row>
    <row r="27">
      <c r="A27" s="2">
        <f t="shared" si="5"/>
        <v>25</v>
      </c>
      <c r="B27" s="1" t="s">
        <v>35</v>
      </c>
      <c r="C27" s="2">
        <f t="shared" si="6"/>
        <v>58</v>
      </c>
      <c r="D27" s="2">
        <f t="shared" si="7"/>
        <v>83.6</v>
      </c>
      <c r="E27" s="2">
        <f t="shared" si="1"/>
        <v>4848.8</v>
      </c>
      <c r="F27" s="5">
        <f t="shared" si="8"/>
        <v>44813</v>
      </c>
      <c r="G27" s="5">
        <f t="shared" si="9"/>
        <v>44829</v>
      </c>
      <c r="H27" s="1">
        <f t="shared" si="2"/>
        <v>16</v>
      </c>
      <c r="I27" s="2">
        <f t="shared" si="10"/>
        <v>10</v>
      </c>
      <c r="J27" s="2">
        <f t="shared" si="3"/>
        <v>160</v>
      </c>
      <c r="K27" s="2">
        <f t="shared" si="4"/>
        <v>5008.8</v>
      </c>
      <c r="L27" s="2"/>
      <c r="M27" s="2"/>
      <c r="N27" s="2"/>
      <c r="O27" s="2"/>
      <c r="P27" s="2"/>
      <c r="Q27" s="2"/>
    </row>
    <row r="28">
      <c r="A28" s="2">
        <f t="shared" si="5"/>
        <v>26</v>
      </c>
      <c r="B28" s="1" t="s">
        <v>36</v>
      </c>
      <c r="C28" s="2">
        <f t="shared" si="6"/>
        <v>57.5</v>
      </c>
      <c r="D28" s="2">
        <f t="shared" si="7"/>
        <v>83.6</v>
      </c>
      <c r="E28" s="2">
        <f t="shared" si="1"/>
        <v>4807</v>
      </c>
      <c r="F28" s="5">
        <f t="shared" si="8"/>
        <v>44813</v>
      </c>
      <c r="G28" s="5">
        <f t="shared" si="9"/>
        <v>44830</v>
      </c>
      <c r="H28" s="1">
        <f t="shared" si="2"/>
        <v>17</v>
      </c>
      <c r="I28" s="2">
        <f t="shared" si="10"/>
        <v>10</v>
      </c>
      <c r="J28" s="2">
        <f t="shared" si="3"/>
        <v>170</v>
      </c>
      <c r="K28" s="2">
        <f t="shared" si="4"/>
        <v>4977</v>
      </c>
      <c r="L28" s="2"/>
      <c r="M28" s="2"/>
      <c r="N28" s="2"/>
      <c r="O28" s="2"/>
      <c r="P28" s="2"/>
      <c r="Q28" s="2"/>
    </row>
    <row r="29">
      <c r="A29" s="2">
        <f t="shared" si="5"/>
        <v>27</v>
      </c>
      <c r="B29" s="1" t="s">
        <v>37</v>
      </c>
      <c r="C29" s="2">
        <f t="shared" si="6"/>
        <v>57</v>
      </c>
      <c r="D29" s="2">
        <f t="shared" si="7"/>
        <v>83.6</v>
      </c>
      <c r="E29" s="2">
        <f t="shared" si="1"/>
        <v>4765.2</v>
      </c>
      <c r="F29" s="5">
        <f t="shared" si="8"/>
        <v>44813</v>
      </c>
      <c r="G29" s="5">
        <f t="shared" si="9"/>
        <v>44831</v>
      </c>
      <c r="H29" s="1">
        <f t="shared" si="2"/>
        <v>18</v>
      </c>
      <c r="I29" s="2">
        <f t="shared" si="10"/>
        <v>10</v>
      </c>
      <c r="J29" s="2">
        <f t="shared" si="3"/>
        <v>180</v>
      </c>
      <c r="K29" s="2">
        <f t="shared" si="4"/>
        <v>4945.2</v>
      </c>
      <c r="L29" s="2"/>
      <c r="M29" s="2"/>
      <c r="N29" s="2"/>
      <c r="O29" s="2"/>
      <c r="P29" s="2"/>
      <c r="Q29" s="2"/>
    </row>
    <row r="30">
      <c r="A30" s="2">
        <f t="shared" si="5"/>
        <v>28</v>
      </c>
      <c r="B30" s="1" t="s">
        <v>38</v>
      </c>
      <c r="C30" s="2">
        <f t="shared" si="6"/>
        <v>56.5</v>
      </c>
      <c r="D30" s="2">
        <f t="shared" si="7"/>
        <v>83.6</v>
      </c>
      <c r="E30" s="2">
        <f t="shared" si="1"/>
        <v>4723.4</v>
      </c>
      <c r="F30" s="5">
        <f t="shared" si="8"/>
        <v>44813</v>
      </c>
      <c r="G30" s="5">
        <f t="shared" si="9"/>
        <v>44832</v>
      </c>
      <c r="H30" s="1">
        <f t="shared" si="2"/>
        <v>19</v>
      </c>
      <c r="I30" s="2">
        <f t="shared" si="10"/>
        <v>10</v>
      </c>
      <c r="J30" s="2">
        <f t="shared" si="3"/>
        <v>190</v>
      </c>
      <c r="K30" s="2">
        <f t="shared" si="4"/>
        <v>4913.4</v>
      </c>
      <c r="L30" s="2"/>
      <c r="M30" s="2"/>
      <c r="N30" s="2"/>
      <c r="O30" s="2"/>
      <c r="P30" s="2"/>
      <c r="Q30" s="2"/>
    </row>
    <row r="31">
      <c r="A31" s="2">
        <f t="shared" si="5"/>
        <v>29</v>
      </c>
      <c r="B31" s="1" t="s">
        <v>39</v>
      </c>
      <c r="C31" s="2">
        <f t="shared" si="6"/>
        <v>56</v>
      </c>
      <c r="D31" s="2">
        <f t="shared" si="7"/>
        <v>83.6</v>
      </c>
      <c r="E31" s="2">
        <f t="shared" si="1"/>
        <v>4681.6</v>
      </c>
      <c r="F31" s="5">
        <f t="shared" si="8"/>
        <v>44813</v>
      </c>
      <c r="G31" s="5">
        <f t="shared" si="9"/>
        <v>44833</v>
      </c>
      <c r="H31" s="1">
        <f t="shared" si="2"/>
        <v>20</v>
      </c>
      <c r="I31" s="2">
        <f t="shared" si="10"/>
        <v>10</v>
      </c>
      <c r="J31" s="2">
        <f t="shared" si="3"/>
        <v>200</v>
      </c>
      <c r="K31" s="2">
        <f t="shared" si="4"/>
        <v>4881.6</v>
      </c>
      <c r="L31" s="2"/>
      <c r="M31" s="2"/>
      <c r="N31" s="2"/>
      <c r="O31" s="2"/>
      <c r="P31" s="2"/>
      <c r="Q31" s="2"/>
    </row>
    <row r="32">
      <c r="A32" s="2">
        <f t="shared" si="5"/>
        <v>30</v>
      </c>
      <c r="B32" s="1" t="s">
        <v>40</v>
      </c>
      <c r="C32" s="2">
        <f t="shared" si="6"/>
        <v>55.5</v>
      </c>
      <c r="D32" s="2">
        <f t="shared" si="7"/>
        <v>83.6</v>
      </c>
      <c r="E32" s="2">
        <f t="shared" si="1"/>
        <v>4639.8</v>
      </c>
      <c r="F32" s="5">
        <f t="shared" si="8"/>
        <v>44813</v>
      </c>
      <c r="G32" s="5">
        <f t="shared" si="9"/>
        <v>44834</v>
      </c>
      <c r="H32" s="1">
        <f t="shared" si="2"/>
        <v>21</v>
      </c>
      <c r="I32" s="2">
        <f t="shared" si="10"/>
        <v>10</v>
      </c>
      <c r="J32" s="2">
        <f t="shared" si="3"/>
        <v>210</v>
      </c>
      <c r="K32" s="2">
        <f t="shared" si="4"/>
        <v>4849.8</v>
      </c>
      <c r="L32" s="2"/>
      <c r="M32" s="2"/>
      <c r="N32" s="2"/>
      <c r="O32" s="2"/>
      <c r="P32" s="2"/>
      <c r="Q32" s="2"/>
    </row>
    <row r="33">
      <c r="A33" s="2">
        <f t="shared" si="5"/>
        <v>31</v>
      </c>
      <c r="B33" s="1" t="s">
        <v>41</v>
      </c>
      <c r="C33" s="2">
        <f t="shared" si="6"/>
        <v>55</v>
      </c>
      <c r="D33" s="2">
        <f t="shared" si="7"/>
        <v>83.6</v>
      </c>
      <c r="E33" s="2">
        <f t="shared" si="1"/>
        <v>4598</v>
      </c>
      <c r="F33" s="5">
        <f t="shared" si="8"/>
        <v>44813</v>
      </c>
      <c r="G33" s="5">
        <f t="shared" si="9"/>
        <v>44835</v>
      </c>
      <c r="H33" s="1">
        <f t="shared" si="2"/>
        <v>22</v>
      </c>
      <c r="I33" s="2">
        <f t="shared" si="10"/>
        <v>10</v>
      </c>
      <c r="J33" s="2">
        <f t="shared" si="3"/>
        <v>220</v>
      </c>
      <c r="K33" s="2">
        <f t="shared" si="4"/>
        <v>4818</v>
      </c>
      <c r="L33" s="2"/>
      <c r="M33" s="2"/>
      <c r="N33" s="2"/>
      <c r="O33" s="2"/>
      <c r="P33" s="2"/>
      <c r="Q33" s="2"/>
    </row>
    <row r="34">
      <c r="A34" s="2">
        <f t="shared" si="5"/>
        <v>32</v>
      </c>
      <c r="B34" s="1" t="s">
        <v>42</v>
      </c>
      <c r="C34" s="2">
        <f t="shared" si="6"/>
        <v>54.5</v>
      </c>
      <c r="D34" s="2">
        <f t="shared" si="7"/>
        <v>83.6</v>
      </c>
      <c r="E34" s="2">
        <f t="shared" si="1"/>
        <v>4556.2</v>
      </c>
      <c r="F34" s="5">
        <f t="shared" si="8"/>
        <v>44813</v>
      </c>
      <c r="G34" s="5">
        <f t="shared" si="9"/>
        <v>44836</v>
      </c>
      <c r="H34" s="1">
        <f t="shared" si="2"/>
        <v>23</v>
      </c>
      <c r="I34" s="2">
        <f t="shared" si="10"/>
        <v>10</v>
      </c>
      <c r="J34" s="2">
        <f t="shared" si="3"/>
        <v>230</v>
      </c>
      <c r="K34" s="2">
        <f t="shared" si="4"/>
        <v>4786.2</v>
      </c>
      <c r="L34" s="2"/>
      <c r="M34" s="2"/>
      <c r="N34" s="2"/>
      <c r="O34" s="2"/>
      <c r="P34" s="2"/>
      <c r="Q34" s="2"/>
    </row>
    <row r="35">
      <c r="A35" s="2">
        <f t="shared" si="5"/>
        <v>33</v>
      </c>
      <c r="B35" s="1" t="s">
        <v>43</v>
      </c>
      <c r="C35" s="2">
        <f t="shared" si="6"/>
        <v>54</v>
      </c>
      <c r="D35" s="2">
        <f>(A1*1.1)/2</f>
        <v>41.8</v>
      </c>
      <c r="E35" s="2">
        <f t="shared" si="1"/>
        <v>2257.2</v>
      </c>
      <c r="F35" s="5">
        <f t="shared" si="8"/>
        <v>44813</v>
      </c>
      <c r="G35" s="5">
        <f t="shared" si="9"/>
        <v>44837</v>
      </c>
      <c r="H35" s="1">
        <f t="shared" si="2"/>
        <v>24</v>
      </c>
      <c r="I35" s="2">
        <f t="shared" si="10"/>
        <v>10</v>
      </c>
      <c r="J35" s="2">
        <f t="shared" si="3"/>
        <v>240</v>
      </c>
      <c r="K35" s="2">
        <f t="shared" si="4"/>
        <v>2497.2</v>
      </c>
      <c r="L35" s="2"/>
      <c r="M35" s="2"/>
      <c r="N35" s="2"/>
      <c r="O35" s="2"/>
      <c r="P35" s="2"/>
      <c r="Q35" s="2"/>
    </row>
    <row r="36">
      <c r="A36" s="2">
        <f t="shared" si="5"/>
        <v>34</v>
      </c>
      <c r="B36" s="1" t="s">
        <v>44</v>
      </c>
      <c r="C36" s="2">
        <f t="shared" si="6"/>
        <v>53.5</v>
      </c>
      <c r="D36" s="2">
        <f t="shared" ref="D36:D38" si="11">D35</f>
        <v>41.8</v>
      </c>
      <c r="E36" s="2">
        <f t="shared" si="1"/>
        <v>2236.3</v>
      </c>
      <c r="F36" s="5">
        <f t="shared" si="8"/>
        <v>44813</v>
      </c>
      <c r="G36" s="5">
        <f t="shared" si="9"/>
        <v>44838</v>
      </c>
      <c r="H36" s="1">
        <f t="shared" si="2"/>
        <v>25</v>
      </c>
      <c r="I36" s="2">
        <f t="shared" si="10"/>
        <v>10</v>
      </c>
      <c r="J36" s="2">
        <f t="shared" si="3"/>
        <v>250</v>
      </c>
      <c r="K36" s="2">
        <f t="shared" si="4"/>
        <v>2486.3</v>
      </c>
      <c r="L36" s="2"/>
      <c r="M36" s="2"/>
      <c r="N36" s="2"/>
      <c r="O36" s="2"/>
      <c r="P36" s="2"/>
      <c r="Q36" s="2"/>
    </row>
    <row r="37">
      <c r="A37" s="2">
        <f t="shared" si="5"/>
        <v>35</v>
      </c>
      <c r="B37" s="1" t="s">
        <v>45</v>
      </c>
      <c r="C37" s="2">
        <f t="shared" si="6"/>
        <v>53</v>
      </c>
      <c r="D37" s="2">
        <f t="shared" si="11"/>
        <v>41.8</v>
      </c>
      <c r="E37" s="2">
        <f t="shared" si="1"/>
        <v>2215.4</v>
      </c>
      <c r="F37" s="5">
        <f t="shared" si="8"/>
        <v>44813</v>
      </c>
      <c r="G37" s="5">
        <f t="shared" si="9"/>
        <v>44839</v>
      </c>
      <c r="H37" s="1">
        <f t="shared" si="2"/>
        <v>26</v>
      </c>
      <c r="I37" s="2">
        <f t="shared" si="10"/>
        <v>10</v>
      </c>
      <c r="J37" s="2">
        <f t="shared" si="3"/>
        <v>260</v>
      </c>
      <c r="K37" s="2">
        <f t="shared" si="4"/>
        <v>2475.4</v>
      </c>
      <c r="L37" s="2"/>
      <c r="M37" s="2"/>
      <c r="N37" s="2"/>
      <c r="O37" s="2"/>
      <c r="P37" s="2"/>
      <c r="Q37" s="2"/>
    </row>
    <row r="38">
      <c r="A38" s="2">
        <f t="shared" si="5"/>
        <v>36</v>
      </c>
      <c r="B38" s="1" t="s">
        <v>46</v>
      </c>
      <c r="C38" s="2">
        <f t="shared" si="6"/>
        <v>52.5</v>
      </c>
      <c r="D38" s="2">
        <f t="shared" si="11"/>
        <v>41.8</v>
      </c>
      <c r="E38" s="2">
        <f t="shared" si="1"/>
        <v>2194.5</v>
      </c>
      <c r="F38" s="5">
        <f t="shared" si="8"/>
        <v>44813</v>
      </c>
      <c r="G38" s="5">
        <f t="shared" si="9"/>
        <v>44840</v>
      </c>
      <c r="H38" s="1">
        <f t="shared" si="2"/>
        <v>27</v>
      </c>
      <c r="I38" s="2">
        <f t="shared" si="10"/>
        <v>10</v>
      </c>
      <c r="J38" s="2">
        <f t="shared" si="3"/>
        <v>270</v>
      </c>
      <c r="K38" s="2">
        <f t="shared" si="4"/>
        <v>2464.5</v>
      </c>
      <c r="L38" s="2"/>
      <c r="M38" s="2"/>
      <c r="N38" s="2"/>
      <c r="O38" s="2"/>
      <c r="P38" s="2"/>
      <c r="Q38" s="2"/>
    </row>
    <row r="39">
      <c r="A39" s="2"/>
      <c r="B39" s="2"/>
      <c r="C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>
      <c r="A40" s="2"/>
      <c r="B40" s="1" t="s">
        <v>47</v>
      </c>
      <c r="C40" s="6">
        <f>SUM(K3:K38)</f>
        <v>179214.6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>
      <c r="A41" s="2"/>
      <c r="B41" s="1" t="s">
        <v>48</v>
      </c>
      <c r="C41" s="2">
        <f>SUM(C3:C38)/36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>
      <c r="A42" s="2"/>
      <c r="B42" s="1" t="s">
        <v>49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>
      <c r="A43" s="2"/>
      <c r="B43" s="1" t="s">
        <v>50</v>
      </c>
      <c r="C43" s="2">
        <f>MAX(K3:K38)</f>
        <v>5852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</sheetData>
  <drawing r:id="rId1"/>
</worksheet>
</file>