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E7" i="1"/>
  <c r="K7" i="1" s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G3" i="1"/>
  <c r="G4" i="1" s="1"/>
  <c r="F3" i="1"/>
  <c r="E17" i="1" l="1"/>
  <c r="K17" i="1" s="1"/>
  <c r="E32" i="1"/>
  <c r="K32" i="1" s="1"/>
  <c r="E14" i="1"/>
  <c r="K14" i="1" s="1"/>
  <c r="E34" i="1"/>
  <c r="K34" i="1" s="1"/>
  <c r="E31" i="1"/>
  <c r="K31" i="1" s="1"/>
  <c r="E13" i="1"/>
  <c r="K13" i="1" s="1"/>
  <c r="E30" i="1"/>
  <c r="K30" i="1" s="1"/>
  <c r="E10" i="1"/>
  <c r="K10" i="1" s="1"/>
  <c r="E29" i="1"/>
  <c r="K29" i="1" s="1"/>
  <c r="E9" i="1"/>
  <c r="K9" i="1" s="1"/>
  <c r="E26" i="1"/>
  <c r="K26" i="1" s="1"/>
  <c r="E6" i="1"/>
  <c r="K6" i="1" s="1"/>
  <c r="E27" i="1"/>
  <c r="K27" i="1" s="1"/>
  <c r="E15" i="1"/>
  <c r="K15" i="1" s="1"/>
  <c r="E28" i="1"/>
  <c r="K28" i="1" s="1"/>
  <c r="E38" i="1"/>
  <c r="K38" i="1" s="1"/>
  <c r="E22" i="1"/>
  <c r="K22" i="1" s="1"/>
  <c r="E5" i="1"/>
  <c r="K5" i="1" s="1"/>
  <c r="E8" i="1"/>
  <c r="K8" i="1" s="1"/>
  <c r="E37" i="1"/>
  <c r="K37" i="1" s="1"/>
  <c r="E20" i="1"/>
  <c r="K20" i="1" s="1"/>
  <c r="E4" i="1"/>
  <c r="K4" i="1" s="1"/>
  <c r="E25" i="1"/>
  <c r="K25" i="1" s="1"/>
  <c r="E36" i="1"/>
  <c r="K36" i="1" s="1"/>
  <c r="E19" i="1"/>
  <c r="K19" i="1" s="1"/>
  <c r="E24" i="1"/>
  <c r="K24" i="1" s="1"/>
  <c r="E12" i="1"/>
  <c r="K12" i="1" s="1"/>
  <c r="H3" i="1"/>
  <c r="E35" i="1"/>
  <c r="K35" i="1" s="1"/>
  <c r="E18" i="1"/>
  <c r="K18" i="1" s="1"/>
  <c r="E23" i="1"/>
  <c r="K23" i="1" s="1"/>
  <c r="E11" i="1"/>
  <c r="K11" i="1" s="1"/>
  <c r="C41" i="1"/>
  <c r="E33" i="1"/>
  <c r="K33" i="1" s="1"/>
  <c r="E16" i="1"/>
  <c r="K16" i="1" s="1"/>
  <c r="E21" i="1"/>
  <c r="K21" i="1" s="1"/>
  <c r="J3" i="1" l="1"/>
  <c r="K3" i="1" s="1"/>
  <c r="C40" i="1" s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<sst xmlns="http://schemas.openxmlformats.org/spreadsheetml/2006/main" count="51" uniqueCount="51">
  <si>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</si>
  <si>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</si>
  <si>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</si>
  <si>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</si>
  <si>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</si>
  <si>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</si>
  <si>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</si>
  <si>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</si>
  <si>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</si>
  <si>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</si>
  <si>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</si>
  <si>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</si>
  <si>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</si>
  <si>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</si>
  <si>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</si>
  <si>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</si>
  <si>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</si>
  <si>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</si>
  <si>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</si>
  <si>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</si>
  <si>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</si>
  <si>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</si>
  <si>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</si>
  <si>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</si>
  <si>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</si>
  <si>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</si>
  <si>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</si>
  <si>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</si>
  <si>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</si>
  <si>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</si>
  <si>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</si>
  <si>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</si>
  <si>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</si>
  <si>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</si>
  <si>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</si>
  <si>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</si>
  <si>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</si>
  <si>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</si>
  <si>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</si>
  <si>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</si>
  <si>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</si>
  <si>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</si>
  <si>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</si>
  <si>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руб.</t>
  </si>
  <si>
    <t>Бондаренко</t>
  </si>
  <si>
    <t>Тариф, руб./кв.м.</t>
  </si>
  <si>
    <t>Сумма, руб.</t>
  </si>
  <si>
    <t>Средняя площадь</t>
  </si>
  <si>
    <t>Общая сумма графы "итого"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</si>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</sst>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E44" sqref="E44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3.7109375" style="1" bestFit="1" customWidth="1"/>
    <col min="7" max="7" width="13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38</v>
      </c>
      <c r="G2" s="2" t="s">
        <v>39</v>
      </c>
      <c r="H2" s="2" t="s">
        <v>40</v>
      </c>
      <c r="I2" s="2" t="s">
        <v>42</v>
      </c>
      <c r="J2" s="2" t="s">
        <v>41</v>
      </c>
      <c r="K2" s="2" t="s">
        <v>43</v>
      </c>
    </row>
    <row r="3" spans="1:11" x14ac:dyDescent="0.25">
      <c r="A3" s="3">
        <v>1</v>
      </c>
      <c r="B3" s="1" t="s">
        <v>3</v>
      </c>
      <c r="C3" s="1">
        <v>70</v>
      </c>
      <c r="D3" s="1">
        <f>1.1*79</f>
        <v>86.9</v>
      </c>
      <c r="E3" s="1">
        <f>C3*D3</f>
        <v>6083</v>
      </c>
      <c r="F3" s="4">
        <f>DATE(2022,9,9)</f>
        <v>44813</v>
      </c>
      <c r="G3" s="4">
        <f>DATE(2022,9,1)</f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3">
        <v>2</v>
      </c>
      <c r="B4" s="1" t="s">
        <v>4</v>
      </c>
      <c r="C4" s="1">
        <f>C3-0.5</f>
        <v>69.5</v>
      </c>
      <c r="D4" s="1">
        <f t="shared" ref="D4:D34" si="0">1.1*79</f>
        <v>86.9</v>
      </c>
      <c r="E4" s="1">
        <f t="shared" ref="E4:E38" si="1">C4*D4</f>
        <v>6039.55</v>
      </c>
      <c r="F4" s="4">
        <f t="shared" ref="F4:F38" si="2">DATE(2022,9,9)</f>
        <v>44813</v>
      </c>
      <c r="G4" s="4">
        <f>G3+1</f>
        <v>44806</v>
      </c>
      <c r="H4" s="1">
        <f t="shared" ref="H4:H38" si="3">IF(G4&lt;=F4,0,G4-F4)</f>
        <v>0</v>
      </c>
      <c r="I4" s="1">
        <v>10</v>
      </c>
      <c r="J4" s="1">
        <f t="shared" ref="J4:J38" si="4">H4*I4</f>
        <v>0</v>
      </c>
      <c r="K4" s="1">
        <f t="shared" ref="K4:K38" si="5">E4+J4</f>
        <v>6039.55</v>
      </c>
    </row>
    <row r="5" spans="1:11" x14ac:dyDescent="0.25">
      <c r="A5" s="3"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si="2"/>
        <v>44813</v>
      </c>
      <c r="G5" s="4">
        <f t="shared" ref="G5:G38" si="7">G4+1</f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5996.1</v>
      </c>
    </row>
    <row r="6" spans="1:11" x14ac:dyDescent="0.25">
      <c r="A6" s="3"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2"/>
        <v>44813</v>
      </c>
      <c r="G6" s="4">
        <f t="shared" si="7"/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5952.6500000000005</v>
      </c>
    </row>
    <row r="7" spans="1:11" x14ac:dyDescent="0.25">
      <c r="A7" s="3">
        <v>5</v>
      </c>
      <c r="B7" s="1" t="s">
        <v>44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2"/>
        <v>44813</v>
      </c>
      <c r="G7" s="4">
        <f t="shared" si="7"/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5909.2000000000007</v>
      </c>
    </row>
    <row r="8" spans="1:11" x14ac:dyDescent="0.25">
      <c r="A8" s="3"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2"/>
        <v>44813</v>
      </c>
      <c r="G8" s="4">
        <f t="shared" si="7"/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5865.75</v>
      </c>
    </row>
    <row r="9" spans="1:11" x14ac:dyDescent="0.25">
      <c r="A9" s="3"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2"/>
        <v>44813</v>
      </c>
      <c r="G9" s="4">
        <f t="shared" si="7"/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5822.3</v>
      </c>
    </row>
    <row r="10" spans="1:11" x14ac:dyDescent="0.25">
      <c r="A10" s="3"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2"/>
        <v>44813</v>
      </c>
      <c r="G10" s="4">
        <f t="shared" si="7"/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5778.85</v>
      </c>
    </row>
    <row r="11" spans="1:11" x14ac:dyDescent="0.25">
      <c r="A11" s="3"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2"/>
        <v>44813</v>
      </c>
      <c r="G11" s="4">
        <f t="shared" si="7"/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5735.4000000000005</v>
      </c>
    </row>
    <row r="12" spans="1:11" x14ac:dyDescent="0.25">
      <c r="A12" s="3"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2"/>
        <v>44813</v>
      </c>
      <c r="G12" s="4">
        <f t="shared" si="7"/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5701.9500000000007</v>
      </c>
    </row>
    <row r="13" spans="1:11" x14ac:dyDescent="0.25">
      <c r="A13" s="3"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2"/>
        <v>44813</v>
      </c>
      <c r="G13" s="4">
        <f t="shared" si="7"/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5668.5</v>
      </c>
    </row>
    <row r="14" spans="1:11" x14ac:dyDescent="0.25">
      <c r="A14" s="3"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2"/>
        <v>44813</v>
      </c>
      <c r="G14" s="4">
        <f t="shared" si="7"/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5635.05</v>
      </c>
    </row>
    <row r="15" spans="1:11" x14ac:dyDescent="0.25">
      <c r="A15" s="3"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2"/>
        <v>44813</v>
      </c>
      <c r="G15" s="4">
        <f t="shared" si="7"/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5601.6</v>
      </c>
    </row>
    <row r="16" spans="1:11" x14ac:dyDescent="0.25">
      <c r="A16" s="3"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2"/>
        <v>44813</v>
      </c>
      <c r="G16" s="4">
        <f t="shared" si="7"/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5568.1500000000005</v>
      </c>
    </row>
    <row r="17" spans="1:11" x14ac:dyDescent="0.25">
      <c r="A17" s="3"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2"/>
        <v>44813</v>
      </c>
      <c r="G17" s="4">
        <f t="shared" si="7"/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5534.7000000000007</v>
      </c>
    </row>
    <row r="18" spans="1:11" x14ac:dyDescent="0.25">
      <c r="A18" s="3"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2"/>
        <v>44813</v>
      </c>
      <c r="G18" s="4">
        <f t="shared" si="7"/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5501.25</v>
      </c>
    </row>
    <row r="19" spans="1:11" x14ac:dyDescent="0.25">
      <c r="A19" s="3"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2"/>
        <v>44813</v>
      </c>
      <c r="G19" s="4">
        <f t="shared" si="7"/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5467.8</v>
      </c>
    </row>
    <row r="20" spans="1:11" x14ac:dyDescent="0.25">
      <c r="A20" s="3"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2"/>
        <v>44813</v>
      </c>
      <c r="G20" s="4">
        <f t="shared" si="7"/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5434.35</v>
      </c>
    </row>
    <row r="21" spans="1:11" x14ac:dyDescent="0.25">
      <c r="A21" s="3"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2"/>
        <v>44813</v>
      </c>
      <c r="G21" s="4">
        <f t="shared" si="7"/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5400.9000000000005</v>
      </c>
    </row>
    <row r="22" spans="1:11" x14ac:dyDescent="0.25">
      <c r="A22" s="3"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2"/>
        <v>44813</v>
      </c>
      <c r="G22" s="4">
        <f t="shared" si="7"/>
        <v>44824</v>
      </c>
      <c r="H22" s="1">
        <f t="shared" si="3"/>
        <v>11</v>
      </c>
      <c r="I22" s="1">
        <v>10</v>
      </c>
      <c r="J22" s="1">
        <f t="shared" si="4"/>
        <v>110</v>
      </c>
      <c r="K22" s="1">
        <f t="shared" si="5"/>
        <v>5367.4500000000007</v>
      </c>
    </row>
    <row r="23" spans="1:11" x14ac:dyDescent="0.25">
      <c r="A23" s="3"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2"/>
        <v>44813</v>
      </c>
      <c r="G23" s="4">
        <f t="shared" si="7"/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5334</v>
      </c>
    </row>
    <row r="24" spans="1:11" x14ac:dyDescent="0.25">
      <c r="A24" s="3"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2"/>
        <v>44813</v>
      </c>
      <c r="G24" s="4">
        <f t="shared" si="7"/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5300.55</v>
      </c>
    </row>
    <row r="25" spans="1:11" x14ac:dyDescent="0.25">
      <c r="A25" s="3"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2"/>
        <v>44813</v>
      </c>
      <c r="G25" s="4">
        <f t="shared" si="7"/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5267.1</v>
      </c>
    </row>
    <row r="26" spans="1:11" x14ac:dyDescent="0.25">
      <c r="A26" s="3"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2"/>
        <v>44813</v>
      </c>
      <c r="G26" s="4">
        <f t="shared" si="7"/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5233.6500000000005</v>
      </c>
    </row>
    <row r="27" spans="1:11" x14ac:dyDescent="0.25">
      <c r="A27" s="3"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2"/>
        <v>44813</v>
      </c>
      <c r="G27" s="4">
        <f t="shared" si="7"/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5200.2000000000007</v>
      </c>
    </row>
    <row r="28" spans="1:11" x14ac:dyDescent="0.25">
      <c r="A28" s="3"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2"/>
        <v>44813</v>
      </c>
      <c r="G28" s="4">
        <f t="shared" si="7"/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5166.75</v>
      </c>
    </row>
    <row r="29" spans="1:11" x14ac:dyDescent="0.25">
      <c r="A29" s="3"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2"/>
        <v>44813</v>
      </c>
      <c r="G29" s="4">
        <f t="shared" si="7"/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5133.3</v>
      </c>
    </row>
    <row r="30" spans="1:11" x14ac:dyDescent="0.25">
      <c r="A30" s="3"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2"/>
        <v>44813</v>
      </c>
      <c r="G30" s="4">
        <f t="shared" si="7"/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5099.8500000000004</v>
      </c>
    </row>
    <row r="31" spans="1:11" x14ac:dyDescent="0.25">
      <c r="A31" s="3"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2"/>
        <v>44813</v>
      </c>
      <c r="G31" s="4">
        <f t="shared" si="7"/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5066.4000000000005</v>
      </c>
    </row>
    <row r="32" spans="1:11" x14ac:dyDescent="0.25">
      <c r="A32" s="3"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2"/>
        <v>44813</v>
      </c>
      <c r="G32" s="4">
        <f t="shared" si="7"/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5032.9500000000007</v>
      </c>
    </row>
    <row r="33" spans="1:11" x14ac:dyDescent="0.25">
      <c r="A33" s="3"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2"/>
        <v>44813</v>
      </c>
      <c r="G33" s="4">
        <f t="shared" si="7"/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4999.5</v>
      </c>
    </row>
    <row r="34" spans="1:11" x14ac:dyDescent="0.25">
      <c r="A34" s="3"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2"/>
        <v>44813</v>
      </c>
      <c r="G34" s="4">
        <f t="shared" si="7"/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4966.05</v>
      </c>
    </row>
    <row r="35" spans="1:11" x14ac:dyDescent="0.25">
      <c r="A35" s="3">
        <v>33</v>
      </c>
      <c r="B35" s="1" t="s">
        <v>34</v>
      </c>
      <c r="C35" s="1">
        <f t="shared" si="6"/>
        <v>54</v>
      </c>
      <c r="D35" s="1">
        <f>1.1*79/2</f>
        <v>43.45</v>
      </c>
      <c r="E35" s="1">
        <f t="shared" si="1"/>
        <v>2346.3000000000002</v>
      </c>
      <c r="F35" s="4">
        <f t="shared" si="2"/>
        <v>44813</v>
      </c>
      <c r="G35" s="4">
        <f t="shared" si="7"/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2586.3000000000002</v>
      </c>
    </row>
    <row r="36" spans="1:11" x14ac:dyDescent="0.25">
      <c r="A36" s="3">
        <v>34</v>
      </c>
      <c r="B36" s="1" t="s">
        <v>35</v>
      </c>
      <c r="C36" s="1">
        <f t="shared" si="6"/>
        <v>53.5</v>
      </c>
      <c r="D36" s="1">
        <f t="shared" ref="D36:D38" si="8">1.1*79/2</f>
        <v>43.45</v>
      </c>
      <c r="E36" s="1">
        <f t="shared" si="1"/>
        <v>2324.5750000000003</v>
      </c>
      <c r="F36" s="4">
        <f t="shared" si="2"/>
        <v>44813</v>
      </c>
      <c r="G36" s="4">
        <f t="shared" si="7"/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2574.5750000000003</v>
      </c>
    </row>
    <row r="37" spans="1:11" x14ac:dyDescent="0.25">
      <c r="A37" s="3">
        <v>35</v>
      </c>
      <c r="B37" s="1" t="s">
        <v>36</v>
      </c>
      <c r="C37" s="1">
        <f t="shared" si="6"/>
        <v>53</v>
      </c>
      <c r="D37" s="1">
        <f t="shared" si="8"/>
        <v>43.45</v>
      </c>
      <c r="E37" s="1">
        <f t="shared" si="1"/>
        <v>2302.8500000000004</v>
      </c>
      <c r="F37" s="4">
        <f t="shared" si="2"/>
        <v>44813</v>
      </c>
      <c r="G37" s="4">
        <f t="shared" si="7"/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2562.8500000000004</v>
      </c>
    </row>
    <row r="38" spans="1:11" x14ac:dyDescent="0.25">
      <c r="A38" s="3">
        <v>36</v>
      </c>
      <c r="B38" s="1" t="s">
        <v>37</v>
      </c>
      <c r="C38" s="1">
        <f t="shared" si="6"/>
        <v>52.5</v>
      </c>
      <c r="D38" s="1">
        <f t="shared" si="8"/>
        <v>43.45</v>
      </c>
      <c r="E38" s="1">
        <f t="shared" si="1"/>
        <v>2281.125</v>
      </c>
      <c r="F38" s="4">
        <f t="shared" si="2"/>
        <v>44813</v>
      </c>
      <c r="G38" s="4">
        <f t="shared" si="7"/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48</v>
      </c>
      <c r="C40" s="5">
        <f>INT(SUM(K3:K39))</f>
        <v>186139</v>
      </c>
    </row>
    <row r="41" spans="1:11" x14ac:dyDescent="0.25">
      <c r="B41" s="1" t="s">
        <v>47</v>
      </c>
      <c r="C41" s="1">
        <f>AVERAGE(C3:C39)</f>
        <v>61.25</v>
      </c>
    </row>
    <row r="42" spans="1:11" x14ac:dyDescent="0.25">
      <c r="B42" s="1" t="s">
        <v>49</v>
      </c>
      <c r="C42" s="1">
        <f>MAX(H3:H39)</f>
        <v>27</v>
      </c>
    </row>
    <row r="43" spans="1:11" x14ac:dyDescent="0.25">
      <c r="B43" s="1" t="s">
        <v>50</v>
      </c>
      <c r="C43" s="1">
        <f>MAX(K3:K39)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2022-10-07T11:07:46Z</dcterms:modified>
</cp:coreProperties>
</file>