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<sst xmlns="http://schemas.openxmlformats.org/spreadsheetml/2006/main" count="51" uniqueCount="51">
  <si>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</si>
  <si>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</si>
  <si>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Тариф</t>
  </si>
  <si>
    <t>Срок оплаты</t>
  </si>
  <si>
    <t>Дата оплаты</t>
  </si>
  <si>
    <t>Площадь кв.м.</t>
  </si>
  <si>
    <t>Сумма руб.</t>
  </si>
  <si>
    <t>Просрочка дней</t>
  </si>
  <si>
    <t>Штраф руб.</t>
  </si>
  <si>
    <t>Итого руб.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</si>
  <si>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</si>
  <si>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</si>
  <si>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</si>
  <si>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</si>
  <si>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</si>
  <si>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</si>
  <si>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</si>
  <si>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</si>
  <si>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</si>
  <si>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</si>
  <si>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</si>
  <si>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</si>
  <si>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</si>
  <si>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</si>
  <si>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</si>
  <si>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</si>
  <si>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</si>
  <si>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</si>
  <si>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</si>
  <si>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</si>
  <si>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</si>
  <si>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</si>
  <si>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</si>
  <si>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</si>
  <si>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</si>
  <si>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</si>
  <si>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</si>
  <si>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</si>
  <si>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</si>
  <si>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</si>
  <si>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</si>
  <si>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</si>
  <si>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</si>
  <si>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</si>
  <si>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</si>
  <si>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</si>
  <si>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</si>
  <si>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Общая сумма руб.</t>
  </si>
  <si>
    <t>Средняя площадь кв.м.</t>
  </si>
  <si>
    <t>Максимальный срок  просрочки дней</t>
  </si>
  <si>
    <t>Максимальная сумма к оплате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</si>
</sst>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zoomScale="70" zoomScaleNormal="70" workbookViewId="0"/>
  </sheetViews>
  <sheetFormatPr defaultRowHeight="15.75" x14ac:dyDescent="0.25"/>
  <cols>
    <col min="1" max="1" width="15" customWidth="1"/>
    <col min="2" max="2" width="33" customWidth="1"/>
    <col min="3" max="3" width="24.25" customWidth="1"/>
    <col min="4" max="4" width="12.875" customWidth="1"/>
    <col min="5" max="5" width="10.375" customWidth="1"/>
    <col min="6" max="6" width="11.25" customWidth="1"/>
    <col min="7" max="7" width="11.125" customWidth="1"/>
    <col min="8" max="8" width="16.375" customWidth="1"/>
    <col min="9" max="9" width="14.25" customWidth="1"/>
    <col min="10" max="10" width="13.875" customWidth="1"/>
    <col min="11" max="11" width="10.8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1">
        <v>25</v>
      </c>
      <c r="M1" s="2"/>
      <c r="N1" s="2"/>
      <c r="O1" s="2"/>
      <c r="P1" s="2"/>
    </row>
    <row r="2" spans="1:16" x14ac:dyDescent="0.25">
      <c r="A2" s="1" t="s">
        <v>0</v>
      </c>
      <c r="B2" s="5" t="s">
        <v>1</v>
      </c>
      <c r="C2" s="5" t="s">
        <v>5</v>
      </c>
      <c r="D2" s="5" t="s">
        <v>2</v>
      </c>
      <c r="E2" s="5" t="s">
        <v>6</v>
      </c>
      <c r="F2" s="5" t="s">
        <v>3</v>
      </c>
      <c r="G2" s="5" t="s">
        <v>4</v>
      </c>
      <c r="H2" s="5" t="s">
        <v>7</v>
      </c>
      <c r="I2" s="5" t="s">
        <v>46</v>
      </c>
      <c r="J2" s="5" t="s">
        <v>8</v>
      </c>
      <c r="K2" s="5" t="s">
        <v>9</v>
      </c>
      <c r="P2" s="4"/>
    </row>
    <row r="3" spans="1:16" x14ac:dyDescent="0.25">
      <c r="A3">
        <v>1</v>
      </c>
      <c r="B3" t="s">
        <v>10</v>
      </c>
      <c r="C3">
        <v>70</v>
      </c>
      <c r="D3">
        <f>1.1*25</f>
        <v>27.500000000000004</v>
      </c>
      <c r="E3">
        <f t="shared" ref="E3:E38" si="0">C3*D3</f>
        <v>1925.0000000000002</v>
      </c>
      <c r="F3" s="3">
        <v>44813</v>
      </c>
      <c r="G3" s="3">
        <v>44805</v>
      </c>
      <c r="H3">
        <f>IF(G3&lt;F3,0,G3-F3)</f>
        <v>0</v>
      </c>
      <c r="I3">
        <v>10</v>
      </c>
      <c r="J3">
        <f>I3*H3</f>
        <v>0</v>
      </c>
      <c r="K3">
        <f>E3+J3</f>
        <v>1925.0000000000002</v>
      </c>
    </row>
    <row r="4" spans="1:16" x14ac:dyDescent="0.25">
      <c r="A4">
        <v>2</v>
      </c>
      <c r="B4" t="s">
        <v>11</v>
      </c>
      <c r="C4">
        <f>C3-0.5</f>
        <v>69.5</v>
      </c>
      <c r="D4">
        <f t="shared" ref="D4:D34" si="1">1.1*25</f>
        <v>27.500000000000004</v>
      </c>
      <c r="E4">
        <f t="shared" si="0"/>
        <v>1911.2500000000002</v>
      </c>
      <c r="F4" s="3">
        <v>44813</v>
      </c>
      <c r="G4" s="3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E4+J4</f>
        <v>1911.2500000000002</v>
      </c>
    </row>
    <row r="5" spans="1:16" x14ac:dyDescent="0.25">
      <c r="A5">
        <v>3</v>
      </c>
      <c r="B5" t="s">
        <v>13</v>
      </c>
      <c r="C5">
        <f t="shared" ref="C5:C22" si="5">C4-0.5</f>
        <v>69</v>
      </c>
      <c r="D5">
        <f t="shared" si="1"/>
        <v>27.500000000000004</v>
      </c>
      <c r="E5">
        <f t="shared" si="0"/>
        <v>1897.5000000000002</v>
      </c>
      <c r="F5" s="3">
        <v>44813</v>
      </c>
      <c r="G5" s="3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1897.5000000000002</v>
      </c>
    </row>
    <row r="6" spans="1:16" x14ac:dyDescent="0.25">
      <c r="A6">
        <v>4</v>
      </c>
      <c r="B6" t="s">
        <v>12</v>
      </c>
      <c r="C6">
        <f t="shared" si="5"/>
        <v>68.5</v>
      </c>
      <c r="D6">
        <f t="shared" si="1"/>
        <v>27.500000000000004</v>
      </c>
      <c r="E6">
        <f t="shared" si="0"/>
        <v>1883.7500000000002</v>
      </c>
      <c r="F6" s="3">
        <v>44813</v>
      </c>
      <c r="G6" s="3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1883.7500000000002</v>
      </c>
    </row>
    <row r="7" spans="1:16" x14ac:dyDescent="0.25">
      <c r="A7">
        <v>5</v>
      </c>
      <c r="B7" t="s">
        <v>14</v>
      </c>
      <c r="C7">
        <f t="shared" si="5"/>
        <v>68</v>
      </c>
      <c r="D7">
        <f t="shared" si="1"/>
        <v>27.500000000000004</v>
      </c>
      <c r="E7">
        <f t="shared" si="0"/>
        <v>1870.0000000000002</v>
      </c>
      <c r="F7" s="3">
        <v>44813</v>
      </c>
      <c r="G7" s="3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1870.0000000000002</v>
      </c>
    </row>
    <row r="8" spans="1:16" x14ac:dyDescent="0.25">
      <c r="A8">
        <v>6</v>
      </c>
      <c r="B8" t="s">
        <v>15</v>
      </c>
      <c r="C8">
        <f t="shared" si="5"/>
        <v>67.5</v>
      </c>
      <c r="D8">
        <f t="shared" si="1"/>
        <v>27.500000000000004</v>
      </c>
      <c r="E8">
        <f t="shared" si="0"/>
        <v>1856.2500000000002</v>
      </c>
      <c r="F8" s="3">
        <v>44813</v>
      </c>
      <c r="G8" s="3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1856.2500000000002</v>
      </c>
    </row>
    <row r="9" spans="1:16" x14ac:dyDescent="0.25">
      <c r="A9">
        <v>7</v>
      </c>
      <c r="B9" t="s">
        <v>16</v>
      </c>
      <c r="C9">
        <f t="shared" si="5"/>
        <v>67</v>
      </c>
      <c r="D9">
        <f t="shared" si="1"/>
        <v>27.500000000000004</v>
      </c>
      <c r="E9">
        <f t="shared" si="0"/>
        <v>1842.5000000000002</v>
      </c>
      <c r="F9" s="3">
        <v>44813</v>
      </c>
      <c r="G9" s="3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1842.5000000000002</v>
      </c>
    </row>
    <row r="10" spans="1:16" x14ac:dyDescent="0.25">
      <c r="A10">
        <v>8</v>
      </c>
      <c r="B10" t="s">
        <v>17</v>
      </c>
      <c r="C10">
        <f t="shared" si="5"/>
        <v>66.5</v>
      </c>
      <c r="D10">
        <f t="shared" si="1"/>
        <v>27.500000000000004</v>
      </c>
      <c r="E10">
        <f t="shared" si="0"/>
        <v>1828.7500000000002</v>
      </c>
      <c r="F10" s="3">
        <v>44813</v>
      </c>
      <c r="G10" s="3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1828.7500000000002</v>
      </c>
    </row>
    <row r="11" spans="1:16" x14ac:dyDescent="0.25">
      <c r="A11">
        <v>9</v>
      </c>
      <c r="B11" t="s">
        <v>18</v>
      </c>
      <c r="C11">
        <f t="shared" si="5"/>
        <v>66</v>
      </c>
      <c r="D11">
        <f t="shared" si="1"/>
        <v>27.500000000000004</v>
      </c>
      <c r="E11">
        <f t="shared" si="0"/>
        <v>1815.0000000000002</v>
      </c>
      <c r="F11" s="3">
        <v>44813</v>
      </c>
      <c r="G11" s="3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1815.0000000000002</v>
      </c>
    </row>
    <row r="12" spans="1:16" x14ac:dyDescent="0.25">
      <c r="A12">
        <v>10</v>
      </c>
      <c r="B12" t="s">
        <v>19</v>
      </c>
      <c r="C12">
        <f t="shared" si="5"/>
        <v>65.5</v>
      </c>
      <c r="D12">
        <f t="shared" si="1"/>
        <v>27.500000000000004</v>
      </c>
      <c r="E12">
        <f t="shared" si="0"/>
        <v>1801.2500000000002</v>
      </c>
      <c r="F12" s="3">
        <v>44813</v>
      </c>
      <c r="G12" s="3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1811.2500000000002</v>
      </c>
    </row>
    <row r="13" spans="1:16" x14ac:dyDescent="0.25">
      <c r="A13">
        <v>11</v>
      </c>
      <c r="B13" t="s">
        <v>20</v>
      </c>
      <c r="C13">
        <f t="shared" si="5"/>
        <v>65</v>
      </c>
      <c r="D13">
        <f t="shared" si="1"/>
        <v>27.500000000000004</v>
      </c>
      <c r="E13">
        <f t="shared" si="0"/>
        <v>1787.5000000000002</v>
      </c>
      <c r="F13" s="3">
        <v>44813</v>
      </c>
      <c r="G13" s="3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1807.5000000000002</v>
      </c>
    </row>
    <row r="14" spans="1:16" x14ac:dyDescent="0.25">
      <c r="A14">
        <v>12</v>
      </c>
      <c r="B14" t="s">
        <v>21</v>
      </c>
      <c r="C14">
        <f t="shared" si="5"/>
        <v>64.5</v>
      </c>
      <c r="D14">
        <f t="shared" si="1"/>
        <v>27.500000000000004</v>
      </c>
      <c r="E14">
        <f t="shared" si="0"/>
        <v>1773.7500000000002</v>
      </c>
      <c r="F14" s="3">
        <v>44813</v>
      </c>
      <c r="G14" s="3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1803.7500000000002</v>
      </c>
    </row>
    <row r="15" spans="1:16" x14ac:dyDescent="0.25">
      <c r="A15">
        <v>13</v>
      </c>
      <c r="B15" t="s">
        <v>22</v>
      </c>
      <c r="C15">
        <f t="shared" si="5"/>
        <v>64</v>
      </c>
      <c r="D15">
        <f t="shared" si="1"/>
        <v>27.500000000000004</v>
      </c>
      <c r="E15">
        <f t="shared" si="0"/>
        <v>1760.0000000000002</v>
      </c>
      <c r="F15" s="3">
        <v>44813</v>
      </c>
      <c r="G15" s="3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1800.0000000000002</v>
      </c>
    </row>
    <row r="16" spans="1:16" x14ac:dyDescent="0.25">
      <c r="A16">
        <v>14</v>
      </c>
      <c r="B16" t="s">
        <v>23</v>
      </c>
      <c r="C16">
        <f t="shared" si="5"/>
        <v>63.5</v>
      </c>
      <c r="D16">
        <f t="shared" si="1"/>
        <v>27.500000000000004</v>
      </c>
      <c r="E16">
        <f t="shared" si="0"/>
        <v>1746.2500000000002</v>
      </c>
      <c r="F16" s="3">
        <v>44813</v>
      </c>
      <c r="G16" s="3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1796.2500000000002</v>
      </c>
    </row>
    <row r="17" spans="1:11" x14ac:dyDescent="0.25">
      <c r="A17">
        <v>15</v>
      </c>
      <c r="B17" t="s">
        <v>24</v>
      </c>
      <c r="C17">
        <f t="shared" si="5"/>
        <v>63</v>
      </c>
      <c r="D17">
        <f t="shared" si="1"/>
        <v>27.500000000000004</v>
      </c>
      <c r="E17">
        <f t="shared" si="0"/>
        <v>1732.5000000000002</v>
      </c>
      <c r="F17" s="3">
        <v>44813</v>
      </c>
      <c r="G17" s="3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1792.5000000000002</v>
      </c>
    </row>
    <row r="18" spans="1:11" x14ac:dyDescent="0.25">
      <c r="A18">
        <v>16</v>
      </c>
      <c r="B18" t="s">
        <v>25</v>
      </c>
      <c r="C18">
        <f t="shared" si="5"/>
        <v>62.5</v>
      </c>
      <c r="D18">
        <f t="shared" si="1"/>
        <v>27.500000000000004</v>
      </c>
      <c r="E18">
        <f t="shared" si="0"/>
        <v>1718.7500000000002</v>
      </c>
      <c r="F18" s="3">
        <v>44813</v>
      </c>
      <c r="G18" s="3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1788.7500000000002</v>
      </c>
    </row>
    <row r="19" spans="1:11" x14ac:dyDescent="0.25">
      <c r="A19">
        <v>17</v>
      </c>
      <c r="B19" t="s">
        <v>26</v>
      </c>
      <c r="C19">
        <f t="shared" si="5"/>
        <v>62</v>
      </c>
      <c r="D19">
        <f t="shared" si="1"/>
        <v>27.500000000000004</v>
      </c>
      <c r="E19">
        <f t="shared" si="0"/>
        <v>1705.0000000000002</v>
      </c>
      <c r="F19" s="3">
        <v>44813</v>
      </c>
      <c r="G19" s="3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1785.0000000000002</v>
      </c>
    </row>
    <row r="20" spans="1:11" x14ac:dyDescent="0.25">
      <c r="A20">
        <v>18</v>
      </c>
      <c r="B20" t="s">
        <v>27</v>
      </c>
      <c r="C20">
        <f t="shared" si="5"/>
        <v>61.5</v>
      </c>
      <c r="D20">
        <f t="shared" si="1"/>
        <v>27.500000000000004</v>
      </c>
      <c r="E20">
        <f t="shared" si="0"/>
        <v>1691.2500000000002</v>
      </c>
      <c r="F20" s="3">
        <v>44813</v>
      </c>
      <c r="G20" s="3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1781.2500000000002</v>
      </c>
    </row>
    <row r="21" spans="1:11" x14ac:dyDescent="0.25">
      <c r="A21">
        <v>19</v>
      </c>
      <c r="B21" t="s">
        <v>28</v>
      </c>
      <c r="C21">
        <f t="shared" si="5"/>
        <v>61</v>
      </c>
      <c r="D21">
        <f t="shared" si="1"/>
        <v>27.500000000000004</v>
      </c>
      <c r="E21">
        <f t="shared" si="0"/>
        <v>1677.5000000000002</v>
      </c>
      <c r="F21" s="3">
        <v>44813</v>
      </c>
      <c r="G21" s="3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1777.5000000000002</v>
      </c>
    </row>
    <row r="22" spans="1:11" x14ac:dyDescent="0.25">
      <c r="A22">
        <v>20</v>
      </c>
      <c r="B22" t="s">
        <v>29</v>
      </c>
      <c r="C22">
        <f t="shared" si="5"/>
        <v>60.5</v>
      </c>
      <c r="D22">
        <f t="shared" si="1"/>
        <v>27.500000000000004</v>
      </c>
      <c r="E22">
        <f t="shared" si="0"/>
        <v>1663.7500000000002</v>
      </c>
      <c r="F22" s="3">
        <v>44813</v>
      </c>
      <c r="G22" s="3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1773.7500000000002</v>
      </c>
    </row>
    <row r="23" spans="1:11" x14ac:dyDescent="0.25">
      <c r="A23">
        <v>21</v>
      </c>
      <c r="B23" t="s">
        <v>30</v>
      </c>
      <c r="C23">
        <v>71</v>
      </c>
      <c r="D23">
        <f t="shared" si="1"/>
        <v>27.500000000000004</v>
      </c>
      <c r="E23">
        <f t="shared" si="0"/>
        <v>1952.5000000000002</v>
      </c>
      <c r="F23" s="3">
        <v>44813</v>
      </c>
      <c r="G23" s="3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2072.5</v>
      </c>
    </row>
    <row r="24" spans="1:11" x14ac:dyDescent="0.25">
      <c r="A24">
        <v>22</v>
      </c>
      <c r="B24" t="s">
        <v>31</v>
      </c>
      <c r="C24">
        <f>C23-0.5</f>
        <v>70.5</v>
      </c>
      <c r="D24">
        <f t="shared" si="1"/>
        <v>27.500000000000004</v>
      </c>
      <c r="E24">
        <f t="shared" si="0"/>
        <v>1938.7500000000002</v>
      </c>
      <c r="F24" s="3">
        <v>44813</v>
      </c>
      <c r="G24" s="3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2068.75</v>
      </c>
    </row>
    <row r="25" spans="1:11" x14ac:dyDescent="0.25">
      <c r="A25">
        <v>23</v>
      </c>
      <c r="B25" t="s">
        <v>32</v>
      </c>
      <c r="C25">
        <f t="shared" ref="C25:C38" si="6">C24-0.5</f>
        <v>70</v>
      </c>
      <c r="D25">
        <f t="shared" si="1"/>
        <v>27.500000000000004</v>
      </c>
      <c r="E25">
        <f t="shared" si="0"/>
        <v>1925.0000000000002</v>
      </c>
      <c r="F25" s="3">
        <v>44813</v>
      </c>
      <c r="G25" s="3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2065</v>
      </c>
    </row>
    <row r="26" spans="1:11" x14ac:dyDescent="0.25">
      <c r="A26">
        <v>24</v>
      </c>
      <c r="B26" t="s">
        <v>33</v>
      </c>
      <c r="C26">
        <f t="shared" si="6"/>
        <v>69.5</v>
      </c>
      <c r="D26">
        <f t="shared" si="1"/>
        <v>27.500000000000004</v>
      </c>
      <c r="E26">
        <f t="shared" si="0"/>
        <v>1911.2500000000002</v>
      </c>
      <c r="F26" s="3">
        <v>44813</v>
      </c>
      <c r="G26" s="3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2061.25</v>
      </c>
    </row>
    <row r="27" spans="1:11" x14ac:dyDescent="0.25">
      <c r="A27">
        <v>25</v>
      </c>
      <c r="B27" t="s">
        <v>34</v>
      </c>
      <c r="C27">
        <f t="shared" si="6"/>
        <v>69</v>
      </c>
      <c r="D27">
        <f t="shared" si="1"/>
        <v>27.500000000000004</v>
      </c>
      <c r="E27">
        <f t="shared" si="0"/>
        <v>1897.5000000000002</v>
      </c>
      <c r="F27" s="3">
        <v>44813</v>
      </c>
      <c r="G27" s="3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2057.5</v>
      </c>
    </row>
    <row r="28" spans="1:11" x14ac:dyDescent="0.25">
      <c r="A28">
        <v>26</v>
      </c>
      <c r="B28" t="s">
        <v>35</v>
      </c>
      <c r="C28">
        <f t="shared" si="6"/>
        <v>68.5</v>
      </c>
      <c r="D28">
        <f t="shared" si="1"/>
        <v>27.500000000000004</v>
      </c>
      <c r="E28">
        <f t="shared" si="0"/>
        <v>1883.7500000000002</v>
      </c>
      <c r="F28" s="3">
        <v>44813</v>
      </c>
      <c r="G28" s="3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2053.75</v>
      </c>
    </row>
    <row r="29" spans="1:11" x14ac:dyDescent="0.25">
      <c r="A29">
        <v>27</v>
      </c>
      <c r="B29" t="s">
        <v>36</v>
      </c>
      <c r="C29">
        <f t="shared" si="6"/>
        <v>68</v>
      </c>
      <c r="D29">
        <f t="shared" si="1"/>
        <v>27.500000000000004</v>
      </c>
      <c r="E29">
        <f t="shared" si="0"/>
        <v>1870.0000000000002</v>
      </c>
      <c r="F29" s="3">
        <v>44813</v>
      </c>
      <c r="G29" s="3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2050</v>
      </c>
    </row>
    <row r="30" spans="1:11" x14ac:dyDescent="0.25">
      <c r="A30">
        <v>28</v>
      </c>
      <c r="B30" t="s">
        <v>37</v>
      </c>
      <c r="C30">
        <f t="shared" si="6"/>
        <v>67.5</v>
      </c>
      <c r="D30">
        <f t="shared" si="1"/>
        <v>27.500000000000004</v>
      </c>
      <c r="E30">
        <f t="shared" si="0"/>
        <v>1856.2500000000002</v>
      </c>
      <c r="F30" s="3">
        <v>44813</v>
      </c>
      <c r="G30" s="3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2046.2500000000002</v>
      </c>
    </row>
    <row r="31" spans="1:11" x14ac:dyDescent="0.25">
      <c r="A31">
        <v>29</v>
      </c>
      <c r="B31" t="s">
        <v>38</v>
      </c>
      <c r="C31">
        <f t="shared" si="6"/>
        <v>67</v>
      </c>
      <c r="D31">
        <f t="shared" si="1"/>
        <v>27.500000000000004</v>
      </c>
      <c r="E31">
        <f t="shared" si="0"/>
        <v>1842.5000000000002</v>
      </c>
      <c r="F31" s="3">
        <v>44813</v>
      </c>
      <c r="G31" s="3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2042.5000000000002</v>
      </c>
    </row>
    <row r="32" spans="1:11" x14ac:dyDescent="0.25">
      <c r="A32">
        <v>30</v>
      </c>
      <c r="B32" t="s">
        <v>39</v>
      </c>
      <c r="C32">
        <f t="shared" si="6"/>
        <v>66.5</v>
      </c>
      <c r="D32">
        <f t="shared" si="1"/>
        <v>27.500000000000004</v>
      </c>
      <c r="E32">
        <f t="shared" si="0"/>
        <v>1828.7500000000002</v>
      </c>
      <c r="F32" s="3">
        <v>44813</v>
      </c>
      <c r="G32" s="3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2038.7500000000002</v>
      </c>
    </row>
    <row r="33" spans="1:11" x14ac:dyDescent="0.25">
      <c r="A33">
        <v>31</v>
      </c>
      <c r="B33" t="s">
        <v>40</v>
      </c>
      <c r="C33">
        <f t="shared" si="6"/>
        <v>66</v>
      </c>
      <c r="D33">
        <f>1.1*25</f>
        <v>27.500000000000004</v>
      </c>
      <c r="E33">
        <f t="shared" si="0"/>
        <v>1815.0000000000002</v>
      </c>
      <c r="F33" s="3">
        <v>44813</v>
      </c>
      <c r="G33" s="3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2035.0000000000002</v>
      </c>
    </row>
    <row r="34" spans="1:11" x14ac:dyDescent="0.25">
      <c r="A34">
        <v>32</v>
      </c>
      <c r="B34" t="s">
        <v>41</v>
      </c>
      <c r="C34">
        <f t="shared" si="6"/>
        <v>65.5</v>
      </c>
      <c r="D34">
        <f t="shared" si="1"/>
        <v>27.500000000000004</v>
      </c>
      <c r="E34">
        <f t="shared" si="0"/>
        <v>1801.2500000000002</v>
      </c>
      <c r="F34" s="3">
        <v>44813</v>
      </c>
      <c r="G34" s="3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2031.2500000000002</v>
      </c>
    </row>
    <row r="35" spans="1:11" x14ac:dyDescent="0.25">
      <c r="A35">
        <v>33</v>
      </c>
      <c r="B35" t="s">
        <v>42</v>
      </c>
      <c r="C35">
        <f t="shared" si="6"/>
        <v>65</v>
      </c>
      <c r="D35">
        <f>1.1*25/2</f>
        <v>13.750000000000002</v>
      </c>
      <c r="E35">
        <f t="shared" si="0"/>
        <v>893.75000000000011</v>
      </c>
      <c r="F35" s="3">
        <v>44813</v>
      </c>
      <c r="G35" s="3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1133.75</v>
      </c>
    </row>
    <row r="36" spans="1:11" x14ac:dyDescent="0.25">
      <c r="A36">
        <v>34</v>
      </c>
      <c r="B36" t="s">
        <v>43</v>
      </c>
      <c r="C36">
        <f t="shared" si="6"/>
        <v>64.5</v>
      </c>
      <c r="D36">
        <f t="shared" ref="D36:D38" si="7">1.1*25/2</f>
        <v>13.750000000000002</v>
      </c>
      <c r="E36">
        <f t="shared" si="0"/>
        <v>886.87500000000011</v>
      </c>
      <c r="F36" s="3">
        <v>44813</v>
      </c>
      <c r="G36" s="3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1136.875</v>
      </c>
    </row>
    <row r="37" spans="1:11" x14ac:dyDescent="0.25">
      <c r="A37">
        <v>35</v>
      </c>
      <c r="B37" t="s">
        <v>44</v>
      </c>
      <c r="C37">
        <f t="shared" si="6"/>
        <v>64</v>
      </c>
      <c r="D37">
        <f t="shared" si="7"/>
        <v>13.750000000000002</v>
      </c>
      <c r="E37">
        <f t="shared" si="0"/>
        <v>880.00000000000011</v>
      </c>
      <c r="F37" s="3">
        <v>44813</v>
      </c>
      <c r="G37" s="3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1140</v>
      </c>
    </row>
    <row r="38" spans="1:11" x14ac:dyDescent="0.25">
      <c r="A38">
        <v>36</v>
      </c>
      <c r="B38" t="s">
        <v>45</v>
      </c>
      <c r="C38">
        <f t="shared" si="6"/>
        <v>63.5</v>
      </c>
      <c r="D38">
        <f t="shared" si="7"/>
        <v>13.750000000000002</v>
      </c>
      <c r="E38">
        <f t="shared" si="0"/>
        <v>873.12500000000011</v>
      </c>
      <c r="F38" s="3">
        <v>44813</v>
      </c>
      <c r="G38" s="3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1143.125</v>
      </c>
    </row>
    <row r="40" spans="1:11" x14ac:dyDescent="0.25">
      <c r="B40" s="5" t="s">
        <v>47</v>
      </c>
      <c r="C40">
        <f>INT(SUM(E:E))</f>
        <v>61943</v>
      </c>
    </row>
    <row r="41" spans="1:11" x14ac:dyDescent="0.25">
      <c r="B41" s="5" t="s">
        <v>48</v>
      </c>
      <c r="C41">
        <f>AVERAGE(C3:C38)</f>
        <v>66.138888888888886</v>
      </c>
    </row>
    <row r="42" spans="1:11" x14ac:dyDescent="0.25">
      <c r="B42" s="5" t="s">
        <v>49</v>
      </c>
      <c r="C42">
        <f>MAX(H:H)</f>
        <v>27</v>
      </c>
    </row>
    <row r="43" spans="1:11" x14ac:dyDescent="0.25">
      <c r="B43" s="5" t="s">
        <v>50</v>
      </c>
      <c r="C43">
        <f>MAX(K:K)</f>
        <v>2072.5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2022-10-05T13:24:10Z</dcterms:modified>
</cp:coreProperties>
</file>