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55511866-42A7-48DC-B166-72CC9A82BF62}" xr6:coauthVersionLast="47" xr6:coauthVersionMax="47" xr10:uidLastSave="{00000000-0000-0000-0000-000000000000}"/>
  <bookViews>
    <workbookView xWindow="6180" yWindow="2100" windowWidth="21600" windowHeight="11385" xr2:uid="{A4B6AF1B-B7A5-4949-8108-C54C638F128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J12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E3" i="1" s="1"/>
  <c r="K3" i="1" s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G34" i="1"/>
  <c r="G35" i="1" s="1"/>
  <c r="G36" i="1" s="1"/>
  <c r="G37" i="1" s="1"/>
  <c r="G3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1" i="1" l="1"/>
  <c r="C42" i="1"/>
  <c r="E38" i="1"/>
  <c r="J38" i="1" s="1"/>
  <c r="K38" i="1" s="1"/>
  <c r="E14" i="1"/>
  <c r="J14" i="1" s="1"/>
  <c r="K14" i="1" s="1"/>
  <c r="E20" i="1"/>
  <c r="J20" i="1" s="1"/>
  <c r="K20" i="1" s="1"/>
  <c r="E15" i="1"/>
  <c r="J15" i="1" s="1"/>
  <c r="K15" i="1" s="1"/>
  <c r="E25" i="1"/>
  <c r="E13" i="1"/>
  <c r="E37" i="1"/>
  <c r="E24" i="1"/>
  <c r="J24" i="1" s="1"/>
  <c r="K24" i="1" s="1"/>
  <c r="E12" i="1"/>
  <c r="E27" i="1"/>
  <c r="E36" i="1"/>
  <c r="E23" i="1"/>
  <c r="E11" i="1"/>
  <c r="K11" i="1" s="1"/>
  <c r="E10" i="1"/>
  <c r="K10" i="1" s="1"/>
  <c r="E33" i="1"/>
  <c r="E21" i="1"/>
  <c r="E9" i="1"/>
  <c r="K9" i="1" s="1"/>
  <c r="E31" i="1"/>
  <c r="E19" i="1"/>
  <c r="J19" i="1" s="1"/>
  <c r="K19" i="1" s="1"/>
  <c r="E7" i="1"/>
  <c r="K7" i="1" s="1"/>
  <c r="E34" i="1"/>
  <c r="E8" i="1"/>
  <c r="K8" i="1" s="1"/>
  <c r="E30" i="1"/>
  <c r="E18" i="1"/>
  <c r="J18" i="1" s="1"/>
  <c r="K18" i="1" s="1"/>
  <c r="E6" i="1"/>
  <c r="K6" i="1" s="1"/>
  <c r="E22" i="1"/>
  <c r="E29" i="1"/>
  <c r="E17" i="1"/>
  <c r="J17" i="1" s="1"/>
  <c r="K17" i="1" s="1"/>
  <c r="E5" i="1"/>
  <c r="K5" i="1" s="1"/>
  <c r="E35" i="1"/>
  <c r="E26" i="1"/>
  <c r="E32" i="1"/>
  <c r="E28" i="1"/>
  <c r="E16" i="1"/>
  <c r="J16" i="1" s="1"/>
  <c r="K16" i="1" s="1"/>
  <c r="E4" i="1"/>
  <c r="K4" i="1" s="1"/>
  <c r="K12" i="1" l="1"/>
  <c r="J35" i="1"/>
  <c r="K35" i="1" s="1"/>
  <c r="J31" i="1"/>
  <c r="K31" i="1" s="1"/>
  <c r="J13" i="1"/>
  <c r="K13" i="1" s="1"/>
  <c r="J36" i="1"/>
  <c r="K36" i="1" s="1"/>
  <c r="J34" i="1"/>
  <c r="K34" i="1" s="1"/>
  <c r="J26" i="1"/>
  <c r="K26" i="1" s="1"/>
  <c r="J25" i="1"/>
  <c r="K25" i="1" s="1"/>
  <c r="J27" i="1"/>
  <c r="K27" i="1" s="1"/>
  <c r="J28" i="1"/>
  <c r="K28" i="1" s="1"/>
  <c r="J32" i="1"/>
  <c r="K32" i="1" s="1"/>
  <c r="J37" i="1"/>
  <c r="K37" i="1" s="1"/>
  <c r="J21" i="1"/>
  <c r="K21" i="1" s="1"/>
  <c r="J23" i="1"/>
  <c r="K23" i="1" s="1"/>
  <c r="J30" i="1"/>
  <c r="K30" i="1" s="1"/>
  <c r="J29" i="1"/>
  <c r="K29" i="1" s="1"/>
  <c r="J33" i="1"/>
  <c r="K33" i="1" s="1"/>
  <c r="J22" i="1"/>
  <c r="K22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<sst xmlns="http://schemas.openxmlformats.org/spreadsheetml/2006/main" count="51" uniqueCount="51">
  <si>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</si>
  <si>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</si>
  <si>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Аминова</t>
  </si>
  <si>
    <t>Байрамшин</t>
  </si>
  <si>
    <t>Башкирова</t>
  </si>
  <si>
    <t>Гагаркин</t>
  </si>
  <si>
    <t xml:space="preserve">Гайнуллина 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</si>
  <si>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</si>
  <si>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</si>
  <si>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</si>
  <si>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</si>
  <si>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</si>
  <si>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</si>
  <si>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</si>
  <si>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</si>
  <si>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Рвфиков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</si>
  <si>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</si>
  <si>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</si>
  <si>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</si>
  <si>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</si>
  <si>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</si>
  <si>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</si>
  <si>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 xml:space="preserve">Срок оплаты 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</si>
  <si>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</si>
  <si>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</si>
  <si>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</si>
  <si>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</si>
  <si>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</si>
  <si>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</si>
  <si>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</si>
  <si>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</si>
  <si>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</si>
  <si>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</si>
  <si>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</si>
  <si>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</si>
  <si>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</si>
  <si>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</si>
  <si>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</si>
  <si>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</si>
  <si>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</si>
  <si>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 руб./кв.м</t>
  </si>
  <si>
    <t>Штраф</t>
  </si>
  <si>
    <t>Пени за 1 день</t>
  </si>
  <si>
    <t>Площадь, кв.м</t>
  </si>
  <si>
    <t>Тариф, руб</t>
  </si>
  <si>
    <t>Просрочка, дней</t>
  </si>
  <si>
    <t>Итого</t>
  </si>
  <si>
    <t>Общая сумма графы "Итого"</t>
  </si>
  <si>
    <t>Средняя площадь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</si>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</sst>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0" xfId="0" applyNumberFormat="1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0" fillId="0" borderId="0" xfId="0" applyNumberFormat="1" applyAlignment="1"/>
    <xf numFmtId="0" fontId="0" fillId="0" borderId="0" xfId="0" applyNumberFormat="1" applyAlignment="1"/>
  </cellXfs>
  <cellStyles count="1">
    <cellStyle name="Обычный" xfId="0" builtinId="0"/>
  </cellStyles>
  <dxfs count="12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family val="1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82C34"/>
        <name val="Times New Roman"/>
        <family val="1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F27F8-8CCE-4966-84E4-CDF6947AAF4B}" name="Таблица2" displayName="Таблица2" ref="A2:K38" headerRowCount="0">
  <tableColumns count="11">
    <tableColumn id="1" xr3:uid="{20ECBBB0-AEA3-4F9A-9191-072D87B0A1A3}" name="Столбец1" totalsRowLabel="Итог" headerRowDxfId="11" dataDxfId="10"/>
    <tableColumn id="2" xr3:uid="{6570DA52-EFE7-4B93-BB6D-902823C08AEC}" name="Столбец2" dataDxfId="9"/>
    <tableColumn id="3" xr3:uid="{256C28A8-C919-4CD9-BB9B-30430F003794}" name="Столбец3" dataDxfId="8"/>
    <tableColumn id="4" xr3:uid="{18A24A34-BC4F-4F32-AB98-0FA43F2CB4D4}" name="Столбец4" dataDxfId="7"/>
    <tableColumn id="5" xr3:uid="{6D45E14C-3992-4EAD-84D9-B7899E73D007}" name="Столбец5" dataDxfId="6"/>
    <tableColumn id="6" xr3:uid="{3297BC61-8C13-4FC1-82F8-D6DB2E269A2E}" name="Столбец6" dataDxfId="5"/>
    <tableColumn id="7" xr3:uid="{28F34830-B2A5-444A-BE69-6F69BE98D5A7}" name="Столбец7" dataDxfId="4"/>
    <tableColumn id="8" xr3:uid="{65D0D6F4-98DD-468C-BF6D-B62872F990EB}" name="Столбец8" dataDxfId="3"/>
    <tableColumn id="9" xr3:uid="{C0029E7A-8C97-4C68-83FE-CE0EC53A432E}" name="Столбец9" dataDxfId="2"/>
    <tableColumn id="10" xr3:uid="{3537A7DB-DF4D-41DA-AE1D-A601B26AED92}" name="Столбец10" dataDxfId="1"/>
    <tableColumn id="11" xr3:uid="{42865CC0-8744-485D-9AAE-59732AEB4BAD}" name="Столбец11" dataDxfId="0"/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02F3-B27D-431F-B447-93F9F2CC7A7E}">
  <dimension ref="A1:K43"/>
  <sheetViews>
    <sheetView tabSelected="1" zoomScale="115" zoomScaleNormal="115" workbookViewId="0">
      <selection activeCell="B2" sqref="B2"/>
    </sheetView>
  </sheetViews>
  <sheetFormatPr defaultRowHeight="15.75" x14ac:dyDescent="0.25"/>
  <cols>
    <col min="1" max="1" width="13.125" style="2" customWidth="1"/>
    <col min="2" max="2" width="30.75" style="1" customWidth="1"/>
    <col min="3" max="3" width="12.25" style="1" customWidth="1"/>
    <col min="4" max="4" width="11.375" style="1" customWidth="1"/>
    <col min="5" max="5" width="14.875" style="1" customWidth="1"/>
    <col min="6" max="6" width="12.25" style="1" customWidth="1"/>
    <col min="7" max="7" width="11.625" style="1" customWidth="1"/>
    <col min="8" max="8" width="15.375" style="1" customWidth="1"/>
    <col min="9" max="11" width="12.375" style="1" customWidth="1"/>
    <col min="12" max="12" width="12.375" customWidth="1"/>
  </cols>
  <sheetData>
    <row r="1" spans="1:11" x14ac:dyDescent="0.25">
      <c r="A1" s="4">
        <v>4</v>
      </c>
    </row>
    <row r="2" spans="1:11" x14ac:dyDescent="0.25">
      <c r="A2" s="8" t="s">
        <v>0</v>
      </c>
      <c r="B2" s="2" t="s">
        <v>1</v>
      </c>
      <c r="C2" s="2" t="s">
        <v>43</v>
      </c>
      <c r="D2" s="3" t="s">
        <v>44</v>
      </c>
      <c r="E2" s="2" t="s">
        <v>40</v>
      </c>
      <c r="F2" s="2" t="s">
        <v>22</v>
      </c>
      <c r="G2" s="4" t="s">
        <v>23</v>
      </c>
      <c r="H2" s="2" t="s">
        <v>45</v>
      </c>
      <c r="I2" s="5" t="s">
        <v>42</v>
      </c>
      <c r="J2" s="6" t="s">
        <v>41</v>
      </c>
      <c r="K2" s="2" t="s">
        <v>46</v>
      </c>
    </row>
    <row r="3" spans="1:11" x14ac:dyDescent="0.25">
      <c r="A3" s="9">
        <v>1</v>
      </c>
      <c r="B3" s="4" t="s">
        <v>2</v>
      </c>
      <c r="C3" s="4">
        <v>70</v>
      </c>
      <c r="D3" s="4">
        <f>1.1*4</f>
        <v>4.4000000000000004</v>
      </c>
      <c r="E3" s="4">
        <f>Таблица2[[#This Row],[Столбец3]]*Таблица2[[#This Row],[Столбец4]]</f>
        <v>308</v>
      </c>
      <c r="F3" s="7">
        <v>44813</v>
      </c>
      <c r="G3" s="7">
        <v>44805</v>
      </c>
      <c r="H3" s="4">
        <v>0</v>
      </c>
      <c r="I3" s="4">
        <v>10</v>
      </c>
      <c r="J3" s="4">
        <v>0</v>
      </c>
      <c r="K3" s="4">
        <f>Таблица2[[#This Row],[Столбец10]]+Таблица2[[#This Row],[Столбец5]]</f>
        <v>308</v>
      </c>
    </row>
    <row r="4" spans="1:11" x14ac:dyDescent="0.25">
      <c r="A4" s="9">
        <f>A3+1</f>
        <v>2</v>
      </c>
      <c r="B4" s="4" t="s">
        <v>3</v>
      </c>
      <c r="C4" s="4">
        <f>C3-0.5</f>
        <v>69.5</v>
      </c>
      <c r="D4" s="4">
        <f>1.1*4</f>
        <v>4.4000000000000004</v>
      </c>
      <c r="E4" s="4">
        <f>Таблица2[[#This Row],[Столбец3]]*Таблица2[[#This Row],[Столбец4]]</f>
        <v>305.8</v>
      </c>
      <c r="F4" s="7">
        <v>44813</v>
      </c>
      <c r="G4" s="7">
        <f>G3+1</f>
        <v>44806</v>
      </c>
      <c r="H4" s="4">
        <v>0</v>
      </c>
      <c r="I4" s="4">
        <v>10</v>
      </c>
      <c r="J4" s="4">
        <v>0</v>
      </c>
      <c r="K4" s="4">
        <f>Таблица2[[#This Row],[Столбец10]]+Таблица2[[#This Row],[Столбец5]]</f>
        <v>305.8</v>
      </c>
    </row>
    <row r="5" spans="1:11" x14ac:dyDescent="0.25">
      <c r="A5" s="9">
        <f t="shared" ref="A5:A38" si="0">A4+1</f>
        <v>3</v>
      </c>
      <c r="B5" s="4" t="s">
        <v>4</v>
      </c>
      <c r="C5" s="4">
        <f t="shared" ref="C5:C38" si="1">C4-0.5</f>
        <v>69</v>
      </c>
      <c r="D5" s="4">
        <f t="shared" ref="D5:D38" si="2">1.1*4</f>
        <v>4.4000000000000004</v>
      </c>
      <c r="E5" s="4">
        <f>Таблица2[[#This Row],[Столбец3]]*Таблица2[[#This Row],[Столбец4]]</f>
        <v>303.60000000000002</v>
      </c>
      <c r="F5" s="7">
        <v>44813</v>
      </c>
      <c r="G5" s="7">
        <f t="shared" ref="G5:G31" si="3">G4+1</f>
        <v>44807</v>
      </c>
      <c r="H5" s="4">
        <v>0</v>
      </c>
      <c r="I5" s="4">
        <v>10</v>
      </c>
      <c r="J5" s="4">
        <v>0</v>
      </c>
      <c r="K5" s="4">
        <f>Таблица2[[#This Row],[Столбец10]]+Таблица2[[#This Row],[Столбец5]]</f>
        <v>303.60000000000002</v>
      </c>
    </row>
    <row r="6" spans="1:11" x14ac:dyDescent="0.25">
      <c r="A6" s="9">
        <f t="shared" si="0"/>
        <v>4</v>
      </c>
      <c r="B6" s="4" t="s">
        <v>5</v>
      </c>
      <c r="C6" s="4">
        <f t="shared" si="1"/>
        <v>68.5</v>
      </c>
      <c r="D6" s="4">
        <f t="shared" si="2"/>
        <v>4.4000000000000004</v>
      </c>
      <c r="E6" s="4">
        <f>Таблица2[[#This Row],[Столбец3]]*Таблица2[[#This Row],[Столбец4]]</f>
        <v>301.40000000000003</v>
      </c>
      <c r="F6" s="7">
        <v>44813</v>
      </c>
      <c r="G6" s="7">
        <f t="shared" si="3"/>
        <v>44808</v>
      </c>
      <c r="H6" s="4">
        <v>0</v>
      </c>
      <c r="I6" s="4">
        <v>10</v>
      </c>
      <c r="J6" s="4">
        <v>0</v>
      </c>
      <c r="K6" s="4">
        <f>Таблица2[[#This Row],[Столбец10]]+Таблица2[[#This Row],[Столбец5]]</f>
        <v>301.40000000000003</v>
      </c>
    </row>
    <row r="7" spans="1:11" x14ac:dyDescent="0.25">
      <c r="A7" s="9">
        <f t="shared" si="0"/>
        <v>5</v>
      </c>
      <c r="B7" s="4" t="s">
        <v>6</v>
      </c>
      <c r="C7" s="4">
        <f t="shared" si="1"/>
        <v>68</v>
      </c>
      <c r="D7" s="4">
        <f t="shared" si="2"/>
        <v>4.4000000000000004</v>
      </c>
      <c r="E7" s="4">
        <f>Таблица2[[#This Row],[Столбец3]]*Таблица2[[#This Row],[Столбец4]]</f>
        <v>299.20000000000005</v>
      </c>
      <c r="F7" s="7">
        <v>44813</v>
      </c>
      <c r="G7" s="7">
        <f t="shared" si="3"/>
        <v>44809</v>
      </c>
      <c r="H7" s="4">
        <v>0</v>
      </c>
      <c r="I7" s="4">
        <v>10</v>
      </c>
      <c r="J7" s="4">
        <v>0</v>
      </c>
      <c r="K7" s="4">
        <f>Таблица2[[#This Row],[Столбец10]]+Таблица2[[#This Row],[Столбец5]]</f>
        <v>299.20000000000005</v>
      </c>
    </row>
    <row r="8" spans="1:11" x14ac:dyDescent="0.25">
      <c r="A8" s="9">
        <f t="shared" si="0"/>
        <v>6</v>
      </c>
      <c r="B8" s="4" t="s">
        <v>7</v>
      </c>
      <c r="C8" s="4">
        <f t="shared" si="1"/>
        <v>67.5</v>
      </c>
      <c r="D8" s="4">
        <f t="shared" si="2"/>
        <v>4.4000000000000004</v>
      </c>
      <c r="E8" s="4">
        <f>Таблица2[[#This Row],[Столбец3]]*Таблица2[[#This Row],[Столбец4]]</f>
        <v>297</v>
      </c>
      <c r="F8" s="7">
        <v>44813</v>
      </c>
      <c r="G8" s="7">
        <f t="shared" si="3"/>
        <v>44810</v>
      </c>
      <c r="H8" s="4">
        <v>0</v>
      </c>
      <c r="I8" s="4">
        <v>10</v>
      </c>
      <c r="J8" s="4">
        <v>0</v>
      </c>
      <c r="K8" s="4">
        <f>Таблица2[[#This Row],[Столбец10]]+Таблица2[[#This Row],[Столбец5]]</f>
        <v>297</v>
      </c>
    </row>
    <row r="9" spans="1:11" x14ac:dyDescent="0.25">
      <c r="A9" s="9">
        <f t="shared" si="0"/>
        <v>7</v>
      </c>
      <c r="B9" s="4" t="s">
        <v>8</v>
      </c>
      <c r="C9" s="4">
        <f t="shared" si="1"/>
        <v>67</v>
      </c>
      <c r="D9" s="4">
        <f t="shared" si="2"/>
        <v>4.4000000000000004</v>
      </c>
      <c r="E9" s="4">
        <f>Таблица2[[#This Row],[Столбец3]]*Таблица2[[#This Row],[Столбец4]]</f>
        <v>294.8</v>
      </c>
      <c r="F9" s="7">
        <v>44813</v>
      </c>
      <c r="G9" s="7">
        <f t="shared" si="3"/>
        <v>44811</v>
      </c>
      <c r="H9" s="4">
        <v>0</v>
      </c>
      <c r="I9" s="4">
        <v>10</v>
      </c>
      <c r="J9" s="4">
        <v>0</v>
      </c>
      <c r="K9" s="4">
        <f>Таблица2[[#This Row],[Столбец10]]+Таблица2[[#This Row],[Столбец5]]</f>
        <v>294.8</v>
      </c>
    </row>
    <row r="10" spans="1:11" x14ac:dyDescent="0.25">
      <c r="A10" s="9">
        <f t="shared" si="0"/>
        <v>8</v>
      </c>
      <c r="B10" s="4" t="s">
        <v>9</v>
      </c>
      <c r="C10" s="4">
        <f t="shared" si="1"/>
        <v>66.5</v>
      </c>
      <c r="D10" s="4">
        <f t="shared" si="2"/>
        <v>4.4000000000000004</v>
      </c>
      <c r="E10" s="4">
        <f>Таблица2[[#This Row],[Столбец3]]*Таблица2[[#This Row],[Столбец4]]</f>
        <v>292.60000000000002</v>
      </c>
      <c r="F10" s="7">
        <v>44813</v>
      </c>
      <c r="G10" s="7">
        <f t="shared" si="3"/>
        <v>44812</v>
      </c>
      <c r="H10" s="4">
        <v>0</v>
      </c>
      <c r="I10" s="4">
        <v>10</v>
      </c>
      <c r="J10" s="4">
        <v>0</v>
      </c>
      <c r="K10" s="4">
        <f>Таблица2[[#This Row],[Столбец10]]+Таблица2[[#This Row],[Столбец5]]</f>
        <v>292.60000000000002</v>
      </c>
    </row>
    <row r="11" spans="1:11" x14ac:dyDescent="0.25">
      <c r="A11" s="9">
        <f t="shared" si="0"/>
        <v>9</v>
      </c>
      <c r="B11" s="4" t="s">
        <v>10</v>
      </c>
      <c r="C11" s="4">
        <f t="shared" si="1"/>
        <v>66</v>
      </c>
      <c r="D11" s="4">
        <f t="shared" si="2"/>
        <v>4.4000000000000004</v>
      </c>
      <c r="E11" s="4">
        <f>Таблица2[[#This Row],[Столбец3]]*Таблица2[[#This Row],[Столбец4]]</f>
        <v>290.40000000000003</v>
      </c>
      <c r="F11" s="7">
        <v>44813</v>
      </c>
      <c r="G11" s="7">
        <f t="shared" si="3"/>
        <v>44813</v>
      </c>
      <c r="H11" s="4">
        <v>0</v>
      </c>
      <c r="I11" s="4">
        <v>10</v>
      </c>
      <c r="J11" s="4">
        <v>0</v>
      </c>
      <c r="K11" s="4">
        <f>Таблица2[[#This Row],[Столбец10]]+Таблица2[[#This Row],[Столбец5]]</f>
        <v>290.40000000000003</v>
      </c>
    </row>
    <row r="12" spans="1:11" x14ac:dyDescent="0.25">
      <c r="A12" s="9">
        <f t="shared" si="0"/>
        <v>10</v>
      </c>
      <c r="B12" s="4" t="s">
        <v>11</v>
      </c>
      <c r="C12" s="4">
        <f t="shared" si="1"/>
        <v>65.5</v>
      </c>
      <c r="D12" s="4">
        <f t="shared" si="2"/>
        <v>4.4000000000000004</v>
      </c>
      <c r="E12" s="4">
        <f>Таблица2[[#This Row],[Столбец3]]*Таблица2[[#This Row],[Столбец4]]</f>
        <v>288.20000000000005</v>
      </c>
      <c r="F12" s="7">
        <v>44813</v>
      </c>
      <c r="G12" s="7">
        <f t="shared" si="3"/>
        <v>44814</v>
      </c>
      <c r="H12" s="4">
        <v>1</v>
      </c>
      <c r="I12" s="4">
        <v>10</v>
      </c>
      <c r="J12" s="4">
        <f>Таблица2[[#This Row],[Столбец9]]*Таблица2[[#This Row],[Столбец8]]</f>
        <v>10</v>
      </c>
      <c r="K12" s="4">
        <f>Таблица2[[#This Row],[Столбец10]]+Таблица2[[#This Row],[Столбец5]]</f>
        <v>298.20000000000005</v>
      </c>
    </row>
    <row r="13" spans="1:11" x14ac:dyDescent="0.25">
      <c r="A13" s="9">
        <f t="shared" si="0"/>
        <v>11</v>
      </c>
      <c r="B13" s="4" t="s">
        <v>12</v>
      </c>
      <c r="C13" s="4">
        <f t="shared" si="1"/>
        <v>65</v>
      </c>
      <c r="D13" s="4">
        <f t="shared" si="2"/>
        <v>4.4000000000000004</v>
      </c>
      <c r="E13" s="4">
        <f>Таблица2[[#This Row],[Столбец3]]*Таблица2[[#This Row],[Столбец4]]</f>
        <v>286</v>
      </c>
      <c r="F13" s="7">
        <v>44813</v>
      </c>
      <c r="G13" s="7">
        <f t="shared" si="3"/>
        <v>44815</v>
      </c>
      <c r="H13" s="4">
        <f>H12+1</f>
        <v>2</v>
      </c>
      <c r="I13" s="4">
        <v>10</v>
      </c>
      <c r="J13" s="4">
        <f>Таблица2[[#This Row],[Столбец9]]*Таблица2[[#This Row],[Столбец8]]</f>
        <v>20</v>
      </c>
      <c r="K13" s="4">
        <f>Таблица2[[#This Row],[Столбец10]]+Таблица2[[#This Row],[Столбец5]]</f>
        <v>306</v>
      </c>
    </row>
    <row r="14" spans="1:11" x14ac:dyDescent="0.25">
      <c r="A14" s="9">
        <f t="shared" si="0"/>
        <v>12</v>
      </c>
      <c r="B14" s="4" t="s">
        <v>13</v>
      </c>
      <c r="C14" s="4">
        <f t="shared" si="1"/>
        <v>64.5</v>
      </c>
      <c r="D14" s="4">
        <f t="shared" si="2"/>
        <v>4.4000000000000004</v>
      </c>
      <c r="E14" s="4">
        <f>Таблица2[[#This Row],[Столбец3]]*Таблица2[[#This Row],[Столбец4]]</f>
        <v>283.8</v>
      </c>
      <c r="F14" s="7">
        <v>44813</v>
      </c>
      <c r="G14" s="7">
        <f t="shared" si="3"/>
        <v>44816</v>
      </c>
      <c r="H14" s="4">
        <f t="shared" ref="H14:H38" si="4">H13+1</f>
        <v>3</v>
      </c>
      <c r="I14" s="4">
        <v>10</v>
      </c>
      <c r="J14" s="4">
        <f>Таблица2[[#This Row],[Столбец9]]*Таблица2[[#This Row],[Столбец8]]</f>
        <v>30</v>
      </c>
      <c r="K14" s="4">
        <f>Таблица2[[#This Row],[Столбец10]]+Таблица2[[#This Row],[Столбец5]]</f>
        <v>313.8</v>
      </c>
    </row>
    <row r="15" spans="1:11" x14ac:dyDescent="0.25">
      <c r="A15" s="9">
        <f t="shared" si="0"/>
        <v>13</v>
      </c>
      <c r="B15" s="4" t="s">
        <v>14</v>
      </c>
      <c r="C15" s="4">
        <f t="shared" si="1"/>
        <v>64</v>
      </c>
      <c r="D15" s="4">
        <f t="shared" si="2"/>
        <v>4.4000000000000004</v>
      </c>
      <c r="E15" s="4">
        <f>Таблица2[[#This Row],[Столбец3]]*Таблица2[[#This Row],[Столбец4]]</f>
        <v>281.60000000000002</v>
      </c>
      <c r="F15" s="7">
        <v>44813</v>
      </c>
      <c r="G15" s="7">
        <f t="shared" si="3"/>
        <v>44817</v>
      </c>
      <c r="H15" s="4">
        <f t="shared" si="4"/>
        <v>4</v>
      </c>
      <c r="I15" s="4">
        <v>10</v>
      </c>
      <c r="J15" s="4">
        <f>Таблица2[[#This Row],[Столбец9]]*Таблица2[[#This Row],[Столбец8]]</f>
        <v>40</v>
      </c>
      <c r="K15" s="4">
        <f>Таблица2[[#This Row],[Столбец10]]+Таблица2[[#This Row],[Столбец5]]</f>
        <v>321.60000000000002</v>
      </c>
    </row>
    <row r="16" spans="1:11" x14ac:dyDescent="0.25">
      <c r="A16" s="9">
        <f t="shared" si="0"/>
        <v>14</v>
      </c>
      <c r="B16" s="4" t="s">
        <v>15</v>
      </c>
      <c r="C16" s="4">
        <f t="shared" si="1"/>
        <v>63.5</v>
      </c>
      <c r="D16" s="4">
        <f t="shared" si="2"/>
        <v>4.4000000000000004</v>
      </c>
      <c r="E16" s="4">
        <f>Таблица2[[#This Row],[Столбец3]]*Таблица2[[#This Row],[Столбец4]]</f>
        <v>279.40000000000003</v>
      </c>
      <c r="F16" s="7">
        <v>44813</v>
      </c>
      <c r="G16" s="7">
        <f t="shared" si="3"/>
        <v>44818</v>
      </c>
      <c r="H16" s="4">
        <f t="shared" si="4"/>
        <v>5</v>
      </c>
      <c r="I16" s="4">
        <v>10</v>
      </c>
      <c r="J16" s="4">
        <f>Таблица2[[#This Row],[Столбец9]]*Таблица2[[#This Row],[Столбец8]]</f>
        <v>50</v>
      </c>
      <c r="K16" s="4">
        <f>Таблица2[[#This Row],[Столбец10]]+Таблица2[[#This Row],[Столбец5]]</f>
        <v>329.40000000000003</v>
      </c>
    </row>
    <row r="17" spans="1:11" x14ac:dyDescent="0.25">
      <c r="A17" s="9">
        <f t="shared" si="0"/>
        <v>15</v>
      </c>
      <c r="B17" s="4" t="s">
        <v>16</v>
      </c>
      <c r="C17" s="4">
        <f t="shared" si="1"/>
        <v>63</v>
      </c>
      <c r="D17" s="4">
        <f t="shared" si="2"/>
        <v>4.4000000000000004</v>
      </c>
      <c r="E17" s="4">
        <f>Таблица2[[#This Row],[Столбец3]]*Таблица2[[#This Row],[Столбец4]]</f>
        <v>277.20000000000005</v>
      </c>
      <c r="F17" s="7">
        <v>44813</v>
      </c>
      <c r="G17" s="7">
        <f t="shared" si="3"/>
        <v>44819</v>
      </c>
      <c r="H17" s="4">
        <f t="shared" si="4"/>
        <v>6</v>
      </c>
      <c r="I17" s="4">
        <v>10</v>
      </c>
      <c r="J17" s="4">
        <f>Таблица2[[#This Row],[Столбец9]]*Таблица2[[#This Row],[Столбец8]]</f>
        <v>60</v>
      </c>
      <c r="K17" s="4">
        <f>Таблица2[[#This Row],[Столбец10]]+Таблица2[[#This Row],[Столбец5]]</f>
        <v>337.20000000000005</v>
      </c>
    </row>
    <row r="18" spans="1:11" x14ac:dyDescent="0.25">
      <c r="A18" s="9">
        <f t="shared" si="0"/>
        <v>16</v>
      </c>
      <c r="B18" s="4" t="s">
        <v>17</v>
      </c>
      <c r="C18" s="4">
        <f t="shared" si="1"/>
        <v>62.5</v>
      </c>
      <c r="D18" s="4">
        <f t="shared" si="2"/>
        <v>4.4000000000000004</v>
      </c>
      <c r="E18" s="4">
        <f>Таблица2[[#This Row],[Столбец3]]*Таблица2[[#This Row],[Столбец4]]</f>
        <v>275</v>
      </c>
      <c r="F18" s="7">
        <v>44813</v>
      </c>
      <c r="G18" s="7">
        <f t="shared" si="3"/>
        <v>44820</v>
      </c>
      <c r="H18" s="4">
        <f t="shared" si="4"/>
        <v>7</v>
      </c>
      <c r="I18" s="4">
        <v>10</v>
      </c>
      <c r="J18" s="4">
        <f>Таблица2[[#This Row],[Столбец9]]*Таблица2[[#This Row],[Столбец8]]</f>
        <v>70</v>
      </c>
      <c r="K18" s="4">
        <f>Таблица2[[#This Row],[Столбец10]]+Таблица2[[#This Row],[Столбец5]]</f>
        <v>345</v>
      </c>
    </row>
    <row r="19" spans="1:11" x14ac:dyDescent="0.25">
      <c r="A19" s="9">
        <f t="shared" si="0"/>
        <v>17</v>
      </c>
      <c r="B19" s="4" t="s">
        <v>18</v>
      </c>
      <c r="C19" s="4">
        <f t="shared" si="1"/>
        <v>62</v>
      </c>
      <c r="D19" s="4">
        <f t="shared" si="2"/>
        <v>4.4000000000000004</v>
      </c>
      <c r="E19" s="4">
        <f>Таблица2[[#This Row],[Столбец3]]*Таблица2[[#This Row],[Столбец4]]</f>
        <v>272.8</v>
      </c>
      <c r="F19" s="7">
        <v>44813</v>
      </c>
      <c r="G19" s="7">
        <f t="shared" si="3"/>
        <v>44821</v>
      </c>
      <c r="H19" s="4">
        <f t="shared" si="4"/>
        <v>8</v>
      </c>
      <c r="I19" s="4">
        <v>10</v>
      </c>
      <c r="J19" s="4">
        <f>Таблица2[[#This Row],[Столбец9]]*Таблица2[[#This Row],[Столбец8]]</f>
        <v>80</v>
      </c>
      <c r="K19" s="4">
        <f>Таблица2[[#This Row],[Столбец10]]+Таблица2[[#This Row],[Столбец5]]</f>
        <v>352.8</v>
      </c>
    </row>
    <row r="20" spans="1:11" x14ac:dyDescent="0.25">
      <c r="A20" s="9">
        <f t="shared" si="0"/>
        <v>18</v>
      </c>
      <c r="B20" s="4" t="s">
        <v>19</v>
      </c>
      <c r="C20" s="4">
        <f t="shared" si="1"/>
        <v>61.5</v>
      </c>
      <c r="D20" s="4">
        <f t="shared" si="2"/>
        <v>4.4000000000000004</v>
      </c>
      <c r="E20" s="4">
        <f>Таблица2[[#This Row],[Столбец3]]*Таблица2[[#This Row],[Столбец4]]</f>
        <v>270.60000000000002</v>
      </c>
      <c r="F20" s="7">
        <v>44813</v>
      </c>
      <c r="G20" s="7">
        <f t="shared" si="3"/>
        <v>44822</v>
      </c>
      <c r="H20" s="4">
        <f t="shared" si="4"/>
        <v>9</v>
      </c>
      <c r="I20" s="4">
        <v>10</v>
      </c>
      <c r="J20" s="4">
        <f>Таблица2[[#This Row],[Столбец9]]*Таблица2[[#This Row],[Столбец8]]</f>
        <v>90</v>
      </c>
      <c r="K20" s="4">
        <f>Таблица2[[#This Row],[Столбец10]]+Таблица2[[#This Row],[Столбец5]]</f>
        <v>360.6</v>
      </c>
    </row>
    <row r="21" spans="1:11" x14ac:dyDescent="0.25">
      <c r="A21" s="9">
        <f t="shared" si="0"/>
        <v>19</v>
      </c>
      <c r="B21" s="4" t="s">
        <v>20</v>
      </c>
      <c r="C21" s="4">
        <f t="shared" si="1"/>
        <v>61</v>
      </c>
      <c r="D21" s="4">
        <f t="shared" si="2"/>
        <v>4.4000000000000004</v>
      </c>
      <c r="E21" s="4">
        <f>Таблица2[[#This Row],[Столбец3]]*Таблица2[[#This Row],[Столбец4]]</f>
        <v>268.40000000000003</v>
      </c>
      <c r="F21" s="7">
        <v>44813</v>
      </c>
      <c r="G21" s="7">
        <f t="shared" si="3"/>
        <v>44823</v>
      </c>
      <c r="H21" s="4">
        <f t="shared" si="4"/>
        <v>10</v>
      </c>
      <c r="I21" s="4">
        <v>10</v>
      </c>
      <c r="J21" s="4">
        <f>Таблица2[[#This Row],[Столбец9]]*Таблица2[[#This Row],[Столбец8]]</f>
        <v>100</v>
      </c>
      <c r="K21" s="4">
        <f>Таблица2[[#This Row],[Столбец10]]+Таблица2[[#This Row],[Столбец5]]</f>
        <v>368.40000000000003</v>
      </c>
    </row>
    <row r="22" spans="1:11" x14ac:dyDescent="0.25">
      <c r="A22" s="9">
        <f t="shared" si="0"/>
        <v>20</v>
      </c>
      <c r="B22" s="4" t="s">
        <v>21</v>
      </c>
      <c r="C22" s="4">
        <f t="shared" si="1"/>
        <v>60.5</v>
      </c>
      <c r="D22" s="4">
        <f t="shared" si="2"/>
        <v>4.4000000000000004</v>
      </c>
      <c r="E22" s="4">
        <f>Таблица2[[#This Row],[Столбец3]]*Таблица2[[#This Row],[Столбец4]]</f>
        <v>266.20000000000005</v>
      </c>
      <c r="F22" s="7">
        <v>44813</v>
      </c>
      <c r="G22" s="7">
        <f t="shared" si="3"/>
        <v>44824</v>
      </c>
      <c r="H22" s="4">
        <f t="shared" si="4"/>
        <v>11</v>
      </c>
      <c r="I22" s="4">
        <v>10</v>
      </c>
      <c r="J22" s="4">
        <f>Таблица2[[#This Row],[Столбец9]]*Таблица2[[#This Row],[Столбец8]]</f>
        <v>110</v>
      </c>
      <c r="K22" s="4">
        <f>Таблица2[[#This Row],[Столбец10]]+Таблица2[[#This Row],[Столбец5]]</f>
        <v>376.20000000000005</v>
      </c>
    </row>
    <row r="23" spans="1:11" x14ac:dyDescent="0.25">
      <c r="A23" s="9">
        <f t="shared" si="0"/>
        <v>21</v>
      </c>
      <c r="B23" s="4" t="s">
        <v>24</v>
      </c>
      <c r="C23" s="4">
        <f t="shared" si="1"/>
        <v>60</v>
      </c>
      <c r="D23" s="4">
        <f t="shared" si="2"/>
        <v>4.4000000000000004</v>
      </c>
      <c r="E23" s="4">
        <f>Таблица2[[#This Row],[Столбец3]]*Таблица2[[#This Row],[Столбец4]]</f>
        <v>264</v>
      </c>
      <c r="F23" s="7">
        <v>44813</v>
      </c>
      <c r="G23" s="7">
        <f>G22+1</f>
        <v>44825</v>
      </c>
      <c r="H23" s="4">
        <f t="shared" si="4"/>
        <v>12</v>
      </c>
      <c r="I23" s="4">
        <v>10</v>
      </c>
      <c r="J23" s="4">
        <f>Таблица2[[#This Row],[Столбец9]]*Таблица2[[#This Row],[Столбец8]]</f>
        <v>120</v>
      </c>
      <c r="K23" s="4">
        <f>Таблица2[[#This Row],[Столбец10]]+Таблица2[[#This Row],[Столбец5]]</f>
        <v>384</v>
      </c>
    </row>
    <row r="24" spans="1:11" x14ac:dyDescent="0.25">
      <c r="A24" s="9">
        <f t="shared" si="0"/>
        <v>22</v>
      </c>
      <c r="B24" s="4" t="s">
        <v>25</v>
      </c>
      <c r="C24" s="4">
        <f t="shared" si="1"/>
        <v>59.5</v>
      </c>
      <c r="D24" s="4">
        <f t="shared" si="2"/>
        <v>4.4000000000000004</v>
      </c>
      <c r="E24" s="4">
        <f>Таблица2[[#This Row],[Столбец3]]*Таблица2[[#This Row],[Столбец4]]</f>
        <v>261.8</v>
      </c>
      <c r="F24" s="7">
        <v>44813</v>
      </c>
      <c r="G24" s="7">
        <f t="shared" si="3"/>
        <v>44826</v>
      </c>
      <c r="H24" s="4">
        <f t="shared" si="4"/>
        <v>13</v>
      </c>
      <c r="I24" s="4">
        <v>10</v>
      </c>
      <c r="J24" s="4">
        <f>Таблица2[[#This Row],[Столбец9]]*Таблица2[[#This Row],[Столбец8]]</f>
        <v>130</v>
      </c>
      <c r="K24" s="4">
        <f>Таблица2[[#This Row],[Столбец10]]+Таблица2[[#This Row],[Столбец5]]</f>
        <v>391.8</v>
      </c>
    </row>
    <row r="25" spans="1:11" x14ac:dyDescent="0.25">
      <c r="A25" s="9">
        <f t="shared" si="0"/>
        <v>23</v>
      </c>
      <c r="B25" s="4" t="s">
        <v>26</v>
      </c>
      <c r="C25" s="4">
        <f t="shared" si="1"/>
        <v>59</v>
      </c>
      <c r="D25" s="4">
        <f t="shared" si="2"/>
        <v>4.4000000000000004</v>
      </c>
      <c r="E25" s="4">
        <f>Таблица2[[#This Row],[Столбец3]]*Таблица2[[#This Row],[Столбец4]]</f>
        <v>259.60000000000002</v>
      </c>
      <c r="F25" s="7">
        <v>44813</v>
      </c>
      <c r="G25" s="7">
        <f t="shared" si="3"/>
        <v>44827</v>
      </c>
      <c r="H25" s="4">
        <f t="shared" si="4"/>
        <v>14</v>
      </c>
      <c r="I25" s="4">
        <v>10</v>
      </c>
      <c r="J25" s="4">
        <f>Таблица2[[#This Row],[Столбец9]]*Таблица2[[#This Row],[Столбец8]]</f>
        <v>140</v>
      </c>
      <c r="K25" s="4">
        <f>Таблица2[[#This Row],[Столбец10]]+Таблица2[[#This Row],[Столбец5]]</f>
        <v>399.6</v>
      </c>
    </row>
    <row r="26" spans="1:11" x14ac:dyDescent="0.25">
      <c r="A26" s="9">
        <f t="shared" si="0"/>
        <v>24</v>
      </c>
      <c r="B26" s="4" t="s">
        <v>27</v>
      </c>
      <c r="C26" s="4">
        <f t="shared" si="1"/>
        <v>58.5</v>
      </c>
      <c r="D26" s="4">
        <f t="shared" si="2"/>
        <v>4.4000000000000004</v>
      </c>
      <c r="E26" s="4">
        <f>Таблица2[[#This Row],[Столбец3]]*Таблица2[[#This Row],[Столбец4]]</f>
        <v>257.40000000000003</v>
      </c>
      <c r="F26" s="7">
        <v>44813</v>
      </c>
      <c r="G26" s="7">
        <f t="shared" si="3"/>
        <v>44828</v>
      </c>
      <c r="H26" s="4">
        <f t="shared" si="4"/>
        <v>15</v>
      </c>
      <c r="I26" s="4">
        <v>10</v>
      </c>
      <c r="J26" s="4">
        <f>Таблица2[[#This Row],[Столбец9]]*Таблица2[[#This Row],[Столбец8]]</f>
        <v>150</v>
      </c>
      <c r="K26" s="4">
        <f>Таблица2[[#This Row],[Столбец10]]+Таблица2[[#This Row],[Столбец5]]</f>
        <v>407.40000000000003</v>
      </c>
    </row>
    <row r="27" spans="1:11" x14ac:dyDescent="0.25">
      <c r="A27" s="9">
        <f t="shared" si="0"/>
        <v>25</v>
      </c>
      <c r="B27" s="4" t="s">
        <v>28</v>
      </c>
      <c r="C27" s="4">
        <f t="shared" si="1"/>
        <v>58</v>
      </c>
      <c r="D27" s="4">
        <f t="shared" si="2"/>
        <v>4.4000000000000004</v>
      </c>
      <c r="E27" s="4">
        <f>Таблица2[[#This Row],[Столбец3]]*Таблица2[[#This Row],[Столбец4]]</f>
        <v>255.20000000000002</v>
      </c>
      <c r="F27" s="7">
        <v>44813</v>
      </c>
      <c r="G27" s="7">
        <f t="shared" si="3"/>
        <v>44829</v>
      </c>
      <c r="H27" s="4">
        <f t="shared" si="4"/>
        <v>16</v>
      </c>
      <c r="I27" s="4">
        <v>10</v>
      </c>
      <c r="J27" s="4">
        <f>Таблица2[[#This Row],[Столбец9]]*Таблица2[[#This Row],[Столбец8]]</f>
        <v>160</v>
      </c>
      <c r="K27" s="4">
        <f>Таблица2[[#This Row],[Столбец10]]+Таблица2[[#This Row],[Столбец5]]</f>
        <v>415.20000000000005</v>
      </c>
    </row>
    <row r="28" spans="1:11" x14ac:dyDescent="0.25">
      <c r="A28" s="9">
        <f t="shared" si="0"/>
        <v>26</v>
      </c>
      <c r="B28" s="4" t="s">
        <v>29</v>
      </c>
      <c r="C28" s="4">
        <f t="shared" si="1"/>
        <v>57.5</v>
      </c>
      <c r="D28" s="4">
        <f t="shared" si="2"/>
        <v>4.4000000000000004</v>
      </c>
      <c r="E28" s="4">
        <f>Таблица2[[#This Row],[Столбец3]]*Таблица2[[#This Row],[Столбец4]]</f>
        <v>253.00000000000003</v>
      </c>
      <c r="F28" s="7">
        <v>44813</v>
      </c>
      <c r="G28" s="7">
        <f t="shared" si="3"/>
        <v>44830</v>
      </c>
      <c r="H28" s="4">
        <f t="shared" si="4"/>
        <v>17</v>
      </c>
      <c r="I28" s="4">
        <v>10</v>
      </c>
      <c r="J28" s="4">
        <f>Таблица2[[#This Row],[Столбец9]]*Таблица2[[#This Row],[Столбец8]]</f>
        <v>170</v>
      </c>
      <c r="K28" s="4">
        <f>Таблица2[[#This Row],[Столбец10]]+Таблица2[[#This Row],[Столбец5]]</f>
        <v>423</v>
      </c>
    </row>
    <row r="29" spans="1:11" x14ac:dyDescent="0.25">
      <c r="A29" s="9">
        <f t="shared" si="0"/>
        <v>27</v>
      </c>
      <c r="B29" s="4" t="s">
        <v>30</v>
      </c>
      <c r="C29" s="4">
        <f t="shared" si="1"/>
        <v>57</v>
      </c>
      <c r="D29" s="4">
        <f t="shared" si="2"/>
        <v>4.4000000000000004</v>
      </c>
      <c r="E29" s="4">
        <f>Таблица2[[#This Row],[Столбец3]]*Таблица2[[#This Row],[Столбец4]]</f>
        <v>250.8</v>
      </c>
      <c r="F29" s="7">
        <v>44813</v>
      </c>
      <c r="G29" s="7">
        <f t="shared" si="3"/>
        <v>44831</v>
      </c>
      <c r="H29" s="4">
        <f t="shared" si="4"/>
        <v>18</v>
      </c>
      <c r="I29" s="4">
        <v>10</v>
      </c>
      <c r="J29" s="4">
        <f>Таблица2[[#This Row],[Столбец9]]*Таблица2[[#This Row],[Столбец8]]</f>
        <v>180</v>
      </c>
      <c r="K29" s="4">
        <f>Таблица2[[#This Row],[Столбец10]]+Таблица2[[#This Row],[Столбец5]]</f>
        <v>430.8</v>
      </c>
    </row>
    <row r="30" spans="1:11" x14ac:dyDescent="0.25">
      <c r="A30" s="9">
        <f t="shared" si="0"/>
        <v>28</v>
      </c>
      <c r="B30" s="4" t="s">
        <v>31</v>
      </c>
      <c r="C30" s="4">
        <f t="shared" si="1"/>
        <v>56.5</v>
      </c>
      <c r="D30" s="4">
        <f t="shared" si="2"/>
        <v>4.4000000000000004</v>
      </c>
      <c r="E30" s="4">
        <f>Таблица2[[#This Row],[Столбец3]]*Таблица2[[#This Row],[Столбец4]]</f>
        <v>248.60000000000002</v>
      </c>
      <c r="F30" s="7">
        <v>44813</v>
      </c>
      <c r="G30" s="7">
        <f>G29+1</f>
        <v>44832</v>
      </c>
      <c r="H30" s="4">
        <f t="shared" si="4"/>
        <v>19</v>
      </c>
      <c r="I30" s="4">
        <v>10</v>
      </c>
      <c r="J30" s="4">
        <f>Таблица2[[#This Row],[Столбец9]]*Таблица2[[#This Row],[Столбец8]]</f>
        <v>190</v>
      </c>
      <c r="K30" s="4">
        <f>Таблица2[[#This Row],[Столбец10]]+Таблица2[[#This Row],[Столбец5]]</f>
        <v>438.6</v>
      </c>
    </row>
    <row r="31" spans="1:11" x14ac:dyDescent="0.25">
      <c r="A31" s="9">
        <f t="shared" si="0"/>
        <v>29</v>
      </c>
      <c r="B31" s="4" t="s">
        <v>32</v>
      </c>
      <c r="C31" s="4">
        <f t="shared" si="1"/>
        <v>56</v>
      </c>
      <c r="D31" s="4">
        <f t="shared" si="2"/>
        <v>4.4000000000000004</v>
      </c>
      <c r="E31" s="4">
        <f>Таблица2[[#This Row],[Столбец3]]*Таблица2[[#This Row],[Столбец4]]</f>
        <v>246.40000000000003</v>
      </c>
      <c r="F31" s="7">
        <v>44813</v>
      </c>
      <c r="G31" s="7">
        <f t="shared" si="3"/>
        <v>44833</v>
      </c>
      <c r="H31" s="4">
        <f t="shared" si="4"/>
        <v>20</v>
      </c>
      <c r="I31" s="4">
        <v>10</v>
      </c>
      <c r="J31" s="4">
        <f>Таблица2[[#This Row],[Столбец9]]*Таблица2[[#This Row],[Столбец8]]</f>
        <v>200</v>
      </c>
      <c r="K31" s="4">
        <f>Таблица2[[#This Row],[Столбец10]]+Таблица2[[#This Row],[Столбец5]]</f>
        <v>446.40000000000003</v>
      </c>
    </row>
    <row r="32" spans="1:11" x14ac:dyDescent="0.25">
      <c r="A32" s="9">
        <f t="shared" si="0"/>
        <v>30</v>
      </c>
      <c r="B32" s="4" t="s">
        <v>33</v>
      </c>
      <c r="C32" s="4">
        <f t="shared" si="1"/>
        <v>55.5</v>
      </c>
      <c r="D32" s="4">
        <f t="shared" si="2"/>
        <v>4.4000000000000004</v>
      </c>
      <c r="E32" s="4">
        <f>Таблица2[[#This Row],[Столбец3]]*Таблица2[[#This Row],[Столбец4]]</f>
        <v>244.20000000000002</v>
      </c>
      <c r="F32" s="7">
        <v>44813</v>
      </c>
      <c r="G32" s="7">
        <f>G31+1</f>
        <v>44834</v>
      </c>
      <c r="H32" s="4">
        <f t="shared" si="4"/>
        <v>21</v>
      </c>
      <c r="I32" s="4">
        <v>10</v>
      </c>
      <c r="J32" s="4">
        <f>Таблица2[[#This Row],[Столбец9]]*Таблица2[[#This Row],[Столбец8]]</f>
        <v>210</v>
      </c>
      <c r="K32" s="4">
        <f>Таблица2[[#This Row],[Столбец10]]+Таблица2[[#This Row],[Столбец5]]</f>
        <v>454.20000000000005</v>
      </c>
    </row>
    <row r="33" spans="1:11" x14ac:dyDescent="0.25">
      <c r="A33" s="9">
        <f t="shared" si="0"/>
        <v>31</v>
      </c>
      <c r="B33" s="4" t="s">
        <v>34</v>
      </c>
      <c r="C33" s="4">
        <f t="shared" si="1"/>
        <v>55</v>
      </c>
      <c r="D33" s="4">
        <f t="shared" si="2"/>
        <v>4.4000000000000004</v>
      </c>
      <c r="E33" s="4">
        <f>Таблица2[[#This Row],[Столбец3]]*Таблица2[[#This Row],[Столбец4]]</f>
        <v>242.00000000000003</v>
      </c>
      <c r="F33" s="7">
        <v>44813</v>
      </c>
      <c r="G33" s="7">
        <v>44835</v>
      </c>
      <c r="H33" s="4">
        <f t="shared" si="4"/>
        <v>22</v>
      </c>
      <c r="I33" s="4">
        <v>10</v>
      </c>
      <c r="J33" s="4">
        <f>Таблица2[[#This Row],[Столбец9]]*Таблица2[[#This Row],[Столбец8]]</f>
        <v>220</v>
      </c>
      <c r="K33" s="4">
        <f>Таблица2[[#This Row],[Столбец10]]+Таблица2[[#This Row],[Столбец5]]</f>
        <v>462</v>
      </c>
    </row>
    <row r="34" spans="1:11" x14ac:dyDescent="0.25">
      <c r="A34" s="9">
        <f t="shared" si="0"/>
        <v>32</v>
      </c>
      <c r="B34" s="4" t="s">
        <v>35</v>
      </c>
      <c r="C34" s="4">
        <f t="shared" si="1"/>
        <v>54.5</v>
      </c>
      <c r="D34" s="4">
        <f t="shared" si="2"/>
        <v>4.4000000000000004</v>
      </c>
      <c r="E34" s="4">
        <f>Таблица2[[#This Row],[Столбец3]]*Таблица2[[#This Row],[Столбец4]]</f>
        <v>239.8</v>
      </c>
      <c r="F34" s="7">
        <v>44813</v>
      </c>
      <c r="G34" s="7">
        <f>G33+1</f>
        <v>44836</v>
      </c>
      <c r="H34" s="4">
        <f t="shared" si="4"/>
        <v>23</v>
      </c>
      <c r="I34" s="4">
        <v>10</v>
      </c>
      <c r="J34" s="4">
        <f>Таблица2[[#This Row],[Столбец9]]*Таблица2[[#This Row],[Столбец8]]</f>
        <v>230</v>
      </c>
      <c r="K34" s="4">
        <f>Таблица2[[#This Row],[Столбец10]]+Таблица2[[#This Row],[Столбец5]]</f>
        <v>469.8</v>
      </c>
    </row>
    <row r="35" spans="1:11" x14ac:dyDescent="0.25">
      <c r="A35" s="9">
        <f t="shared" si="0"/>
        <v>33</v>
      </c>
      <c r="B35" s="4" t="s">
        <v>36</v>
      </c>
      <c r="C35" s="4">
        <f t="shared" si="1"/>
        <v>54</v>
      </c>
      <c r="D35" s="4">
        <f t="shared" si="2"/>
        <v>4.4000000000000004</v>
      </c>
      <c r="E35" s="4">
        <f>Таблица2[[#This Row],[Столбец3]]*Таблица2[[#This Row],[Столбец4]]</f>
        <v>237.60000000000002</v>
      </c>
      <c r="F35" s="7">
        <v>44813</v>
      </c>
      <c r="G35" s="7">
        <f t="shared" ref="G35:G38" si="5">G34+1</f>
        <v>44837</v>
      </c>
      <c r="H35" s="4">
        <f t="shared" si="4"/>
        <v>24</v>
      </c>
      <c r="I35" s="4">
        <v>10</v>
      </c>
      <c r="J35" s="4">
        <f>Таблица2[[#This Row],[Столбец9]]*Таблица2[[#This Row],[Столбец8]]</f>
        <v>240</v>
      </c>
      <c r="K35" s="4">
        <f>Таблица2[[#This Row],[Столбец10]]+Таблица2[[#This Row],[Столбец5]]</f>
        <v>477.6</v>
      </c>
    </row>
    <row r="36" spans="1:11" x14ac:dyDescent="0.25">
      <c r="A36" s="9">
        <f t="shared" si="0"/>
        <v>34</v>
      </c>
      <c r="B36" s="4" t="s">
        <v>37</v>
      </c>
      <c r="C36" s="4">
        <f t="shared" si="1"/>
        <v>53.5</v>
      </c>
      <c r="D36" s="4">
        <f t="shared" si="2"/>
        <v>4.4000000000000004</v>
      </c>
      <c r="E36" s="4">
        <f>Таблица2[[#This Row],[Столбец3]]*Таблица2[[#This Row],[Столбец4]]</f>
        <v>235.4</v>
      </c>
      <c r="F36" s="7">
        <v>44813</v>
      </c>
      <c r="G36" s="7">
        <f t="shared" si="5"/>
        <v>44838</v>
      </c>
      <c r="H36" s="4">
        <f t="shared" si="4"/>
        <v>25</v>
      </c>
      <c r="I36" s="4">
        <v>10</v>
      </c>
      <c r="J36" s="4">
        <f>Таблица2[[#This Row],[Столбец9]]*Таблица2[[#This Row],[Столбец8]]</f>
        <v>250</v>
      </c>
      <c r="K36" s="4">
        <f>Таблица2[[#This Row],[Столбец10]]+Таблица2[[#This Row],[Столбец5]]</f>
        <v>485.4</v>
      </c>
    </row>
    <row r="37" spans="1:11" x14ac:dyDescent="0.25">
      <c r="A37" s="9">
        <f t="shared" si="0"/>
        <v>35</v>
      </c>
      <c r="B37" s="4" t="s">
        <v>38</v>
      </c>
      <c r="C37" s="4">
        <f t="shared" si="1"/>
        <v>53</v>
      </c>
      <c r="D37" s="4">
        <f t="shared" si="2"/>
        <v>4.4000000000000004</v>
      </c>
      <c r="E37" s="4">
        <f>Таблица2[[#This Row],[Столбец3]]*Таблица2[[#This Row],[Столбец4]]</f>
        <v>233.20000000000002</v>
      </c>
      <c r="F37" s="7">
        <v>44813</v>
      </c>
      <c r="G37" s="7">
        <f t="shared" si="5"/>
        <v>44839</v>
      </c>
      <c r="H37" s="4">
        <f t="shared" si="4"/>
        <v>26</v>
      </c>
      <c r="I37" s="4">
        <v>10</v>
      </c>
      <c r="J37" s="4">
        <f>Таблица2[[#This Row],[Столбец9]]*Таблица2[[#This Row],[Столбец8]]</f>
        <v>260</v>
      </c>
      <c r="K37" s="4">
        <f>Таблица2[[#This Row],[Столбец10]]+Таблица2[[#This Row],[Столбец5]]</f>
        <v>493.20000000000005</v>
      </c>
    </row>
    <row r="38" spans="1:11" x14ac:dyDescent="0.25">
      <c r="A38" s="10">
        <f t="shared" si="0"/>
        <v>36</v>
      </c>
      <c r="B38" s="4" t="s">
        <v>39</v>
      </c>
      <c r="C38" s="4">
        <f t="shared" si="1"/>
        <v>52.5</v>
      </c>
      <c r="D38" s="4">
        <f t="shared" si="2"/>
        <v>4.4000000000000004</v>
      </c>
      <c r="E38" s="4">
        <f>Таблица2[[#This Row],[Столбец3]]*Таблица2[[#This Row],[Столбец4]]</f>
        <v>231.00000000000003</v>
      </c>
      <c r="F38" s="7">
        <v>44813</v>
      </c>
      <c r="G38" s="7">
        <f t="shared" si="5"/>
        <v>44840</v>
      </c>
      <c r="H38" s="4">
        <f t="shared" si="4"/>
        <v>27</v>
      </c>
      <c r="I38" s="4">
        <v>10</v>
      </c>
      <c r="J38" s="4">
        <f>Таблица2[[#This Row],[Столбец9]]*Таблица2[[#This Row],[Столбец8]]</f>
        <v>270</v>
      </c>
      <c r="K38" s="4">
        <f>Таблица2[[#This Row],[Столбец10]]+Таблица2[[#This Row],[Столбец5]]</f>
        <v>501</v>
      </c>
    </row>
    <row r="40" spans="1:11" x14ac:dyDescent="0.25">
      <c r="B40" s="4" t="s">
        <v>47</v>
      </c>
      <c r="C40" s="11">
        <f>ROUNDDOWN(SUM(K3:K38),0)</f>
        <v>13482</v>
      </c>
    </row>
    <row r="41" spans="1:11" x14ac:dyDescent="0.25">
      <c r="B41" s="4" t="s">
        <v>48</v>
      </c>
      <c r="C41" s="11">
        <f>AVERAGE(C3:C38)</f>
        <v>61.25</v>
      </c>
    </row>
    <row r="42" spans="1:11" x14ac:dyDescent="0.25">
      <c r="B42" s="4" t="s">
        <v>49</v>
      </c>
      <c r="C42" s="4">
        <f>MAX(H3:H38)</f>
        <v>27</v>
      </c>
    </row>
    <row r="43" spans="1:11" x14ac:dyDescent="0.25">
      <c r="B43" s="4" t="s">
        <v>50</v>
      </c>
      <c r="C43" s="12">
        <f>MAX(K3:K38)</f>
        <v>501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Danil</cp:lastModifiedBy>
  <dcterms:created xsi:type="dcterms:W3CDTF">2022-09-26T05:18:03Z</dcterms:created>
  <dcterms:modified xsi:type="dcterms:W3CDTF">2022-10-14T06:47:18Z</dcterms:modified>
</cp:coreProperties>
</file>