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T\IT_LR\LR3\"/>
    </mc:Choice>
  </mc:AlternateContent>
  <xr:revisionPtr revIDLastSave="0" documentId="13_ncr:1_{00C65DA5-00FC-4FEA-9097-C549F3B43A3B}" xr6:coauthVersionLast="47" xr6:coauthVersionMax="47" xr10:uidLastSave="{00000000-0000-0000-0000-000000000000}"/>
  <bookViews>
    <workbookView xWindow="-108" yWindow="-108" windowWidth="23256" windowHeight="12456" xr2:uid="{B209F87A-B50D-4A13-A038-9CD6083791EC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8" i="1" l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G5" i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4" i="1"/>
  <c r="D38" i="1"/>
  <c r="D37" i="1"/>
  <c r="D36" i="1"/>
  <c r="D35" i="1"/>
  <c r="D11" i="1"/>
  <c r="C41" i="1" l="1"/>
  <c r="J18" i="1" l="1"/>
  <c r="K18" i="1" s="1"/>
  <c r="J20" i="1"/>
  <c r="K20" i="1" s="1"/>
  <c r="J22" i="1"/>
  <c r="K22" i="1" s="1"/>
  <c r="J24" i="1"/>
  <c r="K24" i="1" s="1"/>
  <c r="J26" i="1"/>
  <c r="K26" i="1" s="1"/>
  <c r="J28" i="1"/>
  <c r="K28" i="1" s="1"/>
  <c r="J30" i="1"/>
  <c r="K30" i="1" s="1"/>
  <c r="J32" i="1"/>
  <c r="K32" i="1" s="1"/>
  <c r="J34" i="1"/>
  <c r="K34" i="1" s="1"/>
  <c r="J36" i="1"/>
  <c r="J38" i="1"/>
  <c r="H17" i="1"/>
  <c r="J17" i="1" s="1"/>
  <c r="K17" i="1" s="1"/>
  <c r="H18" i="1"/>
  <c r="H19" i="1"/>
  <c r="J19" i="1" s="1"/>
  <c r="K19" i="1" s="1"/>
  <c r="H20" i="1"/>
  <c r="H21" i="1"/>
  <c r="J21" i="1" s="1"/>
  <c r="K21" i="1" s="1"/>
  <c r="H22" i="1"/>
  <c r="H23" i="1"/>
  <c r="J23" i="1" s="1"/>
  <c r="K23" i="1" s="1"/>
  <c r="H24" i="1"/>
  <c r="H25" i="1"/>
  <c r="J25" i="1" s="1"/>
  <c r="K25" i="1" s="1"/>
  <c r="H26" i="1"/>
  <c r="H27" i="1"/>
  <c r="J27" i="1" s="1"/>
  <c r="K27" i="1" s="1"/>
  <c r="H28" i="1"/>
  <c r="H29" i="1"/>
  <c r="J29" i="1" s="1"/>
  <c r="K29" i="1" s="1"/>
  <c r="H30" i="1"/>
  <c r="H31" i="1"/>
  <c r="J31" i="1" s="1"/>
  <c r="K31" i="1" s="1"/>
  <c r="H32" i="1"/>
  <c r="H33" i="1"/>
  <c r="J33" i="1" s="1"/>
  <c r="K33" i="1" s="1"/>
  <c r="H34" i="1"/>
  <c r="H35" i="1"/>
  <c r="J35" i="1" s="1"/>
  <c r="H36" i="1"/>
  <c r="H37" i="1"/>
  <c r="J37" i="1" s="1"/>
  <c r="H38" i="1"/>
  <c r="H4" i="1"/>
  <c r="J4" i="1" s="1"/>
  <c r="K4" i="1" s="1"/>
  <c r="H5" i="1"/>
  <c r="J5" i="1" s="1"/>
  <c r="K5" i="1" s="1"/>
  <c r="H6" i="1"/>
  <c r="J6" i="1" s="1"/>
  <c r="K6" i="1" s="1"/>
  <c r="H7" i="1"/>
  <c r="J7" i="1" s="1"/>
  <c r="K7" i="1" s="1"/>
  <c r="H8" i="1"/>
  <c r="J8" i="1" s="1"/>
  <c r="K8" i="1" s="1"/>
  <c r="H9" i="1"/>
  <c r="J9" i="1" s="1"/>
  <c r="K9" i="1" s="1"/>
  <c r="H10" i="1"/>
  <c r="J10" i="1" s="1"/>
  <c r="K10" i="1" s="1"/>
  <c r="H11" i="1"/>
  <c r="J11" i="1" s="1"/>
  <c r="H12" i="1"/>
  <c r="J12" i="1" s="1"/>
  <c r="K12" i="1" s="1"/>
  <c r="H13" i="1"/>
  <c r="J13" i="1" s="1"/>
  <c r="K13" i="1" s="1"/>
  <c r="H14" i="1"/>
  <c r="J14" i="1" s="1"/>
  <c r="K14" i="1" s="1"/>
  <c r="H15" i="1"/>
  <c r="J15" i="1" s="1"/>
  <c r="K15" i="1" s="1"/>
  <c r="H16" i="1"/>
  <c r="J16" i="1" s="1"/>
  <c r="K16" i="1" s="1"/>
  <c r="H3" i="1"/>
  <c r="F5" i="1"/>
  <c r="F6" i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K36" i="1" s="1"/>
  <c r="E4" i="1"/>
  <c r="E3" i="1"/>
  <c r="D20" i="1"/>
  <c r="D29" i="1"/>
  <c r="D13" i="1"/>
  <c r="D14" i="1"/>
  <c r="D23" i="1" s="1"/>
  <c r="D32" i="1" s="1"/>
  <c r="D15" i="1"/>
  <c r="D16" i="1"/>
  <c r="D25" i="1" s="1"/>
  <c r="D34" i="1" s="1"/>
  <c r="D17" i="1"/>
  <c r="D18" i="1"/>
  <c r="D27" i="1" s="1"/>
  <c r="D19" i="1"/>
  <c r="D21" i="1"/>
  <c r="D22" i="1"/>
  <c r="D31" i="1" s="1"/>
  <c r="D24" i="1"/>
  <c r="D33" i="1" s="1"/>
  <c r="D26" i="1"/>
  <c r="D28" i="1"/>
  <c r="D30" i="1"/>
  <c r="D12" i="1"/>
  <c r="D5" i="1"/>
  <c r="D6" i="1"/>
  <c r="D7" i="1" s="1"/>
  <c r="D8" i="1" s="1"/>
  <c r="D9" i="1" s="1"/>
  <c r="D10" i="1" s="1"/>
  <c r="D4" i="1"/>
  <c r="D3" i="1"/>
  <c r="K35" i="1" l="1"/>
  <c r="K11" i="1"/>
  <c r="C42" i="1"/>
  <c r="J3" i="1"/>
  <c r="K3" i="1" s="1"/>
  <c r="E37" i="1"/>
  <c r="K37" i="1" s="1"/>
  <c r="E38" i="1"/>
  <c r="K38" i="1" s="1"/>
  <c r="C43" i="1" s="1"/>
  <c r="C18" i="1"/>
  <c r="C19" i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A5" i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4" i="1"/>
  <c r="C5" i="1"/>
  <c r="C6" i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4" i="1"/>
  <c r="C40" i="1" l="1"/>
</calcChain>
</file>

<file path=xl/sharedStrings.xml><?xml version="1.0" encoding="utf-8"?>
<sst xmlns="http://schemas.openxmlformats.org/spreadsheetml/2006/main" count="51" uniqueCount="51">
  <si>
    <t>№ квартиры</t>
  </si>
  <si>
    <t>Фамилия квартиросъёмщика</t>
  </si>
  <si>
    <t>Ахмадеев</t>
  </si>
  <si>
    <t>Ахметзянов</t>
  </si>
  <si>
    <t>Ахтямова</t>
  </si>
  <si>
    <t>Бабенко</t>
  </si>
  <si>
    <t>Белов</t>
  </si>
  <si>
    <t>Билалова</t>
  </si>
  <si>
    <t>Булдаков</t>
  </si>
  <si>
    <t>Газетдинов</t>
  </si>
  <si>
    <t>Галимова</t>
  </si>
  <si>
    <t>Добросов</t>
  </si>
  <si>
    <t>Зеленцов</t>
  </si>
  <si>
    <t>Казанкин</t>
  </si>
  <si>
    <t>Камалов</t>
  </si>
  <si>
    <t>Конькова</t>
  </si>
  <si>
    <t>Крутобережников</t>
  </si>
  <si>
    <t>Курбанбаев</t>
  </si>
  <si>
    <t>Лапыгин</t>
  </si>
  <si>
    <t>Пунько</t>
  </si>
  <si>
    <t>Рафикова</t>
  </si>
  <si>
    <t>Соловьева</t>
  </si>
  <si>
    <t>Хайруллина</t>
  </si>
  <si>
    <t>Шагимарданова</t>
  </si>
  <si>
    <t>Щепина</t>
  </si>
  <si>
    <t>Куропаткин 1</t>
  </si>
  <si>
    <t>Куропаткин 2</t>
  </si>
  <si>
    <t>Куропаткин 3</t>
  </si>
  <si>
    <t>Куропаткин 5</t>
  </si>
  <si>
    <t>Куропаткин 6</t>
  </si>
  <si>
    <t>Куропаткин 7</t>
  </si>
  <si>
    <t>Куропаткин 9</t>
  </si>
  <si>
    <t>Куропаткин 11</t>
  </si>
  <si>
    <t>Куропаткин 12</t>
  </si>
  <si>
    <t>Площадь, кв.м.</t>
  </si>
  <si>
    <t>Тариф, руб./кв.м.</t>
  </si>
  <si>
    <t>Сумма, руб.</t>
  </si>
  <si>
    <t>Срок оплаты</t>
  </si>
  <si>
    <t>Дата оплаты</t>
  </si>
  <si>
    <t>Штраф, руб.</t>
  </si>
  <si>
    <t>Итого, руб.</t>
  </si>
  <si>
    <t>Максимальный срок просрочки, дней</t>
  </si>
  <si>
    <t>Общая сумма, руб.</t>
  </si>
  <si>
    <t>Средняя площадь, кв.м.</t>
  </si>
  <si>
    <t>Максимальная сумма, руб.</t>
  </si>
  <si>
    <t>Просрочка, дней</t>
  </si>
  <si>
    <t>Пени за 1 день, руб.</t>
  </si>
  <si>
    <t>Махмудхужаев</t>
  </si>
  <si>
    <t>Куропаткин 4</t>
  </si>
  <si>
    <t>Куропаткин 8</t>
  </si>
  <si>
    <t>Куропаткин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</si>
</sst>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₽&quot;_-;\-* #,##0.00\ &quot;₽&quot;_-;_-* &quot;-&quot;??\ &quot;₽&quot;_-;_-@_-"/>
  </numFmts>
  <fonts count="11" x14ac:knownFonts="1"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color theme="1"/>
      <name val="Times New Roman"/>
      <family val="2"/>
      <charset val="204"/>
    </font>
    <font>
      <sz val="12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2"/>
      <color rgb="FF282C34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4" fillId="0" borderId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/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0" borderId="0" xfId="0" applyFont="1" applyAlignment="1"/>
    <xf numFmtId="0" fontId="7" fillId="0" borderId="0" xfId="0" applyFont="1"/>
    <xf numFmtId="0" fontId="8" fillId="0" borderId="0" xfId="0" applyFont="1"/>
    <xf numFmtId="0" fontId="2" fillId="0" borderId="0" xfId="2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2" fillId="0" borderId="0" xfId="0" applyFont="1"/>
    <xf numFmtId="0" fontId="10" fillId="0" borderId="0" xfId="0" applyFont="1"/>
  </cellXfs>
  <cellStyles count="4">
    <cellStyle name="Денежный" xfId="2" builtinId="4"/>
    <cellStyle name="Денежный 2" xfId="3" xr:uid="{6F861FBB-58D3-40C0-A25E-133D63CDF6AA}"/>
    <cellStyle name="Обычный" xfId="0" builtinId="0"/>
    <cellStyle name="Обычный 2" xfId="1" xr:uid="{A0C99FA2-AAD0-4898-9112-9CAD61F66E4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2060A-0EE1-4844-82F3-8C81905CB785}">
  <dimension ref="A1:AX44"/>
  <sheetViews>
    <sheetView tabSelected="1" topLeftCell="C1" zoomScale="98" zoomScaleNormal="98" workbookViewId="0">
      <selection activeCell="I2" sqref="I2:I38"/>
    </sheetView>
  </sheetViews>
  <sheetFormatPr defaultRowHeight="14.4" x14ac:dyDescent="0.3"/>
  <cols>
    <col min="1" max="1" width="16.109375" customWidth="1"/>
    <col min="2" max="2" width="43.6640625" customWidth="1"/>
    <col min="3" max="3" width="15.88671875" customWidth="1"/>
    <col min="4" max="4" width="20.44140625" customWidth="1"/>
    <col min="5" max="5" width="14.21875" customWidth="1"/>
    <col min="6" max="6" width="15" customWidth="1"/>
    <col min="7" max="7" width="15.77734375" customWidth="1"/>
    <col min="8" max="8" width="21.77734375" customWidth="1"/>
    <col min="9" max="9" width="22.77734375" customWidth="1"/>
    <col min="10" max="10" width="17.109375" customWidth="1"/>
    <col min="11" max="11" width="11.88671875" customWidth="1"/>
  </cols>
  <sheetData>
    <row r="1" spans="1:50" ht="18" x14ac:dyDescent="0.35">
      <c r="A1" s="10">
        <v>58</v>
      </c>
      <c r="B1" s="10"/>
      <c r="C1" s="10"/>
      <c r="D1" s="10"/>
      <c r="E1" s="10"/>
      <c r="F1" s="10"/>
      <c r="G1" s="10"/>
      <c r="H1" s="3"/>
      <c r="I1" s="3"/>
      <c r="J1" s="3"/>
      <c r="K1" s="3"/>
      <c r="L1" s="6"/>
      <c r="M1" s="3"/>
      <c r="N1" s="3"/>
      <c r="O1" s="3"/>
      <c r="P1" s="3"/>
      <c r="Q1" s="3"/>
      <c r="R1" s="3"/>
      <c r="S1" s="3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1"/>
    </row>
    <row r="2" spans="1:50" ht="18" x14ac:dyDescent="0.35">
      <c r="A2" s="4" t="s">
        <v>0</v>
      </c>
      <c r="B2" s="4" t="s">
        <v>1</v>
      </c>
      <c r="C2" s="10" t="s">
        <v>34</v>
      </c>
      <c r="D2" s="10" t="s">
        <v>35</v>
      </c>
      <c r="E2" s="10" t="s">
        <v>36</v>
      </c>
      <c r="F2" s="10" t="s">
        <v>37</v>
      </c>
      <c r="G2" s="10" t="s">
        <v>38</v>
      </c>
      <c r="H2" s="10" t="s">
        <v>45</v>
      </c>
      <c r="I2" s="10" t="s">
        <v>46</v>
      </c>
      <c r="J2" s="10" t="s">
        <v>39</v>
      </c>
      <c r="K2" s="10" t="s">
        <v>40</v>
      </c>
      <c r="L2" s="6"/>
      <c r="M2" s="3"/>
      <c r="N2" s="3"/>
      <c r="O2" s="3"/>
      <c r="P2" s="3"/>
      <c r="Q2" s="3"/>
      <c r="R2" s="3"/>
      <c r="S2" s="3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1"/>
    </row>
    <row r="3" spans="1:50" ht="18" x14ac:dyDescent="0.35">
      <c r="A3" s="10">
        <v>1</v>
      </c>
      <c r="B3" s="10" t="s">
        <v>2</v>
      </c>
      <c r="C3" s="10">
        <v>70</v>
      </c>
      <c r="D3" s="5">
        <f>A1*1.1</f>
        <v>63.800000000000004</v>
      </c>
      <c r="E3" s="10">
        <f>C3*D3</f>
        <v>4466</v>
      </c>
      <c r="F3" s="12">
        <v>44813</v>
      </c>
      <c r="G3" s="12">
        <v>44805</v>
      </c>
      <c r="H3" s="10">
        <f>IF(G3&gt;F3,G3-F3,0)</f>
        <v>0</v>
      </c>
      <c r="I3" s="10">
        <v>10</v>
      </c>
      <c r="J3" s="10">
        <f>H3*I3</f>
        <v>0</v>
      </c>
      <c r="K3" s="10">
        <f>E3+J3</f>
        <v>4466</v>
      </c>
      <c r="L3" s="7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1"/>
    </row>
    <row r="4" spans="1:50" ht="18" x14ac:dyDescent="0.35">
      <c r="A4" s="10">
        <f>A3+1</f>
        <v>2</v>
      </c>
      <c r="B4" s="10" t="s">
        <v>3</v>
      </c>
      <c r="C4" s="10">
        <f>C3-0.5</f>
        <v>69.5</v>
      </c>
      <c r="D4" s="5">
        <f>D3</f>
        <v>63.800000000000004</v>
      </c>
      <c r="E4" s="10">
        <f>C4*D4</f>
        <v>4434.1000000000004</v>
      </c>
      <c r="F4" s="12">
        <f>F3</f>
        <v>44813</v>
      </c>
      <c r="G4" s="12">
        <f>G3+1</f>
        <v>44806</v>
      </c>
      <c r="H4" s="10">
        <f t="shared" ref="H4:H38" si="0">IF(G4&gt;F4,G4-F4,0)</f>
        <v>0</v>
      </c>
      <c r="I4" s="10">
        <f>$I$3</f>
        <v>10</v>
      </c>
      <c r="J4" s="10">
        <f t="shared" ref="J4:J38" si="1">H4*I4</f>
        <v>0</v>
      </c>
      <c r="K4" s="10">
        <f t="shared" ref="K4:K38" si="2">E4+J4</f>
        <v>4434.1000000000004</v>
      </c>
      <c r="L4" s="7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1"/>
    </row>
    <row r="5" spans="1:50" ht="18" x14ac:dyDescent="0.35">
      <c r="A5" s="10">
        <f t="shared" ref="A5:A38" si="3">A4+1</f>
        <v>3</v>
      </c>
      <c r="B5" s="10" t="s">
        <v>4</v>
      </c>
      <c r="C5" s="10">
        <f t="shared" ref="C5:C38" si="4">C4-0.5</f>
        <v>69</v>
      </c>
      <c r="D5" s="5">
        <f t="shared" ref="D5:D10" si="5">D4</f>
        <v>63.800000000000004</v>
      </c>
      <c r="E5" s="10">
        <f t="shared" ref="E5:E38" si="6">C5*D5</f>
        <v>4402.2000000000007</v>
      </c>
      <c r="F5" s="12">
        <f t="shared" ref="F5:F38" si="7">F4</f>
        <v>44813</v>
      </c>
      <c r="G5" s="12">
        <f t="shared" ref="G5:G38" si="8">G4+1</f>
        <v>44807</v>
      </c>
      <c r="H5" s="10">
        <f t="shared" si="0"/>
        <v>0</v>
      </c>
      <c r="I5" s="10">
        <f t="shared" ref="I5:I38" si="9">$I$3</f>
        <v>10</v>
      </c>
      <c r="J5" s="10">
        <f t="shared" si="1"/>
        <v>0</v>
      </c>
      <c r="K5" s="10">
        <f t="shared" si="2"/>
        <v>4402.2000000000007</v>
      </c>
      <c r="L5" s="7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1"/>
    </row>
    <row r="6" spans="1:50" ht="18" x14ac:dyDescent="0.35">
      <c r="A6" s="10">
        <f t="shared" si="3"/>
        <v>4</v>
      </c>
      <c r="B6" s="10" t="s">
        <v>5</v>
      </c>
      <c r="C6" s="10">
        <f t="shared" si="4"/>
        <v>68.5</v>
      </c>
      <c r="D6" s="5">
        <f t="shared" si="5"/>
        <v>63.800000000000004</v>
      </c>
      <c r="E6" s="10">
        <f t="shared" si="6"/>
        <v>4370.3</v>
      </c>
      <c r="F6" s="12">
        <f t="shared" si="7"/>
        <v>44813</v>
      </c>
      <c r="G6" s="12">
        <f t="shared" si="8"/>
        <v>44808</v>
      </c>
      <c r="H6" s="10">
        <f t="shared" si="0"/>
        <v>0</v>
      </c>
      <c r="I6" s="10">
        <f t="shared" si="9"/>
        <v>10</v>
      </c>
      <c r="J6" s="10">
        <f t="shared" si="1"/>
        <v>0</v>
      </c>
      <c r="K6" s="10">
        <f t="shared" si="2"/>
        <v>4370.3</v>
      </c>
      <c r="L6" s="7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1"/>
    </row>
    <row r="7" spans="1:50" ht="18" x14ac:dyDescent="0.35">
      <c r="A7" s="10">
        <f t="shared" si="3"/>
        <v>5</v>
      </c>
      <c r="B7" s="10" t="s">
        <v>7</v>
      </c>
      <c r="C7" s="10">
        <f t="shared" si="4"/>
        <v>68</v>
      </c>
      <c r="D7" s="5">
        <f t="shared" si="5"/>
        <v>63.800000000000004</v>
      </c>
      <c r="E7" s="10">
        <f t="shared" si="6"/>
        <v>4338.4000000000005</v>
      </c>
      <c r="F7" s="12">
        <f t="shared" si="7"/>
        <v>44813</v>
      </c>
      <c r="G7" s="12">
        <f t="shared" si="8"/>
        <v>44809</v>
      </c>
      <c r="H7" s="10">
        <f t="shared" si="0"/>
        <v>0</v>
      </c>
      <c r="I7" s="10">
        <f t="shared" si="9"/>
        <v>10</v>
      </c>
      <c r="J7" s="10">
        <f t="shared" si="1"/>
        <v>0</v>
      </c>
      <c r="K7" s="10">
        <f t="shared" si="2"/>
        <v>4338.4000000000005</v>
      </c>
      <c r="L7" s="7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1"/>
    </row>
    <row r="8" spans="1:50" ht="18" x14ac:dyDescent="0.35">
      <c r="A8" s="10">
        <f t="shared" si="3"/>
        <v>6</v>
      </c>
      <c r="B8" s="10" t="s">
        <v>6</v>
      </c>
      <c r="C8" s="10">
        <f t="shared" si="4"/>
        <v>67.5</v>
      </c>
      <c r="D8" s="5">
        <f t="shared" si="5"/>
        <v>63.800000000000004</v>
      </c>
      <c r="E8" s="10">
        <f t="shared" si="6"/>
        <v>4306.5</v>
      </c>
      <c r="F8" s="12">
        <f t="shared" si="7"/>
        <v>44813</v>
      </c>
      <c r="G8" s="12">
        <f t="shared" si="8"/>
        <v>44810</v>
      </c>
      <c r="H8" s="10">
        <f t="shared" si="0"/>
        <v>0</v>
      </c>
      <c r="I8" s="10">
        <f t="shared" si="9"/>
        <v>10</v>
      </c>
      <c r="J8" s="10">
        <f t="shared" si="1"/>
        <v>0</v>
      </c>
      <c r="K8" s="10">
        <f t="shared" si="2"/>
        <v>4306.5</v>
      </c>
      <c r="L8" s="7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1"/>
    </row>
    <row r="9" spans="1:50" ht="18" x14ac:dyDescent="0.35">
      <c r="A9" s="10">
        <f t="shared" si="3"/>
        <v>7</v>
      </c>
      <c r="B9" s="10" t="s">
        <v>8</v>
      </c>
      <c r="C9" s="10">
        <f t="shared" si="4"/>
        <v>67</v>
      </c>
      <c r="D9" s="5">
        <f t="shared" si="5"/>
        <v>63.800000000000004</v>
      </c>
      <c r="E9" s="10">
        <f t="shared" si="6"/>
        <v>4274.6000000000004</v>
      </c>
      <c r="F9" s="12">
        <f t="shared" si="7"/>
        <v>44813</v>
      </c>
      <c r="G9" s="12">
        <f t="shared" si="8"/>
        <v>44811</v>
      </c>
      <c r="H9" s="10">
        <f t="shared" si="0"/>
        <v>0</v>
      </c>
      <c r="I9" s="10">
        <f t="shared" si="9"/>
        <v>10</v>
      </c>
      <c r="J9" s="10">
        <f t="shared" si="1"/>
        <v>0</v>
      </c>
      <c r="K9" s="10">
        <f t="shared" si="2"/>
        <v>4274.6000000000004</v>
      </c>
      <c r="L9" s="7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1"/>
    </row>
    <row r="10" spans="1:50" ht="18" x14ac:dyDescent="0.35">
      <c r="A10" s="10">
        <f t="shared" si="3"/>
        <v>8</v>
      </c>
      <c r="B10" s="10" t="s">
        <v>9</v>
      </c>
      <c r="C10" s="10">
        <f t="shared" si="4"/>
        <v>66.5</v>
      </c>
      <c r="D10" s="5">
        <f t="shared" si="5"/>
        <v>63.800000000000004</v>
      </c>
      <c r="E10" s="10">
        <f t="shared" si="6"/>
        <v>4242.7000000000007</v>
      </c>
      <c r="F10" s="12">
        <f t="shared" si="7"/>
        <v>44813</v>
      </c>
      <c r="G10" s="12">
        <f t="shared" si="8"/>
        <v>44812</v>
      </c>
      <c r="H10" s="10">
        <f t="shared" si="0"/>
        <v>0</v>
      </c>
      <c r="I10" s="10">
        <f t="shared" si="9"/>
        <v>10</v>
      </c>
      <c r="J10" s="10">
        <f t="shared" si="1"/>
        <v>0</v>
      </c>
      <c r="K10" s="10">
        <f t="shared" si="2"/>
        <v>4242.7000000000007</v>
      </c>
      <c r="L10" s="7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1"/>
    </row>
    <row r="11" spans="1:50" ht="18" x14ac:dyDescent="0.35">
      <c r="A11" s="10">
        <f t="shared" si="3"/>
        <v>9</v>
      </c>
      <c r="B11" s="10" t="s">
        <v>10</v>
      </c>
      <c r="C11" s="10">
        <f t="shared" si="4"/>
        <v>66</v>
      </c>
      <c r="D11" s="5">
        <f>D3</f>
        <v>63.800000000000004</v>
      </c>
      <c r="E11" s="10">
        <f t="shared" si="6"/>
        <v>4210.8</v>
      </c>
      <c r="F11" s="12">
        <f t="shared" si="7"/>
        <v>44813</v>
      </c>
      <c r="G11" s="12">
        <f t="shared" si="8"/>
        <v>44813</v>
      </c>
      <c r="H11" s="10">
        <f t="shared" si="0"/>
        <v>0</v>
      </c>
      <c r="I11" s="10">
        <f t="shared" si="9"/>
        <v>10</v>
      </c>
      <c r="J11" s="10">
        <f t="shared" si="1"/>
        <v>0</v>
      </c>
      <c r="K11" s="10">
        <f t="shared" si="2"/>
        <v>4210.8</v>
      </c>
      <c r="L11" s="7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1"/>
    </row>
    <row r="12" spans="1:50" ht="18" x14ac:dyDescent="0.35">
      <c r="A12" s="10">
        <f t="shared" si="3"/>
        <v>10</v>
      </c>
      <c r="B12" s="10" t="s">
        <v>11</v>
      </c>
      <c r="C12" s="10">
        <f t="shared" si="4"/>
        <v>65.5</v>
      </c>
      <c r="D12" s="5">
        <f>D3</f>
        <v>63.800000000000004</v>
      </c>
      <c r="E12" s="10">
        <f t="shared" si="6"/>
        <v>4178.9000000000005</v>
      </c>
      <c r="F12" s="12">
        <f t="shared" si="7"/>
        <v>44813</v>
      </c>
      <c r="G12" s="12">
        <f t="shared" si="8"/>
        <v>44814</v>
      </c>
      <c r="H12" s="10">
        <f t="shared" si="0"/>
        <v>1</v>
      </c>
      <c r="I12" s="10">
        <f t="shared" si="9"/>
        <v>10</v>
      </c>
      <c r="J12" s="10">
        <f t="shared" si="1"/>
        <v>10</v>
      </c>
      <c r="K12" s="10">
        <f t="shared" si="2"/>
        <v>4188.9000000000005</v>
      </c>
      <c r="L12" s="7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1"/>
    </row>
    <row r="13" spans="1:50" ht="18" x14ac:dyDescent="0.35">
      <c r="A13" s="10">
        <f t="shared" si="3"/>
        <v>11</v>
      </c>
      <c r="B13" s="10" t="s">
        <v>12</v>
      </c>
      <c r="C13" s="10">
        <f t="shared" si="4"/>
        <v>65</v>
      </c>
      <c r="D13" s="5">
        <f t="shared" ref="D13:D34" si="10">D4</f>
        <v>63.800000000000004</v>
      </c>
      <c r="E13" s="10">
        <f t="shared" si="6"/>
        <v>4147</v>
      </c>
      <c r="F13" s="12">
        <f t="shared" si="7"/>
        <v>44813</v>
      </c>
      <c r="G13" s="12">
        <f t="shared" si="8"/>
        <v>44815</v>
      </c>
      <c r="H13" s="10">
        <f t="shared" si="0"/>
        <v>2</v>
      </c>
      <c r="I13" s="10">
        <f t="shared" si="9"/>
        <v>10</v>
      </c>
      <c r="J13" s="10">
        <f t="shared" si="1"/>
        <v>20</v>
      </c>
      <c r="K13" s="10">
        <f t="shared" si="2"/>
        <v>4167</v>
      </c>
      <c r="L13" s="7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1"/>
    </row>
    <row r="14" spans="1:50" ht="18" x14ac:dyDescent="0.35">
      <c r="A14" s="10">
        <f t="shared" si="3"/>
        <v>12</v>
      </c>
      <c r="B14" s="10" t="s">
        <v>13</v>
      </c>
      <c r="C14" s="10">
        <f t="shared" si="4"/>
        <v>64.5</v>
      </c>
      <c r="D14" s="5">
        <f t="shared" si="10"/>
        <v>63.800000000000004</v>
      </c>
      <c r="E14" s="10">
        <f t="shared" si="6"/>
        <v>4115.1000000000004</v>
      </c>
      <c r="F14" s="12">
        <f t="shared" si="7"/>
        <v>44813</v>
      </c>
      <c r="G14" s="12">
        <f t="shared" si="8"/>
        <v>44816</v>
      </c>
      <c r="H14" s="10">
        <f t="shared" si="0"/>
        <v>3</v>
      </c>
      <c r="I14" s="10">
        <f t="shared" si="9"/>
        <v>10</v>
      </c>
      <c r="J14" s="10">
        <f t="shared" si="1"/>
        <v>30</v>
      </c>
      <c r="K14" s="10">
        <f t="shared" si="2"/>
        <v>4145.1000000000004</v>
      </c>
      <c r="L14" s="7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1"/>
    </row>
    <row r="15" spans="1:50" ht="18" x14ac:dyDescent="0.35">
      <c r="A15" s="10">
        <f t="shared" si="3"/>
        <v>13</v>
      </c>
      <c r="B15" s="10" t="s">
        <v>14</v>
      </c>
      <c r="C15" s="10">
        <f t="shared" si="4"/>
        <v>64</v>
      </c>
      <c r="D15" s="5">
        <f t="shared" si="10"/>
        <v>63.800000000000004</v>
      </c>
      <c r="E15" s="10">
        <f t="shared" si="6"/>
        <v>4083.2000000000003</v>
      </c>
      <c r="F15" s="12">
        <f t="shared" si="7"/>
        <v>44813</v>
      </c>
      <c r="G15" s="12">
        <f t="shared" si="8"/>
        <v>44817</v>
      </c>
      <c r="H15" s="10">
        <f t="shared" si="0"/>
        <v>4</v>
      </c>
      <c r="I15" s="10">
        <f t="shared" si="9"/>
        <v>10</v>
      </c>
      <c r="J15" s="10">
        <f t="shared" si="1"/>
        <v>40</v>
      </c>
      <c r="K15" s="10">
        <f t="shared" si="2"/>
        <v>4123.2000000000007</v>
      </c>
      <c r="L15" s="7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1"/>
    </row>
    <row r="16" spans="1:50" ht="18" x14ac:dyDescent="0.35">
      <c r="A16" s="10">
        <f t="shared" si="3"/>
        <v>14</v>
      </c>
      <c r="B16" s="10" t="s">
        <v>15</v>
      </c>
      <c r="C16" s="10">
        <f t="shared" si="4"/>
        <v>63.5</v>
      </c>
      <c r="D16" s="5">
        <f t="shared" si="10"/>
        <v>63.800000000000004</v>
      </c>
      <c r="E16" s="10">
        <f t="shared" si="6"/>
        <v>4051.3</v>
      </c>
      <c r="F16" s="12">
        <f t="shared" si="7"/>
        <v>44813</v>
      </c>
      <c r="G16" s="12">
        <f t="shared" si="8"/>
        <v>44818</v>
      </c>
      <c r="H16" s="10">
        <f t="shared" si="0"/>
        <v>5</v>
      </c>
      <c r="I16" s="10">
        <f t="shared" si="9"/>
        <v>10</v>
      </c>
      <c r="J16" s="10">
        <f t="shared" si="1"/>
        <v>50</v>
      </c>
      <c r="K16" s="10">
        <f t="shared" si="2"/>
        <v>4101.3</v>
      </c>
      <c r="L16" s="7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1"/>
    </row>
    <row r="17" spans="1:50" ht="18" x14ac:dyDescent="0.35">
      <c r="A17" s="10">
        <f t="shared" si="3"/>
        <v>15</v>
      </c>
      <c r="B17" s="10" t="s">
        <v>16</v>
      </c>
      <c r="C17" s="10">
        <f t="shared" si="4"/>
        <v>63</v>
      </c>
      <c r="D17" s="5">
        <f t="shared" si="10"/>
        <v>63.800000000000004</v>
      </c>
      <c r="E17" s="10">
        <f t="shared" si="6"/>
        <v>4019.4</v>
      </c>
      <c r="F17" s="12">
        <f t="shared" si="7"/>
        <v>44813</v>
      </c>
      <c r="G17" s="12">
        <f t="shared" si="8"/>
        <v>44819</v>
      </c>
      <c r="H17" s="10">
        <f t="shared" si="0"/>
        <v>6</v>
      </c>
      <c r="I17" s="10">
        <f t="shared" si="9"/>
        <v>10</v>
      </c>
      <c r="J17" s="10">
        <f t="shared" si="1"/>
        <v>60</v>
      </c>
      <c r="K17" s="10">
        <f t="shared" si="2"/>
        <v>4079.4</v>
      </c>
      <c r="L17" s="7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1"/>
    </row>
    <row r="18" spans="1:50" ht="18" x14ac:dyDescent="0.35">
      <c r="A18" s="10">
        <f t="shared" si="3"/>
        <v>16</v>
      </c>
      <c r="B18" s="10" t="s">
        <v>17</v>
      </c>
      <c r="C18" s="10">
        <f t="shared" si="4"/>
        <v>62.5</v>
      </c>
      <c r="D18" s="5">
        <f t="shared" si="10"/>
        <v>63.800000000000004</v>
      </c>
      <c r="E18" s="10">
        <f t="shared" si="6"/>
        <v>3987.5000000000005</v>
      </c>
      <c r="F18" s="12">
        <f t="shared" si="7"/>
        <v>44813</v>
      </c>
      <c r="G18" s="12">
        <f t="shared" si="8"/>
        <v>44820</v>
      </c>
      <c r="H18" s="10">
        <f t="shared" si="0"/>
        <v>7</v>
      </c>
      <c r="I18" s="10">
        <f t="shared" si="9"/>
        <v>10</v>
      </c>
      <c r="J18" s="10">
        <f t="shared" si="1"/>
        <v>70</v>
      </c>
      <c r="K18" s="10">
        <f t="shared" si="2"/>
        <v>4057.5000000000005</v>
      </c>
      <c r="L18" s="7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1"/>
    </row>
    <row r="19" spans="1:50" ht="18" x14ac:dyDescent="0.35">
      <c r="A19" s="10">
        <f t="shared" si="3"/>
        <v>17</v>
      </c>
      <c r="B19" s="10" t="s">
        <v>18</v>
      </c>
      <c r="C19" s="10">
        <f t="shared" si="4"/>
        <v>62</v>
      </c>
      <c r="D19" s="5">
        <f t="shared" si="10"/>
        <v>63.800000000000004</v>
      </c>
      <c r="E19" s="10">
        <f t="shared" si="6"/>
        <v>3955.6000000000004</v>
      </c>
      <c r="F19" s="12">
        <f t="shared" si="7"/>
        <v>44813</v>
      </c>
      <c r="G19" s="12">
        <f t="shared" si="8"/>
        <v>44821</v>
      </c>
      <c r="H19" s="10">
        <f t="shared" si="0"/>
        <v>8</v>
      </c>
      <c r="I19" s="10">
        <f t="shared" si="9"/>
        <v>10</v>
      </c>
      <c r="J19" s="10">
        <f t="shared" si="1"/>
        <v>80</v>
      </c>
      <c r="K19" s="10">
        <f t="shared" si="2"/>
        <v>4035.6000000000004</v>
      </c>
      <c r="L19" s="7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1"/>
    </row>
    <row r="20" spans="1:50" ht="18" x14ac:dyDescent="0.35">
      <c r="A20" s="10">
        <f t="shared" si="3"/>
        <v>18</v>
      </c>
      <c r="B20" s="10" t="s">
        <v>47</v>
      </c>
      <c r="C20" s="10">
        <f t="shared" si="4"/>
        <v>61.5</v>
      </c>
      <c r="D20" s="5">
        <f>D3</f>
        <v>63.800000000000004</v>
      </c>
      <c r="E20" s="10">
        <f t="shared" si="6"/>
        <v>3923.7000000000003</v>
      </c>
      <c r="F20" s="12">
        <f t="shared" si="7"/>
        <v>44813</v>
      </c>
      <c r="G20" s="12">
        <f t="shared" si="8"/>
        <v>44822</v>
      </c>
      <c r="H20" s="10">
        <f t="shared" si="0"/>
        <v>9</v>
      </c>
      <c r="I20" s="10">
        <f t="shared" si="9"/>
        <v>10</v>
      </c>
      <c r="J20" s="10">
        <f t="shared" si="1"/>
        <v>90</v>
      </c>
      <c r="K20" s="10">
        <f t="shared" si="2"/>
        <v>4013.7000000000003</v>
      </c>
      <c r="L20" s="7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1"/>
    </row>
    <row r="21" spans="1:50" ht="18" x14ac:dyDescent="0.35">
      <c r="A21" s="10">
        <f t="shared" si="3"/>
        <v>19</v>
      </c>
      <c r="B21" s="10" t="s">
        <v>19</v>
      </c>
      <c r="C21" s="10">
        <f t="shared" si="4"/>
        <v>61</v>
      </c>
      <c r="D21" s="5">
        <f t="shared" si="10"/>
        <v>63.800000000000004</v>
      </c>
      <c r="E21" s="10">
        <f t="shared" si="6"/>
        <v>3891.8</v>
      </c>
      <c r="F21" s="12">
        <f t="shared" si="7"/>
        <v>44813</v>
      </c>
      <c r="G21" s="12">
        <f t="shared" si="8"/>
        <v>44823</v>
      </c>
      <c r="H21" s="10">
        <f t="shared" si="0"/>
        <v>10</v>
      </c>
      <c r="I21" s="10">
        <f t="shared" si="9"/>
        <v>10</v>
      </c>
      <c r="J21" s="10">
        <f t="shared" si="1"/>
        <v>100</v>
      </c>
      <c r="K21" s="10">
        <f t="shared" si="2"/>
        <v>3991.8</v>
      </c>
      <c r="L21" s="7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1"/>
    </row>
    <row r="22" spans="1:50" ht="18" x14ac:dyDescent="0.35">
      <c r="A22" s="10">
        <f t="shared" si="3"/>
        <v>20</v>
      </c>
      <c r="B22" s="10" t="s">
        <v>20</v>
      </c>
      <c r="C22" s="10">
        <f t="shared" si="4"/>
        <v>60.5</v>
      </c>
      <c r="D22" s="5">
        <f t="shared" si="10"/>
        <v>63.800000000000004</v>
      </c>
      <c r="E22" s="10">
        <f t="shared" si="6"/>
        <v>3859.9</v>
      </c>
      <c r="F22" s="12">
        <f t="shared" si="7"/>
        <v>44813</v>
      </c>
      <c r="G22" s="12">
        <f t="shared" si="8"/>
        <v>44824</v>
      </c>
      <c r="H22" s="10">
        <f t="shared" si="0"/>
        <v>11</v>
      </c>
      <c r="I22" s="10">
        <f t="shared" si="9"/>
        <v>10</v>
      </c>
      <c r="J22" s="10">
        <f t="shared" si="1"/>
        <v>110</v>
      </c>
      <c r="K22" s="10">
        <f t="shared" si="2"/>
        <v>3969.9</v>
      </c>
      <c r="L22" s="7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1"/>
    </row>
    <row r="23" spans="1:50" ht="18" x14ac:dyDescent="0.35">
      <c r="A23" s="10">
        <f t="shared" si="3"/>
        <v>21</v>
      </c>
      <c r="B23" s="10" t="s">
        <v>21</v>
      </c>
      <c r="C23" s="10">
        <f t="shared" si="4"/>
        <v>60</v>
      </c>
      <c r="D23" s="5">
        <f t="shared" si="10"/>
        <v>63.800000000000004</v>
      </c>
      <c r="E23" s="10">
        <f t="shared" si="6"/>
        <v>3828.0000000000005</v>
      </c>
      <c r="F23" s="12">
        <f t="shared" si="7"/>
        <v>44813</v>
      </c>
      <c r="G23" s="12">
        <f t="shared" si="8"/>
        <v>44825</v>
      </c>
      <c r="H23" s="10">
        <f t="shared" si="0"/>
        <v>12</v>
      </c>
      <c r="I23" s="10">
        <f t="shared" si="9"/>
        <v>10</v>
      </c>
      <c r="J23" s="10">
        <f t="shared" si="1"/>
        <v>120</v>
      </c>
      <c r="K23" s="10">
        <f t="shared" si="2"/>
        <v>3948.0000000000005</v>
      </c>
      <c r="L23" s="7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1"/>
    </row>
    <row r="24" spans="1:50" ht="18" x14ac:dyDescent="0.35">
      <c r="A24" s="10">
        <f t="shared" si="3"/>
        <v>22</v>
      </c>
      <c r="B24" s="10" t="s">
        <v>22</v>
      </c>
      <c r="C24" s="10">
        <f t="shared" si="4"/>
        <v>59.5</v>
      </c>
      <c r="D24" s="5">
        <f t="shared" si="10"/>
        <v>63.800000000000004</v>
      </c>
      <c r="E24" s="10">
        <f t="shared" si="6"/>
        <v>3796.1000000000004</v>
      </c>
      <c r="F24" s="12">
        <f t="shared" si="7"/>
        <v>44813</v>
      </c>
      <c r="G24" s="12">
        <f t="shared" si="8"/>
        <v>44826</v>
      </c>
      <c r="H24" s="10">
        <f t="shared" si="0"/>
        <v>13</v>
      </c>
      <c r="I24" s="10">
        <f t="shared" si="9"/>
        <v>10</v>
      </c>
      <c r="J24" s="10">
        <f t="shared" si="1"/>
        <v>130</v>
      </c>
      <c r="K24" s="10">
        <f t="shared" si="2"/>
        <v>3926.1000000000004</v>
      </c>
      <c r="L24" s="7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1"/>
    </row>
    <row r="25" spans="1:50" ht="18" x14ac:dyDescent="0.35">
      <c r="A25" s="10">
        <f t="shared" si="3"/>
        <v>23</v>
      </c>
      <c r="B25" s="10" t="s">
        <v>23</v>
      </c>
      <c r="C25" s="10">
        <f t="shared" si="4"/>
        <v>59</v>
      </c>
      <c r="D25" s="5">
        <f t="shared" si="10"/>
        <v>63.800000000000004</v>
      </c>
      <c r="E25" s="10">
        <f t="shared" si="6"/>
        <v>3764.2000000000003</v>
      </c>
      <c r="F25" s="12">
        <f t="shared" si="7"/>
        <v>44813</v>
      </c>
      <c r="G25" s="12">
        <f t="shared" si="8"/>
        <v>44827</v>
      </c>
      <c r="H25" s="10">
        <f t="shared" si="0"/>
        <v>14</v>
      </c>
      <c r="I25" s="10">
        <f t="shared" si="9"/>
        <v>10</v>
      </c>
      <c r="J25" s="10">
        <f t="shared" si="1"/>
        <v>140</v>
      </c>
      <c r="K25" s="10">
        <f t="shared" si="2"/>
        <v>3904.2000000000003</v>
      </c>
      <c r="L25" s="7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1"/>
    </row>
    <row r="26" spans="1:50" ht="18" x14ac:dyDescent="0.35">
      <c r="A26" s="10">
        <f t="shared" si="3"/>
        <v>24</v>
      </c>
      <c r="B26" s="10" t="s">
        <v>24</v>
      </c>
      <c r="C26" s="10">
        <f t="shared" si="4"/>
        <v>58.5</v>
      </c>
      <c r="D26" s="5">
        <f t="shared" si="10"/>
        <v>63.800000000000004</v>
      </c>
      <c r="E26" s="10">
        <f t="shared" si="6"/>
        <v>3732.3</v>
      </c>
      <c r="F26" s="12">
        <f t="shared" si="7"/>
        <v>44813</v>
      </c>
      <c r="G26" s="12">
        <f t="shared" si="8"/>
        <v>44828</v>
      </c>
      <c r="H26" s="10">
        <f t="shared" si="0"/>
        <v>15</v>
      </c>
      <c r="I26" s="10">
        <f t="shared" si="9"/>
        <v>10</v>
      </c>
      <c r="J26" s="10">
        <f t="shared" si="1"/>
        <v>150</v>
      </c>
      <c r="K26" s="10">
        <f t="shared" si="2"/>
        <v>3882.3</v>
      </c>
      <c r="L26" s="7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1"/>
    </row>
    <row r="27" spans="1:50" ht="18" x14ac:dyDescent="0.35">
      <c r="A27" s="10">
        <f t="shared" si="3"/>
        <v>25</v>
      </c>
      <c r="B27" s="10" t="s">
        <v>25</v>
      </c>
      <c r="C27" s="10">
        <f t="shared" si="4"/>
        <v>58</v>
      </c>
      <c r="D27" s="5">
        <f t="shared" si="10"/>
        <v>63.800000000000004</v>
      </c>
      <c r="E27" s="10">
        <f t="shared" si="6"/>
        <v>3700.4</v>
      </c>
      <c r="F27" s="12">
        <f t="shared" si="7"/>
        <v>44813</v>
      </c>
      <c r="G27" s="12">
        <f t="shared" si="8"/>
        <v>44829</v>
      </c>
      <c r="H27" s="10">
        <f t="shared" si="0"/>
        <v>16</v>
      </c>
      <c r="I27" s="10">
        <f t="shared" si="9"/>
        <v>10</v>
      </c>
      <c r="J27" s="10">
        <f t="shared" si="1"/>
        <v>160</v>
      </c>
      <c r="K27" s="10">
        <f t="shared" si="2"/>
        <v>3860.4</v>
      </c>
      <c r="L27" s="7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1"/>
    </row>
    <row r="28" spans="1:50" ht="18" x14ac:dyDescent="0.35">
      <c r="A28" s="10">
        <f t="shared" si="3"/>
        <v>26</v>
      </c>
      <c r="B28" s="10" t="s">
        <v>26</v>
      </c>
      <c r="C28" s="10">
        <f t="shared" si="4"/>
        <v>57.5</v>
      </c>
      <c r="D28" s="5">
        <f t="shared" si="10"/>
        <v>63.800000000000004</v>
      </c>
      <c r="E28" s="10">
        <f t="shared" si="6"/>
        <v>3668.5000000000005</v>
      </c>
      <c r="F28" s="12">
        <f t="shared" si="7"/>
        <v>44813</v>
      </c>
      <c r="G28" s="12">
        <f t="shared" si="8"/>
        <v>44830</v>
      </c>
      <c r="H28" s="10">
        <f t="shared" si="0"/>
        <v>17</v>
      </c>
      <c r="I28" s="10">
        <f t="shared" si="9"/>
        <v>10</v>
      </c>
      <c r="J28" s="10">
        <f t="shared" si="1"/>
        <v>170</v>
      </c>
      <c r="K28" s="10">
        <f t="shared" si="2"/>
        <v>3838.5000000000005</v>
      </c>
      <c r="L28" s="7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1"/>
    </row>
    <row r="29" spans="1:50" ht="18" x14ac:dyDescent="0.35">
      <c r="A29" s="10">
        <f t="shared" si="3"/>
        <v>27</v>
      </c>
      <c r="B29" s="10" t="s">
        <v>27</v>
      </c>
      <c r="C29" s="10">
        <f t="shared" si="4"/>
        <v>57</v>
      </c>
      <c r="D29" s="5">
        <f>D3</f>
        <v>63.800000000000004</v>
      </c>
      <c r="E29" s="10">
        <f t="shared" si="6"/>
        <v>3636.6000000000004</v>
      </c>
      <c r="F29" s="12">
        <f t="shared" si="7"/>
        <v>44813</v>
      </c>
      <c r="G29" s="12">
        <f t="shared" si="8"/>
        <v>44831</v>
      </c>
      <c r="H29" s="10">
        <f t="shared" si="0"/>
        <v>18</v>
      </c>
      <c r="I29" s="10">
        <f t="shared" si="9"/>
        <v>10</v>
      </c>
      <c r="J29" s="10">
        <f t="shared" si="1"/>
        <v>180</v>
      </c>
      <c r="K29" s="10">
        <f t="shared" si="2"/>
        <v>3816.6000000000004</v>
      </c>
      <c r="L29" s="7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1"/>
    </row>
    <row r="30" spans="1:50" ht="18" x14ac:dyDescent="0.35">
      <c r="A30" s="10">
        <f t="shared" si="3"/>
        <v>28</v>
      </c>
      <c r="B30" s="10" t="s">
        <v>48</v>
      </c>
      <c r="C30" s="10">
        <f t="shared" si="4"/>
        <v>56.5</v>
      </c>
      <c r="D30" s="5">
        <f t="shared" si="10"/>
        <v>63.800000000000004</v>
      </c>
      <c r="E30" s="10">
        <f t="shared" si="6"/>
        <v>3604.7000000000003</v>
      </c>
      <c r="F30" s="12">
        <f t="shared" si="7"/>
        <v>44813</v>
      </c>
      <c r="G30" s="12">
        <f t="shared" si="8"/>
        <v>44832</v>
      </c>
      <c r="H30" s="10">
        <f t="shared" si="0"/>
        <v>19</v>
      </c>
      <c r="I30" s="10">
        <f t="shared" si="9"/>
        <v>10</v>
      </c>
      <c r="J30" s="10">
        <f t="shared" si="1"/>
        <v>190</v>
      </c>
      <c r="K30" s="10">
        <f t="shared" si="2"/>
        <v>3794.7000000000003</v>
      </c>
      <c r="L30" s="7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1"/>
    </row>
    <row r="31" spans="1:50" ht="18" x14ac:dyDescent="0.35">
      <c r="A31" s="10">
        <f t="shared" si="3"/>
        <v>29</v>
      </c>
      <c r="B31" s="10" t="s">
        <v>28</v>
      </c>
      <c r="C31" s="10">
        <f t="shared" si="4"/>
        <v>56</v>
      </c>
      <c r="D31" s="5">
        <f t="shared" si="10"/>
        <v>63.800000000000004</v>
      </c>
      <c r="E31" s="10">
        <f t="shared" si="6"/>
        <v>3572.8</v>
      </c>
      <c r="F31" s="12">
        <f t="shared" si="7"/>
        <v>44813</v>
      </c>
      <c r="G31" s="12">
        <f t="shared" si="8"/>
        <v>44833</v>
      </c>
      <c r="H31" s="10">
        <f t="shared" si="0"/>
        <v>20</v>
      </c>
      <c r="I31" s="10">
        <f t="shared" si="9"/>
        <v>10</v>
      </c>
      <c r="J31" s="10">
        <f t="shared" si="1"/>
        <v>200</v>
      </c>
      <c r="K31" s="10">
        <f t="shared" si="2"/>
        <v>3772.8</v>
      </c>
      <c r="L31" s="7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1"/>
    </row>
    <row r="32" spans="1:50" ht="18" x14ac:dyDescent="0.35">
      <c r="A32" s="10">
        <f t="shared" si="3"/>
        <v>30</v>
      </c>
      <c r="B32" s="10" t="s">
        <v>29</v>
      </c>
      <c r="C32" s="10">
        <f t="shared" si="4"/>
        <v>55.5</v>
      </c>
      <c r="D32" s="5">
        <f t="shared" si="10"/>
        <v>63.800000000000004</v>
      </c>
      <c r="E32" s="10">
        <f t="shared" si="6"/>
        <v>3540.9</v>
      </c>
      <c r="F32" s="12">
        <f t="shared" si="7"/>
        <v>44813</v>
      </c>
      <c r="G32" s="12">
        <f t="shared" si="8"/>
        <v>44834</v>
      </c>
      <c r="H32" s="10">
        <f t="shared" si="0"/>
        <v>21</v>
      </c>
      <c r="I32" s="10">
        <f t="shared" si="9"/>
        <v>10</v>
      </c>
      <c r="J32" s="10">
        <f t="shared" si="1"/>
        <v>210</v>
      </c>
      <c r="K32" s="10">
        <f t="shared" si="2"/>
        <v>3750.9</v>
      </c>
      <c r="L32" s="7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1"/>
    </row>
    <row r="33" spans="1:50" ht="18" x14ac:dyDescent="0.35">
      <c r="A33" s="10">
        <f t="shared" si="3"/>
        <v>31</v>
      </c>
      <c r="B33" s="10" t="s">
        <v>30</v>
      </c>
      <c r="C33" s="10">
        <f t="shared" si="4"/>
        <v>55</v>
      </c>
      <c r="D33" s="5">
        <f t="shared" si="10"/>
        <v>63.800000000000004</v>
      </c>
      <c r="E33" s="10">
        <f t="shared" si="6"/>
        <v>3509.0000000000005</v>
      </c>
      <c r="F33" s="12">
        <f t="shared" si="7"/>
        <v>44813</v>
      </c>
      <c r="G33" s="12">
        <f t="shared" si="8"/>
        <v>44835</v>
      </c>
      <c r="H33" s="10">
        <f t="shared" si="0"/>
        <v>22</v>
      </c>
      <c r="I33" s="10">
        <f t="shared" si="9"/>
        <v>10</v>
      </c>
      <c r="J33" s="10">
        <f t="shared" si="1"/>
        <v>220</v>
      </c>
      <c r="K33" s="10">
        <f t="shared" si="2"/>
        <v>3729.0000000000005</v>
      </c>
      <c r="L33" s="7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1"/>
    </row>
    <row r="34" spans="1:50" ht="18" x14ac:dyDescent="0.35">
      <c r="A34" s="10">
        <f t="shared" si="3"/>
        <v>32</v>
      </c>
      <c r="B34" s="10" t="s">
        <v>49</v>
      </c>
      <c r="C34" s="10">
        <f t="shared" si="4"/>
        <v>54.5</v>
      </c>
      <c r="D34" s="5">
        <f t="shared" si="10"/>
        <v>63.800000000000004</v>
      </c>
      <c r="E34" s="10">
        <f t="shared" si="6"/>
        <v>3477.1000000000004</v>
      </c>
      <c r="F34" s="12">
        <f t="shared" si="7"/>
        <v>44813</v>
      </c>
      <c r="G34" s="12">
        <f t="shared" si="8"/>
        <v>44836</v>
      </c>
      <c r="H34" s="10">
        <f t="shared" si="0"/>
        <v>23</v>
      </c>
      <c r="I34" s="10">
        <f t="shared" si="9"/>
        <v>10</v>
      </c>
      <c r="J34" s="10">
        <f t="shared" si="1"/>
        <v>230</v>
      </c>
      <c r="K34" s="10">
        <f t="shared" si="2"/>
        <v>3707.1000000000004</v>
      </c>
      <c r="L34" s="7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1"/>
    </row>
    <row r="35" spans="1:50" ht="18" x14ac:dyDescent="0.35">
      <c r="A35" s="10">
        <f t="shared" si="3"/>
        <v>33</v>
      </c>
      <c r="B35" s="10" t="s">
        <v>31</v>
      </c>
      <c r="C35" s="10">
        <f t="shared" si="4"/>
        <v>54</v>
      </c>
      <c r="D35" s="5">
        <f>D3/2</f>
        <v>31.900000000000002</v>
      </c>
      <c r="E35" s="10">
        <f t="shared" si="6"/>
        <v>1722.6000000000001</v>
      </c>
      <c r="F35" s="12">
        <f t="shared" si="7"/>
        <v>44813</v>
      </c>
      <c r="G35" s="12">
        <f t="shared" si="8"/>
        <v>44837</v>
      </c>
      <c r="H35" s="10">
        <f t="shared" si="0"/>
        <v>24</v>
      </c>
      <c r="I35" s="10">
        <f t="shared" si="9"/>
        <v>10</v>
      </c>
      <c r="J35" s="10">
        <f t="shared" si="1"/>
        <v>240</v>
      </c>
      <c r="K35" s="10">
        <f t="shared" si="2"/>
        <v>1962.6000000000001</v>
      </c>
      <c r="L35" s="7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1"/>
    </row>
    <row r="36" spans="1:50" ht="18" x14ac:dyDescent="0.35">
      <c r="A36" s="10">
        <f t="shared" si="3"/>
        <v>34</v>
      </c>
      <c r="B36" s="10" t="s">
        <v>50</v>
      </c>
      <c r="C36" s="10">
        <f t="shared" si="4"/>
        <v>53.5</v>
      </c>
      <c r="D36" s="5">
        <f>D3/2</f>
        <v>31.900000000000002</v>
      </c>
      <c r="E36" s="10">
        <f t="shared" si="6"/>
        <v>1706.65</v>
      </c>
      <c r="F36" s="12">
        <f t="shared" si="7"/>
        <v>44813</v>
      </c>
      <c r="G36" s="12">
        <f t="shared" si="8"/>
        <v>44838</v>
      </c>
      <c r="H36" s="10">
        <f t="shared" si="0"/>
        <v>25</v>
      </c>
      <c r="I36" s="10">
        <f t="shared" si="9"/>
        <v>10</v>
      </c>
      <c r="J36" s="10">
        <f t="shared" si="1"/>
        <v>250</v>
      </c>
      <c r="K36" s="10">
        <f t="shared" si="2"/>
        <v>1956.65</v>
      </c>
      <c r="L36" s="7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1"/>
    </row>
    <row r="37" spans="1:50" ht="18" x14ac:dyDescent="0.35">
      <c r="A37" s="10">
        <f t="shared" si="3"/>
        <v>35</v>
      </c>
      <c r="B37" s="10" t="s">
        <v>32</v>
      </c>
      <c r="C37" s="10">
        <f t="shared" si="4"/>
        <v>53</v>
      </c>
      <c r="D37" s="5">
        <f>D3/2</f>
        <v>31.900000000000002</v>
      </c>
      <c r="E37" s="10">
        <f t="shared" si="6"/>
        <v>1690.7</v>
      </c>
      <c r="F37" s="12">
        <f t="shared" si="7"/>
        <v>44813</v>
      </c>
      <c r="G37" s="12">
        <f t="shared" si="8"/>
        <v>44839</v>
      </c>
      <c r="H37" s="10">
        <f t="shared" si="0"/>
        <v>26</v>
      </c>
      <c r="I37" s="10">
        <f t="shared" si="9"/>
        <v>10</v>
      </c>
      <c r="J37" s="10">
        <f t="shared" si="1"/>
        <v>260</v>
      </c>
      <c r="K37" s="10">
        <f t="shared" si="2"/>
        <v>1950.7</v>
      </c>
      <c r="L37" s="7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1"/>
    </row>
    <row r="38" spans="1:50" ht="18" x14ac:dyDescent="0.35">
      <c r="A38" s="10">
        <f t="shared" si="3"/>
        <v>36</v>
      </c>
      <c r="B38" s="10" t="s">
        <v>33</v>
      </c>
      <c r="C38" s="10">
        <f t="shared" si="4"/>
        <v>52.5</v>
      </c>
      <c r="D38" s="5">
        <f>D3/2</f>
        <v>31.900000000000002</v>
      </c>
      <c r="E38" s="10">
        <f t="shared" si="6"/>
        <v>1674.75</v>
      </c>
      <c r="F38" s="12">
        <f t="shared" si="7"/>
        <v>44813</v>
      </c>
      <c r="G38" s="12">
        <f t="shared" si="8"/>
        <v>44840</v>
      </c>
      <c r="H38" s="10">
        <f t="shared" si="0"/>
        <v>27</v>
      </c>
      <c r="I38" s="10">
        <f t="shared" si="9"/>
        <v>10</v>
      </c>
      <c r="J38" s="10">
        <f t="shared" si="1"/>
        <v>270</v>
      </c>
      <c r="K38" s="10">
        <f t="shared" si="2"/>
        <v>1944.75</v>
      </c>
      <c r="L38" s="7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1"/>
    </row>
    <row r="39" spans="1:50" ht="18" x14ac:dyDescent="0.35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7"/>
    </row>
    <row r="40" spans="1:50" ht="15.6" x14ac:dyDescent="0.3">
      <c r="A40" s="14"/>
      <c r="B40" s="11" t="s">
        <v>42</v>
      </c>
      <c r="C40" s="9">
        <f>FLOOR(SUM(K3:K38),1)</f>
        <v>137664</v>
      </c>
      <c r="D40" s="14"/>
      <c r="E40" s="14"/>
      <c r="F40" s="14"/>
      <c r="G40" s="14"/>
      <c r="H40" s="14"/>
      <c r="I40" s="14"/>
      <c r="J40" s="14"/>
      <c r="K40" s="14"/>
    </row>
    <row r="41" spans="1:50" ht="15.6" x14ac:dyDescent="0.3">
      <c r="A41" s="14"/>
      <c r="B41" s="10" t="s">
        <v>43</v>
      </c>
      <c r="C41" s="10">
        <f>AVERAGE(C3:C38)</f>
        <v>61.25</v>
      </c>
      <c r="D41" s="14"/>
      <c r="E41" s="14"/>
      <c r="F41" s="14"/>
      <c r="G41" s="14"/>
      <c r="H41" s="14"/>
      <c r="I41" s="14"/>
      <c r="J41" s="14"/>
      <c r="K41" s="14"/>
    </row>
    <row r="42" spans="1:50" ht="15.6" x14ac:dyDescent="0.3">
      <c r="A42" s="14"/>
      <c r="B42" s="10" t="s">
        <v>41</v>
      </c>
      <c r="C42" s="10">
        <f>MAX(H3:H38)</f>
        <v>27</v>
      </c>
      <c r="D42" s="14"/>
      <c r="E42" s="14"/>
      <c r="F42" s="14"/>
      <c r="G42" s="14"/>
      <c r="H42" s="14"/>
      <c r="I42" s="14"/>
      <c r="J42" s="14"/>
      <c r="K42" s="14"/>
    </row>
    <row r="43" spans="1:50" ht="15.6" x14ac:dyDescent="0.3">
      <c r="A43" s="14"/>
      <c r="B43" s="10" t="s">
        <v>44</v>
      </c>
      <c r="C43" s="10">
        <f>MAX(K3:K38)</f>
        <v>4466</v>
      </c>
      <c r="D43" s="14"/>
      <c r="E43" s="14"/>
      <c r="F43" s="14"/>
      <c r="G43" s="14"/>
      <c r="H43" s="14"/>
      <c r="I43" s="14"/>
      <c r="J43" s="14"/>
      <c r="K43" s="14"/>
    </row>
    <row r="44" spans="1:50" ht="18" x14ac:dyDescent="0.35">
      <c r="B44" s="8"/>
      <c r="C44" s="8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2022-10-21T05:12:59Z</dcterms:created>
  <dcterms:modified xsi:type="dcterms:W3CDTF">2022-10-23T08:23:58Z</dcterms:modified>
</cp:coreProperties>
</file>