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 l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36" i="1" l="1"/>
  <c r="D37" i="1"/>
  <c r="D38" i="1"/>
  <c r="D3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J4" i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E18" i="1"/>
  <c r="E23" i="1"/>
  <c r="E11" i="1"/>
  <c r="C41" i="1"/>
  <c r="E33" i="1"/>
  <c r="E16" i="1"/>
  <c r="E21" i="1"/>
  <c r="J5" i="1" l="1"/>
  <c r="J3" i="1"/>
  <c r="K3" i="1" s="1"/>
  <c r="K5" i="1" l="1"/>
  <c r="J6" i="1"/>
  <c r="K6" i="1" s="1"/>
  <c r="J7" i="1" l="1"/>
  <c r="J8" i="1"/>
  <c r="K8" i="1" s="1"/>
  <c r="K7" i="1" l="1"/>
  <c r="J9" i="1"/>
  <c r="K9" i="1" s="1"/>
  <c r="J10" i="1" l="1"/>
  <c r="K10" i="1" s="1"/>
  <c r="J11" i="1"/>
  <c r="K11" i="1" s="1"/>
  <c r="J12" i="1" l="1"/>
  <c r="K12" i="1" s="1"/>
  <c r="J13" i="1" l="1"/>
  <c r="K13" i="1" s="1"/>
  <c r="J14" i="1"/>
  <c r="K14" i="1" s="1"/>
  <c r="J15" i="1" l="1"/>
  <c r="K15" i="1" s="1"/>
  <c r="J16" i="1" l="1"/>
  <c r="K16" i="1" s="1"/>
  <c r="J17" i="1" l="1"/>
  <c r="K17" i="1" s="1"/>
  <c r="J18" i="1" l="1"/>
  <c r="K18" i="1" s="1"/>
  <c r="J19" i="1" l="1"/>
  <c r="K19" i="1" s="1"/>
  <c r="J20" i="1" l="1"/>
  <c r="K20" i="1" s="1"/>
  <c r="J21" i="1" l="1"/>
  <c r="K21" i="1" s="1"/>
  <c r="J22" i="1" l="1"/>
  <c r="K22" i="1" s="1"/>
  <c r="J23" i="1" l="1"/>
  <c r="K23" i="1" s="1"/>
  <c r="J24" i="1" l="1"/>
  <c r="K24" i="1" s="1"/>
  <c r="J25" i="1" l="1"/>
  <c r="K25" i="1" s="1"/>
  <c r="J26" i="1" l="1"/>
  <c r="K26" i="1" s="1"/>
  <c r="J27" i="1" l="1"/>
  <c r="K27" i="1" s="1"/>
  <c r="J28" i="1" l="1"/>
  <c r="K28" i="1" s="1"/>
  <c r="J29" i="1" l="1"/>
  <c r="K29" i="1" s="1"/>
  <c r="J30" i="1" l="1"/>
  <c r="K30" i="1" s="1"/>
  <c r="J31" i="1" l="1"/>
  <c r="K31" i="1" s="1"/>
  <c r="J32" i="1" l="1"/>
  <c r="K32" i="1" s="1"/>
  <c r="J33" i="1" l="1"/>
  <c r="K33" i="1" s="1"/>
  <c r="J34" i="1" l="1"/>
  <c r="K34" i="1" s="1"/>
  <c r="J35" i="1" l="1"/>
  <c r="K35" i="1" s="1"/>
  <c r="J36" i="1" l="1"/>
  <c r="K36" i="1" s="1"/>
  <c r="J37" i="1" l="1"/>
  <c r="K37" i="1" s="1"/>
  <c r="J38" i="1" l="1"/>
  <c r="C42" i="1"/>
  <c r="K38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<sst xmlns="http://schemas.openxmlformats.org/spreadsheetml/2006/main" count="51" uniqueCount="51">
  <si>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</si>
  <si>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</si>
  <si>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</si>
  <si>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</si>
  <si>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</si>
  <si>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</si>
  <si>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</si>
  <si>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</si>
  <si>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</si>
  <si>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</si>
  <si>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</si>
  <si>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</si>
  <si>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</si>
  <si>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</si>
  <si>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</si>
  <si>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</si>
  <si>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</si>
  <si>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</si>
  <si>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</si>
  <si>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</si>
  <si>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</si>
  <si>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</si>
  <si>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</si>
  <si>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</si>
  <si>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</si>
  <si>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</si>
  <si>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</si>
  <si>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</si>
  <si>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</si>
  <si>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</si>
  <si>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</si>
  <si>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</si>
  <si>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</si>
  <si>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</si>
  <si>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</si>
  <si>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</si>
  <si>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</si>
  <si>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</si>
  <si>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</si>
  <si>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</si>
  <si>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</si>
  <si>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</si>
  <si>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</si>
  <si>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</si>
  <si>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</si>
  <si>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</si>
  <si>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</si>
  <si>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</si>
  <si>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</si>
  <si>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оплаты, дней</t>
  </si>
  <si>
    <t>Дата оплаты,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</si>
</sst>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E8" sqref="E8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44</v>
      </c>
      <c r="E2" s="2" t="s">
        <v>45</v>
      </c>
      <c r="F2" s="2" t="s">
        <v>49</v>
      </c>
      <c r="G2" s="2" t="s">
        <v>50</v>
      </c>
      <c r="H2" s="2" t="s">
        <v>38</v>
      </c>
      <c r="I2" s="2" t="s">
        <v>46</v>
      </c>
      <c r="J2" s="2" t="s">
        <v>39</v>
      </c>
      <c r="K2" s="2" t="s">
        <v>40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4" si="0">$A$1*1.1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IF(G4&gt;F4,G4-F4,0)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f t="shared" ref="A5:A38" si="5">A4+1</f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f t="shared" si="5"/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f t="shared" si="5"/>
        <v>5</v>
      </c>
      <c r="B7" s="1" t="s">
        <v>43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>E8+J8</f>
        <v>5865.75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f t="shared" si="5"/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$A$1*1.1/2</f>
        <v>43.45</v>
      </c>
      <c r="E35" s="1">
        <f>C35*D35</f>
        <v>2346.3000000000002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10">$A$1*1.1/2</f>
        <v>43.45</v>
      </c>
      <c r="E36" s="1">
        <f t="shared" si="1"/>
        <v>2324.5750000000003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10"/>
        <v>43.45</v>
      </c>
      <c r="E37" s="1">
        <f t="shared" si="1"/>
        <v>2302.8500000000004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10"/>
        <v>43.45</v>
      </c>
      <c r="E38" s="1">
        <f t="shared" si="1"/>
        <v>2281.125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47</v>
      </c>
      <c r="C40" s="5">
        <f>ROUNDDOWN(SUM(K3:K38),0)</f>
        <v>186139</v>
      </c>
    </row>
    <row r="41" spans="1:11" x14ac:dyDescent="0.25">
      <c r="B41" s="1" t="s">
        <v>41</v>
      </c>
      <c r="C41" s="1">
        <f>AVERAGE(C3:C39)</f>
        <v>61.25</v>
      </c>
    </row>
    <row r="42" spans="1:11" x14ac:dyDescent="0.25">
      <c r="B42" s="1" t="s">
        <v>42</v>
      </c>
      <c r="C42" s="1">
        <f>MAX(H3:H39)</f>
        <v>27</v>
      </c>
    </row>
    <row r="43" spans="1:11" x14ac:dyDescent="0.25">
      <c r="B43" s="1" t="s">
        <v>48</v>
      </c>
      <c r="C43" s="1">
        <f>MAX(K3:K38)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2022-10-07T15:42:59Z</dcterms:modified>
</cp:coreProperties>
</file>